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chiama.sharepoint.com/sites/CEA/Shared Documents/Design Team and Report Production/Active Jobs/BH Dashboard - June 2025/Ancillary Materials/"/>
    </mc:Choice>
  </mc:AlternateContent>
  <xr:revisionPtr revIDLastSave="7269" documentId="11_425F614210AAB9F1BCF3F8BF629ACC35C2DEC9C6" xr6:coauthVersionLast="47" xr6:coauthVersionMax="47" xr10:uidLastSave="{86915AAD-856B-4BED-84C3-7E6F0B780956}"/>
  <bookViews>
    <workbookView xWindow="-108" yWindow="-108" windowWidth="30936" windowHeight="16776" tabRatio="995" xr2:uid="{00000000-000D-0000-FFFF-FFFF00000000}"/>
  </bookViews>
  <sheets>
    <sheet name="Cover Page" sheetId="3" r:id="rId1"/>
    <sheet name="Index" sheetId="2" r:id="rId2"/>
    <sheet name="1.1" sheetId="9" r:id="rId3"/>
    <sheet name="1.2" sheetId="10" r:id="rId4"/>
    <sheet name="1.3" sheetId="11" r:id="rId5"/>
    <sheet name="1.4" sheetId="5" r:id="rId6"/>
    <sheet name="1.5" sheetId="7" r:id="rId7"/>
    <sheet name="1.6" sheetId="6" r:id="rId8"/>
    <sheet name="1.7" sheetId="8" r:id="rId9"/>
    <sheet name="2.1" sheetId="14" r:id="rId10"/>
    <sheet name="2.2" sheetId="13" r:id="rId11"/>
    <sheet name="2.3" sheetId="15" r:id="rId12"/>
    <sheet name="3.1" sheetId="16" r:id="rId13"/>
    <sheet name="3.11" sheetId="25" r:id="rId14"/>
    <sheet name="3.12" sheetId="31" r:id="rId15"/>
    <sheet name="3.2" sheetId="23" r:id="rId16"/>
    <sheet name="3.3" sheetId="24" r:id="rId17"/>
    <sheet name="3.31" sheetId="26" r:id="rId18"/>
    <sheet name="3.32" sheetId="27" r:id="rId19"/>
    <sheet name="3.4" sheetId="19" r:id="rId20"/>
    <sheet name="3.41" sheetId="33" r:id="rId21"/>
    <sheet name="3.42" sheetId="34" r:id="rId22"/>
    <sheet name="3.5" sheetId="17" r:id="rId23"/>
    <sheet name="3.51" sheetId="32" r:id="rId24"/>
    <sheet name="3.52" sheetId="28" r:id="rId25"/>
    <sheet name="3.6" sheetId="18" r:id="rId26"/>
    <sheet name="3.61" sheetId="29" r:id="rId27"/>
    <sheet name="3.62" sheetId="30" r:id="rId28"/>
    <sheet name="3.7" sheetId="20" r:id="rId29"/>
    <sheet name="3.71" sheetId="35" r:id="rId30"/>
    <sheet name="3.72" sheetId="36" r:id="rId31"/>
    <sheet name="4.1" sheetId="37" r:id="rId32"/>
    <sheet name="4.2" sheetId="46" r:id="rId33"/>
    <sheet name="4.3" sheetId="38" r:id="rId34"/>
    <sheet name="4.4" sheetId="39" r:id="rId35"/>
    <sheet name="4.5" sheetId="56" r:id="rId36"/>
    <sheet name="4.6" sheetId="40" r:id="rId37"/>
    <sheet name="4.7" sheetId="54" r:id="rId38"/>
    <sheet name="5.1" sheetId="45" r:id="rId39"/>
    <sheet name="5.2" sheetId="44" r:id="rId40"/>
    <sheet name="5.3" sheetId="43" r:id="rId41"/>
    <sheet name="5.4" sheetId="42" r:id="rId42"/>
    <sheet name="5.5" sheetId="41" r:id="rId43"/>
    <sheet name="6.1" sheetId="53" r:id="rId44"/>
    <sheet name="6.2" sheetId="48" r:id="rId45"/>
    <sheet name="6.3" sheetId="49" r:id="rId46"/>
    <sheet name="6.4" sheetId="50" r:id="rId4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9" l="1"/>
  <c r="D86" i="29"/>
  <c r="E86" i="29"/>
  <c r="F86" i="29"/>
  <c r="G86" i="29"/>
  <c r="D83" i="29"/>
  <c r="E83" i="29"/>
  <c r="F83" i="29"/>
  <c r="G83" i="29"/>
  <c r="F80" i="29"/>
  <c r="G80" i="29"/>
  <c r="D77" i="29"/>
  <c r="E77" i="29"/>
  <c r="F77" i="29"/>
  <c r="G77" i="29"/>
  <c r="D74" i="29"/>
  <c r="E74" i="29"/>
  <c r="F74" i="29"/>
  <c r="G74" i="29"/>
  <c r="D71" i="29"/>
  <c r="E71" i="29"/>
  <c r="F71" i="29"/>
  <c r="G71" i="29"/>
  <c r="D68" i="29"/>
  <c r="E68" i="29"/>
  <c r="F68" i="29"/>
  <c r="G68" i="29"/>
  <c r="D65" i="29"/>
  <c r="E65" i="29"/>
  <c r="F65" i="29"/>
  <c r="F87" i="29" s="1"/>
  <c r="G65" i="29"/>
  <c r="D61" i="29"/>
  <c r="D62" i="29" s="1"/>
  <c r="E61" i="29"/>
  <c r="F61" i="29"/>
  <c r="F62" i="29" s="1"/>
  <c r="G61" i="29"/>
  <c r="D58" i="29"/>
  <c r="E58" i="29"/>
  <c r="F58" i="29"/>
  <c r="G58" i="29"/>
  <c r="D55" i="29"/>
  <c r="E55" i="29"/>
  <c r="F55" i="29"/>
  <c r="G55" i="29"/>
  <c r="D52" i="29"/>
  <c r="E52" i="29"/>
  <c r="F52" i="29"/>
  <c r="G52" i="29"/>
  <c r="D49" i="29"/>
  <c r="E49" i="29"/>
  <c r="F49" i="29"/>
  <c r="G49" i="29"/>
  <c r="D46" i="29"/>
  <c r="E46" i="29"/>
  <c r="F46" i="29"/>
  <c r="G46" i="29"/>
  <c r="D42" i="29"/>
  <c r="E42" i="29"/>
  <c r="F42" i="29"/>
  <c r="F43" i="29" s="1"/>
  <c r="G42" i="29"/>
  <c r="D39" i="29"/>
  <c r="E39" i="29"/>
  <c r="F39" i="29"/>
  <c r="G39" i="29"/>
  <c r="D36" i="29"/>
  <c r="E36" i="29"/>
  <c r="F36" i="29"/>
  <c r="G36" i="29"/>
  <c r="D33" i="29"/>
  <c r="E33" i="29"/>
  <c r="F33" i="29"/>
  <c r="G33" i="29"/>
  <c r="D30" i="29"/>
  <c r="E30" i="29"/>
  <c r="F30" i="29"/>
  <c r="G30" i="29"/>
  <c r="D27" i="29"/>
  <c r="E27" i="29"/>
  <c r="F27" i="29"/>
  <c r="G27" i="29"/>
  <c r="D24" i="29"/>
  <c r="E24" i="29"/>
  <c r="F24" i="29"/>
  <c r="G24" i="29"/>
  <c r="D21" i="29"/>
  <c r="E21" i="29"/>
  <c r="F21" i="29"/>
  <c r="G21" i="29"/>
  <c r="D18" i="29"/>
  <c r="E18" i="29"/>
  <c r="F18" i="29"/>
  <c r="G18" i="29"/>
  <c r="D15" i="29"/>
  <c r="E15" i="29"/>
  <c r="F15" i="29"/>
  <c r="G15" i="29"/>
  <c r="D12" i="29"/>
  <c r="E12" i="29"/>
  <c r="F12" i="29"/>
  <c r="G12" i="29"/>
  <c r="G9" i="29"/>
  <c r="E9" i="29"/>
  <c r="F9" i="29"/>
  <c r="D9" i="29"/>
  <c r="D98" i="32"/>
  <c r="D82" i="32"/>
  <c r="E82" i="32"/>
  <c r="F82" i="32"/>
  <c r="G82" i="32"/>
  <c r="D87" i="29" l="1"/>
</calcChain>
</file>

<file path=xl/sharedStrings.xml><?xml version="1.0" encoding="utf-8"?>
<sst xmlns="http://schemas.openxmlformats.org/spreadsheetml/2006/main" count="2156" uniqueCount="319">
  <si>
    <t>Behavioral Health in Massachusetts</t>
  </si>
  <si>
    <t>Databook</t>
  </si>
  <si>
    <t>Tab</t>
  </si>
  <si>
    <t>Domain</t>
  </si>
  <si>
    <t>Measure</t>
  </si>
  <si>
    <t>Context</t>
  </si>
  <si>
    <t>Behavioral Health, Mental Health, and Substance Use Disorder (SUD) Member Months</t>
  </si>
  <si>
    <t>Behavioral Health Visits</t>
  </si>
  <si>
    <t>Behavioral Health Emergency Department (ED) Visits</t>
  </si>
  <si>
    <t>Suicide Deaths</t>
  </si>
  <si>
    <t>Drug Overdose Deaths</t>
  </si>
  <si>
    <t>Alcohol-Related Deaths</t>
  </si>
  <si>
    <t>Tobacco and Alcohol Use</t>
  </si>
  <si>
    <t>Access</t>
  </si>
  <si>
    <t>Individual Unmet Behavioral Health Needs Due to Cost</t>
  </si>
  <si>
    <t>Family Unmet Behavioral Health Needs Due to Cost</t>
  </si>
  <si>
    <t>Behavioral Health-Related Emergency Visits Resulting in Excess Length of Stay</t>
  </si>
  <si>
    <t>Finance</t>
  </si>
  <si>
    <t>Behavioral Health Spending</t>
  </si>
  <si>
    <t>Behavioral Health Spending, by Payer</t>
  </si>
  <si>
    <t>Behavioral Health Spending, by Physician Group</t>
  </si>
  <si>
    <t xml:space="preserve">Mental Health Care Out-of-Pocket Costs  </t>
  </si>
  <si>
    <t>Behavioral Health Member Cost-Sharing</t>
  </si>
  <si>
    <t>Behavioral Health Member Cost-Sharing, by Payer</t>
  </si>
  <si>
    <t>Behavioral Health Member Cost-Sharing, by Physician Group</t>
  </si>
  <si>
    <t>Behavioral Health Inpatient Spending</t>
  </si>
  <si>
    <t>Behavioral Health Inpatient Spending, by Payer</t>
  </si>
  <si>
    <t>Behavioral Health Inpatient Spending, by Physician Group</t>
  </si>
  <si>
    <t>Behavioral Health Outpatient Spending</t>
  </si>
  <si>
    <t>Behavioral Health Outpatient Spending, by Payer</t>
  </si>
  <si>
    <t>Behavioral Health Outpatient Spending, by Physician Group</t>
  </si>
  <si>
    <t>Behavioral Health Emergency Department / Observation Spending</t>
  </si>
  <si>
    <t>Behavioral Health Emergency Department / Observation Spending, by Payer</t>
  </si>
  <si>
    <t>Behavioral Health Emergency Department / Observation Spending, by Physician Group</t>
  </si>
  <si>
    <t>Behavioral Health Prescription Drug Spending</t>
  </si>
  <si>
    <t>Behavioral Health Prescription Drug Spending, by Payer</t>
  </si>
  <si>
    <t>Behavioral Health Prescription Drug Spending, by Physician Group</t>
  </si>
  <si>
    <t>Utilization</t>
  </si>
  <si>
    <t xml:space="preserve">Behavioral Health-Related Inpatient Discharges  </t>
  </si>
  <si>
    <t xml:space="preserve">Behavioral Health-Related Length of Stay at Acute Hospitals </t>
  </si>
  <si>
    <t>Behavioral Health-Related Emergency Department Visits at Acute Care Hospitals</t>
  </si>
  <si>
    <t>Opioid-Related Emergency Department Visits</t>
  </si>
  <si>
    <t>Opiod-Related Inpatient Discharges</t>
  </si>
  <si>
    <t xml:space="preserve">Psychotherapy Visits per 1,000 Insured Members </t>
  </si>
  <si>
    <t>Insured Members with Mental Health Prescriptions</t>
  </si>
  <si>
    <t>Quality</t>
  </si>
  <si>
    <t>Behavioral Health Screening in Primary Care</t>
  </si>
  <si>
    <t xml:space="preserve">Initiation and Engagement of SUD Treatment </t>
  </si>
  <si>
    <t>Metabolic Monitoring for Youth on Antipsychotics</t>
  </si>
  <si>
    <t xml:space="preserve">7-Day Follow-Up After ED Visit for Mental Illness (FUM)  </t>
  </si>
  <si>
    <t>7-Day Follow-Up After Mental Health Hospitalization (FUH)</t>
  </si>
  <si>
    <t xml:space="preserve">Equity </t>
  </si>
  <si>
    <t>Behavioral Health Visits, by Race/Ethnicity</t>
  </si>
  <si>
    <t>Behavioral Health Emergency Department Visits, by Race/Ethnicity</t>
  </si>
  <si>
    <t>Family Unmet Behavioral Health Needs Due to Cost, by Race/Ethnicity</t>
  </si>
  <si>
    <t>Mental Health Care Out-Of-Pocket Costs, by Race/Ethnicity</t>
  </si>
  <si>
    <t>Massachusetts Behavioral Health Dashboard</t>
  </si>
  <si>
    <t>Percentage of members with a behavioral health (mental health and/or substance use disorder) diagnosis</t>
  </si>
  <si>
    <r>
      <t>Insurance Category</t>
    </r>
    <r>
      <rPr>
        <sz val="11"/>
        <rFont val="Calibri"/>
        <family val="2"/>
      </rPr>
      <t> </t>
    </r>
  </si>
  <si>
    <r>
      <t>Year</t>
    </r>
    <r>
      <rPr>
        <sz val="11"/>
        <rFont val="Calibri"/>
        <family val="2"/>
      </rPr>
      <t> </t>
    </r>
  </si>
  <si>
    <r>
      <t>Behavioral Health</t>
    </r>
    <r>
      <rPr>
        <sz val="11"/>
        <rFont val="Calibri"/>
        <family val="2"/>
      </rPr>
      <t> </t>
    </r>
  </si>
  <si>
    <r>
      <t>Mental Health</t>
    </r>
    <r>
      <rPr>
        <sz val="11"/>
        <rFont val="Calibri"/>
        <family val="2"/>
      </rPr>
      <t> </t>
    </r>
  </si>
  <si>
    <t>Substance Use Disorder</t>
  </si>
  <si>
    <t>Commercial </t>
  </si>
  <si>
    <t>MassHealth</t>
  </si>
  <si>
    <t>Medicare Advantage </t>
  </si>
  <si>
    <t>Source:  The Center for Health Information and Analysis (CHIA) Massachusetts Annual Report 2025 (chiamass.gov)</t>
  </si>
  <si>
    <r>
      <rPr>
        <b/>
        <sz val="11"/>
        <color rgb="FF000000"/>
        <rFont val="Calibri"/>
        <family val="2"/>
      </rPr>
      <t>Notes:</t>
    </r>
    <r>
      <rPr>
        <sz val="11"/>
        <color rgb="FF000000"/>
        <rFont val="Calibri"/>
        <family val="2"/>
      </rPr>
      <t xml:space="preserve"> For commercial partial-claim data where payers reported behavioral health and pharmacy carve-outs, CHIA estimated spending by service type. Analysis represents data from all payers that submitted CY 2022 and CY 2023 data to CHIA, representing nearly 100% of commercial, MassHealth, and Medicare Advantage markets.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
    </r>
    <r>
      <rPr>
        <u/>
        <sz val="11"/>
        <color rgb="FF000000"/>
        <rFont val="Calibri"/>
        <family val="2"/>
      </rPr>
      <t>technical appendix</t>
    </r>
    <r>
      <rPr>
        <sz val="11"/>
        <color rgb="FF000000"/>
        <rFont val="Calibri"/>
        <family val="2"/>
      </rPr>
      <t xml:space="preserve"> for more information.   </t>
    </r>
  </si>
  <si>
    <t xml:space="preserve">Percentage of Massachusetts residents who had a visit for mental health or substance use disorder care in the past 12 months </t>
  </si>
  <si>
    <t>2021 </t>
  </si>
  <si>
    <t>18.0% </t>
  </si>
  <si>
    <t>17.5% </t>
  </si>
  <si>
    <t>1.5% </t>
  </si>
  <si>
    <t>2023 </t>
  </si>
  <si>
    <t>21.6% </t>
  </si>
  <si>
    <t>21.4% </t>
  </si>
  <si>
    <t>1.1% </t>
  </si>
  <si>
    <t xml:space="preserve">Source: 2021 2023 Massachusetts Health Insurance Survey </t>
  </si>
  <si>
    <t>Notes: Visits for behavioral health include visits to a mental health professional and visits for alcohol or substance use care or treatment, including visits provided via telehealth. Questions about mental health were reported of residents 1 year old or older in 2021, and were reported of residents 5 years old or older in 2023. Questions about alcohol and substance use care and treatment were reported of residents 11 years or older in 2021, and 2023. Estimates for which the sample size is less than 50 respondents are not reported.</t>
  </si>
  <si>
    <t>Percentage of Massachusetts residents who reported that their most recent emergency department (ED) visit was related to mental health or substance use disorders</t>
  </si>
  <si>
    <t xml:space="preserve">Source: 2019, 2021, and 2023 Massachusetts Health Insurance Survey </t>
  </si>
  <si>
    <t>Notes: Questions about mental health were reported of residents 1 year old or older in 2021 and were reported of residents 5 years old or older in 2023. Questions about alcohol and substance use care and treatment were reported of residents 11 years or older in 2021 and 2023. Estimates for which the sample size is less than 50 respondents are not reported.</t>
  </si>
  <si>
    <t xml:space="preserve">Suicide Deaths  </t>
  </si>
  <si>
    <t>Number of suicide deaths per 100,000 Massachusetts residents (age-adjusted)</t>
  </si>
  <si>
    <t>Year</t>
  </si>
  <si>
    <t>Suicide Deaths per 100,000 population</t>
  </si>
  <si>
    <t>Source: CDC National Center for Health Statistics. Drug Overdose Mortality by State (cdc.gov)</t>
  </si>
  <si>
    <t xml:space="preserve">Drug Overdose Deaths  </t>
  </si>
  <si>
    <t>Number of drug overdose deaths per 100,000 Massachusetts residents (age-adjusted)</t>
  </si>
  <si>
    <t>Drug Overdose Deaths per 100,000 population</t>
  </si>
  <si>
    <t xml:space="preserve">Alcohol-Related Deaths  </t>
  </si>
  <si>
    <t>Number of alcohol-related deaths per 100,000 Massachusetts residents (age-adjusted)</t>
  </si>
  <si>
    <t>Alcohol Related Deaths per 100,000 Population</t>
  </si>
  <si>
    <t>Source: The Commonwealth Fund (commonwealthfund.org)</t>
  </si>
  <si>
    <t xml:space="preserve">Tobacco and Alcohol Use  </t>
  </si>
  <si>
    <t>Percentage of Massachusetts adults who reported regular tobacco use and/or heavy drinking</t>
  </si>
  <si>
    <t>Tobacco Use</t>
  </si>
  <si>
    <t>Heavy Drinking</t>
  </si>
  <si>
    <t>Source:  A Profile of Health Among Massachusetts Adults, 2023 Results from the Behavioral Risk Factor Surveillance System. download (mass.gov)</t>
  </si>
  <si>
    <t>Percent of Massachusetts residents who reported that they did not receive needed behavioral health care in the past 12 months because of cost</t>
  </si>
  <si>
    <t>Behavioral Health</t>
  </si>
  <si>
    <r>
      <t>Substance Use Disorder</t>
    </r>
    <r>
      <rPr>
        <sz val="11"/>
        <rFont val="Calibri"/>
        <family val="2"/>
      </rPr>
      <t> </t>
    </r>
  </si>
  <si>
    <t xml:space="preserve">Source: CHIA Massachusetts Health Insurance Survey (MHIS) </t>
  </si>
  <si>
    <t>Percent of Massachusetts families who reported that they did not receive needed behavioral health care in the past 12 month because of cost</t>
  </si>
  <si>
    <t>8.6% </t>
  </si>
  <si>
    <t>8.3% </t>
  </si>
  <si>
    <t>1.3% </t>
  </si>
  <si>
    <t>8.8% </t>
  </si>
  <si>
    <t>8.2% </t>
  </si>
  <si>
    <t>1.7% </t>
  </si>
  <si>
    <t xml:space="preserve">Notes: Estimates for which the sample size is less than 50 respondents are not reported. </t>
  </si>
  <si>
    <t>Behavioral Health-Related Emergency Department (ED) Visits Resulting in Excess Length of Stay</t>
  </si>
  <si>
    <t>Percentage of behavioral health-related emergency department visits in Massachusetts that resulted in a length of stay exceeding 12 and 24 hours</t>
  </si>
  <si>
    <t>Visits with a Length of Stay &gt;12 Hours</t>
  </si>
  <si>
    <t>Visits with a Length of Stay &gt;24 Hours</t>
  </si>
  <si>
    <t>31.7% </t>
  </si>
  <si>
    <t>2022 </t>
  </si>
  <si>
    <t>2023*</t>
  </si>
  <si>
    <t xml:space="preserve">Source: Massachusetts Acute Hospital Case Mix Hospital Emergency Department Databases, October 2018-December 2023. Reports on Massachusetts Acute Hospital Case Mix Database (chiamass.gov) </t>
  </si>
  <si>
    <t>*Data from October 1 – December 31, 2023, is preliminary and subject to change, pending the release and analysis of final data. All other data presented is considered final.</t>
  </si>
  <si>
    <t>Percentage of total healthcare spending attributed to behavioral health services in Massachusetts</t>
  </si>
  <si>
    <t xml:space="preserve">Service Type </t>
  </si>
  <si>
    <t>Commercial</t>
  </si>
  <si>
    <t>Medicare Advantage</t>
  </si>
  <si>
    <t>Total Spending</t>
  </si>
  <si>
    <t>% of Total Spending</t>
  </si>
  <si>
    <t xml:space="preserve">Mental Health </t>
  </si>
  <si>
    <t>Substance Use Disorder (SUD)</t>
  </si>
  <si>
    <t xml:space="preserve">Behavioral Health </t>
  </si>
  <si>
    <t>Per Member Per Month (PMPM) Behavioral Health Spending, 2022-2023</t>
  </si>
  <si>
    <t xml:space="preserve">Medicare Advantage </t>
  </si>
  <si>
    <t xml:space="preserve">Source: PCBH report, payer reported access to CHIA. </t>
  </si>
  <si>
    <t>Notes: Analysis represents nearly 100% of Massachusetts residents with private commercial insurance,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in CHIAs Primary Care and Behavioral Health Spending Report for information on the inclusion of facility claims. Spending for MassHealth members with FFS coverage and Medicare beneficiaries with Original Medicare are not included in these results.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</si>
  <si>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Percentage of total healthcare spending attributed to behavioral health services in Massachusetts, by insurance category and payer</t>
  </si>
  <si>
    <t>Insurance Category</t>
  </si>
  <si>
    <t>Payer</t>
  </si>
  <si>
    <t>Mental Health</t>
  </si>
  <si>
    <t>Substance Use Disorders (SUD)</t>
  </si>
  <si>
    <t>Behavioral Health (MH+SUD)</t>
  </si>
  <si>
    <t>Commercial - Full Claims</t>
  </si>
  <si>
    <t>Aetna</t>
  </si>
  <si>
    <t>BCBSMA</t>
  </si>
  <si>
    <t>Cigna</t>
  </si>
  <si>
    <t>Fallon</t>
  </si>
  <si>
    <t>HNE</t>
  </si>
  <si>
    <t>HPHC</t>
  </si>
  <si>
    <t>HPI</t>
  </si>
  <si>
    <t>MGBHP</t>
  </si>
  <si>
    <t>THP</t>
  </si>
  <si>
    <t>THPP</t>
  </si>
  <si>
    <t>United</t>
  </si>
  <si>
    <t>WellSense</t>
  </si>
  <si>
    <t>Commercial Full-Claims Total</t>
  </si>
  <si>
    <t>MassHealth Total</t>
  </si>
  <si>
    <t>CCA</t>
  </si>
  <si>
    <t>*</t>
  </si>
  <si>
    <t>Tufts Med Adv</t>
  </si>
  <si>
    <t>United Med Adv</t>
  </si>
  <si>
    <t>Medicare Advantage Total</t>
  </si>
  <si>
    <t>Notes: Analysis represents commercial full-claims data reported by commercial payers that submitted CY 2022 and CY 2023 data representing approximately 63.7% of the commercial market, 93.4% of MassHealth members, and 30.3% of Medicare members. Spending for MassHealth members with FFS coverage and Medicare beneficiaries with Original Medicare are not included in these results. MassHealth included facility claims in primary care definition for CY 2022 and CY 2023; review “Data Sources and Methodology” section in CHIAs Primary Care and Behavioral Health Spending Report for more information on the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 
*As of January 1, 2023 MGBHP offered its first Medicare Advantage products to members.</t>
  </si>
  <si>
    <t xml:space="preserve">Percentage of total healthcare spending attributed to behavioral health services in Massachusetts, by insurance category and physician group </t>
  </si>
  <si>
    <t>Market Level Behavioral Health Percent of Total Spending, 2022-2023</t>
  </si>
  <si>
    <t>Service Type</t>
  </si>
  <si>
    <t xml:space="preserve">Commercial - Full Claims </t>
  </si>
  <si>
    <t>Medicaid MCO/ACO-A</t>
  </si>
  <si>
    <t>Physician Group</t>
  </si>
  <si>
    <t>Substance Use Disorders</t>
  </si>
  <si>
    <t>Atrius</t>
  </si>
  <si>
    <t>Baycare Health Partners, Inc.</t>
  </si>
  <si>
    <t>BILH</t>
  </si>
  <si>
    <t>New England Quality Care Alliance (NEQCA)</t>
  </si>
  <si>
    <t>Partners Community Physicians Organization</t>
  </si>
  <si>
    <t>Reliant Medical Group</t>
  </si>
  <si>
    <t>Steward</t>
  </si>
  <si>
    <t>The Childrens Hospital Corporation</t>
  </si>
  <si>
    <t>Tufts Medicine Integrated Network</t>
  </si>
  <si>
    <t>UMass</t>
  </si>
  <si>
    <t>Cambridge Health Alliance Physician Organization</t>
  </si>
  <si>
    <t>Children's Hospital Physicians</t>
  </si>
  <si>
    <t>Mercy Medical Group</t>
  </si>
  <si>
    <t>Brigham and Women's Physicians Organization</t>
  </si>
  <si>
    <t>Charles River Medical Associates, P.C.</t>
  </si>
  <si>
    <t>Massachusetts General Physicians Organization</t>
  </si>
  <si>
    <t>Notes: Analysis represents commercial full-claims data reported by commercial payers that submitted CY 2022 and CY 2023 data representing approximately 44.7% of the commercial market, 54.1% of the Medicaid MCO/ACO-A market, and 28.5% of the Medicare Advantage market. Totals may not sum due to rounding. The top 10 managing physician groups were identified by insurance category membership totals in 2023. The spending data presented in this report is not risk-adjusted and does not account for differences among physician groups in member health status and expected medical costs.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
Source: Payer-reported data to CHIA</t>
  </si>
  <si>
    <t>Mental Health Care Out-of-Pocket Costs</t>
  </si>
  <si>
    <t>Percentage of Massachusetts residents who paid entire cost of most recent mental health visit out-of-pocket</t>
  </si>
  <si>
    <r>
      <t>Statewide</t>
    </r>
    <r>
      <rPr>
        <sz val="11"/>
        <rFont val="Calibri"/>
        <family val="2"/>
      </rPr>
      <t> </t>
    </r>
  </si>
  <si>
    <t>Percent</t>
  </si>
  <si>
    <t>15.0% </t>
  </si>
  <si>
    <t xml:space="preserve">Notes: The categories listed above are not mutually exclusive. Residents were asked to select all applicable options. Questions about mental health were asked of residents 5 years old and older. Because alcohol and substance use disorder reporting is low, this table is for mental health only. </t>
  </si>
  <si>
    <t xml:space="preserve">Percentage of total behavioral health care costs that are paid out-of-pocket by members in Massachusetts </t>
  </si>
  <si>
    <t>MCS Expenditures</t>
  </si>
  <si>
    <t xml:space="preserve">MCS % of Total </t>
  </si>
  <si>
    <t xml:space="preserve">Notes: Analysis represents commercial full-claims data reported by commercial payers that submitted CY 2022 and CY 2023 data representing approximately 63.7% of the commercial market and nearly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Due to payer exclusions from prior years, data may not tie to previously published data points . Data does not reflect aggregate statewide spending, and findings should not be extrapolated for that purpose. MH and SUD diagnosis are not mutually exclusive. Totals may not sum due to rounding. See technical appendix for more information </t>
  </si>
  <si>
    <t>Percentage of total behavioral health care costs that are paid out-of-pocket by members in Massachusetts, by insurance category and payer</t>
  </si>
  <si>
    <t xml:space="preserve">Insurance Category </t>
  </si>
  <si>
    <t xml:space="preserve">Payer </t>
  </si>
  <si>
    <t>Total</t>
  </si>
  <si>
    <t xml:space="preserve">Notes: Analysis represents commercial full-claims data reported by commercial payers that submitted CY 2022 and CY 2023 data representing approximately 63.7% of the commercial market and nearly 30.3% of Medicare members. For commercial  partial-claim data where payers reported behavioral health and pharmacy carve-outs, CHIA estimated spending by service type.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 </t>
  </si>
  <si>
    <t xml:space="preserve">Percentage of total behavioral health care costs that are paid out-of-pocket by members in Massachusetts, by insurance category and physician group </t>
  </si>
  <si>
    <t>Baycare</t>
  </si>
  <si>
    <t>NEQCA</t>
  </si>
  <si>
    <t>Reliant</t>
  </si>
  <si>
    <t>Notes: Analysis represents data from payers that submitted CY2022 and CY2023 data. In this analysis, commercial full-claim members represent approximately 44.7% of the commercial market and Medicare Advantage members represent approximately 28.5% of the Medicare Advantage market. Due to payer exclusions, data may not tie to previously published data points. Data does not reflect aggregate statewide spending, and findings should not be extrapolated for that purpose. 
Source: PCBH report, payer reported access to CHIA.</t>
  </si>
  <si>
    <t>Percentage of total behavioral health spending attributed to behavioral health inpatient services</t>
  </si>
  <si>
    <t>Service Category</t>
  </si>
  <si>
    <t>SUD Inpatient</t>
  </si>
  <si>
    <t>Mental Health Inpatient</t>
  </si>
  <si>
    <t>Grand Total</t>
  </si>
  <si>
    <t>Percentage of total behavioral health spending attributed to behavioral health inpatient services, by insurance category and payer</t>
  </si>
  <si>
    <t>Insurnace Category</t>
  </si>
  <si>
    <t xml:space="preserve">Service Category </t>
  </si>
  <si>
    <t>MH Inpatient</t>
  </si>
  <si>
    <t>Total Behavioral Health Inpatient</t>
  </si>
  <si>
    <t xml:space="preserve">MGBHP </t>
  </si>
  <si>
    <t>Commercial Full Claims Total</t>
  </si>
  <si>
    <t xml:space="preserve">MassHealth Total </t>
  </si>
  <si>
    <t>Percentage of total behavioral health spending attributed to behavioral health inpatient services, by insurance category and physician group</t>
  </si>
  <si>
    <t>BILH Entities</t>
  </si>
  <si>
    <t>MGB</t>
  </si>
  <si>
    <t> </t>
  </si>
  <si>
    <t xml:space="preserve">Percentage of total behavioral health spending attributed to behavioral health outpatient services </t>
  </si>
  <si>
    <t>Mental Health Outpatient: Non-PC Provider</t>
  </si>
  <si>
    <t>Mental Health Outpatient: PC Provider</t>
  </si>
  <si>
    <t>SUD Outpatient: Non-PC Provider</t>
  </si>
  <si>
    <t>SUD Outpatient: PC Provider</t>
  </si>
  <si>
    <t>Notes: Analysis represents nearly 100% of Massachusetts residents with private commercial insurance, 93 .4% of MassHealth members, and 30 .3%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in CHIAs Primary Care and Behavioral Health Spending Report for information on the inclusion of facility claims. Spending for MassHealth members with FFS coverage and Medicare beneficiaries with Original Medicare are not included in these results.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</si>
  <si>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Percentage of total behavioral health spending attributed to behavioral health outpatient services, by insurance category and payer</t>
  </si>
  <si>
    <t>MH Outpatient: PC Provider</t>
  </si>
  <si>
    <t>MH Outpatient: Non-PC Provider</t>
  </si>
  <si>
    <t xml:space="preserve">Total Behavioral Health Outpatient </t>
  </si>
  <si>
    <t>Commercial - Full Claims Total</t>
  </si>
  <si>
    <t xml:space="preserve">Percentage of total behavioral health spending attributed to behavioral health outpatient services, by insurance category and physician group </t>
  </si>
  <si>
    <t>Source: PCBH report, payer reported access to CHIA.</t>
  </si>
  <si>
    <t>Percentage of total behavioral health spending attributed to emergency department and observation services</t>
  </si>
  <si>
    <t>SUD Emergency Department-Observation</t>
  </si>
  <si>
    <t>Mental Health Emergency Department-Observation</t>
  </si>
  <si>
    <t>Percentage of total behavioral health spending attributed to emergency department and observation services, by insurance category and payer</t>
  </si>
  <si>
    <t>SUD Emergency Department Observation</t>
  </si>
  <si>
    <t>MH Emergency Department Observation</t>
  </si>
  <si>
    <t>Total Behavioral Health ED</t>
  </si>
  <si>
    <t>Percentage of total behavioral health spending attributed to emergency department and observation services, by insurance category and physician group</t>
  </si>
  <si>
    <t>MH Emergency Department-Observation</t>
  </si>
  <si>
    <t xml:space="preserve">Percentage of total behavioral health spending attributed to prescription drug services </t>
  </si>
  <si>
    <t>SUD Prescription Drugs</t>
  </si>
  <si>
    <t>Mental Health Prescription Drugs</t>
  </si>
  <si>
    <t>Percentage of total behavioral health spending attributed to prescription drug services, by insurance category and payer</t>
  </si>
  <si>
    <t>MH Prescription Drugs</t>
  </si>
  <si>
    <t>Total Behavioral Health Prescription Drugs</t>
  </si>
  <si>
    <t>Percentage of total behavioral health spending attributed to prescription drug services, by insurance category and physician group</t>
  </si>
  <si>
    <t>Number of inpatient discharges at acute care hospitals in Massachusetts that were related to behavioral health conditions.</t>
  </si>
  <si>
    <r>
      <t>Discharges</t>
    </r>
    <r>
      <rPr>
        <sz val="11"/>
        <rFont val="Calibri"/>
        <family val="2"/>
      </rPr>
      <t> </t>
    </r>
  </si>
  <si>
    <t>Source: Massachusetts Acute Care Hospital Inpatient Discharge Reporting.</t>
  </si>
  <si>
    <t>Notes: For this analysis, discharges were categorized into clinically meaningful independent behavioral health categories based on the listed primary and secondary diagnosis codes using the CCSR categories for ICD-10-CM diagnoses as related to behavioral health. A discharge may be associated with more than one behavioral health category because all primary and secondary diagnoses on the discharge record were considered and because ICD-10-CM diagnoses may be associated with more than one CCSR category. Discharges were classified into mutually exclusive groups: one or more mental health conditions associated with the discharge, but no substance use disorder, one or more substance use disorders associated with the discharge but no mental health condition, and co-occurring mental health and substance use conditions.. Due to small numbers of discharges for several months (&lt;11 discharges), two hospitals, Shriners Hospital for Children – Boston and Springfield, were excluded. 22 discharges in FFY 2021 from temporary COVID-19 field hospitals were also excluded.</t>
  </si>
  <si>
    <t xml:space="preserve">Bheavioral Health-Related Length of Stay at Acute Hospitals </t>
  </si>
  <si>
    <t>Average length of stay in acute care hospitals in Massachusetts for discharges associated with a behavioral health condition.</t>
  </si>
  <si>
    <r>
      <t>Average length of stay at acute hospitals</t>
    </r>
    <r>
      <rPr>
        <sz val="11"/>
        <rFont val="Calibri"/>
        <family val="2"/>
      </rPr>
      <t> </t>
    </r>
  </si>
  <si>
    <t>6.62 days </t>
  </si>
  <si>
    <t>7.15 days </t>
  </si>
  <si>
    <t>7.05 days </t>
  </si>
  <si>
    <t>No outliers were removed when calculating the length of stay. The number of discharges with missing length of stay due to missing date of admission or discharge was 8 in FFY 2021, 7 in FFY 2022, 8 in FFY 2023.</t>
  </si>
  <si>
    <t>Number of emergency department visits at acute care hospitals that are related to behavioral health conditions per 100,000 Massachusetts residents.</t>
  </si>
  <si>
    <r>
      <t>ED Visits per 100,000</t>
    </r>
    <r>
      <rPr>
        <sz val="11"/>
        <rFont val="Calibri"/>
        <family val="2"/>
      </rPr>
      <t> </t>
    </r>
  </si>
  <si>
    <t>Source: Massachusetts Acute Care Hospital Emergency Department Reporting. Population denominators from analysis of the American Community Survey 5-year data tables.</t>
  </si>
  <si>
    <t>Notes:  A visit may be associated with more than one behavioral health category because ICD-10-CM diagnoses may be associated with more than one CCSR category.</t>
  </si>
  <si>
    <t xml:space="preserve">Number of emergency department visits at acute care hospitals that are related to opioid use per 100,000 Massachusetts residents. </t>
  </si>
  <si>
    <t>Opioid-Related Inpatient Discharges</t>
  </si>
  <si>
    <t xml:space="preserve">Number of inpatient discharges at acute care hospitals that are related to opioid use per 100,000 Massachusetts residents. </t>
  </si>
  <si>
    <r>
      <t>Inpatient Discharges per 100,000</t>
    </r>
    <r>
      <rPr>
        <sz val="11"/>
        <rFont val="Calibri"/>
        <family val="2"/>
      </rPr>
      <t> </t>
    </r>
  </si>
  <si>
    <t>Source: Massachusetts Acute Care Hospital Inpatient Discharge Reporting. Population denominators from analysis of the American Community Survey 5-year data tables.</t>
  </si>
  <si>
    <t>Number of psychotherapy visits per 1,000 commercially insured members in Massachusetts aged 0-64</t>
  </si>
  <si>
    <r>
      <t>Age Group</t>
    </r>
    <r>
      <rPr>
        <sz val="11"/>
        <rFont val="Calibri"/>
        <family val="2"/>
      </rPr>
      <t> </t>
    </r>
  </si>
  <si>
    <r>
      <t>Visits per 1,000</t>
    </r>
    <r>
      <rPr>
        <sz val="11"/>
        <rFont val="Calibri"/>
        <family val="2"/>
      </rPr>
      <t> </t>
    </r>
  </si>
  <si>
    <r>
      <t>Total Population (0-64)</t>
    </r>
    <r>
      <rPr>
        <sz val="11"/>
        <rFont val="Calibri"/>
        <family val="2"/>
      </rPr>
      <t> </t>
    </r>
  </si>
  <si>
    <r>
      <t>2021</t>
    </r>
    <r>
      <rPr>
        <sz val="11"/>
        <rFont val="Calibri"/>
        <family val="2"/>
      </rPr>
      <t> </t>
    </r>
  </si>
  <si>
    <t>0-17 </t>
  </si>
  <si>
    <t>18-25 </t>
  </si>
  <si>
    <t>26-49 </t>
  </si>
  <si>
    <t>50-64 </t>
  </si>
  <si>
    <t>Source: CHIA All-Payer Claims Database V2022, 2018-2022.</t>
  </si>
  <si>
    <t xml:space="preserve">Notes:  Psychotherapy visits for individuals ages 0-64 with 12 months of enrollment. </t>
  </si>
  <si>
    <t>Percentage of commercially insured members in Massachusetts ages 12-64 with at least one mental health prescription.</t>
  </si>
  <si>
    <t>Source: CHIA All-Payer Claims Database V2022.</t>
  </si>
  <si>
    <t>Notes:  Mental health prescriptions for individuals ages 12-64 with 12 months of enrollment in any of the six largest Massachusetts commercial payers: six largest Massachusetts commercial payers: Blue Cross Blue Shield of Massachusetts, Tufts Health Plan, Harvard Pilgrim Health Care, Anthem (including Unicare, an Anthem offering), Health New England, and Mass General Brigham Health Plan (formerly known as AllWays). These six payers represent approximately 37% of the commercial market (including ConnectorCare/subsidized plans) and primarily include claims for members enrolled in fully insured plans.</t>
  </si>
  <si>
    <t>Massachusetts adult patients who reported being screened for depression and anxiety during a primary care visit based on aggregate survey responses on a 0-100 scale.</t>
  </si>
  <si>
    <t>MassHealth </t>
  </si>
  <si>
    <t>Source: The MassHealth Adult Primary Care Member Experience Survey and MHQP Massachusetts Patient Experience Survey.</t>
  </si>
  <si>
    <t>Notes: The Adult Behavioral Health composite score is a validated composite score on a 0-100 scale that is derived from 2 survey items. It captures patient experiences of being screened for depression and anxiety in primary care visits. Higher scores denote better experiences. For more information, please see the technical appendix.</t>
  </si>
  <si>
    <t>Percentage of patients in Massachusetts with a new episode of substance use disorder (SUD) who initiated treatment</t>
  </si>
  <si>
    <t>Massachusetts State Average </t>
  </si>
  <si>
    <t>Initiation </t>
  </si>
  <si>
    <t>Engagement </t>
  </si>
  <si>
    <t xml:space="preserve">Notes: Commercially insured members, adults and adolescents 13 years of age and older who had new episodes of SUD, enrolled in HMO and Point of Service (excluding Marketplace) products in participating health plans (Mass General Brigham Health Plan, Blue Cross Blue Shield of Massachusetts, Point32Health (Harvard Pilgrim Health Care/Tufts Health Plan), and Health New England) and who received initiation of SUD treatment within 14 days and/or engagement of SUD treatment within 34 days.  </t>
  </si>
  <si>
    <t>Percentage of children and adolescents in MA on antipsychotic medications who received metabolic testing</t>
  </si>
  <si>
    <t>Massachusetts State Average (adj)</t>
  </si>
  <si>
    <t xml:space="preserve">Notes: Commercially insured members, children and adolescents with ongoing antipsychotic medication use, enrolled in HMO and Point of Service (excluding Marketplace) products in participating health plans (Mass General Brigham Health Plan, Blue Cross Blue Shield of Massachusetts, Point32Health (Harvard Pilgrim Health Care/Tufts Health Plan), and Health New England) and who had metabolic testing during the year. </t>
  </si>
  <si>
    <t>Percentage of patients in Massachusetts who had a follow-up visit within 7 days after an emergency department visit for mental illness</t>
  </si>
  <si>
    <t>Notes: Commercially insured members, adults and children 6 years of age or older that were discharged from hospitalization with a diagnosis of mental illness or intentional self-harm, enrolled in HMO and Point of Service (excluding Marketplace) products in participating health plans (Mass General Brigham Health Plan, Blue Cross Blue Shield of Massachusetts, Point32Health (Harvard Pilgrim Health Care/Tufts Health Plan), and Health New England) and who received a follow-up visit for mental illness within 7 days.</t>
  </si>
  <si>
    <t>Percentage of patients in Massachusetts who had a follow-up visit within 7 days after being discharged from hospitalization for mental illness</t>
  </si>
  <si>
    <t>Percentage of Massachusetts residents who had a visit for mental health or substance use disorder care in the past 12 months, by race/ethnicity</t>
  </si>
  <si>
    <r>
      <t>Year</t>
    </r>
    <r>
      <rPr>
        <sz val="11"/>
        <color rgb="FF000000"/>
        <rFont val="Calibri"/>
        <family val="2"/>
      </rPr>
      <t> </t>
    </r>
  </si>
  <si>
    <t>Race/Ethnicity</t>
  </si>
  <si>
    <t>White, non-Hispanic</t>
  </si>
  <si>
    <t>Black, non-Hispanic</t>
  </si>
  <si>
    <t>Other/multiple races, non-Hispanic</t>
  </si>
  <si>
    <t>Hispanic</t>
  </si>
  <si>
    <t>Total Population</t>
  </si>
  <si>
    <t>Asian, non-Hispanic</t>
  </si>
  <si>
    <t>Other or multiple races, non-Hispanic</t>
  </si>
  <si>
    <t>Notes: In 2019, "Asian, non-Hispanic" residents were reported as part of "Other or multiple races, non-Hispanic" group. Visits for behavioral health include visits to a mental health professional and visits for alcohol or substance use care or treatment, including visits provided via telehealth.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Estimates for which the sample size is less than 50 respondents are not reported.</t>
  </si>
  <si>
    <t>Behavioral Health ED Visits</t>
  </si>
  <si>
    <t xml:space="preserve">Percentage of Massachusetts residents who reported that their most recent emergency department visit was related to mental health or substance use disorders in the past 12 months, by race/ethnicity </t>
  </si>
  <si>
    <t>***</t>
  </si>
  <si>
    <t xml:space="preserve">Notes: In 2019, "Asian, non-Hispanic" residents were reported as part of "Other or multiple races, non-Hispanic" group.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 = Estimates for which the sample size is less than 50 respondents are not reported. </t>
  </si>
  <si>
    <t>Percentage of Massachusetts families who reported that they did not receive needed behavioral health care in the past 12 months due to cost, by race/ethnicity</t>
  </si>
  <si>
    <t>Notes: Estimates for which the sample size is less than 50 respondents are not reported.</t>
  </si>
  <si>
    <t>Percentage of Massachusetts residents who paid the entire cost of their most recent mental health visit without reimbursement.</t>
  </si>
  <si>
    <t>Note: Mental health care out-of-pocket costs is a new metric to the 2023 MHIS survey and will only be populated for data year 2023. Categories listed for this measure are not mutually exclusive. Residents were asked to select all applicable options. Questions about mental health were asked of residents 5 years old and older. Because alcohol and substance use disorder reporting is low, this graph is for mental health only.  *** = Estimates for which the sample size is less than 50 respondents are not reported.</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</si>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</sst>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0%"/>
    <numFmt numFmtId="165" formatCode="&quot;$&quot;#,##0"/>
    <numFmt numFmtId="166" formatCode="0.0"/>
    <numFmt numFmtId="167" formatCode="&quot;$&quot;#,##0.00"/>
  </numFmts>
  <fonts count="34" x14ac:knownFonts="1">
    <font>
      <sz val="11"/>
      <color theme="1"/>
      <name val="Aptos Narrow"/>
      <family val="2"/>
      <scheme val="minor"/>
    </font>
    <font>
      <sz val="11"/>
      <color theme="1"/>
      <name val="Calibri"/>
      <family val="2"/>
    </font>
    <font>
      <sz val="11"/>
      <color theme="1"/>
      <name val="Calibri"/>
      <family val="2"/>
    </font>
    <font>
      <u/>
      <sz val="11"/>
      <color theme="10"/>
      <name val="Aptos Narrow"/>
      <family val="2"/>
      <scheme val="minor"/>
    </font>
    <font>
      <b/>
      <sz val="24"/>
      <color rgb="FF005480"/>
      <name val="Aptos Narrow"/>
      <family val="2"/>
      <scheme val="minor"/>
    </font>
    <font>
      <sz val="11"/>
      <color rgb="FF000000"/>
      <name val="Calibri"/>
      <family val="2"/>
    </font>
    <font>
      <b/>
      <sz val="20"/>
      <color rgb="FF44546A"/>
      <name val="Calibri"/>
      <family val="2"/>
    </font>
    <font>
      <b/>
      <sz val="20"/>
      <name val="Calibri"/>
      <family val="2"/>
    </font>
    <font>
      <b/>
      <sz val="18"/>
      <color rgb="FF44546A"/>
      <name val="Calibri"/>
      <family val="2"/>
    </font>
    <font>
      <b/>
      <sz val="12"/>
      <color rgb="FF44546A"/>
      <name val="Calibri"/>
      <family val="2"/>
    </font>
    <font>
      <b/>
      <sz val="12"/>
      <color rgb="FFED7D31"/>
      <name val="Calibri"/>
      <family val="2"/>
    </font>
    <font>
      <b/>
      <sz val="12"/>
      <color rgb="FF548235"/>
      <name val="Calibri"/>
      <family val="2"/>
    </font>
    <font>
      <b/>
      <sz val="12"/>
      <color rgb="FF000000"/>
      <name val="Calibri"/>
      <family val="2"/>
    </font>
    <font>
      <sz val="11"/>
      <color rgb="FF444444"/>
      <name val="Calibri"/>
      <family val="2"/>
      <charset val="1"/>
    </font>
    <font>
      <b/>
      <sz val="14"/>
      <color rgb="FF44546A"/>
      <name val="Calibri"/>
      <family val="2"/>
    </font>
    <font>
      <b/>
      <sz val="12"/>
      <color rgb="FF7B7B7B"/>
      <name val="Calibri"/>
      <family val="2"/>
    </font>
    <font>
      <sz val="12"/>
      <color rgb="FF7B7B7B"/>
      <name val="Calibri"/>
      <family val="2"/>
    </font>
    <font>
      <sz val="11"/>
      <name val="Calibri"/>
      <family val="2"/>
    </font>
    <font>
      <b/>
      <sz val="11"/>
      <name val="Calibri"/>
      <family val="2"/>
    </font>
    <font>
      <b/>
      <sz val="11"/>
      <color rgb="FF000000"/>
      <name val="Calibri"/>
      <family val="2"/>
    </font>
    <font>
      <sz val="9"/>
      <color rgb="FF000000"/>
      <name val="Arial"/>
      <family val="2"/>
    </font>
    <font>
      <b/>
      <sz val="9"/>
      <color rgb="FF000000"/>
      <name val="Arial"/>
      <family val="2"/>
    </font>
    <font>
      <sz val="11"/>
      <color theme="1" tint="0.499984740745262"/>
      <name val="Calibri"/>
      <family val="2"/>
    </font>
    <font>
      <sz val="11"/>
      <color theme="1"/>
      <name val="Aptos Narrow"/>
      <family val="2"/>
      <scheme val="minor"/>
    </font>
    <font>
      <sz val="12"/>
      <color rgb="FF242424"/>
      <name val="Calibri"/>
      <family val="2"/>
    </font>
    <font>
      <u/>
      <sz val="11"/>
      <color theme="10"/>
      <name val="Calibri"/>
      <family val="2"/>
    </font>
    <font>
      <sz val="11"/>
      <color rgb="FF242424"/>
      <name val="Aptos Narrow"/>
      <family val="2"/>
    </font>
    <font>
      <b/>
      <sz val="11"/>
      <color rgb="FF000000"/>
      <name val="Calibri"/>
      <family val="2"/>
    </font>
    <font>
      <u/>
      <sz val="11"/>
      <color rgb="FF000000"/>
      <name val="Calibri"/>
      <family val="2"/>
    </font>
    <font>
      <b/>
      <sz val="11"/>
      <color theme="1"/>
      <name val="Aptos Narrow"/>
      <family val="2"/>
      <scheme val="minor"/>
    </font>
    <font>
      <sz val="11"/>
      <name val="Aptos Narrow"/>
      <family val="2"/>
      <scheme val="minor"/>
    </font>
    <font>
      <b/>
      <sz val="11"/>
      <color rgb="FF000000"/>
      <name val="Calibri"/>
    </font>
    <font>
      <sz val="11"/>
      <color rgb="FF000000"/>
      <name val="Calibri"/>
    </font>
    <font>
      <b/>
      <sz val="12"/>
      <name val="Calibri"/>
      <family val="2"/>
    </font>
  </fonts>
  <fills count="10">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D9D9D9"/>
        <bgColor rgb="FF000000"/>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
      <patternFill patternType="solid">
        <fgColor rgb="FFD9D9D9"/>
        <bgColor indexed="64"/>
      </patternFill>
    </fill>
    <fill>
      <patternFill patternType="solid">
        <fgColor rgb="FFFFFFFF"/>
        <bgColor rgb="FF000000"/>
      </patternFill>
    </fill>
  </fills>
  <borders count="45">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9" fontId="23" fillId="0" borderId="0" applyFont="0" applyFill="0" applyBorder="0" applyAlignment="0" applyProtection="0"/>
  </cellStyleXfs>
  <cellXfs count="323">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0" borderId="0" xfId="0" applyFont="1"/>
    <xf numFmtId="0" fontId="13" fillId="0" borderId="0" xfId="0" applyFont="1"/>
    <xf numFmtId="0" fontId="10" fillId="0" borderId="0" xfId="0" applyFont="1"/>
    <xf numFmtId="0" fontId="14" fillId="0" borderId="0" xfId="0" applyFont="1"/>
    <xf numFmtId="0" fontId="15" fillId="0" borderId="0" xfId="0" applyFont="1"/>
    <xf numFmtId="0" fontId="16" fillId="0" borderId="0" xfId="0" applyFont="1"/>
    <xf numFmtId="0" fontId="12" fillId="3" borderId="4" xfId="0" applyFont="1" applyFill="1" applyBorder="1" applyAlignment="1">
      <alignment wrapText="1"/>
    </xf>
    <xf numFmtId="0" fontId="12" fillId="3" borderId="2" xfId="0" applyFont="1" applyFill="1" applyBorder="1" applyAlignment="1">
      <alignment wrapText="1"/>
    </xf>
    <xf numFmtId="0" fontId="12" fillId="3" borderId="3" xfId="0" applyFont="1" applyFill="1" applyBorder="1"/>
    <xf numFmtId="0" fontId="17" fillId="0" borderId="0" xfId="0" applyFont="1" applyAlignment="1">
      <alignment wrapText="1"/>
    </xf>
    <xf numFmtId="0" fontId="18" fillId="0" borderId="0" xfId="0" applyFont="1" applyAlignment="1">
      <alignment wrapText="1"/>
    </xf>
    <xf numFmtId="0" fontId="5" fillId="0" borderId="25" xfId="0" applyFont="1" applyBorder="1"/>
    <xf numFmtId="0" fontId="18" fillId="4" borderId="25" xfId="0" applyFont="1" applyFill="1" applyBorder="1" applyAlignment="1">
      <alignment horizontal="center" wrapText="1"/>
    </xf>
    <xf numFmtId="0" fontId="19" fillId="0" borderId="0" xfId="0" applyFont="1"/>
    <xf numFmtId="0" fontId="20" fillId="0" borderId="0" xfId="0" applyFont="1"/>
    <xf numFmtId="0" fontId="22" fillId="0" borderId="0" xfId="0" applyFont="1"/>
    <xf numFmtId="0" fontId="21" fillId="0" borderId="0" xfId="0" applyFont="1"/>
    <xf numFmtId="6" fontId="21" fillId="0" borderId="0" xfId="0" applyNumberFormat="1" applyFont="1"/>
    <xf numFmtId="10" fontId="21" fillId="0" borderId="0" xfId="0" applyNumberFormat="1" applyFont="1"/>
    <xf numFmtId="0" fontId="19" fillId="6" borderId="25" xfId="0" applyFont="1" applyFill="1" applyBorder="1"/>
    <xf numFmtId="6" fontId="19" fillId="0" borderId="0" xfId="0" applyNumberFormat="1" applyFont="1"/>
    <xf numFmtId="164" fontId="19" fillId="0" borderId="0" xfId="0" applyNumberFormat="1" applyFont="1"/>
    <xf numFmtId="10" fontId="5" fillId="0" borderId="0" xfId="0" applyNumberFormat="1" applyFont="1"/>
    <xf numFmtId="164" fontId="21" fillId="0" borderId="0" xfId="0" applyNumberFormat="1" applyFont="1"/>
    <xf numFmtId="0" fontId="0" fillId="0" borderId="0" xfId="0" applyAlignment="1">
      <alignment wrapText="1"/>
    </xf>
    <xf numFmtId="10" fontId="20" fillId="0" borderId="0" xfId="0" applyNumberFormat="1" applyFont="1"/>
    <xf numFmtId="3" fontId="20" fillId="0" borderId="0" xfId="0" applyNumberFormat="1" applyFont="1"/>
    <xf numFmtId="0" fontId="5" fillId="0" borderId="1" xfId="0" applyFont="1" applyBorder="1"/>
    <xf numFmtId="0" fontId="19" fillId="4" borderId="28" xfId="0" applyFont="1" applyFill="1" applyBorder="1" applyAlignment="1">
      <alignment horizontal="center"/>
    </xf>
    <xf numFmtId="0" fontId="19" fillId="4" borderId="25" xfId="0" applyFont="1" applyFill="1" applyBorder="1" applyAlignment="1">
      <alignment horizontal="center"/>
    </xf>
    <xf numFmtId="0" fontId="18" fillId="4" borderId="1" xfId="0" applyFont="1" applyFill="1" applyBorder="1" applyAlignment="1">
      <alignment horizontal="center" wrapText="1"/>
    </xf>
    <xf numFmtId="0" fontId="19" fillId="6" borderId="1" xfId="0" applyFont="1" applyFill="1" applyBorder="1"/>
    <xf numFmtId="0" fontId="18" fillId="4" borderId="28" xfId="0" applyFont="1" applyFill="1" applyBorder="1" applyAlignment="1">
      <alignment horizontal="center" wrapText="1"/>
    </xf>
    <xf numFmtId="0" fontId="0" fillId="2" borderId="0" xfId="0" applyFill="1"/>
    <xf numFmtId="0" fontId="18" fillId="8" borderId="35" xfId="0" applyFont="1" applyFill="1" applyBorder="1" applyAlignment="1">
      <alignment horizontal="center" vertical="center" wrapText="1"/>
    </xf>
    <xf numFmtId="0" fontId="17" fillId="0" borderId="35" xfId="0" applyFont="1" applyBorder="1" applyAlignment="1">
      <alignment horizontal="center" vertical="center" wrapText="1"/>
    </xf>
    <xf numFmtId="0" fontId="5" fillId="0" borderId="35" xfId="0" applyFont="1" applyBorder="1" applyAlignment="1">
      <alignment horizontal="center" vertical="center" wrapText="1"/>
    </xf>
    <xf numFmtId="164" fontId="5" fillId="0" borderId="35" xfId="0" applyNumberFormat="1" applyFont="1" applyBorder="1" applyAlignment="1">
      <alignment horizontal="center" vertical="center" wrapText="1"/>
    </xf>
    <xf numFmtId="10" fontId="5" fillId="0" borderId="36" xfId="0" applyNumberFormat="1" applyFont="1" applyBorder="1" applyAlignment="1">
      <alignment horizontal="center" vertical="center" wrapText="1"/>
    </xf>
    <xf numFmtId="10" fontId="5" fillId="0" borderId="0" xfId="0" applyNumberFormat="1"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18" fillId="0" borderId="35" xfId="0" applyFont="1" applyBorder="1" applyAlignment="1">
      <alignment horizontal="center" vertical="center" wrapText="1"/>
    </xf>
    <xf numFmtId="164" fontId="17" fillId="0" borderId="35" xfId="0" applyNumberFormat="1" applyFont="1" applyBorder="1" applyAlignment="1">
      <alignment horizontal="center" vertical="center" wrapText="1"/>
    </xf>
    <xf numFmtId="164" fontId="5" fillId="0" borderId="35" xfId="2" applyNumberFormat="1" applyFont="1" applyBorder="1" applyAlignment="1">
      <alignment horizontal="center" vertical="center"/>
    </xf>
    <xf numFmtId="164" fontId="0" fillId="0" borderId="0" xfId="0" applyNumberFormat="1"/>
    <xf numFmtId="0" fontId="0" fillId="0" borderId="0" xfId="0" applyAlignment="1">
      <alignment horizontal="left" wrapText="1"/>
    </xf>
    <xf numFmtId="0" fontId="18" fillId="8" borderId="1" xfId="0" applyFont="1" applyFill="1" applyBorder="1" applyAlignment="1">
      <alignment horizontal="center" wrapText="1"/>
    </xf>
    <xf numFmtId="0" fontId="17" fillId="0" borderId="1" xfId="0" applyFont="1" applyBorder="1" applyAlignment="1">
      <alignment horizontal="center" wrapText="1"/>
    </xf>
    <xf numFmtId="164" fontId="17" fillId="0" borderId="1" xfId="2" applyNumberFormat="1" applyFont="1" applyFill="1" applyBorder="1" applyAlignment="1">
      <alignment horizontal="center" wrapText="1"/>
    </xf>
    <xf numFmtId="6" fontId="5" fillId="0" borderId="1" xfId="0" applyNumberFormat="1" applyFont="1" applyBorder="1" applyAlignment="1">
      <alignment horizontal="center"/>
    </xf>
    <xf numFmtId="164" fontId="5" fillId="0" borderId="1" xfId="0" applyNumberFormat="1" applyFont="1" applyBorder="1" applyAlignment="1">
      <alignment horizontal="center"/>
    </xf>
    <xf numFmtId="6" fontId="5" fillId="0" borderId="25" xfId="0" applyNumberFormat="1" applyFont="1" applyBorder="1" applyAlignment="1">
      <alignment horizontal="center"/>
    </xf>
    <xf numFmtId="164" fontId="5" fillId="0" borderId="25" xfId="0" applyNumberFormat="1" applyFont="1" applyBorder="1" applyAlignment="1">
      <alignment horizontal="center"/>
    </xf>
    <xf numFmtId="6" fontId="19" fillId="6" borderId="25" xfId="0" applyNumberFormat="1" applyFont="1" applyFill="1" applyBorder="1" applyAlignment="1">
      <alignment horizontal="center"/>
    </xf>
    <xf numFmtId="164" fontId="19" fillId="6" borderId="25" xfId="0" applyNumberFormat="1" applyFont="1" applyFill="1" applyBorder="1" applyAlignment="1">
      <alignment horizontal="center"/>
    </xf>
    <xf numFmtId="6" fontId="19" fillId="6" borderId="1" xfId="0" applyNumberFormat="1" applyFont="1" applyFill="1" applyBorder="1" applyAlignment="1">
      <alignment horizontal="center"/>
    </xf>
    <xf numFmtId="164" fontId="19" fillId="6" borderId="1" xfId="0" applyNumberFormat="1" applyFont="1" applyFill="1" applyBorder="1" applyAlignment="1">
      <alignment horizontal="center"/>
    </xf>
    <xf numFmtId="0" fontId="17" fillId="0" borderId="0" xfId="0" applyFont="1" applyAlignment="1">
      <alignment vertical="center" wrapText="1"/>
    </xf>
    <xf numFmtId="0" fontId="24" fillId="0" borderId="0" xfId="0" applyFont="1"/>
    <xf numFmtId="0" fontId="5" fillId="0" borderId="7" xfId="0" applyFont="1" applyBorder="1" applyAlignment="1">
      <alignment wrapText="1"/>
    </xf>
    <xf numFmtId="0" fontId="5" fillId="0" borderId="17" xfId="0" applyFont="1" applyBorder="1" applyAlignment="1">
      <alignment wrapText="1"/>
    </xf>
    <xf numFmtId="0" fontId="5" fillId="0" borderId="38" xfId="0" applyFont="1" applyBorder="1" applyAlignment="1">
      <alignment wrapText="1"/>
    </xf>
    <xf numFmtId="0" fontId="17" fillId="9" borderId="17" xfId="0" applyFont="1" applyFill="1" applyBorder="1" applyAlignment="1">
      <alignment wrapText="1"/>
    </xf>
    <xf numFmtId="0" fontId="5" fillId="9" borderId="17" xfId="0" applyFont="1" applyFill="1" applyBorder="1" applyAlignment="1">
      <alignment wrapText="1"/>
    </xf>
    <xf numFmtId="0" fontId="5" fillId="9" borderId="17" xfId="0" applyFont="1" applyFill="1" applyBorder="1"/>
    <xf numFmtId="0" fontId="5" fillId="9" borderId="38" xfId="0" applyFont="1" applyFill="1" applyBorder="1"/>
    <xf numFmtId="0" fontId="25" fillId="0" borderId="5" xfId="1" applyFont="1" applyBorder="1" applyAlignment="1"/>
    <xf numFmtId="0" fontId="25" fillId="0" borderId="8" xfId="1" applyFont="1" applyBorder="1" applyAlignment="1"/>
    <xf numFmtId="0" fontId="25" fillId="0" borderId="11" xfId="1" applyFont="1" applyBorder="1" applyAlignment="1"/>
    <xf numFmtId="0" fontId="25" fillId="0" borderId="16" xfId="1" applyFont="1" applyBorder="1" applyAlignment="1"/>
    <xf numFmtId="0" fontId="25" fillId="0" borderId="9" xfId="1" applyFont="1" applyBorder="1" applyAlignment="1"/>
    <xf numFmtId="0" fontId="17" fillId="0" borderId="0" xfId="0" applyFont="1" applyAlignment="1">
      <alignment horizontal="left" wrapText="1"/>
    </xf>
    <xf numFmtId="0" fontId="26" fillId="0" borderId="0" xfId="0" applyFont="1"/>
    <xf numFmtId="0" fontId="17" fillId="0" borderId="6" xfId="0" applyFont="1" applyBorder="1"/>
    <xf numFmtId="0" fontId="17" fillId="0" borderId="1" xfId="0" applyFont="1" applyBorder="1"/>
    <xf numFmtId="0" fontId="17" fillId="0" borderId="12" xfId="0" applyFont="1" applyBorder="1"/>
    <xf numFmtId="0" fontId="17" fillId="0" borderId="10" xfId="0" applyFont="1" applyBorder="1"/>
    <xf numFmtId="0" fontId="17" fillId="0" borderId="13" xfId="0" applyFont="1" applyBorder="1"/>
    <xf numFmtId="166" fontId="5" fillId="0" borderId="1" xfId="0" applyNumberFormat="1" applyFont="1" applyBorder="1" applyAlignment="1">
      <alignment horizontal="center" wrapText="1"/>
    </xf>
    <xf numFmtId="164" fontId="17" fillId="0" borderId="1" xfId="2" applyNumberFormat="1" applyFont="1" applyBorder="1" applyAlignment="1">
      <alignment horizontal="center" wrapText="1"/>
    </xf>
    <xf numFmtId="164" fontId="5" fillId="0" borderId="1" xfId="2" applyNumberFormat="1" applyFont="1" applyBorder="1" applyAlignment="1">
      <alignment horizontal="center" wrapText="1"/>
    </xf>
    <xf numFmtId="166" fontId="5" fillId="0" borderId="0" xfId="0" applyNumberFormat="1" applyFont="1" applyAlignment="1">
      <alignment horizontal="left" wrapText="1"/>
    </xf>
    <xf numFmtId="0" fontId="5" fillId="0" borderId="1" xfId="0" applyFont="1" applyBorder="1" applyAlignment="1">
      <alignment horizontal="center" wrapText="1"/>
    </xf>
    <xf numFmtId="0" fontId="18" fillId="5" borderId="18" xfId="0" applyFont="1" applyFill="1" applyBorder="1" applyAlignment="1">
      <alignment horizontal="center" wrapText="1"/>
    </xf>
    <xf numFmtId="0" fontId="17" fillId="0" borderId="15" xfId="0" applyFont="1" applyBorder="1"/>
    <xf numFmtId="164" fontId="5" fillId="0" borderId="14" xfId="0" applyNumberFormat="1" applyFont="1" applyBorder="1" applyAlignment="1">
      <alignment horizontal="center"/>
    </xf>
    <xf numFmtId="6" fontId="5" fillId="0" borderId="14" xfId="0" applyNumberFormat="1" applyFont="1" applyBorder="1" applyAlignment="1">
      <alignment horizontal="center"/>
    </xf>
    <xf numFmtId="6" fontId="5" fillId="0" borderId="13" xfId="0" applyNumberFormat="1" applyFont="1" applyBorder="1" applyAlignment="1">
      <alignment horizontal="center"/>
    </xf>
    <xf numFmtId="164" fontId="5" fillId="0" borderId="21" xfId="0" applyNumberFormat="1" applyFont="1" applyBorder="1" applyAlignment="1">
      <alignment horizontal="center"/>
    </xf>
    <xf numFmtId="6" fontId="5" fillId="0" borderId="21" xfId="0" applyNumberFormat="1" applyFont="1" applyBorder="1" applyAlignment="1">
      <alignment horizontal="center"/>
    </xf>
    <xf numFmtId="0" fontId="18" fillId="7" borderId="15" xfId="0" applyFont="1" applyFill="1" applyBorder="1"/>
    <xf numFmtId="6" fontId="19" fillId="7" borderId="13" xfId="0" applyNumberFormat="1" applyFont="1" applyFill="1" applyBorder="1" applyAlignment="1">
      <alignment horizontal="center"/>
    </xf>
    <xf numFmtId="164" fontId="19" fillId="7" borderId="21" xfId="0" applyNumberFormat="1" applyFont="1" applyFill="1" applyBorder="1" applyAlignment="1">
      <alignment horizontal="center"/>
    </xf>
    <xf numFmtId="6" fontId="19" fillId="7" borderId="21" xfId="0" applyNumberFormat="1" applyFont="1" applyFill="1" applyBorder="1" applyAlignment="1">
      <alignment horizontal="center"/>
    </xf>
    <xf numFmtId="0" fontId="17" fillId="0" borderId="0" xfId="0" applyFont="1"/>
    <xf numFmtId="0" fontId="18" fillId="0" borderId="0" xfId="0" applyFont="1"/>
    <xf numFmtId="0" fontId="18" fillId="5" borderId="28" xfId="0" applyFont="1" applyFill="1" applyBorder="1" applyAlignment="1">
      <alignment horizontal="center" wrapText="1"/>
    </xf>
    <xf numFmtId="0" fontId="17" fillId="0" borderId="37" xfId="0" applyFont="1" applyBorder="1"/>
    <xf numFmtId="8" fontId="5" fillId="0" borderId="1" xfId="0" applyNumberFormat="1" applyFont="1" applyBorder="1" applyAlignment="1">
      <alignment horizontal="center"/>
    </xf>
    <xf numFmtId="0" fontId="19" fillId="7" borderId="24" xfId="0" applyFont="1" applyFill="1" applyBorder="1"/>
    <xf numFmtId="8" fontId="19" fillId="7" borderId="25" xfId="0" applyNumberFormat="1" applyFont="1" applyFill="1" applyBorder="1" applyAlignment="1">
      <alignment horizontal="center" wrapText="1"/>
    </xf>
    <xf numFmtId="8" fontId="19" fillId="0" borderId="0" xfId="0" applyNumberFormat="1" applyFont="1" applyAlignment="1">
      <alignment wrapText="1"/>
    </xf>
    <xf numFmtId="8" fontId="18" fillId="0" borderId="0" xfId="0" applyNumberFormat="1" applyFont="1" applyAlignment="1">
      <alignment wrapText="1"/>
    </xf>
    <xf numFmtId="0" fontId="19" fillId="4" borderId="12" xfId="0" applyFont="1" applyFill="1" applyBorder="1" applyAlignment="1">
      <alignment horizontal="center"/>
    </xf>
    <xf numFmtId="0" fontId="19" fillId="7" borderId="1" xfId="0" applyFont="1" applyFill="1" applyBorder="1"/>
    <xf numFmtId="6" fontId="19" fillId="7" borderId="1" xfId="0" applyNumberFormat="1" applyFont="1" applyFill="1" applyBorder="1" applyAlignment="1">
      <alignment horizontal="center"/>
    </xf>
    <xf numFmtId="164" fontId="19" fillId="7" borderId="1" xfId="0" applyNumberFormat="1" applyFont="1" applyFill="1" applyBorder="1" applyAlignment="1">
      <alignment horizontal="center"/>
    </xf>
    <xf numFmtId="0" fontId="5" fillId="0" borderId="1" xfId="0" applyFont="1" applyBorder="1" applyAlignment="1">
      <alignment horizontal="center"/>
    </xf>
    <xf numFmtId="0" fontId="19" fillId="5" borderId="1" xfId="0" applyFont="1" applyFill="1" applyBorder="1" applyAlignment="1">
      <alignment horizontal="center"/>
    </xf>
    <xf numFmtId="0" fontId="5" fillId="0" borderId="0" xfId="0" applyFont="1" applyAlignment="1">
      <alignment horizontal="left" wrapText="1"/>
    </xf>
    <xf numFmtId="0" fontId="5" fillId="0" borderId="0" xfId="0" applyFont="1" applyAlignment="1">
      <alignment wrapText="1"/>
    </xf>
    <xf numFmtId="0" fontId="19" fillId="0" borderId="1" xfId="0" applyFont="1" applyBorder="1"/>
    <xf numFmtId="6" fontId="19" fillId="0" borderId="1" xfId="0" applyNumberFormat="1" applyFont="1" applyBorder="1" applyAlignment="1">
      <alignment horizontal="center"/>
    </xf>
    <xf numFmtId="164" fontId="19" fillId="0" borderId="1" xfId="0" applyNumberFormat="1" applyFont="1" applyBorder="1" applyAlignment="1">
      <alignment horizontal="center"/>
    </xf>
    <xf numFmtId="6" fontId="19" fillId="0" borderId="12" xfId="0" applyNumberFormat="1" applyFont="1" applyBorder="1" applyAlignment="1">
      <alignment horizontal="center"/>
    </xf>
    <xf numFmtId="164" fontId="19" fillId="0" borderId="12" xfId="0" applyNumberFormat="1" applyFont="1" applyBorder="1" applyAlignment="1">
      <alignment horizontal="center"/>
    </xf>
    <xf numFmtId="164" fontId="19" fillId="7" borderId="13" xfId="0" applyNumberFormat="1" applyFont="1" applyFill="1" applyBorder="1" applyAlignment="1">
      <alignment horizontal="center"/>
    </xf>
    <xf numFmtId="6" fontId="19" fillId="7" borderId="14" xfId="0" applyNumberFormat="1" applyFont="1" applyFill="1" applyBorder="1" applyAlignment="1">
      <alignment horizontal="center"/>
    </xf>
    <xf numFmtId="0" fontId="5" fillId="0" borderId="1" xfId="0" applyFont="1" applyBorder="1" applyAlignment="1">
      <alignment wrapText="1"/>
    </xf>
    <xf numFmtId="0" fontId="19" fillId="4" borderId="1" xfId="0" applyFont="1" applyFill="1" applyBorder="1" applyAlignment="1">
      <alignment horizontal="center" wrapText="1"/>
    </xf>
    <xf numFmtId="0" fontId="5" fillId="2" borderId="1" xfId="0" applyFont="1" applyFill="1" applyBorder="1"/>
    <xf numFmtId="164" fontId="5" fillId="2" borderId="1" xfId="0" applyNumberFormat="1" applyFont="1" applyFill="1" applyBorder="1"/>
    <xf numFmtId="0" fontId="19" fillId="2" borderId="1" xfId="0" applyFont="1" applyFill="1" applyBorder="1"/>
    <xf numFmtId="164" fontId="19" fillId="2" borderId="1" xfId="0" applyNumberFormat="1" applyFont="1" applyFill="1" applyBorder="1"/>
    <xf numFmtId="164" fontId="19" fillId="0" borderId="1" xfId="0" applyNumberFormat="1" applyFont="1" applyBorder="1"/>
    <xf numFmtId="0" fontId="19" fillId="4" borderId="12" xfId="0" applyFont="1" applyFill="1" applyBorder="1" applyAlignment="1">
      <alignment horizontal="center" wrapText="1"/>
    </xf>
    <xf numFmtId="164" fontId="5" fillId="2" borderId="1" xfId="0" applyNumberFormat="1" applyFont="1" applyFill="1" applyBorder="1" applyAlignment="1">
      <alignment horizontal="right"/>
    </xf>
    <xf numFmtId="0" fontId="5" fillId="2" borderId="13" xfId="0" applyFont="1" applyFill="1" applyBorder="1"/>
    <xf numFmtId="164" fontId="5" fillId="2" borderId="13" xfId="0" applyNumberFormat="1" applyFont="1" applyFill="1" applyBorder="1" applyAlignment="1">
      <alignment horizontal="right"/>
    </xf>
    <xf numFmtId="164" fontId="19" fillId="2" borderId="1" xfId="0" applyNumberFormat="1" applyFont="1" applyFill="1" applyBorder="1" applyAlignment="1">
      <alignment horizontal="right"/>
    </xf>
    <xf numFmtId="164" fontId="5" fillId="2" borderId="13" xfId="0" applyNumberFormat="1" applyFont="1" applyFill="1" applyBorder="1"/>
    <xf numFmtId="0" fontId="5" fillId="2" borderId="1" xfId="0" applyFont="1" applyFill="1" applyBorder="1" applyAlignment="1">
      <alignment horizontal="right"/>
    </xf>
    <xf numFmtId="0" fontId="2" fillId="0" borderId="0" xfId="0" applyFont="1"/>
    <xf numFmtId="0" fontId="25" fillId="0" borderId="39" xfId="1" applyFont="1" applyBorder="1" applyAlignment="1"/>
    <xf numFmtId="0" fontId="17" fillId="0" borderId="40" xfId="0" applyFont="1" applyBorder="1"/>
    <xf numFmtId="0" fontId="5" fillId="0" borderId="41" xfId="0" applyFont="1" applyBorder="1" applyAlignment="1">
      <alignment wrapText="1"/>
    </xf>
    <xf numFmtId="0" fontId="25" fillId="0" borderId="8" xfId="1" applyFont="1" applyBorder="1"/>
    <xf numFmtId="0" fontId="25" fillId="0" borderId="9" xfId="1" applyFont="1" applyBorder="1"/>
    <xf numFmtId="0" fontId="5" fillId="0" borderId="42" xfId="0" applyFont="1" applyBorder="1" applyAlignment="1">
      <alignment wrapText="1"/>
    </xf>
    <xf numFmtId="0" fontId="17" fillId="0" borderId="0" xfId="0" applyFont="1" applyAlignment="1">
      <alignment horizontal="center" vertical="center" wrapText="1"/>
    </xf>
    <xf numFmtId="3" fontId="5" fillId="0" borderId="35" xfId="0" applyNumberFormat="1" applyFont="1" applyBorder="1" applyAlignment="1">
      <alignment horizontal="center" vertical="center" wrapText="1"/>
    </xf>
    <xf numFmtId="3" fontId="18" fillId="0" borderId="35" xfId="0" applyNumberFormat="1" applyFont="1" applyBorder="1" applyAlignment="1">
      <alignment horizontal="center" vertical="center" wrapText="1"/>
    </xf>
    <xf numFmtId="3" fontId="17" fillId="0" borderId="35" xfId="0" applyNumberFormat="1" applyFont="1" applyBorder="1" applyAlignment="1">
      <alignment horizontal="center" vertical="center" wrapText="1"/>
    </xf>
    <xf numFmtId="0" fontId="27" fillId="0" borderId="0" xfId="0" applyFont="1" applyAlignment="1">
      <alignment wrapText="1"/>
    </xf>
    <xf numFmtId="3" fontId="5" fillId="0" borderId="1" xfId="0" applyNumberFormat="1" applyFont="1" applyBorder="1" applyAlignment="1">
      <alignment horizontal="center"/>
    </xf>
    <xf numFmtId="6" fontId="5" fillId="2" borderId="1" xfId="0" applyNumberFormat="1" applyFont="1" applyFill="1" applyBorder="1" applyAlignment="1">
      <alignment horizontal="center"/>
    </xf>
    <xf numFmtId="164" fontId="5" fillId="2" borderId="1" xfId="0" applyNumberFormat="1" applyFont="1" applyFill="1" applyBorder="1" applyAlignment="1">
      <alignment horizontal="center"/>
    </xf>
    <xf numFmtId="0" fontId="5" fillId="2" borderId="31" xfId="0" applyFont="1" applyFill="1" applyBorder="1"/>
    <xf numFmtId="6" fontId="5" fillId="2" borderId="12" xfId="0" applyNumberFormat="1" applyFont="1" applyFill="1" applyBorder="1" applyAlignment="1">
      <alignment horizontal="center"/>
    </xf>
    <xf numFmtId="164" fontId="5" fillId="2" borderId="12" xfId="0" applyNumberFormat="1" applyFont="1" applyFill="1" applyBorder="1" applyAlignment="1">
      <alignment horizontal="center"/>
    </xf>
    <xf numFmtId="0" fontId="5" fillId="0" borderId="0" xfId="0" applyFont="1" applyAlignment="1">
      <alignment horizontal="left" vertical="top"/>
    </xf>
    <xf numFmtId="0" fontId="5" fillId="2" borderId="14" xfId="0" applyFont="1" applyFill="1" applyBorder="1"/>
    <xf numFmtId="0" fontId="19" fillId="7" borderId="14" xfId="0" applyFont="1" applyFill="1" applyBorder="1"/>
    <xf numFmtId="0" fontId="19" fillId="2" borderId="0" xfId="0" applyFont="1" applyFill="1"/>
    <xf numFmtId="6" fontId="19" fillId="2" borderId="0" xfId="0" applyNumberFormat="1" applyFont="1" applyFill="1" applyAlignment="1">
      <alignment horizontal="center"/>
    </xf>
    <xf numFmtId="164" fontId="19" fillId="2" borderId="0" xfId="0" applyNumberFormat="1" applyFont="1" applyFill="1" applyAlignment="1">
      <alignment horizontal="center"/>
    </xf>
    <xf numFmtId="0" fontId="0" fillId="0" borderId="1" xfId="0" applyBorder="1"/>
    <xf numFmtId="0" fontId="17" fillId="0" borderId="1" xfId="0" applyFont="1" applyBorder="1" applyAlignment="1">
      <alignment wrapText="1"/>
    </xf>
    <xf numFmtId="164" fontId="0" fillId="0" borderId="1" xfId="0" applyNumberFormat="1" applyBorder="1" applyAlignment="1">
      <alignment horizontal="center"/>
    </xf>
    <xf numFmtId="164" fontId="17" fillId="0" borderId="1" xfId="0" applyNumberFormat="1" applyFont="1" applyBorder="1" applyAlignment="1">
      <alignment horizontal="center" wrapText="1"/>
    </xf>
    <xf numFmtId="165" fontId="0" fillId="0" borderId="1" xfId="0" applyNumberFormat="1" applyBorder="1" applyAlignment="1">
      <alignment horizontal="center"/>
    </xf>
    <xf numFmtId="165" fontId="17" fillId="0" borderId="1" xfId="0" applyNumberFormat="1" applyFont="1" applyBorder="1" applyAlignment="1">
      <alignment horizontal="center" wrapText="1"/>
    </xf>
    <xf numFmtId="3" fontId="19" fillId="7" borderId="1" xfId="0" applyNumberFormat="1" applyFont="1" applyFill="1" applyBorder="1" applyAlignment="1">
      <alignment horizontal="center"/>
    </xf>
    <xf numFmtId="165" fontId="29" fillId="7" borderId="1" xfId="0" applyNumberFormat="1" applyFont="1" applyFill="1" applyBorder="1" applyAlignment="1">
      <alignment horizontal="center"/>
    </xf>
    <xf numFmtId="164" fontId="29" fillId="7" borderId="1" xfId="0" applyNumberFormat="1" applyFont="1" applyFill="1" applyBorder="1" applyAlignment="1">
      <alignment horizontal="center"/>
    </xf>
    <xf numFmtId="0" fontId="3" fillId="0" borderId="11" xfId="1" applyBorder="1" applyAlignment="1"/>
    <xf numFmtId="0" fontId="3" fillId="0" borderId="39" xfId="1" applyBorder="1" applyAlignment="1"/>
    <xf numFmtId="6" fontId="19" fillId="0" borderId="21" xfId="0" applyNumberFormat="1" applyFont="1" applyBorder="1" applyAlignment="1">
      <alignment horizontal="center"/>
    </xf>
    <xf numFmtId="164" fontId="19" fillId="0" borderId="13" xfId="0" applyNumberFormat="1" applyFont="1" applyBorder="1" applyAlignment="1">
      <alignment horizontal="center"/>
    </xf>
    <xf numFmtId="6" fontId="19" fillId="0" borderId="13" xfId="0" applyNumberFormat="1" applyFont="1" applyBorder="1" applyAlignment="1">
      <alignment horizontal="center"/>
    </xf>
    <xf numFmtId="164" fontId="5" fillId="0" borderId="13" xfId="0" applyNumberFormat="1" applyFont="1" applyBorder="1" applyAlignment="1">
      <alignment horizontal="center"/>
    </xf>
    <xf numFmtId="0" fontId="19" fillId="4" borderId="1" xfId="0" applyFont="1" applyFill="1" applyBorder="1" applyAlignment="1">
      <alignment horizontal="center"/>
    </xf>
    <xf numFmtId="0" fontId="5" fillId="0" borderId="0" xfId="0" applyFont="1" applyAlignment="1">
      <alignment vertical="top"/>
    </xf>
    <xf numFmtId="6" fontId="19" fillId="0" borderId="0" xfId="0" applyNumberFormat="1" applyFont="1" applyAlignment="1">
      <alignment horizontal="center"/>
    </xf>
    <xf numFmtId="164" fontId="19" fillId="0" borderId="0" xfId="0" applyNumberFormat="1" applyFont="1" applyAlignment="1">
      <alignment horizontal="center"/>
    </xf>
    <xf numFmtId="0" fontId="5" fillId="0" borderId="32" xfId="0" applyFont="1" applyBorder="1"/>
    <xf numFmtId="0" fontId="19" fillId="0" borderId="32" xfId="0" applyFont="1" applyBorder="1"/>
    <xf numFmtId="0" fontId="19" fillId="4" borderId="31" xfId="0" applyFont="1" applyFill="1" applyBorder="1" applyAlignment="1">
      <alignment horizontal="center"/>
    </xf>
    <xf numFmtId="6" fontId="0" fillId="0" borderId="0" xfId="0" applyNumberFormat="1"/>
    <xf numFmtId="0" fontId="30" fillId="0" borderId="0" xfId="0" applyFont="1"/>
    <xf numFmtId="0" fontId="17" fillId="0" borderId="30" xfId="0" applyFont="1" applyBorder="1"/>
    <xf numFmtId="0" fontId="5" fillId="0" borderId="44" xfId="0" applyFont="1" applyBorder="1" applyAlignment="1">
      <alignment wrapText="1"/>
    </xf>
    <xf numFmtId="165" fontId="29" fillId="0" borderId="1" xfId="0" applyNumberFormat="1" applyFont="1" applyBorder="1" applyAlignment="1">
      <alignment horizontal="center"/>
    </xf>
    <xf numFmtId="164" fontId="29" fillId="0" borderId="1" xfId="0" applyNumberFormat="1" applyFont="1" applyBorder="1" applyAlignment="1">
      <alignment horizontal="center"/>
    </xf>
    <xf numFmtId="165" fontId="18" fillId="0" borderId="1" xfId="0" applyNumberFormat="1" applyFont="1" applyBorder="1" applyAlignment="1">
      <alignment horizontal="center" wrapText="1"/>
    </xf>
    <xf numFmtId="164" fontId="18" fillId="0" borderId="1" xfId="0" applyNumberFormat="1" applyFont="1" applyBorder="1" applyAlignment="1">
      <alignment horizontal="center" wrapText="1"/>
    </xf>
    <xf numFmtId="0" fontId="1" fillId="0" borderId="0" xfId="0" applyFont="1"/>
    <xf numFmtId="0" fontId="32" fillId="0" borderId="1" xfId="0" applyFont="1" applyBorder="1"/>
    <xf numFmtId="0" fontId="31" fillId="0" borderId="1" xfId="0" applyFont="1" applyBorder="1"/>
    <xf numFmtId="0" fontId="19"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167" fontId="19" fillId="7" borderId="1" xfId="0" applyNumberFormat="1" applyFont="1" applyFill="1" applyBorder="1" applyAlignment="1">
      <alignment horizontal="center"/>
    </xf>
    <xf numFmtId="165" fontId="5" fillId="0" borderId="1" xfId="0" applyNumberFormat="1" applyFont="1" applyBorder="1" applyAlignment="1">
      <alignment horizontal="center"/>
    </xf>
    <xf numFmtId="0" fontId="19" fillId="0" borderId="0" xfId="0" applyFont="1" applyAlignment="1">
      <alignment wrapText="1"/>
    </xf>
    <xf numFmtId="0" fontId="19" fillId="0" borderId="0" xfId="0" applyFont="1" applyAlignment="1">
      <alignment horizontal="center" wrapText="1"/>
    </xf>
    <xf numFmtId="167" fontId="5" fillId="0" borderId="1" xfId="0" applyNumberFormat="1" applyFont="1" applyBorder="1" applyAlignment="1">
      <alignment horizontal="center"/>
    </xf>
    <xf numFmtId="8" fontId="19" fillId="0" borderId="1" xfId="0" applyNumberFormat="1" applyFont="1" applyBorder="1" applyAlignment="1">
      <alignment horizontal="center"/>
    </xf>
    <xf numFmtId="165" fontId="19" fillId="0" borderId="1" xfId="0" applyNumberFormat="1" applyFont="1" applyBorder="1" applyAlignment="1">
      <alignment horizontal="center"/>
    </xf>
    <xf numFmtId="167" fontId="19" fillId="7" borderId="0" xfId="0" applyNumberFormat="1" applyFont="1" applyFill="1" applyAlignment="1">
      <alignment horizontal="center"/>
    </xf>
    <xf numFmtId="8" fontId="5" fillId="0" borderId="14" xfId="0" applyNumberFormat="1" applyFont="1" applyBorder="1" applyAlignment="1">
      <alignment horizontal="center"/>
    </xf>
    <xf numFmtId="165" fontId="19" fillId="0" borderId="14" xfId="0" applyNumberFormat="1" applyFont="1" applyBorder="1" applyAlignment="1">
      <alignment horizontal="center"/>
    </xf>
    <xf numFmtId="167" fontId="19" fillId="0" borderId="1" xfId="0" applyNumberFormat="1" applyFont="1" applyBorder="1" applyAlignment="1">
      <alignment horizontal="center"/>
    </xf>
    <xf numFmtId="0" fontId="5" fillId="0" borderId="30" xfId="0" applyFont="1" applyBorder="1"/>
    <xf numFmtId="0" fontId="19" fillId="0" borderId="30" xfId="0" applyFont="1" applyBorder="1"/>
    <xf numFmtId="164" fontId="19" fillId="6" borderId="13" xfId="0" applyNumberFormat="1" applyFont="1" applyFill="1" applyBorder="1" applyAlignment="1">
      <alignment horizontal="center"/>
    </xf>
    <xf numFmtId="164" fontId="19" fillId="6" borderId="21" xfId="0" applyNumberFormat="1" applyFont="1" applyFill="1" applyBorder="1" applyAlignment="1">
      <alignment horizontal="center"/>
    </xf>
    <xf numFmtId="164" fontId="32" fillId="0" borderId="14" xfId="0" applyNumberFormat="1" applyFont="1" applyBorder="1" applyAlignment="1">
      <alignment horizontal="center"/>
    </xf>
    <xf numFmtId="164" fontId="32" fillId="0" borderId="1" xfId="0" applyNumberFormat="1" applyFont="1" applyBorder="1" applyAlignment="1">
      <alignment horizontal="center"/>
    </xf>
    <xf numFmtId="165" fontId="19" fillId="7" borderId="1" xfId="0" applyNumberFormat="1" applyFont="1" applyFill="1" applyBorder="1" applyAlignment="1">
      <alignment horizontal="center"/>
    </xf>
    <xf numFmtId="0" fontId="4" fillId="2" borderId="0" xfId="0" applyFont="1" applyFill="1"/>
    <xf numFmtId="0" fontId="0" fillId="2" borderId="0" xfId="0" applyFill="1" applyAlignment="1">
      <alignment horizontal="left" wrapText="1"/>
    </xf>
    <xf numFmtId="49" fontId="33" fillId="0" borderId="0" xfId="0" applyNumberFormat="1" applyFont="1" applyAlignment="1">
      <alignment horizontal="left"/>
    </xf>
    <xf numFmtId="0" fontId="15" fillId="0" borderId="0" xfId="0" applyFont="1"/>
    <xf numFmtId="0" fontId="17" fillId="0" borderId="35" xfId="0" applyFont="1" applyBorder="1" applyAlignment="1">
      <alignment horizontal="center" vertical="center" wrapText="1"/>
    </xf>
    <xf numFmtId="0" fontId="19" fillId="0" borderId="0" xfId="0" applyFont="1" applyAlignment="1">
      <alignment horizontal="left" wrapText="1"/>
    </xf>
    <xf numFmtId="0" fontId="1" fillId="0" borderId="0" xfId="0" applyFont="1" applyAlignment="1">
      <alignment horizontal="left" wrapText="1"/>
    </xf>
    <xf numFmtId="0" fontId="18" fillId="5" borderId="19" xfId="0" applyFont="1" applyFill="1" applyBorder="1" applyAlignment="1">
      <alignment horizontal="center" wrapText="1"/>
    </xf>
    <xf numFmtId="0" fontId="18" fillId="5" borderId="14" xfId="0" applyFont="1" applyFill="1" applyBorder="1" applyAlignment="1">
      <alignment horizontal="center" wrapText="1"/>
    </xf>
    <xf numFmtId="0" fontId="5" fillId="0" borderId="0" xfId="0" applyFont="1" applyAlignment="1">
      <alignment wrapText="1"/>
    </xf>
    <xf numFmtId="0" fontId="17" fillId="0" borderId="0" xfId="0" applyFont="1" applyAlignment="1">
      <alignment wrapText="1"/>
    </xf>
    <xf numFmtId="0" fontId="14" fillId="0" borderId="0" xfId="0" applyFont="1"/>
    <xf numFmtId="0" fontId="18" fillId="5" borderId="1" xfId="0" applyFont="1" applyFill="1" applyBorder="1" applyAlignment="1">
      <alignment horizontal="center"/>
    </xf>
    <xf numFmtId="0" fontId="18" fillId="5" borderId="23" xfId="0" applyFont="1" applyFill="1" applyBorder="1" applyAlignment="1">
      <alignment horizontal="center" wrapText="1"/>
    </xf>
    <xf numFmtId="0" fontId="18" fillId="5" borderId="22" xfId="0" applyFont="1" applyFill="1" applyBorder="1" applyAlignment="1">
      <alignment horizontal="center" wrapText="1"/>
    </xf>
    <xf numFmtId="0" fontId="18" fillId="5" borderId="26" xfId="0" applyFont="1" applyFill="1" applyBorder="1" applyAlignment="1">
      <alignment horizontal="center"/>
    </xf>
    <xf numFmtId="0" fontId="18" fillId="5" borderId="24" xfId="0" applyFont="1" applyFill="1" applyBorder="1" applyAlignment="1">
      <alignment horizontal="center"/>
    </xf>
    <xf numFmtId="0" fontId="19" fillId="4" borderId="1" xfId="0" applyFont="1" applyFill="1" applyBorder="1"/>
    <xf numFmtId="0" fontId="19" fillId="4" borderId="1" xfId="0" applyFont="1" applyFill="1" applyBorder="1" applyAlignment="1">
      <alignment horizontal="center"/>
    </xf>
    <xf numFmtId="0" fontId="19" fillId="4" borderId="14" xfId="0" applyFont="1" applyFill="1" applyBorder="1" applyAlignment="1">
      <alignment horizontal="center"/>
    </xf>
    <xf numFmtId="0" fontId="5" fillId="0" borderId="0" xfId="0" applyFont="1" applyAlignment="1">
      <alignment horizontal="left" wrapText="1"/>
    </xf>
    <xf numFmtId="0" fontId="32" fillId="0" borderId="1" xfId="0" applyFont="1" applyBorder="1" applyAlignment="1">
      <alignment horizontal="left" vertical="top"/>
    </xf>
    <xf numFmtId="0" fontId="31" fillId="7" borderId="1" xfId="0" applyFont="1" applyFill="1" applyBorder="1" applyAlignment="1">
      <alignment horizontal="center"/>
    </xf>
    <xf numFmtId="0" fontId="32" fillId="0" borderId="1" xfId="0" applyFont="1" applyBorder="1" applyAlignment="1">
      <alignment vertical="top"/>
    </xf>
    <xf numFmtId="0" fontId="31" fillId="7" borderId="30" xfId="0" applyFont="1" applyFill="1" applyBorder="1" applyAlignment="1">
      <alignment horizontal="center"/>
    </xf>
    <xf numFmtId="0" fontId="31" fillId="7" borderId="14" xfId="0" applyFont="1" applyFill="1" applyBorder="1" applyAlignment="1">
      <alignment horizontal="center"/>
    </xf>
    <xf numFmtId="0" fontId="19" fillId="5" borderId="1" xfId="0" applyFont="1" applyFill="1" applyBorder="1" applyAlignment="1">
      <alignment horizontal="center"/>
    </xf>
    <xf numFmtId="0" fontId="19" fillId="5" borderId="12" xfId="0" applyFont="1" applyFill="1" applyBorder="1" applyAlignment="1">
      <alignment horizontal="center"/>
    </xf>
    <xf numFmtId="0" fontId="19" fillId="5" borderId="13" xfId="0" applyFont="1" applyFill="1" applyBorder="1" applyAlignment="1">
      <alignment horizontal="center"/>
    </xf>
    <xf numFmtId="0" fontId="5" fillId="0" borderId="1" xfId="0" applyFont="1" applyBorder="1" applyAlignment="1">
      <alignment horizontal="left" vertical="top"/>
    </xf>
    <xf numFmtId="0" fontId="5" fillId="0" borderId="1" xfId="0" applyFont="1" applyBorder="1" applyAlignment="1">
      <alignment vertical="top"/>
    </xf>
    <xf numFmtId="0" fontId="19" fillId="4" borderId="23" xfId="0" applyFont="1" applyFill="1" applyBorder="1" applyAlignment="1">
      <alignment horizontal="center"/>
    </xf>
    <xf numFmtId="0" fontId="19" fillId="4" borderId="22" xfId="0" applyFont="1" applyFill="1" applyBorder="1" applyAlignment="1">
      <alignment horizontal="center"/>
    </xf>
    <xf numFmtId="0" fontId="19" fillId="4" borderId="26" xfId="0" applyFont="1" applyFill="1" applyBorder="1"/>
    <xf numFmtId="0" fontId="19" fillId="4" borderId="27" xfId="0" applyFont="1" applyFill="1" applyBorder="1"/>
    <xf numFmtId="0" fontId="5" fillId="0" borderId="12" xfId="0" applyFont="1" applyBorder="1" applyAlignment="1">
      <alignment horizontal="left" vertical="top"/>
    </xf>
    <xf numFmtId="0" fontId="5" fillId="0" borderId="29" xfId="0" applyFont="1" applyBorder="1" applyAlignment="1">
      <alignment horizontal="left" vertical="top"/>
    </xf>
    <xf numFmtId="0" fontId="5" fillId="0" borderId="13" xfId="0" applyFont="1" applyBorder="1" applyAlignment="1">
      <alignment horizontal="left" vertical="top"/>
    </xf>
    <xf numFmtId="0" fontId="18" fillId="4" borderId="1" xfId="0" applyFont="1" applyFill="1" applyBorder="1" applyAlignment="1">
      <alignment horizontal="center" wrapText="1"/>
    </xf>
    <xf numFmtId="0" fontId="5" fillId="0" borderId="1" xfId="0" applyFont="1" applyBorder="1"/>
    <xf numFmtId="0" fontId="18" fillId="4" borderId="1" xfId="0" applyFont="1" applyFill="1" applyBorder="1" applyAlignment="1">
      <alignment wrapText="1"/>
    </xf>
    <xf numFmtId="0" fontId="29" fillId="7" borderId="30" xfId="0" applyFont="1" applyFill="1" applyBorder="1" applyAlignment="1">
      <alignment horizontal="center"/>
    </xf>
    <xf numFmtId="0" fontId="29" fillId="7" borderId="19" xfId="0" applyFont="1" applyFill="1" applyBorder="1" applyAlignment="1">
      <alignment horizontal="center"/>
    </xf>
    <xf numFmtId="0" fontId="29" fillId="7" borderId="14" xfId="0" applyFont="1" applyFill="1" applyBorder="1" applyAlignment="1">
      <alignment horizontal="center"/>
    </xf>
    <xf numFmtId="0" fontId="0" fillId="0" borderId="1" xfId="0" applyBorder="1" applyAlignment="1">
      <alignment horizontal="left"/>
    </xf>
    <xf numFmtId="0" fontId="5" fillId="0" borderId="12" xfId="0" applyFont="1" applyBorder="1" applyAlignment="1">
      <alignment horizontal="center" vertical="top"/>
    </xf>
    <xf numFmtId="0" fontId="5" fillId="0" borderId="29" xfId="0" applyFont="1" applyBorder="1" applyAlignment="1">
      <alignment horizontal="center" vertical="top"/>
    </xf>
    <xf numFmtId="0" fontId="5" fillId="0" borderId="13" xfId="0" applyFont="1" applyBorder="1" applyAlignment="1">
      <alignment horizontal="center" vertical="top"/>
    </xf>
    <xf numFmtId="0" fontId="5" fillId="0" borderId="1" xfId="0" applyFont="1" applyBorder="1" applyAlignment="1">
      <alignment horizontal="left"/>
    </xf>
    <xf numFmtId="0" fontId="0" fillId="0" borderId="12" xfId="0" applyBorder="1" applyAlignment="1">
      <alignment horizontal="center" vertical="top"/>
    </xf>
    <xf numFmtId="0" fontId="0" fillId="0" borderId="29" xfId="0" applyBorder="1" applyAlignment="1">
      <alignment horizontal="center" vertical="top"/>
    </xf>
    <xf numFmtId="0" fontId="0" fillId="0" borderId="13" xfId="0" applyBorder="1" applyAlignment="1">
      <alignment horizontal="center" vertical="top"/>
    </xf>
    <xf numFmtId="0" fontId="5" fillId="0" borderId="27" xfId="0" applyFont="1" applyBorder="1"/>
    <xf numFmtId="0" fontId="5" fillId="0" borderId="24" xfId="0" applyFont="1" applyBorder="1"/>
    <xf numFmtId="0" fontId="5" fillId="0" borderId="0" xfId="0" applyFont="1"/>
    <xf numFmtId="0" fontId="5" fillId="0" borderId="27" xfId="0" applyFont="1" applyBorder="1" applyAlignment="1">
      <alignment vertical="top"/>
    </xf>
    <xf numFmtId="0" fontId="5" fillId="0" borderId="24" xfId="0" applyFont="1" applyBorder="1" applyAlignment="1">
      <alignment vertical="top"/>
    </xf>
    <xf numFmtId="0" fontId="19" fillId="4" borderId="24" xfId="0" applyFont="1" applyFill="1" applyBorder="1"/>
    <xf numFmtId="0" fontId="5" fillId="0" borderId="27" xfId="0" applyFont="1" applyBorder="1" applyAlignment="1">
      <alignment wrapText="1"/>
    </xf>
    <xf numFmtId="0" fontId="18" fillId="4" borderId="26" xfId="0" applyFont="1" applyFill="1" applyBorder="1" applyAlignment="1">
      <alignment wrapText="1"/>
    </xf>
    <xf numFmtId="0" fontId="18" fillId="4" borderId="27" xfId="0" applyFont="1" applyFill="1" applyBorder="1" applyAlignment="1">
      <alignment wrapText="1"/>
    </xf>
    <xf numFmtId="0" fontId="18" fillId="4" borderId="24" xfId="0" applyFont="1" applyFill="1" applyBorder="1" applyAlignment="1">
      <alignment wrapText="1"/>
    </xf>
    <xf numFmtId="0" fontId="18" fillId="4" borderId="23" xfId="0" applyFont="1" applyFill="1" applyBorder="1" applyAlignment="1">
      <alignment horizontal="center" wrapText="1"/>
    </xf>
    <xf numFmtId="0" fontId="18" fillId="4" borderId="22" xfId="0" applyFont="1" applyFill="1" applyBorder="1" applyAlignment="1">
      <alignment horizontal="center" wrapText="1"/>
    </xf>
    <xf numFmtId="0" fontId="18" fillId="4" borderId="20" xfId="0" applyFont="1" applyFill="1" applyBorder="1" applyAlignment="1">
      <alignment horizontal="center" wrapText="1"/>
    </xf>
    <xf numFmtId="0" fontId="5" fillId="0" borderId="12" xfId="0" applyFont="1" applyBorder="1"/>
    <xf numFmtId="0" fontId="5" fillId="0" borderId="29" xfId="0" applyFont="1" applyBorder="1"/>
    <xf numFmtId="0" fontId="5" fillId="0" borderId="13" xfId="0" applyFont="1" applyBorder="1"/>
    <xf numFmtId="0" fontId="5" fillId="0" borderId="12" xfId="0" applyFont="1" applyBorder="1" applyAlignment="1">
      <alignment horizontal="left"/>
    </xf>
    <xf numFmtId="0" fontId="5" fillId="0" borderId="29" xfId="0" applyFont="1" applyBorder="1" applyAlignment="1">
      <alignment horizontal="left"/>
    </xf>
    <xf numFmtId="0" fontId="5" fillId="0" borderId="13" xfId="0" applyFont="1" applyBorder="1" applyAlignment="1">
      <alignment horizontal="left"/>
    </xf>
    <xf numFmtId="0" fontId="19" fillId="7" borderId="30" xfId="0" applyFont="1" applyFill="1" applyBorder="1"/>
    <xf numFmtId="0" fontId="19" fillId="7" borderId="19" xfId="0" applyFont="1" applyFill="1" applyBorder="1"/>
    <xf numFmtId="0" fontId="19" fillId="7" borderId="14" xfId="0" applyFont="1" applyFill="1" applyBorder="1"/>
    <xf numFmtId="0" fontId="14" fillId="0" borderId="0" xfId="0" applyFont="1" applyAlignment="1">
      <alignment horizontal="left"/>
    </xf>
    <xf numFmtId="0" fontId="19" fillId="7" borderId="43" xfId="0" applyFont="1" applyFill="1" applyBorder="1"/>
    <xf numFmtId="0" fontId="19" fillId="7" borderId="30" xfId="0" applyFont="1" applyFill="1" applyBorder="1" applyAlignment="1">
      <alignment horizontal="left"/>
    </xf>
    <xf numFmtId="0" fontId="19" fillId="7" borderId="19" xfId="0" applyFont="1" applyFill="1" applyBorder="1" applyAlignment="1">
      <alignment horizontal="left"/>
    </xf>
    <xf numFmtId="0" fontId="19" fillId="7" borderId="14" xfId="0" applyFont="1" applyFill="1" applyBorder="1" applyAlignment="1">
      <alignment horizontal="left"/>
    </xf>
    <xf numFmtId="0" fontId="5" fillId="0" borderId="34" xfId="0" applyFont="1" applyBorder="1" applyAlignment="1">
      <alignment horizontal="center" vertical="top"/>
    </xf>
    <xf numFmtId="0" fontId="5" fillId="0" borderId="33" xfId="0" applyFont="1" applyBorder="1" applyAlignment="1">
      <alignment horizontal="center" vertical="top"/>
    </xf>
    <xf numFmtId="0" fontId="5" fillId="0" borderId="15" xfId="0" applyFont="1" applyBorder="1" applyAlignment="1">
      <alignment horizontal="center" vertical="top"/>
    </xf>
    <xf numFmtId="0" fontId="20" fillId="0" borderId="0" xfId="0" applyFont="1"/>
    <xf numFmtId="0" fontId="5" fillId="0" borderId="36" xfId="0" applyFont="1" applyBorder="1"/>
    <xf numFmtId="0" fontId="5" fillId="0" borderId="37" xfId="0" applyFont="1" applyBorder="1"/>
    <xf numFmtId="0" fontId="20" fillId="0" borderId="0" xfId="0" applyFont="1" applyAlignment="1">
      <alignment wrapText="1"/>
    </xf>
    <xf numFmtId="0" fontId="5" fillId="0" borderId="28"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18" fillId="4" borderId="32" xfId="0" applyFont="1" applyFill="1" applyBorder="1" applyAlignment="1">
      <alignment horizontal="center" wrapText="1"/>
    </xf>
    <xf numFmtId="0" fontId="5" fillId="0" borderId="1" xfId="0" applyFont="1" applyBorder="1" applyAlignment="1">
      <alignment horizontal="left" vertical="center"/>
    </xf>
    <xf numFmtId="0" fontId="5" fillId="0" borderId="30" xfId="0" applyFont="1" applyBorder="1" applyAlignment="1">
      <alignment horizontal="left" vertical="center"/>
    </xf>
    <xf numFmtId="0" fontId="0" fillId="0" borderId="1" xfId="0" applyBorder="1" applyAlignment="1">
      <alignment horizontal="left" vertical="top"/>
    </xf>
    <xf numFmtId="0" fontId="5" fillId="0" borderId="1" xfId="0" applyFont="1" applyBorder="1" applyAlignment="1">
      <alignment wrapText="1"/>
    </xf>
    <xf numFmtId="0" fontId="5" fillId="0" borderId="26" xfId="0" applyFont="1" applyBorder="1" applyAlignment="1">
      <alignment vertical="top"/>
    </xf>
    <xf numFmtId="0" fontId="17" fillId="0" borderId="0" xfId="0" applyFont="1" applyAlignment="1">
      <alignment horizontal="left" vertical="center" wrapText="1"/>
    </xf>
    <xf numFmtId="0" fontId="1" fillId="0" borderId="0" xfId="0" applyFont="1" applyAlignment="1">
      <alignment wrapText="1"/>
    </xf>
    <xf numFmtId="0" fontId="18" fillId="8" borderId="35" xfId="0" applyFont="1" applyFill="1" applyBorder="1" applyAlignment="1">
      <alignment horizontal="center" vertical="center" wrapText="1"/>
    </xf>
    <xf numFmtId="0" fontId="5" fillId="0" borderId="30" xfId="0" applyFont="1" applyBorder="1" applyAlignment="1">
      <alignment horizontal="left"/>
    </xf>
    <xf numFmtId="0" fontId="5" fillId="0" borderId="34" xfId="0" applyFont="1" applyBorder="1" applyAlignment="1">
      <alignment horizontal="left"/>
    </xf>
    <xf numFmtId="0" fontId="5" fillId="0" borderId="33" xfId="0" applyFont="1" applyBorder="1" applyAlignment="1">
      <alignment horizontal="left"/>
    </xf>
    <xf numFmtId="0" fontId="5" fillId="0" borderId="15" xfId="0" applyFont="1" applyBorder="1" applyAlignment="1">
      <alignment horizontal="left"/>
    </xf>
    <xf numFmtId="0" fontId="5" fillId="2" borderId="33" xfId="0" applyFont="1" applyFill="1" applyBorder="1" applyAlignment="1">
      <alignment horizontal="left"/>
    </xf>
    <xf numFmtId="0" fontId="5" fillId="2" borderId="30" xfId="0" applyFont="1" applyFill="1" applyBorder="1" applyAlignment="1">
      <alignment horizontal="left"/>
    </xf>
    <xf numFmtId="0" fontId="5" fillId="2" borderId="13" xfId="0" applyFont="1" applyFill="1" applyBorder="1" applyAlignment="1">
      <alignment horizontal="left"/>
    </xf>
    <xf numFmtId="0" fontId="5" fillId="2" borderId="1" xfId="0" applyFont="1" applyFill="1" applyBorder="1" applyAlignment="1">
      <alignment horizontal="left"/>
    </xf>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0054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89031</xdr:colOff>
      <xdr:row>0</xdr:row>
      <xdr:rowOff>0</xdr:rowOff>
    </xdr:from>
    <xdr:to>
      <xdr:col>15</xdr:col>
      <xdr:colOff>155370</xdr:colOff>
      <xdr:row>34</xdr:row>
      <xdr:rowOff>45720</xdr:rowOff>
    </xdr:to>
    <xdr:pic>
      <xdr:nvPicPr>
        <xdr:cNvPr id="2" name="Picture 1">
          <a:extLst>
            <a:ext uri="{FF2B5EF4-FFF2-40B4-BE49-F238E27FC236}">
              <a16:creationId xmlns:a16="http://schemas.microsoft.com/office/drawing/2014/main" id="{4A2C99F8-E801-C548-F565-9DE22443F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031" y="0"/>
          <a:ext cx="9210339" cy="71170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BB54-6B6B-4596-BB7C-BF1B3D486A13}">
  <dimension ref="E9:S17"/>
  <sheetViews>
    <sheetView tabSelected="1" workbookViewId="0">
      <selection activeCell="R14" sqref="R14"/>
    </sheetView>
  </sheetViews>
  <sheetFormatPr defaultRowHeight="14.4" x14ac:dyDescent="0.3"/>
  <cols>
    <col min="1" max="16384" width="8.88671875" style="39"/>
  </cols>
  <sheetData>
    <row r="9" spans="5:19" x14ac:dyDescent="0.3">
      <c r="P9" s="218"/>
      <c r="Q9" s="218"/>
      <c r="R9" s="218"/>
      <c r="S9" s="218"/>
    </row>
    <row r="14" spans="5:19" ht="31.5" customHeight="1" x14ac:dyDescent="0.6">
      <c r="E14" s="217"/>
      <c r="F14" s="217"/>
      <c r="G14" s="217"/>
      <c r="H14" s="217"/>
      <c r="I14" s="217"/>
      <c r="J14" s="217"/>
    </row>
    <row r="15" spans="5:19" ht="31.5" customHeight="1" x14ac:dyDescent="0.6">
      <c r="E15" s="217"/>
      <c r="F15" s="217"/>
      <c r="G15" s="217"/>
      <c r="H15" s="217"/>
      <c r="I15" s="217"/>
      <c r="J15" s="217"/>
    </row>
    <row r="16" spans="5:19" ht="31.5" customHeight="1" x14ac:dyDescent="0.6">
      <c r="E16" s="217"/>
      <c r="F16" s="217"/>
      <c r="G16" s="217"/>
      <c r="H16" s="217"/>
      <c r="I16" s="217"/>
      <c r="J16" s="217"/>
    </row>
    <row r="17" spans="6:10" ht="31.2" x14ac:dyDescent="0.6">
      <c r="F17" s="217"/>
      <c r="G17" s="217"/>
      <c r="H17" s="217"/>
      <c r="I17" s="217"/>
      <c r="J17" s="217"/>
    </row>
  </sheetData>
  <mergeCells count="1">
    <mergeCell ref="P9:S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CE27-DED4-41B9-8F0B-EDD01CD4B305}">
  <dimension ref="A1:G15"/>
  <sheetViews>
    <sheetView workbookViewId="0">
      <selection activeCell="A9" sqref="A9"/>
    </sheetView>
  </sheetViews>
  <sheetFormatPr defaultRowHeight="14.4" x14ac:dyDescent="0.3"/>
  <cols>
    <col min="2" max="2" width="23.33203125" customWidth="1"/>
    <col min="3" max="3" width="25.33203125" customWidth="1"/>
    <col min="4" max="4" width="27.6640625" customWidth="1"/>
  </cols>
  <sheetData>
    <row r="1" spans="1:7" ht="18" x14ac:dyDescent="0.35">
      <c r="A1" s="9" t="s">
        <v>56</v>
      </c>
      <c r="B1" s="9"/>
      <c r="C1" s="9"/>
      <c r="D1" s="9"/>
      <c r="E1" s="9"/>
    </row>
    <row r="2" spans="1:7" ht="15.6" x14ac:dyDescent="0.3">
      <c r="A2" s="220" t="s">
        <v>14</v>
      </c>
      <c r="B2" s="220"/>
      <c r="C2" s="220"/>
      <c r="D2" s="220"/>
      <c r="E2" s="220"/>
    </row>
    <row r="3" spans="1:7" ht="15.6" x14ac:dyDescent="0.3">
      <c r="A3" s="11" t="s">
        <v>99</v>
      </c>
      <c r="B3" s="11"/>
      <c r="C3" s="11"/>
      <c r="D3" s="11"/>
      <c r="E3" s="11"/>
    </row>
    <row r="5" spans="1:7" x14ac:dyDescent="0.3">
      <c r="A5" s="40" t="s">
        <v>84</v>
      </c>
      <c r="B5" s="40" t="s">
        <v>100</v>
      </c>
      <c r="C5" s="40" t="s">
        <v>61</v>
      </c>
      <c r="D5" s="40" t="s">
        <v>101</v>
      </c>
    </row>
    <row r="6" spans="1:7" x14ac:dyDescent="0.3">
      <c r="A6" s="41" t="s">
        <v>69</v>
      </c>
      <c r="B6" s="43">
        <v>0.05</v>
      </c>
      <c r="C6" s="43">
        <v>4.7E-2</v>
      </c>
      <c r="D6" s="43">
        <v>0.01</v>
      </c>
      <c r="E6" s="44"/>
      <c r="G6" s="45"/>
    </row>
    <row r="7" spans="1:7" x14ac:dyDescent="0.3">
      <c r="A7" s="41" t="s">
        <v>73</v>
      </c>
      <c r="B7" s="43">
        <v>5.0999999999999997E-2</v>
      </c>
      <c r="C7" s="43">
        <v>4.5999999999999999E-2</v>
      </c>
      <c r="D7" s="43">
        <v>1.0999999999999999E-2</v>
      </c>
    </row>
    <row r="8" spans="1:7" x14ac:dyDescent="0.3">
      <c r="A8" s="193"/>
      <c r="B8" s="193"/>
      <c r="C8" s="193"/>
      <c r="D8" s="193"/>
      <c r="E8" s="193"/>
    </row>
    <row r="9" spans="1:7" x14ac:dyDescent="0.3">
      <c r="A9" s="193" t="s">
        <v>102</v>
      </c>
      <c r="B9" s="193"/>
      <c r="C9" s="193"/>
      <c r="D9" s="193"/>
      <c r="E9" s="193"/>
    </row>
    <row r="10" spans="1:7" ht="14.4" customHeight="1" x14ac:dyDescent="0.3">
      <c r="A10" s="223" t="s">
        <v>81</v>
      </c>
      <c r="B10" s="223"/>
      <c r="C10" s="223"/>
      <c r="D10" s="223"/>
      <c r="E10" s="223"/>
      <c r="F10" s="223"/>
      <c r="G10" s="223"/>
    </row>
    <row r="11" spans="1:7" ht="14.4" customHeight="1" x14ac:dyDescent="0.3">
      <c r="A11" s="223"/>
      <c r="B11" s="223"/>
      <c r="C11" s="223"/>
      <c r="D11" s="223"/>
      <c r="E11" s="223"/>
      <c r="F11" s="223"/>
      <c r="G11" s="223"/>
    </row>
    <row r="12" spans="1:7" ht="14.4" customHeight="1" x14ac:dyDescent="0.3">
      <c r="A12" s="223"/>
      <c r="B12" s="223"/>
      <c r="C12" s="223"/>
      <c r="D12" s="223"/>
      <c r="E12" s="223"/>
      <c r="F12" s="223"/>
      <c r="G12" s="223"/>
    </row>
    <row r="13" spans="1:7" ht="14.4" customHeight="1" x14ac:dyDescent="0.3">
      <c r="A13" s="197"/>
      <c r="B13" s="197"/>
      <c r="C13" s="197"/>
      <c r="D13" s="197"/>
      <c r="E13" s="197"/>
      <c r="F13" s="197"/>
      <c r="G13" s="197"/>
    </row>
    <row r="14" spans="1:7" x14ac:dyDescent="0.3">
      <c r="A14" s="197"/>
      <c r="B14" s="197"/>
      <c r="C14" s="197"/>
      <c r="D14" s="197"/>
      <c r="E14" s="197"/>
    </row>
    <row r="15" spans="1:7" x14ac:dyDescent="0.3">
      <c r="B15" s="79"/>
    </row>
  </sheetData>
  <mergeCells count="2">
    <mergeCell ref="A2:E2"/>
    <mergeCell ref="A10:G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D748-9E7D-437D-A480-F59572712E8A}">
  <dimension ref="A1:F14"/>
  <sheetViews>
    <sheetView workbookViewId="0">
      <selection activeCell="A9" sqref="A9"/>
    </sheetView>
  </sheetViews>
  <sheetFormatPr defaultRowHeight="14.4" x14ac:dyDescent="0.3"/>
  <cols>
    <col min="2" max="2" width="21.109375" customWidth="1"/>
    <col min="3" max="3" width="18.5546875" customWidth="1"/>
    <col min="4" max="4" width="22" customWidth="1"/>
  </cols>
  <sheetData>
    <row r="1" spans="1:6" ht="18" x14ac:dyDescent="0.35">
      <c r="A1" s="9" t="s">
        <v>56</v>
      </c>
      <c r="B1" s="9"/>
      <c r="C1" s="9"/>
      <c r="D1" s="9"/>
      <c r="E1" s="9"/>
    </row>
    <row r="2" spans="1:6" ht="15.6" x14ac:dyDescent="0.3">
      <c r="A2" s="220" t="s">
        <v>15</v>
      </c>
      <c r="B2" s="220"/>
      <c r="C2" s="220"/>
      <c r="D2" s="220"/>
      <c r="E2" s="220"/>
    </row>
    <row r="3" spans="1:6" ht="15.6" x14ac:dyDescent="0.3">
      <c r="A3" s="11" t="s">
        <v>103</v>
      </c>
      <c r="B3" s="11"/>
      <c r="C3" s="11"/>
      <c r="D3" s="11"/>
      <c r="E3" s="11"/>
    </row>
    <row r="5" spans="1:6" x14ac:dyDescent="0.3">
      <c r="A5" s="40" t="s">
        <v>84</v>
      </c>
      <c r="B5" s="40" t="s">
        <v>100</v>
      </c>
      <c r="C5" s="40" t="s">
        <v>61</v>
      </c>
      <c r="D5" s="40" t="s">
        <v>62</v>
      </c>
    </row>
    <row r="6" spans="1:6" x14ac:dyDescent="0.3">
      <c r="A6" s="41" t="s">
        <v>69</v>
      </c>
      <c r="B6" s="42" t="s">
        <v>104</v>
      </c>
      <c r="C6" s="42" t="s">
        <v>105</v>
      </c>
      <c r="D6" s="42" t="s">
        <v>106</v>
      </c>
    </row>
    <row r="7" spans="1:6" x14ac:dyDescent="0.3">
      <c r="A7" s="41" t="s">
        <v>73</v>
      </c>
      <c r="B7" s="42" t="s">
        <v>107</v>
      </c>
      <c r="C7" s="42" t="s">
        <v>108</v>
      </c>
      <c r="D7" s="42" t="s">
        <v>109</v>
      </c>
    </row>
    <row r="8" spans="1:6" x14ac:dyDescent="0.3">
      <c r="A8" s="193"/>
      <c r="B8" s="193"/>
      <c r="C8" s="193"/>
      <c r="D8" s="193"/>
      <c r="E8" s="193"/>
      <c r="F8" s="193"/>
    </row>
    <row r="9" spans="1:6" x14ac:dyDescent="0.3">
      <c r="A9" s="193" t="s">
        <v>102</v>
      </c>
      <c r="B9" s="193"/>
      <c r="C9" s="193"/>
      <c r="D9" s="193"/>
      <c r="E9" s="193"/>
      <c r="F9" s="193"/>
    </row>
    <row r="10" spans="1:6" ht="14.4" customHeight="1" x14ac:dyDescent="0.3">
      <c r="A10" s="198" t="s">
        <v>110</v>
      </c>
      <c r="B10" s="197"/>
      <c r="C10" s="197"/>
      <c r="D10" s="197"/>
      <c r="E10" s="197"/>
      <c r="F10" s="197"/>
    </row>
    <row r="11" spans="1:6" ht="14.4" customHeight="1" x14ac:dyDescent="0.3">
      <c r="A11" s="197"/>
      <c r="B11" s="197"/>
      <c r="C11" s="197"/>
      <c r="D11" s="197"/>
      <c r="E11" s="197"/>
      <c r="F11" s="197"/>
    </row>
    <row r="12" spans="1:6" ht="14.4" customHeight="1" x14ac:dyDescent="0.3">
      <c r="A12" s="197"/>
      <c r="B12" s="197"/>
      <c r="C12" s="197"/>
      <c r="D12" s="197"/>
      <c r="E12" s="197"/>
      <c r="F12" s="197"/>
    </row>
    <row r="13" spans="1:6" ht="14.4" customHeight="1" x14ac:dyDescent="0.3">
      <c r="A13" s="197"/>
      <c r="B13" s="197"/>
      <c r="C13" s="197"/>
      <c r="D13" s="197"/>
      <c r="E13" s="197"/>
      <c r="F13" s="197"/>
    </row>
    <row r="14" spans="1:6" ht="14.4" customHeight="1" x14ac:dyDescent="0.3">
      <c r="A14" s="197"/>
      <c r="B14" s="197"/>
      <c r="C14" s="197"/>
      <c r="D14" s="197"/>
      <c r="E14" s="197"/>
      <c r="F14" s="197"/>
    </row>
  </sheetData>
  <mergeCells count="1">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5F79-34E2-4EDD-9382-F75E1FE2F99A}">
  <dimension ref="A1:E14"/>
  <sheetViews>
    <sheetView workbookViewId="0">
      <selection activeCell="B6" sqref="B6"/>
    </sheetView>
  </sheetViews>
  <sheetFormatPr defaultRowHeight="14.4" x14ac:dyDescent="0.3"/>
  <cols>
    <col min="1" max="1" width="18.88671875" customWidth="1"/>
    <col min="2" max="2" width="42" customWidth="1"/>
    <col min="3" max="3" width="41.88671875" customWidth="1"/>
  </cols>
  <sheetData>
    <row r="1" spans="1:5" ht="18" x14ac:dyDescent="0.35">
      <c r="A1" s="9" t="s">
        <v>56</v>
      </c>
      <c r="B1" s="9"/>
      <c r="C1" s="9"/>
      <c r="D1" s="9"/>
      <c r="E1" s="9"/>
    </row>
    <row r="2" spans="1:5" ht="15.6" x14ac:dyDescent="0.3">
      <c r="A2" s="220" t="s">
        <v>111</v>
      </c>
      <c r="B2" s="220"/>
      <c r="C2" s="220"/>
      <c r="D2" s="220"/>
      <c r="E2" s="220"/>
    </row>
    <row r="3" spans="1:5" ht="15.6" x14ac:dyDescent="0.3">
      <c r="A3" s="11" t="s">
        <v>112</v>
      </c>
      <c r="B3" s="11"/>
      <c r="C3" s="11"/>
      <c r="D3" s="11"/>
      <c r="E3" s="11"/>
    </row>
    <row r="5" spans="1:5" x14ac:dyDescent="0.3">
      <c r="A5" s="40" t="s">
        <v>59</v>
      </c>
      <c r="B5" s="40" t="s">
        <v>113</v>
      </c>
      <c r="C5" s="40" t="s">
        <v>114</v>
      </c>
    </row>
    <row r="6" spans="1:5" x14ac:dyDescent="0.3">
      <c r="A6" s="41" t="s">
        <v>69</v>
      </c>
      <c r="B6" s="42" t="s">
        <v>115</v>
      </c>
      <c r="C6" s="43">
        <v>0.16</v>
      </c>
    </row>
    <row r="7" spans="1:5" x14ac:dyDescent="0.3">
      <c r="A7" s="41" t="s">
        <v>116</v>
      </c>
      <c r="B7" s="43">
        <v>0.33300000000000002</v>
      </c>
      <c r="C7" s="43">
        <v>0.17399999999999999</v>
      </c>
    </row>
    <row r="8" spans="1:5" x14ac:dyDescent="0.3">
      <c r="A8" s="41" t="s">
        <v>117</v>
      </c>
      <c r="B8" s="43">
        <v>0.312</v>
      </c>
      <c r="C8" s="43">
        <v>0.14599999999999999</v>
      </c>
    </row>
    <row r="10" spans="1:5" x14ac:dyDescent="0.3">
      <c r="A10" s="193" t="s">
        <v>118</v>
      </c>
    </row>
    <row r="12" spans="1:5" x14ac:dyDescent="0.3">
      <c r="A12" s="193" t="s">
        <v>119</v>
      </c>
    </row>
    <row r="14" spans="1:5" x14ac:dyDescent="0.3">
      <c r="B14" s="46"/>
    </row>
  </sheetData>
  <mergeCells count="1">
    <mergeCell ref="A2:E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C8DB-81BA-4832-B335-517979303A55}">
  <dimension ref="A1:M22"/>
  <sheetViews>
    <sheetView workbookViewId="0">
      <selection sqref="A1:E1"/>
    </sheetView>
  </sheetViews>
  <sheetFormatPr defaultRowHeight="14.4" x14ac:dyDescent="0.3"/>
  <cols>
    <col min="1" max="1" width="27.5546875" customWidth="1"/>
    <col min="2" max="13" width="19" customWidth="1"/>
  </cols>
  <sheetData>
    <row r="1" spans="1:13" ht="18" x14ac:dyDescent="0.35">
      <c r="A1" s="228" t="s">
        <v>56</v>
      </c>
      <c r="B1" s="228"/>
      <c r="C1" s="228"/>
      <c r="D1" s="228"/>
      <c r="E1" s="228"/>
      <c r="F1" s="9"/>
      <c r="G1" s="9"/>
      <c r="H1" s="1"/>
    </row>
    <row r="2" spans="1:13" ht="15.6" x14ac:dyDescent="0.3">
      <c r="A2" s="220" t="s">
        <v>18</v>
      </c>
      <c r="B2" s="220"/>
      <c r="C2" s="220"/>
      <c r="D2" s="220"/>
      <c r="E2" s="220"/>
      <c r="F2" s="10"/>
      <c r="G2" s="10"/>
      <c r="H2" s="1"/>
    </row>
    <row r="3" spans="1:13" ht="15.6" x14ac:dyDescent="0.3">
      <c r="A3" s="11" t="s">
        <v>120</v>
      </c>
      <c r="B3" s="11"/>
      <c r="C3" s="11"/>
      <c r="D3" s="11"/>
      <c r="E3" s="11"/>
      <c r="F3" s="11"/>
      <c r="G3" s="11"/>
      <c r="H3" s="11"/>
    </row>
    <row r="4" spans="1:13" x14ac:dyDescent="0.3">
      <c r="A4" s="1"/>
      <c r="B4" s="1"/>
      <c r="C4" s="1"/>
      <c r="D4" s="1"/>
      <c r="E4" s="1"/>
      <c r="F4" s="1"/>
      <c r="G4" s="1"/>
      <c r="H4" s="1"/>
    </row>
    <row r="5" spans="1:13" x14ac:dyDescent="0.3">
      <c r="A5" s="229" t="s">
        <v>121</v>
      </c>
      <c r="B5" s="224" t="s">
        <v>122</v>
      </c>
      <c r="C5" s="224"/>
      <c r="D5" s="224"/>
      <c r="E5" s="225"/>
      <c r="F5" s="224" t="s">
        <v>64</v>
      </c>
      <c r="G5" s="224"/>
      <c r="H5" s="224"/>
      <c r="I5" s="225"/>
      <c r="J5" s="224" t="s">
        <v>123</v>
      </c>
      <c r="K5" s="224"/>
      <c r="L5" s="224"/>
      <c r="M5" s="225"/>
    </row>
    <row r="6" spans="1:13" ht="15" customHeight="1" x14ac:dyDescent="0.3">
      <c r="A6" s="229"/>
      <c r="B6" s="224">
        <v>2022</v>
      </c>
      <c r="C6" s="225"/>
      <c r="D6" s="224">
        <v>2023</v>
      </c>
      <c r="E6" s="225"/>
      <c r="F6" s="224">
        <v>2022</v>
      </c>
      <c r="G6" s="225"/>
      <c r="H6" s="224">
        <v>2023</v>
      </c>
      <c r="I6" s="225"/>
      <c r="J6" s="224">
        <v>2022</v>
      </c>
      <c r="K6" s="225"/>
      <c r="L6" s="224">
        <v>2023</v>
      </c>
      <c r="M6" s="225"/>
    </row>
    <row r="7" spans="1:13" x14ac:dyDescent="0.3">
      <c r="A7" s="229"/>
      <c r="B7" s="90" t="s">
        <v>124</v>
      </c>
      <c r="C7" s="90" t="s">
        <v>125</v>
      </c>
      <c r="D7" s="90" t="s">
        <v>124</v>
      </c>
      <c r="E7" s="90" t="s">
        <v>125</v>
      </c>
      <c r="F7" s="90" t="s">
        <v>124</v>
      </c>
      <c r="G7" s="90" t="s">
        <v>125</v>
      </c>
      <c r="H7" s="90" t="s">
        <v>124</v>
      </c>
      <c r="I7" s="90" t="s">
        <v>125</v>
      </c>
      <c r="J7" s="90" t="s">
        <v>124</v>
      </c>
      <c r="K7" s="90" t="s">
        <v>125</v>
      </c>
      <c r="L7" s="90" t="s">
        <v>124</v>
      </c>
      <c r="M7" s="90" t="s">
        <v>125</v>
      </c>
    </row>
    <row r="8" spans="1:13" x14ac:dyDescent="0.3">
      <c r="A8" s="91" t="s">
        <v>126</v>
      </c>
      <c r="B8" s="56">
        <v>1623927169</v>
      </c>
      <c r="C8" s="92">
        <v>6.5000000000000002E-2</v>
      </c>
      <c r="D8" s="93">
        <v>1784097679</v>
      </c>
      <c r="E8" s="92">
        <v>6.6000000000000003E-2</v>
      </c>
      <c r="F8" s="93">
        <v>1494440356</v>
      </c>
      <c r="G8" s="92">
        <v>0.151</v>
      </c>
      <c r="H8" s="93">
        <v>1730900508</v>
      </c>
      <c r="I8" s="92">
        <v>0.156</v>
      </c>
      <c r="J8" s="93">
        <v>93338758</v>
      </c>
      <c r="K8" s="92">
        <v>2.1000000000000001E-2</v>
      </c>
      <c r="L8" s="93">
        <v>99832540</v>
      </c>
      <c r="M8" s="92">
        <v>1.9E-2</v>
      </c>
    </row>
    <row r="9" spans="1:13" x14ac:dyDescent="0.3">
      <c r="A9" s="91" t="s">
        <v>127</v>
      </c>
      <c r="B9" s="94">
        <v>311929734</v>
      </c>
      <c r="C9" s="95">
        <v>1.2E-2</v>
      </c>
      <c r="D9" s="96">
        <v>337684680</v>
      </c>
      <c r="E9" s="95">
        <v>1.2E-2</v>
      </c>
      <c r="F9" s="96">
        <v>657285532</v>
      </c>
      <c r="G9" s="95">
        <v>6.6000000000000003E-2</v>
      </c>
      <c r="H9" s="96">
        <v>753915033</v>
      </c>
      <c r="I9" s="95">
        <v>6.8000000000000005E-2</v>
      </c>
      <c r="J9" s="96">
        <v>14922543</v>
      </c>
      <c r="K9" s="95">
        <v>3.0000000000000001E-3</v>
      </c>
      <c r="L9" s="96">
        <v>17790704</v>
      </c>
      <c r="M9" s="95">
        <v>3.0000000000000001E-3</v>
      </c>
    </row>
    <row r="10" spans="1:13" x14ac:dyDescent="0.3">
      <c r="A10" s="97" t="s">
        <v>128</v>
      </c>
      <c r="B10" s="98">
        <v>1935856903</v>
      </c>
      <c r="C10" s="99">
        <v>7.6999999999999999E-2</v>
      </c>
      <c r="D10" s="100">
        <v>2121782359</v>
      </c>
      <c r="E10" s="99">
        <v>7.8E-2</v>
      </c>
      <c r="F10" s="100">
        <v>2151725888</v>
      </c>
      <c r="G10" s="99">
        <v>0.217</v>
      </c>
      <c r="H10" s="100">
        <v>2484815540</v>
      </c>
      <c r="I10" s="99">
        <v>0.224</v>
      </c>
      <c r="J10" s="100">
        <v>108261301</v>
      </c>
      <c r="K10" s="99">
        <v>2.4E-2</v>
      </c>
      <c r="L10" s="100">
        <v>117623244</v>
      </c>
      <c r="M10" s="99">
        <v>2.3E-2</v>
      </c>
    </row>
    <row r="11" spans="1:13" x14ac:dyDescent="0.3">
      <c r="A11" s="101"/>
      <c r="B11" s="1"/>
      <c r="C11" s="1"/>
      <c r="D11" s="1"/>
      <c r="E11" s="1"/>
      <c r="F11" s="1"/>
      <c r="G11" s="1"/>
      <c r="H11" s="1"/>
      <c r="I11" s="1"/>
      <c r="J11" s="1"/>
      <c r="K11" s="1"/>
      <c r="L11" s="1"/>
      <c r="M11" s="1"/>
    </row>
    <row r="12" spans="1:13" x14ac:dyDescent="0.3">
      <c r="A12" s="21" t="s">
        <v>129</v>
      </c>
      <c r="B12" s="1"/>
      <c r="C12" s="1"/>
      <c r="D12" s="1"/>
      <c r="E12" s="1"/>
      <c r="F12" s="1"/>
      <c r="G12" s="1"/>
      <c r="H12" s="1"/>
      <c r="I12" s="1"/>
      <c r="J12" s="1"/>
      <c r="K12" s="1"/>
      <c r="L12" s="1"/>
      <c r="M12" s="1"/>
    </row>
    <row r="13" spans="1:13" x14ac:dyDescent="0.3">
      <c r="A13" s="232" t="s">
        <v>121</v>
      </c>
      <c r="B13" s="230" t="s">
        <v>122</v>
      </c>
      <c r="C13" s="231"/>
      <c r="D13" s="230" t="s">
        <v>64</v>
      </c>
      <c r="E13" s="231"/>
      <c r="F13" s="230" t="s">
        <v>130</v>
      </c>
      <c r="G13" s="231"/>
      <c r="H13" s="16"/>
      <c r="I13" s="16"/>
      <c r="J13" s="102"/>
      <c r="K13" s="102"/>
      <c r="L13" s="16"/>
      <c r="M13" s="16"/>
    </row>
    <row r="14" spans="1:13" x14ac:dyDescent="0.3">
      <c r="A14" s="233"/>
      <c r="B14" s="103">
        <v>2022</v>
      </c>
      <c r="C14" s="103">
        <v>2023</v>
      </c>
      <c r="D14" s="103">
        <v>2022</v>
      </c>
      <c r="E14" s="103">
        <v>2023</v>
      </c>
      <c r="F14" s="103">
        <v>2022</v>
      </c>
      <c r="G14" s="103">
        <v>2023</v>
      </c>
      <c r="H14" s="16"/>
      <c r="I14" s="16"/>
      <c r="J14" s="102"/>
      <c r="K14" s="102"/>
      <c r="L14" s="16"/>
      <c r="M14" s="16"/>
    </row>
    <row r="15" spans="1:13" x14ac:dyDescent="0.3">
      <c r="A15" s="104" t="s">
        <v>126</v>
      </c>
      <c r="B15" s="105">
        <v>40.29</v>
      </c>
      <c r="C15" s="105">
        <v>44.92</v>
      </c>
      <c r="D15" s="105">
        <v>89.2</v>
      </c>
      <c r="E15" s="105">
        <v>100.25</v>
      </c>
      <c r="F15" s="105">
        <v>24.36</v>
      </c>
      <c r="G15" s="105">
        <v>24.32</v>
      </c>
      <c r="H15" s="15"/>
      <c r="I15" s="15"/>
      <c r="J15" s="15"/>
      <c r="K15" s="15"/>
      <c r="L15" s="15"/>
      <c r="M15" s="15"/>
    </row>
    <row r="16" spans="1:13" ht="15" customHeight="1" x14ac:dyDescent="0.3">
      <c r="A16" s="104" t="s">
        <v>127</v>
      </c>
      <c r="B16" s="105">
        <v>7.74</v>
      </c>
      <c r="C16" s="105">
        <v>8.5</v>
      </c>
      <c r="D16" s="105">
        <v>39.28</v>
      </c>
      <c r="E16" s="105">
        <v>43.76</v>
      </c>
      <c r="F16" s="105">
        <v>3.89</v>
      </c>
      <c r="G16" s="105">
        <v>4.33</v>
      </c>
      <c r="H16" s="15"/>
      <c r="I16" s="15"/>
      <c r="J16" s="15"/>
      <c r="K16" s="15"/>
      <c r="L16" s="15"/>
      <c r="M16" s="15"/>
    </row>
    <row r="17" spans="1:13" x14ac:dyDescent="0.3">
      <c r="A17" s="106" t="s">
        <v>128</v>
      </c>
      <c r="B17" s="107">
        <v>48.03</v>
      </c>
      <c r="C17" s="107">
        <v>53.42</v>
      </c>
      <c r="D17" s="107">
        <v>128.47999999999999</v>
      </c>
      <c r="E17" s="107">
        <v>144.01</v>
      </c>
      <c r="F17" s="107">
        <v>28.25</v>
      </c>
      <c r="G17" s="107">
        <v>28.65</v>
      </c>
      <c r="H17" s="15"/>
      <c r="I17" s="15"/>
      <c r="J17" s="15"/>
      <c r="K17" s="15"/>
      <c r="L17" s="15"/>
      <c r="M17" s="15"/>
    </row>
    <row r="18" spans="1:13" x14ac:dyDescent="0.3">
      <c r="A18" s="19"/>
      <c r="B18" s="108"/>
      <c r="C18" s="109"/>
      <c r="D18" s="108"/>
      <c r="E18" s="109"/>
      <c r="F18" s="108"/>
      <c r="G18" s="109"/>
      <c r="H18" s="15"/>
      <c r="I18" s="15"/>
      <c r="J18" s="15"/>
      <c r="K18" s="15"/>
      <c r="L18" s="15"/>
      <c r="M18" s="15"/>
    </row>
    <row r="19" spans="1:13" x14ac:dyDescent="0.3">
      <c r="A19" s="1" t="s">
        <v>131</v>
      </c>
      <c r="B19" s="1"/>
      <c r="C19" s="1"/>
      <c r="D19" s="1"/>
      <c r="E19" s="1"/>
      <c r="F19" s="1"/>
      <c r="G19" s="1"/>
      <c r="H19" s="1"/>
    </row>
    <row r="20" spans="1:13" ht="40.5" customHeight="1" x14ac:dyDescent="0.3">
      <c r="A20" s="226" t="s">
        <v>132</v>
      </c>
      <c r="B20" s="227"/>
      <c r="C20" s="227"/>
      <c r="D20" s="227"/>
      <c r="E20" s="227"/>
      <c r="F20" s="227"/>
      <c r="G20" s="227"/>
      <c r="H20" s="227"/>
    </row>
    <row r="21" spans="1:13" ht="40.5" customHeight="1" x14ac:dyDescent="0.3">
      <c r="A21" s="227"/>
      <c r="B21" s="227"/>
      <c r="C21" s="227"/>
      <c r="D21" s="227"/>
      <c r="E21" s="227"/>
      <c r="F21" s="227"/>
      <c r="G21" s="227"/>
      <c r="H21" s="227"/>
    </row>
    <row r="22" spans="1:13" ht="40.5" customHeight="1" x14ac:dyDescent="0.3">
      <c r="A22" s="227"/>
      <c r="B22" s="227"/>
      <c r="C22" s="227"/>
      <c r="D22" s="227"/>
      <c r="E22" s="227"/>
      <c r="F22" s="227"/>
      <c r="G22" s="227"/>
      <c r="H22" s="227"/>
    </row>
  </sheetData>
  <mergeCells count="17">
    <mergeCell ref="A20:H22"/>
    <mergeCell ref="A1:E1"/>
    <mergeCell ref="A2:E2"/>
    <mergeCell ref="A5:A7"/>
    <mergeCell ref="B5:E5"/>
    <mergeCell ref="B13:C13"/>
    <mergeCell ref="D13:E13"/>
    <mergeCell ref="F13:G13"/>
    <mergeCell ref="A13:A14"/>
    <mergeCell ref="J5:M5"/>
    <mergeCell ref="B6:C6"/>
    <mergeCell ref="D6:E6"/>
    <mergeCell ref="F6:G6"/>
    <mergeCell ref="H6:I6"/>
    <mergeCell ref="J6:K6"/>
    <mergeCell ref="L6:M6"/>
    <mergeCell ref="F5:I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8F54-10F1-463D-9E3E-3503955E7DAA}">
  <dimension ref="A1:N46"/>
  <sheetViews>
    <sheetView workbookViewId="0"/>
  </sheetViews>
  <sheetFormatPr defaultRowHeight="14.4" x14ac:dyDescent="0.3"/>
  <cols>
    <col min="1" max="1" width="22" customWidth="1"/>
    <col min="2" max="2" width="26.109375" customWidth="1"/>
    <col min="3" max="14" width="18.6640625" customWidth="1"/>
  </cols>
  <sheetData>
    <row r="1" spans="1:14" ht="18" x14ac:dyDescent="0.35">
      <c r="A1" s="9" t="s">
        <v>56</v>
      </c>
      <c r="B1" s="9"/>
      <c r="C1" s="9"/>
      <c r="D1" s="9"/>
      <c r="E1" s="9"/>
      <c r="F1" s="9"/>
      <c r="G1" s="9"/>
      <c r="H1" s="1"/>
    </row>
    <row r="2" spans="1:14" ht="15.6" x14ac:dyDescent="0.3">
      <c r="A2" s="220" t="s">
        <v>18</v>
      </c>
      <c r="B2" s="220"/>
      <c r="C2" s="220"/>
      <c r="D2" s="220"/>
      <c r="E2" s="220"/>
      <c r="F2" s="10"/>
      <c r="G2" s="10"/>
      <c r="H2" s="1"/>
    </row>
    <row r="3" spans="1:14" ht="15.6" x14ac:dyDescent="0.3">
      <c r="A3" s="11" t="s">
        <v>133</v>
      </c>
      <c r="B3" s="11"/>
      <c r="C3" s="11"/>
      <c r="D3" s="11"/>
      <c r="E3" s="11"/>
      <c r="F3" s="11"/>
      <c r="G3" s="11"/>
      <c r="H3" s="11"/>
    </row>
    <row r="4" spans="1:14" ht="15.6" x14ac:dyDescent="0.3">
      <c r="A4" s="11"/>
      <c r="B4" s="11"/>
      <c r="C4" s="11"/>
      <c r="D4" s="11"/>
      <c r="E4" s="11"/>
      <c r="F4" s="11"/>
      <c r="G4" s="11"/>
      <c r="H4" s="11"/>
    </row>
    <row r="5" spans="1:14" ht="15.75" customHeight="1" x14ac:dyDescent="0.3">
      <c r="A5" s="234" t="s">
        <v>134</v>
      </c>
      <c r="B5" s="234" t="s">
        <v>135</v>
      </c>
      <c r="C5" s="236" t="s">
        <v>136</v>
      </c>
      <c r="D5" s="235"/>
      <c r="E5" s="235"/>
      <c r="F5" s="235"/>
      <c r="G5" s="235" t="s">
        <v>137</v>
      </c>
      <c r="H5" s="235"/>
      <c r="I5" s="235"/>
      <c r="J5" s="235"/>
      <c r="K5" s="235" t="s">
        <v>138</v>
      </c>
      <c r="L5" s="235"/>
      <c r="M5" s="235"/>
      <c r="N5" s="235"/>
    </row>
    <row r="6" spans="1:14" ht="15.75" customHeight="1" x14ac:dyDescent="0.3">
      <c r="A6" s="234"/>
      <c r="B6" s="234"/>
      <c r="C6" s="236">
        <v>2022</v>
      </c>
      <c r="D6" s="235"/>
      <c r="E6" s="235">
        <v>2023</v>
      </c>
      <c r="F6" s="235"/>
      <c r="G6" s="235">
        <v>2022</v>
      </c>
      <c r="H6" s="235"/>
      <c r="I6" s="235">
        <v>2023</v>
      </c>
      <c r="J6" s="235"/>
      <c r="K6" s="235">
        <v>2022</v>
      </c>
      <c r="L6" s="235"/>
      <c r="M6" s="235">
        <v>2023</v>
      </c>
      <c r="N6" s="235"/>
    </row>
    <row r="7" spans="1:14" ht="15.75" customHeight="1" x14ac:dyDescent="0.3">
      <c r="A7" s="234"/>
      <c r="B7" s="234"/>
      <c r="C7" s="184" t="s">
        <v>124</v>
      </c>
      <c r="D7" s="110" t="s">
        <v>125</v>
      </c>
      <c r="E7" s="110" t="s">
        <v>124</v>
      </c>
      <c r="F7" s="110" t="s">
        <v>125</v>
      </c>
      <c r="G7" s="110" t="s">
        <v>124</v>
      </c>
      <c r="H7" s="110" t="s">
        <v>125</v>
      </c>
      <c r="I7" s="110" t="s">
        <v>124</v>
      </c>
      <c r="J7" s="110" t="s">
        <v>125</v>
      </c>
      <c r="K7" s="110" t="s">
        <v>124</v>
      </c>
      <c r="L7" s="110" t="s">
        <v>125</v>
      </c>
      <c r="M7" s="110" t="s">
        <v>124</v>
      </c>
      <c r="N7" s="110" t="s">
        <v>125</v>
      </c>
    </row>
    <row r="8" spans="1:14" x14ac:dyDescent="0.3">
      <c r="A8" s="238" t="s">
        <v>139</v>
      </c>
      <c r="B8" s="194" t="s">
        <v>140</v>
      </c>
      <c r="C8" s="105">
        <v>1013719683.1199999</v>
      </c>
      <c r="D8" s="92">
        <v>6.5000000000000002E-2</v>
      </c>
      <c r="E8" s="105">
        <v>1099944406.3099999</v>
      </c>
      <c r="F8" s="57">
        <v>6.6000000000000003E-2</v>
      </c>
      <c r="G8" s="105">
        <v>188972755.59</v>
      </c>
      <c r="H8" s="57">
        <v>1.2E-2</v>
      </c>
      <c r="I8" s="105">
        <v>199825455.66999999</v>
      </c>
      <c r="J8" s="57">
        <v>1.2E-2</v>
      </c>
      <c r="K8" s="56">
        <v>1202692438</v>
      </c>
      <c r="L8" s="57">
        <v>7.6999999999999999E-2</v>
      </c>
      <c r="M8" s="56">
        <v>1299769861</v>
      </c>
      <c r="N8" s="57">
        <v>7.8E-2</v>
      </c>
    </row>
    <row r="9" spans="1:14" ht="15.75" customHeight="1" x14ac:dyDescent="0.3">
      <c r="A9" s="238"/>
      <c r="B9" s="194" t="s">
        <v>141</v>
      </c>
      <c r="C9" s="105">
        <v>448411473.79000002</v>
      </c>
      <c r="D9" s="95">
        <v>6.8000000000000005E-2</v>
      </c>
      <c r="E9" s="105">
        <v>485634537.67000002</v>
      </c>
      <c r="F9" s="177">
        <v>6.7000000000000004E-2</v>
      </c>
      <c r="G9" s="105">
        <v>84614688.530000001</v>
      </c>
      <c r="H9" s="177">
        <v>1.2999999999999999E-2</v>
      </c>
      <c r="I9" s="105">
        <v>87495565.459999993</v>
      </c>
      <c r="J9" s="177">
        <v>1.2E-2</v>
      </c>
      <c r="K9" s="56">
        <v>533026162</v>
      </c>
      <c r="L9" s="57">
        <v>8.1000000000000003E-2</v>
      </c>
      <c r="M9" s="56">
        <v>573130103</v>
      </c>
      <c r="N9" s="57">
        <v>7.9000000000000001E-2</v>
      </c>
    </row>
    <row r="10" spans="1:14" ht="15.75" customHeight="1" x14ac:dyDescent="0.3">
      <c r="A10" s="238"/>
      <c r="B10" s="194" t="s">
        <v>142</v>
      </c>
      <c r="C10" s="105">
        <v>25283311.890000001</v>
      </c>
      <c r="D10" s="95">
        <v>2.9000000000000001E-2</v>
      </c>
      <c r="E10" s="105">
        <v>25497656.920000002</v>
      </c>
      <c r="F10" s="177">
        <v>2.5999999999999999E-2</v>
      </c>
      <c r="G10" s="105">
        <v>10236054.279999999</v>
      </c>
      <c r="H10" s="177">
        <v>1.2E-2</v>
      </c>
      <c r="I10" s="105">
        <v>13844703.42</v>
      </c>
      <c r="J10" s="177">
        <v>1.4E-2</v>
      </c>
      <c r="K10" s="56">
        <v>35519366</v>
      </c>
      <c r="L10" s="57">
        <v>4.1000000000000002E-2</v>
      </c>
      <c r="M10" s="56">
        <v>39342360</v>
      </c>
      <c r="N10" s="57">
        <v>0.04</v>
      </c>
    </row>
    <row r="11" spans="1:14" ht="15.75" customHeight="1" x14ac:dyDescent="0.3">
      <c r="A11" s="238"/>
      <c r="B11" s="194" t="s">
        <v>143</v>
      </c>
      <c r="C11" s="105">
        <v>9582125</v>
      </c>
      <c r="D11" s="95">
        <v>5.5E-2</v>
      </c>
      <c r="E11" s="105">
        <v>2606191.58</v>
      </c>
      <c r="F11" s="177">
        <v>5.6000000000000001E-2</v>
      </c>
      <c r="G11" s="105">
        <v>1624181</v>
      </c>
      <c r="H11" s="177">
        <v>8.9999999999999993E-3</v>
      </c>
      <c r="I11" s="105">
        <v>721785.6</v>
      </c>
      <c r="J11" s="177">
        <v>1.6E-2</v>
      </c>
      <c r="K11" s="56">
        <v>11206306</v>
      </c>
      <c r="L11" s="57">
        <v>6.4000000000000001E-2</v>
      </c>
      <c r="M11" s="56">
        <v>3327977</v>
      </c>
      <c r="N11" s="57">
        <v>7.1999999999999995E-2</v>
      </c>
    </row>
    <row r="12" spans="1:14" ht="15.75" customHeight="1" x14ac:dyDescent="0.3">
      <c r="A12" s="238"/>
      <c r="B12" s="194" t="s">
        <v>144</v>
      </c>
      <c r="C12" s="105">
        <v>31723987.059999999</v>
      </c>
      <c r="D12" s="95">
        <v>5.2999999999999999E-2</v>
      </c>
      <c r="E12" s="105">
        <v>33110268.050000001</v>
      </c>
      <c r="F12" s="177">
        <v>5.8000000000000003E-2</v>
      </c>
      <c r="G12" s="105">
        <v>7181513.2300000004</v>
      </c>
      <c r="H12" s="177">
        <v>1.2E-2</v>
      </c>
      <c r="I12" s="105">
        <v>5836793.4500000002</v>
      </c>
      <c r="J12" s="177">
        <v>0.01</v>
      </c>
      <c r="K12" s="56">
        <v>38905500</v>
      </c>
      <c r="L12" s="57">
        <v>6.5000000000000002E-2</v>
      </c>
      <c r="M12" s="56">
        <v>38947062</v>
      </c>
      <c r="N12" s="57">
        <v>6.9000000000000006E-2</v>
      </c>
    </row>
    <row r="13" spans="1:14" ht="15.75" customHeight="1" x14ac:dyDescent="0.3">
      <c r="A13" s="238"/>
      <c r="B13" s="194" t="s">
        <v>145</v>
      </c>
      <c r="C13" s="105">
        <v>104615955.37</v>
      </c>
      <c r="D13" s="95">
        <v>6.3E-2</v>
      </c>
      <c r="E13" s="105">
        <v>142044439.03</v>
      </c>
      <c r="F13" s="177">
        <v>6.2E-2</v>
      </c>
      <c r="G13" s="105">
        <v>14059816.4</v>
      </c>
      <c r="H13" s="177">
        <v>8.9999999999999993E-3</v>
      </c>
      <c r="I13" s="105">
        <v>18349334.23</v>
      </c>
      <c r="J13" s="177">
        <v>8.0000000000000002E-3</v>
      </c>
      <c r="K13" s="56">
        <v>118675772</v>
      </c>
      <c r="L13" s="57">
        <v>7.1999999999999995E-2</v>
      </c>
      <c r="M13" s="56">
        <v>160393773</v>
      </c>
      <c r="N13" s="57">
        <v>7.0000000000000007E-2</v>
      </c>
    </row>
    <row r="14" spans="1:14" ht="15.75" customHeight="1" x14ac:dyDescent="0.3">
      <c r="A14" s="238"/>
      <c r="B14" s="194" t="s">
        <v>146</v>
      </c>
      <c r="C14" s="105">
        <v>38298038.729999997</v>
      </c>
      <c r="D14" s="95">
        <v>0.06</v>
      </c>
      <c r="E14" s="105">
        <v>42367221.130000003</v>
      </c>
      <c r="F14" s="177">
        <v>0.06</v>
      </c>
      <c r="G14" s="105">
        <v>7787648.6100000003</v>
      </c>
      <c r="H14" s="177">
        <v>1.2E-2</v>
      </c>
      <c r="I14" s="105">
        <v>7395994.8799999999</v>
      </c>
      <c r="J14" s="177">
        <v>0.01</v>
      </c>
      <c r="K14" s="56">
        <v>46085687</v>
      </c>
      <c r="L14" s="57">
        <v>7.1999999999999995E-2</v>
      </c>
      <c r="M14" s="56">
        <v>49763216</v>
      </c>
      <c r="N14" s="57">
        <v>7.0000000000000007E-2</v>
      </c>
    </row>
    <row r="15" spans="1:14" ht="15.75" customHeight="1" x14ac:dyDescent="0.3">
      <c r="A15" s="238"/>
      <c r="B15" s="194" t="s">
        <v>147</v>
      </c>
      <c r="C15" s="105">
        <v>44138848.119999997</v>
      </c>
      <c r="D15" s="95">
        <v>6.0999999999999999E-2</v>
      </c>
      <c r="E15" s="105">
        <v>53236574.359999999</v>
      </c>
      <c r="F15" s="177">
        <v>6.8000000000000005E-2</v>
      </c>
      <c r="G15" s="105">
        <v>6570008.9199999999</v>
      </c>
      <c r="H15" s="177">
        <v>8.9999999999999993E-3</v>
      </c>
      <c r="I15" s="105">
        <v>7558283.8700000001</v>
      </c>
      <c r="J15" s="177">
        <v>0.01</v>
      </c>
      <c r="K15" s="152">
        <v>50708857</v>
      </c>
      <c r="L15" s="153">
        <v>7.0999999999999994E-2</v>
      </c>
      <c r="M15" s="152">
        <v>60794858</v>
      </c>
      <c r="N15" s="153">
        <v>7.8E-2</v>
      </c>
    </row>
    <row r="16" spans="1:14" x14ac:dyDescent="0.3">
      <c r="A16" s="238"/>
      <c r="B16" s="194" t="s">
        <v>148</v>
      </c>
      <c r="C16" s="105">
        <v>85007547.650000006</v>
      </c>
      <c r="D16" s="95">
        <v>5.8999999999999997E-2</v>
      </c>
      <c r="E16" s="105">
        <v>54039603.609999999</v>
      </c>
      <c r="F16" s="177">
        <v>5.3999999999999999E-2</v>
      </c>
      <c r="G16" s="105">
        <v>9043116.9299999997</v>
      </c>
      <c r="H16" s="177">
        <v>6.0000000000000001E-3</v>
      </c>
      <c r="I16" s="105">
        <v>6383535.5499999998</v>
      </c>
      <c r="J16" s="177">
        <v>6.0000000000000001E-3</v>
      </c>
      <c r="K16" s="56">
        <v>94050665</v>
      </c>
      <c r="L16" s="57">
        <v>6.5000000000000002E-2</v>
      </c>
      <c r="M16" s="56">
        <v>60423139</v>
      </c>
      <c r="N16" s="57">
        <v>6.0999999999999999E-2</v>
      </c>
    </row>
    <row r="17" spans="1:14" ht="15.75" customHeight="1" x14ac:dyDescent="0.3">
      <c r="A17" s="238"/>
      <c r="B17" s="194" t="s">
        <v>149</v>
      </c>
      <c r="C17" s="105">
        <v>43780730.939999998</v>
      </c>
      <c r="D17" s="95">
        <v>5.5E-2</v>
      </c>
      <c r="E17" s="105">
        <v>48754823.130000003</v>
      </c>
      <c r="F17" s="177">
        <v>5.2999999999999999E-2</v>
      </c>
      <c r="G17" s="105">
        <v>12456419.609999999</v>
      </c>
      <c r="H17" s="177">
        <v>1.6E-2</v>
      </c>
      <c r="I17" s="105">
        <v>14075294.109999999</v>
      </c>
      <c r="J17" s="177">
        <v>1.4999999999999999E-2</v>
      </c>
      <c r="K17" s="56">
        <v>56237151</v>
      </c>
      <c r="L17" s="57">
        <v>7.0999999999999994E-2</v>
      </c>
      <c r="M17" s="56">
        <v>62830117</v>
      </c>
      <c r="N17" s="57">
        <v>6.8000000000000005E-2</v>
      </c>
    </row>
    <row r="18" spans="1:14" ht="15.75" customHeight="1" x14ac:dyDescent="0.3">
      <c r="A18" s="238"/>
      <c r="B18" s="194" t="s">
        <v>150</v>
      </c>
      <c r="C18" s="105">
        <v>93656494.260000005</v>
      </c>
      <c r="D18" s="95">
        <v>7.5999999999999998E-2</v>
      </c>
      <c r="E18" s="105">
        <v>110999803.34999999</v>
      </c>
      <c r="F18" s="177">
        <v>0.08</v>
      </c>
      <c r="G18" s="105">
        <v>16789871.190000001</v>
      </c>
      <c r="H18" s="177">
        <v>1.4E-2</v>
      </c>
      <c r="I18" s="105">
        <v>17246825.719999999</v>
      </c>
      <c r="J18" s="177">
        <v>1.2E-2</v>
      </c>
      <c r="K18" s="56">
        <v>110446365</v>
      </c>
      <c r="L18" s="57">
        <v>0.09</v>
      </c>
      <c r="M18" s="56">
        <v>128246629</v>
      </c>
      <c r="N18" s="57">
        <v>9.2999999999999999E-2</v>
      </c>
    </row>
    <row r="19" spans="1:14" ht="15.75" customHeight="1" x14ac:dyDescent="0.3">
      <c r="A19" s="238"/>
      <c r="B19" s="194" t="s">
        <v>151</v>
      </c>
      <c r="C19" s="105">
        <v>14472071.789999999</v>
      </c>
      <c r="D19" s="95">
        <v>4.7E-2</v>
      </c>
      <c r="E19" s="105">
        <v>15020394.68</v>
      </c>
      <c r="F19" s="177">
        <v>5.3999999999999999E-2</v>
      </c>
      <c r="G19" s="105">
        <v>6604790.5800000001</v>
      </c>
      <c r="H19" s="177">
        <v>2.1000000000000001E-2</v>
      </c>
      <c r="I19" s="105">
        <v>5205738.3899999997</v>
      </c>
      <c r="J19" s="177">
        <v>1.9E-2</v>
      </c>
      <c r="K19" s="152">
        <v>21076862</v>
      </c>
      <c r="L19" s="153">
        <v>6.8000000000000005E-2</v>
      </c>
      <c r="M19" s="152">
        <v>20226133</v>
      </c>
      <c r="N19" s="153">
        <v>7.1999999999999995E-2</v>
      </c>
    </row>
    <row r="20" spans="1:14" x14ac:dyDescent="0.3">
      <c r="A20" s="239" t="s">
        <v>152</v>
      </c>
      <c r="B20" s="239"/>
      <c r="C20" s="199">
        <v>1952690267.72</v>
      </c>
      <c r="D20" s="113">
        <v>6.5000000000000002E-2</v>
      </c>
      <c r="E20" s="199">
        <v>2113255919.8199999</v>
      </c>
      <c r="F20" s="212">
        <v>6.6000000000000003E-2</v>
      </c>
      <c r="G20" s="199">
        <v>365940864.87</v>
      </c>
      <c r="H20" s="212">
        <v>1.2E-2</v>
      </c>
      <c r="I20" s="199">
        <v>383939310.35000002</v>
      </c>
      <c r="J20" s="212">
        <v>1.2E-2</v>
      </c>
      <c r="K20" s="199">
        <v>2318631131</v>
      </c>
      <c r="L20" s="113">
        <v>7.6999999999999999E-2</v>
      </c>
      <c r="M20" s="199">
        <v>2497195228</v>
      </c>
      <c r="N20" s="113">
        <v>7.8E-2</v>
      </c>
    </row>
    <row r="21" spans="1:14" x14ac:dyDescent="0.3">
      <c r="A21" s="240" t="s">
        <v>64</v>
      </c>
      <c r="B21" s="194" t="s">
        <v>143</v>
      </c>
      <c r="C21" s="105">
        <v>122609622</v>
      </c>
      <c r="D21" s="95">
        <v>0.159</v>
      </c>
      <c r="E21" s="105">
        <v>137820310.80000001</v>
      </c>
      <c r="F21" s="177">
        <v>0.17599999999999999</v>
      </c>
      <c r="G21" s="105">
        <v>50863040</v>
      </c>
      <c r="H21" s="177">
        <v>6.6000000000000003E-2</v>
      </c>
      <c r="I21" s="105">
        <v>54702180.420000002</v>
      </c>
      <c r="J21" s="177">
        <v>7.0000000000000007E-2</v>
      </c>
      <c r="K21" s="56">
        <v>173472662</v>
      </c>
      <c r="L21" s="57">
        <v>0.22500000000000001</v>
      </c>
      <c r="M21" s="56">
        <v>192522491</v>
      </c>
      <c r="N21" s="57">
        <v>0.246</v>
      </c>
    </row>
    <row r="22" spans="1:14" x14ac:dyDescent="0.3">
      <c r="A22" s="240"/>
      <c r="B22" s="194" t="s">
        <v>144</v>
      </c>
      <c r="C22" s="105">
        <v>58478782.759999998</v>
      </c>
      <c r="D22" s="95">
        <v>0.185</v>
      </c>
      <c r="E22" s="105">
        <v>68028059.939999998</v>
      </c>
      <c r="F22" s="177">
        <v>0.17599999999999999</v>
      </c>
      <c r="G22" s="105">
        <v>16913811.239999998</v>
      </c>
      <c r="H22" s="177">
        <v>5.3999999999999999E-2</v>
      </c>
      <c r="I22" s="105">
        <v>22490866.710000001</v>
      </c>
      <c r="J22" s="177">
        <v>5.8000000000000003E-2</v>
      </c>
      <c r="K22" s="56">
        <v>75392594</v>
      </c>
      <c r="L22" s="57">
        <v>0.23899999999999999</v>
      </c>
      <c r="M22" s="151">
        <v>90518927</v>
      </c>
      <c r="N22" s="57">
        <v>0.23400000000000001</v>
      </c>
    </row>
    <row r="23" spans="1:14" x14ac:dyDescent="0.3">
      <c r="A23" s="240"/>
      <c r="B23" s="194" t="s">
        <v>64</v>
      </c>
      <c r="C23" s="105">
        <v>627723949.94000006</v>
      </c>
      <c r="D23" s="95">
        <v>0.15</v>
      </c>
      <c r="E23" s="105">
        <v>533164598.38999999</v>
      </c>
      <c r="F23" s="177">
        <v>0.157</v>
      </c>
      <c r="G23" s="105">
        <v>266696199.77000001</v>
      </c>
      <c r="H23" s="177">
        <v>6.4000000000000001E-2</v>
      </c>
      <c r="I23" s="105">
        <v>253408870.53</v>
      </c>
      <c r="J23" s="177">
        <v>7.4999999999999997E-2</v>
      </c>
      <c r="K23" s="152">
        <v>31878442</v>
      </c>
      <c r="L23" s="153">
        <v>0.15</v>
      </c>
      <c r="M23" s="152">
        <v>190605526</v>
      </c>
      <c r="N23" s="153">
        <v>0.19900000000000001</v>
      </c>
    </row>
    <row r="24" spans="1:14" x14ac:dyDescent="0.3">
      <c r="A24" s="240"/>
      <c r="B24" s="194" t="s">
        <v>147</v>
      </c>
      <c r="C24" s="105">
        <v>23738283.079999998</v>
      </c>
      <c r="D24" s="95">
        <v>0.112</v>
      </c>
      <c r="E24" s="105">
        <v>153759978.22999999</v>
      </c>
      <c r="F24" s="177">
        <v>0.16</v>
      </c>
      <c r="G24" s="105">
        <v>8140158.4199999999</v>
      </c>
      <c r="H24" s="177">
        <v>3.7999999999999999E-2</v>
      </c>
      <c r="I24" s="105">
        <v>36845547.549999997</v>
      </c>
      <c r="J24" s="177">
        <v>3.7999999999999999E-2</v>
      </c>
      <c r="K24" s="152">
        <v>480600465</v>
      </c>
      <c r="L24" s="153">
        <v>0.26800000000000002</v>
      </c>
      <c r="M24" s="152">
        <v>360915143</v>
      </c>
      <c r="N24" s="153">
        <v>0.28699999999999998</v>
      </c>
    </row>
    <row r="25" spans="1:14" x14ac:dyDescent="0.3">
      <c r="A25" s="240"/>
      <c r="B25" s="194" t="s">
        <v>149</v>
      </c>
      <c r="C25" s="105">
        <v>354450346.66000003</v>
      </c>
      <c r="D25" s="95">
        <v>0.19800000000000001</v>
      </c>
      <c r="E25" s="105">
        <v>228828897.77000001</v>
      </c>
      <c r="F25" s="177">
        <v>0.182</v>
      </c>
      <c r="G25" s="105">
        <v>126150118.77</v>
      </c>
      <c r="H25" s="177">
        <v>7.0000000000000007E-2</v>
      </c>
      <c r="I25" s="105">
        <v>132086244.98999999</v>
      </c>
      <c r="J25" s="177">
        <v>0.105</v>
      </c>
      <c r="K25" s="56">
        <v>493871326</v>
      </c>
      <c r="L25" s="57">
        <v>0.246</v>
      </c>
      <c r="M25" s="56">
        <v>858108348</v>
      </c>
      <c r="N25" s="57">
        <v>0.245</v>
      </c>
    </row>
    <row r="26" spans="1:14" x14ac:dyDescent="0.3">
      <c r="A26" s="240"/>
      <c r="B26" s="194" t="s">
        <v>151</v>
      </c>
      <c r="C26" s="105">
        <v>305363628.19999999</v>
      </c>
      <c r="D26" s="95">
        <v>0.152</v>
      </c>
      <c r="E26" s="105">
        <v>604222409.09000003</v>
      </c>
      <c r="F26" s="177">
        <v>0.17299999999999999</v>
      </c>
      <c r="G26" s="105">
        <v>188507697.84</v>
      </c>
      <c r="H26" s="177">
        <v>9.4E-2</v>
      </c>
      <c r="I26" s="105">
        <v>253885938.55000001</v>
      </c>
      <c r="J26" s="177">
        <v>7.1999999999999995E-2</v>
      </c>
      <c r="K26" s="56">
        <v>1255215489</v>
      </c>
      <c r="L26" s="57">
        <v>0.246</v>
      </c>
      <c r="M26" s="56">
        <v>1692670434</v>
      </c>
      <c r="N26" s="57">
        <v>0.246</v>
      </c>
    </row>
    <row r="27" spans="1:14" x14ac:dyDescent="0.3">
      <c r="A27" s="241" t="s">
        <v>153</v>
      </c>
      <c r="B27" s="242"/>
      <c r="C27" s="199">
        <v>1492364612.6400001</v>
      </c>
      <c r="D27" s="99">
        <v>0.151</v>
      </c>
      <c r="E27" s="199">
        <v>1725824254.2200003</v>
      </c>
      <c r="F27" s="123">
        <v>0.156</v>
      </c>
      <c r="G27" s="199">
        <v>657271026.03999996</v>
      </c>
      <c r="H27" s="123">
        <v>6.6000000000000003E-2</v>
      </c>
      <c r="I27" s="199">
        <v>753419648.75</v>
      </c>
      <c r="J27" s="123">
        <v>6.8000000000000005E-2</v>
      </c>
      <c r="K27" s="199">
        <v>2510430978</v>
      </c>
      <c r="L27" s="113">
        <v>0.217</v>
      </c>
      <c r="M27" s="199">
        <v>3385340869</v>
      </c>
      <c r="N27" s="113">
        <v>0.224</v>
      </c>
    </row>
    <row r="28" spans="1:14" x14ac:dyDescent="0.3">
      <c r="A28" s="240" t="s">
        <v>123</v>
      </c>
      <c r="B28" s="194" t="s">
        <v>140</v>
      </c>
      <c r="C28" s="105">
        <v>17764574.620000001</v>
      </c>
      <c r="D28" s="95">
        <v>3.7999999999999999E-2</v>
      </c>
      <c r="E28" s="105">
        <v>21555619.93</v>
      </c>
      <c r="F28" s="177">
        <v>3.3000000000000002E-2</v>
      </c>
      <c r="G28" s="105">
        <v>3727967.55</v>
      </c>
      <c r="H28" s="177">
        <v>8.0000000000000002E-3</v>
      </c>
      <c r="I28" s="105">
        <v>4573772.62</v>
      </c>
      <c r="J28" s="177">
        <v>7.0000000000000001E-3</v>
      </c>
      <c r="K28" s="56">
        <v>21492542</v>
      </c>
      <c r="L28" s="57">
        <v>4.4999999999999998E-2</v>
      </c>
      <c r="M28" s="56">
        <v>26129393</v>
      </c>
      <c r="N28" s="57">
        <v>0.04</v>
      </c>
    </row>
    <row r="29" spans="1:14" x14ac:dyDescent="0.3">
      <c r="A29" s="240"/>
      <c r="B29" s="194" t="s">
        <v>141</v>
      </c>
      <c r="C29" s="105">
        <v>20308807.210000001</v>
      </c>
      <c r="D29" s="95">
        <v>2.3E-2</v>
      </c>
      <c r="E29" s="105">
        <v>21109860.18</v>
      </c>
      <c r="F29" s="177">
        <v>0.02</v>
      </c>
      <c r="G29" s="105">
        <v>1706916.29</v>
      </c>
      <c r="H29" s="177">
        <v>2E-3</v>
      </c>
      <c r="I29" s="105">
        <v>2136682.19</v>
      </c>
      <c r="J29" s="177">
        <v>2E-3</v>
      </c>
      <c r="K29" s="152">
        <v>22015724</v>
      </c>
      <c r="L29" s="153">
        <v>2.5000000000000001E-2</v>
      </c>
      <c r="M29" s="152">
        <v>23246542</v>
      </c>
      <c r="N29" s="153">
        <v>2.1999999999999999E-2</v>
      </c>
    </row>
    <row r="30" spans="1:14" x14ac:dyDescent="0.3">
      <c r="A30" s="240"/>
      <c r="B30" s="194" t="s">
        <v>154</v>
      </c>
      <c r="C30" s="105">
        <v>194745.69</v>
      </c>
      <c r="D30" s="95">
        <v>3.4000000000000002E-2</v>
      </c>
      <c r="E30" s="105">
        <v>786629.77</v>
      </c>
      <c r="F30" s="177">
        <v>2.4E-2</v>
      </c>
      <c r="G30" s="105">
        <v>51379.69</v>
      </c>
      <c r="H30" s="177">
        <v>8.9999999999999993E-3</v>
      </c>
      <c r="I30" s="105">
        <v>274359.96999999997</v>
      </c>
      <c r="J30" s="177">
        <v>8.0000000000000002E-3</v>
      </c>
      <c r="K30" s="152">
        <v>246125</v>
      </c>
      <c r="L30" s="153">
        <v>4.2999999999999997E-2</v>
      </c>
      <c r="M30" s="152">
        <v>1060990</v>
      </c>
      <c r="N30" s="153">
        <v>3.2000000000000001E-2</v>
      </c>
    </row>
    <row r="31" spans="1:14" x14ac:dyDescent="0.3">
      <c r="A31" s="240"/>
      <c r="B31" s="194" t="s">
        <v>143</v>
      </c>
      <c r="C31" s="105">
        <v>3256919</v>
      </c>
      <c r="D31" s="95">
        <v>1.7999999999999999E-2</v>
      </c>
      <c r="E31" s="105">
        <v>3498593.72</v>
      </c>
      <c r="F31" s="177">
        <v>1.7999999999999999E-2</v>
      </c>
      <c r="G31" s="105">
        <v>436592</v>
      </c>
      <c r="H31" s="177">
        <v>2E-3</v>
      </c>
      <c r="I31" s="105">
        <v>720880.62</v>
      </c>
      <c r="J31" s="177">
        <v>4.0000000000000001E-3</v>
      </c>
      <c r="K31" s="152">
        <v>3693511</v>
      </c>
      <c r="L31" s="153">
        <v>2.1000000000000001E-2</v>
      </c>
      <c r="M31" s="152">
        <v>4219474</v>
      </c>
      <c r="N31" s="153">
        <v>2.1000000000000001E-2</v>
      </c>
    </row>
    <row r="32" spans="1:14" x14ac:dyDescent="0.3">
      <c r="A32" s="240"/>
      <c r="B32" s="194" t="s">
        <v>144</v>
      </c>
      <c r="C32" s="105">
        <v>2195443.27</v>
      </c>
      <c r="D32" s="95">
        <v>1.7999999999999999E-2</v>
      </c>
      <c r="E32" s="105">
        <v>2185053.02</v>
      </c>
      <c r="F32" s="177">
        <v>1.6E-2</v>
      </c>
      <c r="G32" s="105">
        <v>149080.44</v>
      </c>
      <c r="H32" s="177">
        <v>1E-3</v>
      </c>
      <c r="I32" s="105">
        <v>202921.21</v>
      </c>
      <c r="J32" s="177">
        <v>1E-3</v>
      </c>
      <c r="K32" s="152">
        <v>2344524</v>
      </c>
      <c r="L32" s="153">
        <v>0.02</v>
      </c>
      <c r="M32" s="152">
        <v>2387974</v>
      </c>
      <c r="N32" s="153">
        <v>1.7000000000000001E-2</v>
      </c>
    </row>
    <row r="33" spans="1:14" x14ac:dyDescent="0.3">
      <c r="A33" s="240"/>
      <c r="B33" s="194" t="s">
        <v>147</v>
      </c>
      <c r="C33" s="114" t="s">
        <v>155</v>
      </c>
      <c r="D33" s="95" t="s">
        <v>155</v>
      </c>
      <c r="E33" s="105">
        <v>342099.55</v>
      </c>
      <c r="F33" s="177">
        <v>2.3E-2</v>
      </c>
      <c r="G33" s="114" t="s">
        <v>155</v>
      </c>
      <c r="H33" s="177" t="s">
        <v>155</v>
      </c>
      <c r="I33" s="105">
        <v>17834.240000000002</v>
      </c>
      <c r="J33" s="177">
        <v>1E-3</v>
      </c>
      <c r="K33" s="152" t="s">
        <v>155</v>
      </c>
      <c r="L33" s="153" t="s">
        <v>155</v>
      </c>
      <c r="M33" s="152">
        <v>359934</v>
      </c>
      <c r="N33" s="153">
        <v>2.5000000000000001E-2</v>
      </c>
    </row>
    <row r="34" spans="1:14" x14ac:dyDescent="0.3">
      <c r="A34" s="240"/>
      <c r="B34" s="194" t="s">
        <v>156</v>
      </c>
      <c r="C34" s="105">
        <v>31530706</v>
      </c>
      <c r="D34" s="95">
        <v>0.02</v>
      </c>
      <c r="E34" s="105">
        <v>30686475.039999999</v>
      </c>
      <c r="F34" s="177">
        <v>1.9E-2</v>
      </c>
      <c r="G34" s="105">
        <v>3202653.01</v>
      </c>
      <c r="H34" s="177">
        <v>2E-3</v>
      </c>
      <c r="I34" s="105">
        <v>3437473.16</v>
      </c>
      <c r="J34" s="177">
        <v>2E-3</v>
      </c>
      <c r="K34" s="152">
        <v>34733359</v>
      </c>
      <c r="L34" s="153">
        <v>2.3E-2</v>
      </c>
      <c r="M34" s="152">
        <v>34123948</v>
      </c>
      <c r="N34" s="153">
        <v>2.1000000000000001E-2</v>
      </c>
    </row>
    <row r="35" spans="1:14" x14ac:dyDescent="0.3">
      <c r="A35" s="240"/>
      <c r="B35" s="194" t="s">
        <v>157</v>
      </c>
      <c r="C35" s="105">
        <v>18087562.5</v>
      </c>
      <c r="D35" s="95">
        <v>1.4999999999999999E-2</v>
      </c>
      <c r="E35" s="105">
        <v>19668208.41</v>
      </c>
      <c r="F35" s="177">
        <v>1.4E-2</v>
      </c>
      <c r="G35" s="105">
        <v>5647954</v>
      </c>
      <c r="H35" s="177">
        <v>5.0000000000000001E-3</v>
      </c>
      <c r="I35" s="105">
        <v>6426780.2800000003</v>
      </c>
      <c r="J35" s="177">
        <v>4.0000000000000001E-3</v>
      </c>
      <c r="K35" s="152">
        <v>23735517</v>
      </c>
      <c r="L35" s="153">
        <v>0.02</v>
      </c>
      <c r="M35" s="152">
        <v>26094989</v>
      </c>
      <c r="N35" s="153">
        <v>1.7999999999999999E-2</v>
      </c>
    </row>
    <row r="36" spans="1:14" x14ac:dyDescent="0.3">
      <c r="A36" s="239" t="s">
        <v>158</v>
      </c>
      <c r="B36" s="239"/>
      <c r="C36" s="199">
        <v>93338758.289999992</v>
      </c>
      <c r="D36" s="213">
        <v>2.1000000000000001E-2</v>
      </c>
      <c r="E36" s="199">
        <v>99832539.620000005</v>
      </c>
      <c r="F36" s="212">
        <v>1.9E-2</v>
      </c>
      <c r="G36" s="199">
        <v>14922542.98</v>
      </c>
      <c r="H36" s="212">
        <v>3.0000000000000001E-3</v>
      </c>
      <c r="I36" s="199">
        <v>17790704.290000003</v>
      </c>
      <c r="J36" s="212">
        <v>3.0000000000000001E-3</v>
      </c>
      <c r="K36" s="199">
        <v>108261302</v>
      </c>
      <c r="L36" s="113">
        <v>2.4E-2</v>
      </c>
      <c r="M36" s="199">
        <v>117623244</v>
      </c>
      <c r="N36" s="113">
        <v>2.3E-2</v>
      </c>
    </row>
    <row r="37" spans="1:14" x14ac:dyDescent="0.3">
      <c r="A37" s="20"/>
      <c r="B37" s="22"/>
      <c r="C37" s="23"/>
      <c r="D37" s="29"/>
      <c r="E37" s="23"/>
      <c r="F37" s="29"/>
      <c r="G37" s="23"/>
      <c r="H37" s="29"/>
      <c r="I37" s="23"/>
      <c r="J37" s="29"/>
      <c r="K37" s="23"/>
      <c r="L37" s="29"/>
      <c r="M37" s="23"/>
      <c r="N37" s="29"/>
    </row>
    <row r="38" spans="1:14" x14ac:dyDescent="0.3">
      <c r="A38" s="1" t="s">
        <v>131</v>
      </c>
      <c r="B38" s="22"/>
      <c r="C38" s="23"/>
      <c r="D38" s="24"/>
      <c r="E38" s="23"/>
      <c r="F38" s="24"/>
      <c r="G38" s="23"/>
      <c r="H38" s="24"/>
      <c r="I38" s="23"/>
      <c r="J38" s="24"/>
      <c r="K38" s="23"/>
      <c r="L38" s="24"/>
      <c r="M38" s="23"/>
      <c r="N38" s="24"/>
    </row>
    <row r="39" spans="1:14" ht="26.25" customHeight="1" x14ac:dyDescent="0.3">
      <c r="A39" s="237" t="s">
        <v>159</v>
      </c>
      <c r="B39" s="237"/>
      <c r="C39" s="237"/>
      <c r="D39" s="237"/>
      <c r="E39" s="237"/>
      <c r="F39" s="237"/>
      <c r="G39" s="237"/>
      <c r="H39" s="116"/>
      <c r="I39" s="15"/>
      <c r="J39" s="15"/>
      <c r="K39" s="15"/>
      <c r="L39" s="15"/>
    </row>
    <row r="40" spans="1:14" ht="14.4" customHeight="1" x14ac:dyDescent="0.3">
      <c r="A40" s="237"/>
      <c r="B40" s="237"/>
      <c r="C40" s="237"/>
      <c r="D40" s="237"/>
      <c r="E40" s="237"/>
      <c r="F40" s="237"/>
      <c r="G40" s="237"/>
      <c r="H40" s="116"/>
      <c r="I40" s="15"/>
      <c r="J40" s="15"/>
      <c r="K40" s="15"/>
      <c r="L40" s="15"/>
    </row>
    <row r="41" spans="1:14" ht="14.4" customHeight="1" x14ac:dyDescent="0.3">
      <c r="A41" s="237"/>
      <c r="B41" s="237"/>
      <c r="C41" s="237"/>
      <c r="D41" s="237"/>
      <c r="E41" s="237"/>
      <c r="F41" s="237"/>
      <c r="G41" s="237"/>
      <c r="H41" s="116"/>
      <c r="I41" s="15"/>
      <c r="J41" s="15"/>
      <c r="K41" s="15"/>
      <c r="L41" s="15"/>
    </row>
    <row r="42" spans="1:14" ht="14.4" customHeight="1" x14ac:dyDescent="0.3">
      <c r="A42" s="237"/>
      <c r="B42" s="237"/>
      <c r="C42" s="237"/>
      <c r="D42" s="237"/>
      <c r="E42" s="237"/>
      <c r="F42" s="237"/>
      <c r="G42" s="237"/>
      <c r="H42" s="116"/>
      <c r="I42" s="15"/>
      <c r="J42" s="15"/>
      <c r="K42" s="15"/>
      <c r="L42" s="15"/>
    </row>
    <row r="43" spans="1:14" ht="14.4" customHeight="1" x14ac:dyDescent="0.3">
      <c r="A43" s="237"/>
      <c r="B43" s="237"/>
      <c r="C43" s="237"/>
      <c r="D43" s="237"/>
      <c r="E43" s="237"/>
      <c r="F43" s="237"/>
      <c r="G43" s="237"/>
      <c r="H43" s="116"/>
      <c r="I43" s="15"/>
      <c r="J43" s="15"/>
      <c r="K43" s="15"/>
      <c r="L43" s="15"/>
    </row>
    <row r="44" spans="1:14" ht="14.4" customHeight="1" x14ac:dyDescent="0.3">
      <c r="A44" s="237"/>
      <c r="B44" s="237"/>
      <c r="C44" s="237"/>
      <c r="D44" s="237"/>
      <c r="E44" s="237"/>
      <c r="F44" s="237"/>
      <c r="G44" s="237"/>
      <c r="H44" s="116"/>
      <c r="I44" s="15"/>
      <c r="J44" s="15"/>
      <c r="K44" s="15"/>
      <c r="L44" s="15"/>
    </row>
    <row r="45" spans="1:14" ht="14.4" customHeight="1" x14ac:dyDescent="0.3">
      <c r="A45" s="237"/>
      <c r="B45" s="237"/>
      <c r="C45" s="237"/>
      <c r="D45" s="237"/>
      <c r="E45" s="237"/>
      <c r="F45" s="237"/>
      <c r="G45" s="237"/>
      <c r="H45" s="116"/>
    </row>
    <row r="46" spans="1:14" ht="14.4" customHeight="1" x14ac:dyDescent="0.3">
      <c r="A46" s="237"/>
      <c r="B46" s="237"/>
      <c r="C46" s="237"/>
      <c r="D46" s="237"/>
      <c r="E46" s="237"/>
      <c r="F46" s="237"/>
      <c r="G46" s="237"/>
    </row>
  </sheetData>
  <mergeCells count="19">
    <mergeCell ref="A39:G46"/>
    <mergeCell ref="A8:A19"/>
    <mergeCell ref="A20:B20"/>
    <mergeCell ref="A28:A35"/>
    <mergeCell ref="A36:B36"/>
    <mergeCell ref="A21:A26"/>
    <mergeCell ref="A27:B27"/>
    <mergeCell ref="A2:E2"/>
    <mergeCell ref="A5:A7"/>
    <mergeCell ref="K5:N5"/>
    <mergeCell ref="C6:D6"/>
    <mergeCell ref="E6:F6"/>
    <mergeCell ref="G6:H6"/>
    <mergeCell ref="I6:J6"/>
    <mergeCell ref="K6:L6"/>
    <mergeCell ref="M6:N6"/>
    <mergeCell ref="B5:B7"/>
    <mergeCell ref="C5:F5"/>
    <mergeCell ref="G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38B7-B748-4C5A-A31C-16C159E26F60}">
  <dimension ref="A1:N57"/>
  <sheetViews>
    <sheetView workbookViewId="0"/>
  </sheetViews>
  <sheetFormatPr defaultRowHeight="14.4" x14ac:dyDescent="0.3"/>
  <cols>
    <col min="1" max="1" width="28.44140625" customWidth="1"/>
    <col min="2" max="2" width="39.88671875" bestFit="1" customWidth="1"/>
    <col min="3" max="11" width="20.44140625" customWidth="1"/>
    <col min="12" max="14" width="18.109375" customWidth="1"/>
  </cols>
  <sheetData>
    <row r="1" spans="1:14" ht="18" x14ac:dyDescent="0.35">
      <c r="A1" s="9" t="s">
        <v>56</v>
      </c>
      <c r="B1" s="9"/>
      <c r="C1" s="9"/>
      <c r="D1" s="9"/>
      <c r="E1" s="9"/>
      <c r="F1" s="9"/>
      <c r="G1" s="9"/>
      <c r="H1" s="1"/>
    </row>
    <row r="2" spans="1:14" ht="15.6" x14ac:dyDescent="0.3">
      <c r="A2" s="220" t="s">
        <v>18</v>
      </c>
      <c r="B2" s="220"/>
      <c r="C2" s="220"/>
      <c r="D2" s="220"/>
      <c r="E2" s="220"/>
      <c r="F2" s="10"/>
      <c r="G2" s="10"/>
      <c r="H2" s="1"/>
    </row>
    <row r="3" spans="1:14" ht="15.6" x14ac:dyDescent="0.3">
      <c r="A3" s="11" t="s">
        <v>160</v>
      </c>
      <c r="B3" s="11"/>
      <c r="C3" s="11"/>
      <c r="D3" s="11"/>
      <c r="E3" s="11"/>
      <c r="F3" s="11"/>
      <c r="G3" s="11"/>
      <c r="H3" s="11"/>
    </row>
    <row r="4" spans="1:14" ht="15.6" x14ac:dyDescent="0.3">
      <c r="A4" s="11"/>
      <c r="B4" s="11"/>
      <c r="C4" s="11"/>
      <c r="D4" s="11"/>
      <c r="E4" s="11"/>
      <c r="F4" s="11"/>
      <c r="G4" s="11"/>
      <c r="H4" s="11"/>
    </row>
    <row r="5" spans="1:14" x14ac:dyDescent="0.3">
      <c r="A5" s="21" t="s">
        <v>161</v>
      </c>
      <c r="B5" s="1"/>
      <c r="C5" s="1"/>
      <c r="D5" s="1"/>
      <c r="E5" s="1"/>
      <c r="F5" s="1"/>
      <c r="G5" s="1"/>
      <c r="H5" s="1"/>
    </row>
    <row r="6" spans="1:14" x14ac:dyDescent="0.3">
      <c r="A6" s="244" t="s">
        <v>162</v>
      </c>
      <c r="B6" s="243" t="s">
        <v>163</v>
      </c>
      <c r="C6" s="243"/>
      <c r="D6" s="243" t="s">
        <v>164</v>
      </c>
      <c r="E6" s="243"/>
      <c r="F6" s="243" t="s">
        <v>123</v>
      </c>
      <c r="G6" s="243"/>
      <c r="H6" s="16"/>
      <c r="I6" s="16"/>
      <c r="J6" s="16"/>
      <c r="K6" s="16"/>
      <c r="L6" s="16"/>
      <c r="M6" s="16"/>
      <c r="N6" s="16"/>
    </row>
    <row r="7" spans="1:14" x14ac:dyDescent="0.3">
      <c r="A7" s="245"/>
      <c r="B7" s="115">
        <v>2022</v>
      </c>
      <c r="C7" s="115">
        <v>2023</v>
      </c>
      <c r="D7" s="115">
        <v>2022</v>
      </c>
      <c r="E7" s="115">
        <v>2023</v>
      </c>
      <c r="F7" s="115">
        <v>2022</v>
      </c>
      <c r="G7" s="115">
        <v>2023</v>
      </c>
      <c r="H7" s="16"/>
      <c r="I7" s="16"/>
      <c r="J7" s="16"/>
      <c r="K7" s="16"/>
      <c r="L7" s="16"/>
      <c r="M7" s="16"/>
      <c r="N7" s="16"/>
    </row>
    <row r="8" spans="1:14" x14ac:dyDescent="0.3">
      <c r="A8" s="33" t="s">
        <v>136</v>
      </c>
      <c r="B8" s="57">
        <v>6.4000000000000001E-2</v>
      </c>
      <c r="C8" s="57">
        <v>6.5000000000000002E-2</v>
      </c>
      <c r="D8" s="57">
        <v>0.16900000000000001</v>
      </c>
      <c r="E8" s="57">
        <v>0.17299999999999999</v>
      </c>
      <c r="F8" s="57">
        <v>2.1000000000000001E-2</v>
      </c>
      <c r="G8" s="57">
        <v>1.9E-2</v>
      </c>
      <c r="H8" s="16"/>
      <c r="I8" s="16"/>
      <c r="J8" s="16"/>
      <c r="K8" s="16"/>
      <c r="L8" s="16"/>
      <c r="M8" s="16"/>
      <c r="N8" s="16"/>
    </row>
    <row r="9" spans="1:14" s="1" customFormat="1" x14ac:dyDescent="0.3">
      <c r="A9" s="33" t="s">
        <v>137</v>
      </c>
      <c r="B9" s="57">
        <v>1.2E-2</v>
      </c>
      <c r="C9" s="57">
        <v>1.2E-2</v>
      </c>
      <c r="D9" s="57">
        <v>7.6999999999999999E-2</v>
      </c>
      <c r="E9" s="57">
        <v>7.2999999999999995E-2</v>
      </c>
      <c r="F9" s="57">
        <v>0.3</v>
      </c>
      <c r="G9" s="57">
        <v>3.0000000000000001E-3</v>
      </c>
    </row>
    <row r="10" spans="1:14" s="1" customFormat="1" x14ac:dyDescent="0.3"/>
    <row r="11" spans="1:14" s="1" customFormat="1" x14ac:dyDescent="0.3">
      <c r="A11" s="250" t="s">
        <v>134</v>
      </c>
      <c r="B11" s="250" t="s">
        <v>165</v>
      </c>
      <c r="C11" s="248" t="s">
        <v>136</v>
      </c>
      <c r="D11" s="248"/>
      <c r="E11" s="248"/>
      <c r="F11" s="249"/>
      <c r="G11" s="248" t="s">
        <v>166</v>
      </c>
      <c r="H11" s="248"/>
      <c r="I11" s="248"/>
      <c r="J11" s="249"/>
      <c r="K11" s="235" t="s">
        <v>138</v>
      </c>
      <c r="L11" s="235"/>
      <c r="M11" s="235"/>
      <c r="N11" s="235"/>
    </row>
    <row r="12" spans="1:14" s="1" customFormat="1" x14ac:dyDescent="0.3">
      <c r="A12" s="251"/>
      <c r="B12" s="251"/>
      <c r="C12" s="248">
        <v>2022</v>
      </c>
      <c r="D12" s="249"/>
      <c r="E12" s="248">
        <v>2023</v>
      </c>
      <c r="F12" s="249"/>
      <c r="G12" s="248">
        <v>2022</v>
      </c>
      <c r="H12" s="249"/>
      <c r="I12" s="248">
        <v>2023</v>
      </c>
      <c r="J12" s="249"/>
      <c r="K12" s="235">
        <v>2022</v>
      </c>
      <c r="L12" s="235"/>
      <c r="M12" s="235">
        <v>2023</v>
      </c>
      <c r="N12" s="235"/>
    </row>
    <row r="13" spans="1:14" s="1" customFormat="1" x14ac:dyDescent="0.3">
      <c r="A13" s="251"/>
      <c r="B13" s="251"/>
      <c r="C13" s="34" t="s">
        <v>124</v>
      </c>
      <c r="D13" s="34" t="s">
        <v>125</v>
      </c>
      <c r="E13" s="34" t="s">
        <v>124</v>
      </c>
      <c r="F13" s="34" t="s">
        <v>125</v>
      </c>
      <c r="G13" s="34" t="s">
        <v>124</v>
      </c>
      <c r="H13" s="34" t="s">
        <v>125</v>
      </c>
      <c r="I13" s="34" t="s">
        <v>124</v>
      </c>
      <c r="J13" s="34" t="s">
        <v>125</v>
      </c>
      <c r="K13" s="110" t="s">
        <v>124</v>
      </c>
      <c r="L13" s="110" t="s">
        <v>125</v>
      </c>
      <c r="M13" s="110" t="s">
        <v>124</v>
      </c>
      <c r="N13" s="110" t="s">
        <v>125</v>
      </c>
    </row>
    <row r="14" spans="1:14" s="1" customFormat="1" x14ac:dyDescent="0.3">
      <c r="A14" s="247" t="s">
        <v>139</v>
      </c>
      <c r="B14" s="33" t="s">
        <v>167</v>
      </c>
      <c r="C14" s="200">
        <v>73162126</v>
      </c>
      <c r="D14" s="57">
        <v>6.9000000000000006E-2</v>
      </c>
      <c r="E14" s="200">
        <v>75450524</v>
      </c>
      <c r="F14" s="57">
        <v>6.6000000000000003E-2</v>
      </c>
      <c r="G14" s="200">
        <v>9901762</v>
      </c>
      <c r="H14" s="57">
        <v>8.9999999999999993E-3</v>
      </c>
      <c r="I14" s="200">
        <v>10302952</v>
      </c>
      <c r="J14" s="57">
        <v>8.9999999999999993E-3</v>
      </c>
      <c r="K14" s="56">
        <v>83063888</v>
      </c>
      <c r="L14" s="57">
        <v>7.8E-2</v>
      </c>
      <c r="M14" s="93">
        <v>85753476</v>
      </c>
      <c r="N14" s="57">
        <v>7.4999999999999997E-2</v>
      </c>
    </row>
    <row r="15" spans="1:14" s="1" customFormat="1" x14ac:dyDescent="0.3">
      <c r="A15" s="247"/>
      <c r="B15" s="33" t="s">
        <v>168</v>
      </c>
      <c r="C15" s="200">
        <v>17210715</v>
      </c>
      <c r="D15" s="57">
        <v>4.9000000000000002E-2</v>
      </c>
      <c r="E15" s="200">
        <v>17544949</v>
      </c>
      <c r="F15" s="57">
        <v>4.8000000000000001E-2</v>
      </c>
      <c r="G15" s="200">
        <v>4716983</v>
      </c>
      <c r="H15" s="57">
        <v>1.2999999999999999E-2</v>
      </c>
      <c r="I15" s="200">
        <v>4052557</v>
      </c>
      <c r="J15" s="57">
        <v>1.0999999999999999E-2</v>
      </c>
      <c r="K15" s="56">
        <v>21927698</v>
      </c>
      <c r="L15" s="57">
        <v>6.2E-2</v>
      </c>
      <c r="M15" s="93">
        <v>21597506</v>
      </c>
      <c r="N15" s="57">
        <v>5.8999999999999997E-2</v>
      </c>
    </row>
    <row r="16" spans="1:14" s="1" customFormat="1" x14ac:dyDescent="0.3">
      <c r="A16" s="247"/>
      <c r="B16" s="33" t="s">
        <v>169</v>
      </c>
      <c r="C16" s="200">
        <v>95994019</v>
      </c>
      <c r="D16" s="57">
        <v>0.06</v>
      </c>
      <c r="E16" s="200">
        <v>91985555</v>
      </c>
      <c r="F16" s="57">
        <v>5.5E-2</v>
      </c>
      <c r="G16" s="200">
        <v>17345232</v>
      </c>
      <c r="H16" s="57">
        <v>1.0999999999999999E-2</v>
      </c>
      <c r="I16" s="200">
        <v>17161076</v>
      </c>
      <c r="J16" s="57">
        <v>0.01</v>
      </c>
      <c r="K16" s="56">
        <v>113339251</v>
      </c>
      <c r="L16" s="57">
        <v>7.0999999999999994E-2</v>
      </c>
      <c r="M16" s="93">
        <v>109146631</v>
      </c>
      <c r="N16" s="57">
        <v>6.5000000000000002E-2</v>
      </c>
    </row>
    <row r="17" spans="1:14" s="1" customFormat="1" x14ac:dyDescent="0.3">
      <c r="A17" s="247"/>
      <c r="B17" s="33" t="s">
        <v>170</v>
      </c>
      <c r="C17" s="200">
        <v>41593373</v>
      </c>
      <c r="D17" s="57">
        <v>5.8000000000000003E-2</v>
      </c>
      <c r="E17" s="200">
        <v>15344163</v>
      </c>
      <c r="F17" s="57">
        <v>0.05</v>
      </c>
      <c r="G17" s="200">
        <v>7711215</v>
      </c>
      <c r="H17" s="57">
        <v>1.0999999999999999E-2</v>
      </c>
      <c r="I17" s="200">
        <v>2922335</v>
      </c>
      <c r="J17" s="57">
        <v>0.01</v>
      </c>
      <c r="K17" s="56">
        <v>49304588</v>
      </c>
      <c r="L17" s="57">
        <v>6.9000000000000006E-2</v>
      </c>
      <c r="M17" s="93">
        <v>18266498</v>
      </c>
      <c r="N17" s="57">
        <v>6.0000000000000005E-2</v>
      </c>
    </row>
    <row r="18" spans="1:14" s="1" customFormat="1" x14ac:dyDescent="0.3">
      <c r="A18" s="247"/>
      <c r="B18" s="33" t="s">
        <v>171</v>
      </c>
      <c r="C18" s="200">
        <v>147275952</v>
      </c>
      <c r="D18" s="57">
        <v>5.8000000000000003E-2</v>
      </c>
      <c r="E18" s="200">
        <v>151376284</v>
      </c>
      <c r="F18" s="57">
        <v>5.6000000000000001E-2</v>
      </c>
      <c r="G18" s="200">
        <v>20328235</v>
      </c>
      <c r="H18" s="57">
        <v>8.0000000000000002E-3</v>
      </c>
      <c r="I18" s="200">
        <v>21253006</v>
      </c>
      <c r="J18" s="57">
        <v>8.0000000000000002E-3</v>
      </c>
      <c r="K18" s="56">
        <v>167604187</v>
      </c>
      <c r="L18" s="57">
        <v>6.6000000000000003E-2</v>
      </c>
      <c r="M18" s="93">
        <v>172629290</v>
      </c>
      <c r="N18" s="57">
        <v>6.4000000000000001E-2</v>
      </c>
    </row>
    <row r="19" spans="1:14" s="1" customFormat="1" x14ac:dyDescent="0.3">
      <c r="A19" s="247"/>
      <c r="B19" s="33" t="s">
        <v>172</v>
      </c>
      <c r="C19" s="200">
        <v>21153304</v>
      </c>
      <c r="D19" s="57">
        <v>6.3E-2</v>
      </c>
      <c r="E19" s="200">
        <v>21040182</v>
      </c>
      <c r="F19" s="57">
        <v>6.6000000000000003E-2</v>
      </c>
      <c r="G19" s="200">
        <v>2573041</v>
      </c>
      <c r="H19" s="57">
        <v>8.0000000000000002E-3</v>
      </c>
      <c r="I19" s="200">
        <v>3051192</v>
      </c>
      <c r="J19" s="57">
        <v>0.01</v>
      </c>
      <c r="K19" s="56">
        <v>23726345</v>
      </c>
      <c r="L19" s="57">
        <v>7.1000000000000008E-2</v>
      </c>
      <c r="M19" s="93">
        <v>24091374</v>
      </c>
      <c r="N19" s="57">
        <v>7.5999999999999998E-2</v>
      </c>
    </row>
    <row r="20" spans="1:14" s="1" customFormat="1" x14ac:dyDescent="0.3">
      <c r="A20" s="247"/>
      <c r="B20" s="33" t="s">
        <v>173</v>
      </c>
      <c r="C20" s="200">
        <v>57954633</v>
      </c>
      <c r="D20" s="57">
        <v>5.3999999999999999E-2</v>
      </c>
      <c r="E20" s="200">
        <v>49974784</v>
      </c>
      <c r="F20" s="57">
        <v>5.6000000000000001E-2</v>
      </c>
      <c r="G20" s="200">
        <v>12082854</v>
      </c>
      <c r="H20" s="57">
        <v>1.0999999999999999E-2</v>
      </c>
      <c r="I20" s="200">
        <v>9851845</v>
      </c>
      <c r="J20" s="57">
        <v>1.0999999999999999E-2</v>
      </c>
      <c r="K20" s="56">
        <v>70037487</v>
      </c>
      <c r="L20" s="57">
        <v>6.5000000000000002E-2</v>
      </c>
      <c r="M20" s="93">
        <v>59826629</v>
      </c>
      <c r="N20" s="57">
        <v>6.7000000000000004E-2</v>
      </c>
    </row>
    <row r="21" spans="1:14" s="1" customFormat="1" x14ac:dyDescent="0.3">
      <c r="A21" s="247"/>
      <c r="B21" s="33" t="s">
        <v>174</v>
      </c>
      <c r="C21" s="200">
        <v>36442261</v>
      </c>
      <c r="D21" s="57">
        <v>0.14099999999999999</v>
      </c>
      <c r="E21" s="200">
        <v>43433463</v>
      </c>
      <c r="F21" s="57">
        <v>0.157</v>
      </c>
      <c r="G21" s="200">
        <v>1654059</v>
      </c>
      <c r="H21" s="57">
        <v>6.0000000000000001E-3</v>
      </c>
      <c r="I21" s="200">
        <v>1128476</v>
      </c>
      <c r="J21" s="57">
        <v>4.0000000000000001E-3</v>
      </c>
      <c r="K21" s="56">
        <v>38096320</v>
      </c>
      <c r="L21" s="57">
        <v>0.14699999999999999</v>
      </c>
      <c r="M21" s="93">
        <v>44561939</v>
      </c>
      <c r="N21" s="57">
        <v>0.161</v>
      </c>
    </row>
    <row r="22" spans="1:14" s="1" customFormat="1" x14ac:dyDescent="0.3">
      <c r="A22" s="247"/>
      <c r="B22" s="33" t="s">
        <v>175</v>
      </c>
      <c r="C22" s="200" t="s">
        <v>155</v>
      </c>
      <c r="D22" s="200" t="s">
        <v>155</v>
      </c>
      <c r="E22" s="200">
        <v>29620705</v>
      </c>
      <c r="F22" s="57">
        <v>5.7000000000000002E-2</v>
      </c>
      <c r="G22" s="200" t="s">
        <v>155</v>
      </c>
      <c r="H22" s="200" t="s">
        <v>155</v>
      </c>
      <c r="I22" s="200">
        <v>5921034</v>
      </c>
      <c r="J22" s="57">
        <v>1.0999999999999999E-2</v>
      </c>
      <c r="K22" s="200" t="s">
        <v>155</v>
      </c>
      <c r="L22" s="200" t="s">
        <v>155</v>
      </c>
      <c r="M22" s="93">
        <v>35541739</v>
      </c>
      <c r="N22" s="57">
        <v>6.8000000000000005E-2</v>
      </c>
    </row>
    <row r="23" spans="1:14" s="1" customFormat="1" x14ac:dyDescent="0.3">
      <c r="A23" s="247"/>
      <c r="B23" s="33" t="s">
        <v>176</v>
      </c>
      <c r="C23" s="200">
        <v>23630250</v>
      </c>
      <c r="D23" s="57">
        <v>4.8000000000000001E-2</v>
      </c>
      <c r="E23" s="200">
        <v>25762882</v>
      </c>
      <c r="F23" s="57">
        <v>4.8000000000000001E-2</v>
      </c>
      <c r="G23" s="200">
        <v>5760161</v>
      </c>
      <c r="H23" s="57">
        <v>1.2E-2</v>
      </c>
      <c r="I23" s="200">
        <v>6426831</v>
      </c>
      <c r="J23" s="57">
        <v>1.2E-2</v>
      </c>
      <c r="K23" s="56">
        <v>29390411</v>
      </c>
      <c r="L23" s="57">
        <v>0.06</v>
      </c>
      <c r="M23" s="93">
        <v>32189713</v>
      </c>
      <c r="N23" s="57">
        <v>0.06</v>
      </c>
    </row>
    <row r="24" spans="1:14" s="1" customFormat="1" ht="14.4" customHeight="1" x14ac:dyDescent="0.3">
      <c r="A24" s="246" t="s">
        <v>164</v>
      </c>
      <c r="B24" s="33" t="s">
        <v>167</v>
      </c>
      <c r="C24" s="200">
        <v>48967560</v>
      </c>
      <c r="D24" s="57">
        <v>0.193</v>
      </c>
      <c r="E24" s="200">
        <v>56743078</v>
      </c>
      <c r="F24" s="57">
        <v>0.187</v>
      </c>
      <c r="G24" s="200">
        <v>16370973</v>
      </c>
      <c r="H24" s="57">
        <v>6.5000000000000002E-2</v>
      </c>
      <c r="I24" s="200">
        <v>14656148</v>
      </c>
      <c r="J24" s="57">
        <v>4.8000000000000001E-2</v>
      </c>
      <c r="K24" s="56">
        <v>65338533</v>
      </c>
      <c r="L24" s="57">
        <v>0.25800000000000001</v>
      </c>
      <c r="M24" s="93">
        <v>71399226</v>
      </c>
      <c r="N24" s="57">
        <v>0.23499999999999999</v>
      </c>
    </row>
    <row r="25" spans="1:14" s="1" customFormat="1" ht="14.4" customHeight="1" x14ac:dyDescent="0.3">
      <c r="A25" s="246"/>
      <c r="B25" s="33" t="s">
        <v>168</v>
      </c>
      <c r="C25" s="200">
        <v>47310883</v>
      </c>
      <c r="D25" s="57">
        <v>0.188</v>
      </c>
      <c r="E25" s="200">
        <v>66909999</v>
      </c>
      <c r="F25" s="57">
        <v>0.17499999999999999</v>
      </c>
      <c r="G25" s="200">
        <v>14139360</v>
      </c>
      <c r="H25" s="57">
        <v>5.6000000000000001E-2</v>
      </c>
      <c r="I25" s="200">
        <v>23748276</v>
      </c>
      <c r="J25" s="57">
        <v>6.2E-2</v>
      </c>
      <c r="K25" s="56">
        <v>61450243</v>
      </c>
      <c r="L25" s="57">
        <v>0.24399999999999999</v>
      </c>
      <c r="M25" s="93">
        <v>90658275</v>
      </c>
      <c r="N25" s="57">
        <v>0.23699999999999999</v>
      </c>
    </row>
    <row r="26" spans="1:14" s="1" customFormat="1" ht="14.4" customHeight="1" x14ac:dyDescent="0.3">
      <c r="A26" s="246"/>
      <c r="B26" s="33" t="s">
        <v>169</v>
      </c>
      <c r="C26" s="200">
        <v>58733806</v>
      </c>
      <c r="D26" s="57">
        <v>0.127</v>
      </c>
      <c r="E26" s="200">
        <v>65714369</v>
      </c>
      <c r="F26" s="57">
        <v>0.14199999999999999</v>
      </c>
      <c r="G26" s="200">
        <v>31560181</v>
      </c>
      <c r="H26" s="57">
        <v>6.8000000000000005E-2</v>
      </c>
      <c r="I26" s="200">
        <v>28785603</v>
      </c>
      <c r="J26" s="57">
        <v>6.2E-2</v>
      </c>
      <c r="K26" s="56">
        <v>90293987</v>
      </c>
      <c r="L26" s="57">
        <v>0.19500000000000001</v>
      </c>
      <c r="M26" s="93">
        <v>94499972</v>
      </c>
      <c r="N26" s="57">
        <v>0.20399999999999999</v>
      </c>
    </row>
    <row r="27" spans="1:14" s="1" customFormat="1" ht="14.4" customHeight="1" x14ac:dyDescent="0.3">
      <c r="A27" s="246"/>
      <c r="B27" s="33" t="s">
        <v>177</v>
      </c>
      <c r="C27" s="200">
        <v>37276850</v>
      </c>
      <c r="D27" s="57">
        <v>0.17</v>
      </c>
      <c r="E27" s="200">
        <v>45897963</v>
      </c>
      <c r="F27" s="57">
        <v>0.17399999999999999</v>
      </c>
      <c r="G27" s="200">
        <v>17169134</v>
      </c>
      <c r="H27" s="57">
        <v>7.9000000000000001E-2</v>
      </c>
      <c r="I27" s="200">
        <v>19674039</v>
      </c>
      <c r="J27" s="57">
        <v>7.4999999999999997E-2</v>
      </c>
      <c r="K27" s="56">
        <v>54445984</v>
      </c>
      <c r="L27" s="57">
        <v>0.249</v>
      </c>
      <c r="M27" s="93">
        <v>65572002</v>
      </c>
      <c r="N27" s="57">
        <v>0.249</v>
      </c>
    </row>
    <row r="28" spans="1:14" s="1" customFormat="1" ht="14.4" customHeight="1" x14ac:dyDescent="0.3">
      <c r="A28" s="246"/>
      <c r="B28" s="33" t="s">
        <v>178</v>
      </c>
      <c r="C28" s="200" t="s">
        <v>155</v>
      </c>
      <c r="D28" s="200" t="s">
        <v>155</v>
      </c>
      <c r="E28" s="200">
        <v>120686736</v>
      </c>
      <c r="F28" s="57">
        <v>0.28000000000000003</v>
      </c>
      <c r="G28" s="200" t="s">
        <v>155</v>
      </c>
      <c r="H28" s="200" t="s">
        <v>155</v>
      </c>
      <c r="I28" s="200">
        <v>1252688</v>
      </c>
      <c r="J28" s="57">
        <v>3.0000000000000001E-3</v>
      </c>
      <c r="K28" s="200" t="s">
        <v>155</v>
      </c>
      <c r="L28" s="200" t="s">
        <v>155</v>
      </c>
      <c r="M28" s="93">
        <v>121939424</v>
      </c>
      <c r="N28" s="57">
        <v>0.28300000000000003</v>
      </c>
    </row>
    <row r="29" spans="1:14" s="1" customFormat="1" ht="14.4" customHeight="1" x14ac:dyDescent="0.3">
      <c r="A29" s="246"/>
      <c r="B29" s="33" t="s">
        <v>179</v>
      </c>
      <c r="C29" s="200">
        <v>30171209</v>
      </c>
      <c r="D29" s="57">
        <v>0.16600000000000001</v>
      </c>
      <c r="E29" s="200">
        <v>39271234</v>
      </c>
      <c r="F29" s="57">
        <v>0.191</v>
      </c>
      <c r="G29" s="200">
        <v>12694024</v>
      </c>
      <c r="H29" s="57">
        <v>7.0000000000000007E-2</v>
      </c>
      <c r="I29" s="200">
        <v>15414185</v>
      </c>
      <c r="J29" s="57">
        <v>7.4999999999999997E-2</v>
      </c>
      <c r="K29" s="56">
        <v>42865233</v>
      </c>
      <c r="L29" s="57">
        <v>0.23600000000000002</v>
      </c>
      <c r="M29" s="93">
        <v>54685419</v>
      </c>
      <c r="N29" s="57">
        <v>0.26600000000000001</v>
      </c>
    </row>
    <row r="30" spans="1:14" s="1" customFormat="1" ht="14.4" customHeight="1" x14ac:dyDescent="0.3">
      <c r="A30" s="246"/>
      <c r="B30" s="33" t="s">
        <v>171</v>
      </c>
      <c r="C30" s="200">
        <v>50237</v>
      </c>
      <c r="D30" s="57">
        <v>0.55200000000000005</v>
      </c>
      <c r="E30" s="200">
        <v>128290943</v>
      </c>
      <c r="F30" s="57">
        <v>0.159</v>
      </c>
      <c r="G30" s="200" t="s">
        <v>155</v>
      </c>
      <c r="H30" s="200" t="s">
        <v>155</v>
      </c>
      <c r="I30" s="200">
        <v>27985072</v>
      </c>
      <c r="J30" s="57">
        <v>3.5000000000000003E-2</v>
      </c>
      <c r="K30" s="56">
        <v>50237</v>
      </c>
      <c r="L30" s="57">
        <v>0.55200000000000005</v>
      </c>
      <c r="M30" s="93">
        <v>156276015</v>
      </c>
      <c r="N30" s="57">
        <v>0.19400000000000001</v>
      </c>
    </row>
    <row r="31" spans="1:14" s="1" customFormat="1" x14ac:dyDescent="0.3">
      <c r="A31" s="246"/>
      <c r="B31" s="33" t="s">
        <v>172</v>
      </c>
      <c r="C31" s="200">
        <v>43867044</v>
      </c>
      <c r="D31" s="57">
        <v>0.187</v>
      </c>
      <c r="E31" s="200">
        <v>53300331</v>
      </c>
      <c r="F31" s="57">
        <v>0.20799999999999999</v>
      </c>
      <c r="G31" s="200">
        <v>7616879</v>
      </c>
      <c r="H31" s="57">
        <v>3.2000000000000001E-2</v>
      </c>
      <c r="I31" s="200">
        <v>9679234</v>
      </c>
      <c r="J31" s="57">
        <v>3.7999999999999999E-2</v>
      </c>
      <c r="K31" s="56">
        <v>51483923</v>
      </c>
      <c r="L31" s="57">
        <v>0.219</v>
      </c>
      <c r="M31" s="93">
        <v>62979565</v>
      </c>
      <c r="N31" s="57">
        <v>0.246</v>
      </c>
    </row>
    <row r="32" spans="1:14" s="1" customFormat="1" ht="14.4" customHeight="1" x14ac:dyDescent="0.3">
      <c r="A32" s="246"/>
      <c r="B32" s="33" t="s">
        <v>174</v>
      </c>
      <c r="C32" s="200">
        <v>156974692</v>
      </c>
      <c r="D32" s="57">
        <v>0.29799999999999999</v>
      </c>
      <c r="E32" s="200">
        <v>46363854</v>
      </c>
      <c r="F32" s="57">
        <v>0.32300000000000001</v>
      </c>
      <c r="G32" s="200">
        <v>2413409</v>
      </c>
      <c r="H32" s="57">
        <v>5.0000000000000001E-3</v>
      </c>
      <c r="I32" s="200">
        <v>821374</v>
      </c>
      <c r="J32" s="57">
        <v>6.0000000000000001E-3</v>
      </c>
      <c r="K32" s="56">
        <v>159388101</v>
      </c>
      <c r="L32" s="57">
        <v>0.30299999999999999</v>
      </c>
      <c r="M32" s="93">
        <v>47185228</v>
      </c>
      <c r="N32" s="57">
        <v>0.32900000000000001</v>
      </c>
    </row>
    <row r="33" spans="1:14" s="1" customFormat="1" ht="14.4" customHeight="1" x14ac:dyDescent="0.3">
      <c r="A33" s="246"/>
      <c r="B33" s="33" t="s">
        <v>176</v>
      </c>
      <c r="C33" s="200" t="s">
        <v>155</v>
      </c>
      <c r="D33" s="200" t="s">
        <v>155</v>
      </c>
      <c r="E33" s="200">
        <v>53504517</v>
      </c>
      <c r="F33" s="57">
        <v>0.16500000000000001</v>
      </c>
      <c r="G33" s="200" t="s">
        <v>155</v>
      </c>
      <c r="H33" s="200" t="s">
        <v>155</v>
      </c>
      <c r="I33" s="200">
        <v>27481419</v>
      </c>
      <c r="J33" s="57">
        <v>8.5000000000000006E-2</v>
      </c>
      <c r="K33" s="200" t="s">
        <v>155</v>
      </c>
      <c r="L33" s="200" t="s">
        <v>155</v>
      </c>
      <c r="M33" s="93">
        <v>80985936</v>
      </c>
      <c r="N33" s="57">
        <v>0.25</v>
      </c>
    </row>
    <row r="34" spans="1:14" s="1" customFormat="1" ht="14.4" customHeight="1" x14ac:dyDescent="0.3">
      <c r="A34" s="246" t="s">
        <v>123</v>
      </c>
      <c r="B34" s="33" t="s">
        <v>167</v>
      </c>
      <c r="C34" s="200" t="s">
        <v>155</v>
      </c>
      <c r="D34" s="200" t="s">
        <v>155</v>
      </c>
      <c r="E34" s="200">
        <v>1129454</v>
      </c>
      <c r="F34" s="57">
        <v>1.2999999999999999E-2</v>
      </c>
      <c r="G34" s="200" t="s">
        <v>155</v>
      </c>
      <c r="H34" s="200" t="s">
        <v>155</v>
      </c>
      <c r="I34" s="200">
        <v>167270</v>
      </c>
      <c r="J34" s="57">
        <v>2E-3</v>
      </c>
      <c r="K34" s="200" t="s">
        <v>155</v>
      </c>
      <c r="L34" s="200" t="s">
        <v>155</v>
      </c>
      <c r="M34" s="93">
        <v>1296724</v>
      </c>
      <c r="N34" s="57">
        <v>1.4999999999999999E-2</v>
      </c>
    </row>
    <row r="35" spans="1:14" s="1" customFormat="1" ht="14.4" customHeight="1" x14ac:dyDescent="0.3">
      <c r="A35" s="246"/>
      <c r="B35" s="33" t="s">
        <v>168</v>
      </c>
      <c r="C35" s="200">
        <v>2136888</v>
      </c>
      <c r="D35" s="57">
        <v>0.02</v>
      </c>
      <c r="E35" s="200">
        <v>2223994</v>
      </c>
      <c r="F35" s="57">
        <v>1.7000000000000001E-2</v>
      </c>
      <c r="G35" s="200">
        <v>136919</v>
      </c>
      <c r="H35" s="57">
        <v>1E-3</v>
      </c>
      <c r="I35" s="200">
        <v>131246</v>
      </c>
      <c r="J35" s="57">
        <v>1E-3</v>
      </c>
      <c r="K35" s="56">
        <v>2273807</v>
      </c>
      <c r="L35" s="57">
        <v>2.1000000000000001E-2</v>
      </c>
      <c r="M35" s="93">
        <v>2355240</v>
      </c>
      <c r="N35" s="57">
        <v>1.8000000000000002E-2</v>
      </c>
    </row>
    <row r="36" spans="1:14" s="1" customFormat="1" ht="14.4" customHeight="1" x14ac:dyDescent="0.3">
      <c r="A36" s="246"/>
      <c r="B36" s="33" t="s">
        <v>169</v>
      </c>
      <c r="C36" s="200">
        <v>6820184</v>
      </c>
      <c r="D36" s="57">
        <v>2.3E-2</v>
      </c>
      <c r="E36" s="200">
        <v>6728992</v>
      </c>
      <c r="F36" s="57">
        <v>0.02</v>
      </c>
      <c r="G36" s="200">
        <v>480098</v>
      </c>
      <c r="H36" s="57">
        <v>2E-3</v>
      </c>
      <c r="I36" s="200">
        <v>641989</v>
      </c>
      <c r="J36" s="57">
        <v>2E-3</v>
      </c>
      <c r="K36" s="56">
        <v>7300282</v>
      </c>
      <c r="L36" s="57">
        <v>2.5000000000000001E-2</v>
      </c>
      <c r="M36" s="93">
        <v>7370981</v>
      </c>
      <c r="N36" s="57">
        <v>2.1999999999999999E-2</v>
      </c>
    </row>
    <row r="37" spans="1:14" s="1" customFormat="1" ht="14.4" customHeight="1" x14ac:dyDescent="0.3">
      <c r="A37" s="246"/>
      <c r="B37" s="33" t="s">
        <v>180</v>
      </c>
      <c r="C37" s="200" t="s">
        <v>155</v>
      </c>
      <c r="D37" s="200" t="s">
        <v>155</v>
      </c>
      <c r="E37" s="200">
        <v>766951</v>
      </c>
      <c r="F37" s="57">
        <v>1.2E-2</v>
      </c>
      <c r="G37" s="200" t="s">
        <v>155</v>
      </c>
      <c r="H37" s="200" t="s">
        <v>155</v>
      </c>
      <c r="I37" s="200">
        <v>203778</v>
      </c>
      <c r="J37" s="57">
        <v>3.0000000000000001E-3</v>
      </c>
      <c r="K37" s="200" t="s">
        <v>155</v>
      </c>
      <c r="L37" s="200" t="s">
        <v>155</v>
      </c>
      <c r="M37" s="93">
        <v>970729</v>
      </c>
      <c r="N37" s="57">
        <v>1.4999999999999999E-2</v>
      </c>
    </row>
    <row r="38" spans="1:14" s="1" customFormat="1" ht="14.4" customHeight="1" x14ac:dyDescent="0.3">
      <c r="A38" s="246"/>
      <c r="B38" s="33" t="s">
        <v>181</v>
      </c>
      <c r="C38" s="200">
        <v>1702087</v>
      </c>
      <c r="D38" s="57">
        <v>2.3E-2</v>
      </c>
      <c r="E38" s="200">
        <v>2008119</v>
      </c>
      <c r="F38" s="57">
        <v>2.4E-2</v>
      </c>
      <c r="G38" s="200">
        <v>229739</v>
      </c>
      <c r="H38" s="57">
        <v>3.0000000000000001E-3</v>
      </c>
      <c r="I38" s="200">
        <v>249070</v>
      </c>
      <c r="J38" s="57">
        <v>3.0000000000000001E-3</v>
      </c>
      <c r="K38" s="56">
        <v>1931826</v>
      </c>
      <c r="L38" s="57">
        <v>2.5999999999999999E-2</v>
      </c>
      <c r="M38" s="93">
        <v>2257189</v>
      </c>
      <c r="N38" s="57">
        <v>2.7E-2</v>
      </c>
    </row>
    <row r="39" spans="1:14" s="1" customFormat="1" ht="14.4" customHeight="1" x14ac:dyDescent="0.3">
      <c r="A39" s="246"/>
      <c r="B39" s="33" t="s">
        <v>182</v>
      </c>
      <c r="C39" s="200">
        <v>944787</v>
      </c>
      <c r="D39" s="57">
        <v>1.4E-2</v>
      </c>
      <c r="E39" s="200">
        <v>740407</v>
      </c>
      <c r="F39" s="57">
        <v>1.2E-2</v>
      </c>
      <c r="G39" s="200">
        <v>441682</v>
      </c>
      <c r="H39" s="57">
        <v>6.0000000000000001E-3</v>
      </c>
      <c r="I39" s="200">
        <v>364024</v>
      </c>
      <c r="J39" s="57">
        <v>6.0000000000000001E-3</v>
      </c>
      <c r="K39" s="56">
        <v>1386469</v>
      </c>
      <c r="L39" s="57">
        <v>0.02</v>
      </c>
      <c r="M39" s="93">
        <v>1104431</v>
      </c>
      <c r="N39" s="57">
        <v>1.8000000000000002E-2</v>
      </c>
    </row>
    <row r="40" spans="1:14" s="1" customFormat="1" x14ac:dyDescent="0.3">
      <c r="A40" s="246"/>
      <c r="B40" s="33" t="s">
        <v>170</v>
      </c>
      <c r="C40" s="200">
        <v>2447737</v>
      </c>
      <c r="D40" s="57">
        <v>1.7999999999999999E-2</v>
      </c>
      <c r="E40" s="200">
        <v>1882707</v>
      </c>
      <c r="F40" s="57">
        <v>1.9E-2</v>
      </c>
      <c r="G40" s="200">
        <v>257872</v>
      </c>
      <c r="H40" s="57">
        <v>2E-3</v>
      </c>
      <c r="I40" s="200">
        <v>169560</v>
      </c>
      <c r="J40" s="57">
        <v>2E-3</v>
      </c>
      <c r="K40" s="56">
        <v>2705609</v>
      </c>
      <c r="L40" s="57">
        <v>1.9999999999999997E-2</v>
      </c>
      <c r="M40" s="93">
        <v>2052267</v>
      </c>
      <c r="N40" s="57">
        <v>2.0999999999999998E-2</v>
      </c>
    </row>
    <row r="41" spans="1:14" s="1" customFormat="1" x14ac:dyDescent="0.3">
      <c r="A41" s="246"/>
      <c r="B41" s="33" t="s">
        <v>171</v>
      </c>
      <c r="C41" s="200">
        <v>2438696</v>
      </c>
      <c r="D41" s="57">
        <v>2.4E-2</v>
      </c>
      <c r="E41" s="200">
        <v>2326373</v>
      </c>
      <c r="F41" s="57">
        <v>2.1000000000000001E-2</v>
      </c>
      <c r="G41" s="200">
        <v>200176</v>
      </c>
      <c r="H41" s="57">
        <v>2E-3</v>
      </c>
      <c r="I41" s="200">
        <v>131258</v>
      </c>
      <c r="J41" s="57">
        <v>1E-3</v>
      </c>
      <c r="K41" s="56">
        <v>2638872</v>
      </c>
      <c r="L41" s="57">
        <v>2.6000000000000002E-2</v>
      </c>
      <c r="M41" s="93">
        <v>2457631</v>
      </c>
      <c r="N41" s="57">
        <v>2.2000000000000002E-2</v>
      </c>
    </row>
    <row r="42" spans="1:14" s="1" customFormat="1" x14ac:dyDescent="0.3">
      <c r="A42" s="246"/>
      <c r="B42" s="33" t="s">
        <v>173</v>
      </c>
      <c r="C42" s="200">
        <v>4305755</v>
      </c>
      <c r="D42" s="57">
        <v>2.1999999999999999E-2</v>
      </c>
      <c r="E42" s="200">
        <v>3466769</v>
      </c>
      <c r="F42" s="57">
        <v>2.1000000000000001E-2</v>
      </c>
      <c r="G42" s="200">
        <v>619810</v>
      </c>
      <c r="H42" s="57">
        <v>3.0000000000000001E-3</v>
      </c>
      <c r="I42" s="200">
        <v>483837</v>
      </c>
      <c r="J42" s="57">
        <v>3.0000000000000001E-3</v>
      </c>
      <c r="K42" s="56">
        <v>4925565</v>
      </c>
      <c r="L42" s="57">
        <v>2.4999999999999998E-2</v>
      </c>
      <c r="M42" s="93">
        <v>3950606</v>
      </c>
      <c r="N42" s="57">
        <v>2.4E-2</v>
      </c>
    </row>
    <row r="43" spans="1:14" s="1" customFormat="1" x14ac:dyDescent="0.3">
      <c r="A43" s="246"/>
      <c r="B43" s="33" t="s">
        <v>176</v>
      </c>
      <c r="C43" s="200">
        <v>2982919</v>
      </c>
      <c r="D43" s="57">
        <v>1.7000000000000001E-2</v>
      </c>
      <c r="E43" s="200">
        <v>2791460</v>
      </c>
      <c r="F43" s="57">
        <v>1.4E-2</v>
      </c>
      <c r="G43" s="200">
        <v>151179</v>
      </c>
      <c r="H43" s="57">
        <v>1E-3</v>
      </c>
      <c r="I43" s="200">
        <v>309806</v>
      </c>
      <c r="J43" s="57">
        <v>2E-3</v>
      </c>
      <c r="K43" s="93">
        <v>3134098</v>
      </c>
      <c r="L43" s="57">
        <v>1.8000000000000002E-2</v>
      </c>
      <c r="M43" s="93">
        <v>3101266</v>
      </c>
      <c r="N43" s="57">
        <v>1.6E-2</v>
      </c>
    </row>
    <row r="44" spans="1:14" s="1" customFormat="1" x14ac:dyDescent="0.3">
      <c r="A44" s="157"/>
      <c r="B44" s="20"/>
      <c r="C44" s="28"/>
      <c r="D44" s="28"/>
      <c r="E44" s="28"/>
      <c r="F44" s="28"/>
      <c r="G44" s="28"/>
      <c r="H44" s="28"/>
    </row>
    <row r="45" spans="1:14" x14ac:dyDescent="0.3">
      <c r="A45" s="1" t="s">
        <v>131</v>
      </c>
      <c r="B45" s="1"/>
      <c r="C45" s="1"/>
      <c r="D45" s="1"/>
      <c r="E45" s="1"/>
      <c r="F45" s="1"/>
      <c r="G45" s="1"/>
      <c r="H45" s="1"/>
    </row>
    <row r="46" spans="1:14" ht="17.25" customHeight="1" x14ac:dyDescent="0.3">
      <c r="A46" s="237" t="s">
        <v>183</v>
      </c>
      <c r="B46" s="237"/>
      <c r="C46" s="237"/>
      <c r="D46" s="237"/>
      <c r="E46" s="237"/>
      <c r="F46" s="237"/>
      <c r="G46" s="117"/>
      <c r="H46" s="201"/>
      <c r="I46" s="117"/>
      <c r="J46" s="117"/>
      <c r="K46" s="117"/>
    </row>
    <row r="47" spans="1:14" ht="17.25" customHeight="1" x14ac:dyDescent="0.3">
      <c r="A47" s="237"/>
      <c r="B47" s="237"/>
      <c r="C47" s="237"/>
      <c r="D47" s="237"/>
      <c r="E47" s="237"/>
      <c r="F47" s="237"/>
      <c r="G47" s="117"/>
      <c r="H47" s="201"/>
      <c r="I47" s="117"/>
      <c r="J47" s="117"/>
      <c r="K47" s="117"/>
    </row>
    <row r="48" spans="1:14" ht="17.25" customHeight="1" x14ac:dyDescent="0.3">
      <c r="A48" s="237"/>
      <c r="B48" s="237"/>
      <c r="C48" s="237"/>
      <c r="D48" s="237"/>
      <c r="E48" s="237"/>
      <c r="F48" s="237"/>
      <c r="G48" s="117"/>
      <c r="H48" s="201"/>
      <c r="I48" s="117"/>
      <c r="J48" s="117"/>
      <c r="K48" s="117"/>
    </row>
    <row r="49" spans="1:11" ht="17.25" customHeight="1" x14ac:dyDescent="0.3">
      <c r="A49" s="237"/>
      <c r="B49" s="237"/>
      <c r="C49" s="237"/>
      <c r="D49" s="237"/>
      <c r="E49" s="237"/>
      <c r="F49" s="237"/>
      <c r="G49" s="117"/>
      <c r="H49" s="201"/>
      <c r="I49" s="117"/>
      <c r="J49" s="117"/>
      <c r="K49" s="117"/>
    </row>
    <row r="50" spans="1:11" ht="17.25" customHeight="1" x14ac:dyDescent="0.3">
      <c r="A50" s="237"/>
      <c r="B50" s="237"/>
      <c r="C50" s="237"/>
      <c r="D50" s="237"/>
      <c r="E50" s="237"/>
      <c r="F50" s="237"/>
      <c r="G50" s="117"/>
      <c r="H50" s="202"/>
      <c r="I50" s="117"/>
      <c r="J50" s="117"/>
      <c r="K50" s="117"/>
    </row>
    <row r="51" spans="1:11" ht="17.25" customHeight="1" x14ac:dyDescent="0.3">
      <c r="A51" s="237"/>
      <c r="B51" s="237"/>
      <c r="C51" s="237"/>
      <c r="D51" s="237"/>
      <c r="E51" s="237"/>
      <c r="F51" s="237"/>
      <c r="G51" s="117"/>
      <c r="H51" s="117"/>
      <c r="I51" s="117"/>
      <c r="J51" s="117"/>
      <c r="K51" s="117"/>
    </row>
    <row r="52" spans="1:11" ht="17.25" customHeight="1" x14ac:dyDescent="0.3">
      <c r="A52" s="237"/>
      <c r="B52" s="237"/>
      <c r="C52" s="237"/>
      <c r="D52" s="237"/>
      <c r="E52" s="237"/>
      <c r="F52" s="237"/>
      <c r="G52" s="117"/>
    </row>
    <row r="53" spans="1:11" ht="17.25" customHeight="1" x14ac:dyDescent="0.3">
      <c r="A53" s="117"/>
      <c r="B53" s="117"/>
      <c r="C53" s="117"/>
      <c r="D53" s="117"/>
      <c r="E53" s="117"/>
      <c r="F53" s="117"/>
      <c r="G53" s="117"/>
    </row>
    <row r="54" spans="1:11" x14ac:dyDescent="0.3">
      <c r="A54" s="117"/>
      <c r="B54" s="117"/>
      <c r="C54" s="117"/>
      <c r="D54" s="117"/>
      <c r="E54" s="117"/>
      <c r="F54" s="117"/>
      <c r="G54" s="117"/>
    </row>
    <row r="55" spans="1:11" x14ac:dyDescent="0.3">
      <c r="A55" s="117"/>
      <c r="B55" s="117"/>
      <c r="C55" s="117"/>
      <c r="D55" s="117"/>
      <c r="E55" s="117"/>
      <c r="F55" s="117"/>
      <c r="G55" s="117"/>
    </row>
    <row r="56" spans="1:11" x14ac:dyDescent="0.3">
      <c r="A56" s="117"/>
      <c r="B56" s="117"/>
      <c r="C56" s="117"/>
      <c r="D56" s="117"/>
      <c r="E56" s="117"/>
      <c r="F56" s="117"/>
      <c r="G56" s="117"/>
    </row>
    <row r="57" spans="1:11" x14ac:dyDescent="0.3">
      <c r="A57" s="117"/>
      <c r="B57" s="117"/>
      <c r="C57" s="117"/>
      <c r="D57" s="117"/>
      <c r="E57" s="117"/>
      <c r="F57" s="117"/>
      <c r="G57" s="117"/>
    </row>
  </sheetData>
  <mergeCells count="20">
    <mergeCell ref="K11:N11"/>
    <mergeCell ref="K12:L12"/>
    <mergeCell ref="M12:N12"/>
    <mergeCell ref="I12:J12"/>
    <mergeCell ref="A11:A13"/>
    <mergeCell ref="B11:B13"/>
    <mergeCell ref="C11:F11"/>
    <mergeCell ref="G11:J11"/>
    <mergeCell ref="C12:D12"/>
    <mergeCell ref="E12:F12"/>
    <mergeCell ref="G12:H12"/>
    <mergeCell ref="A46:F52"/>
    <mergeCell ref="A2:E2"/>
    <mergeCell ref="B6:C6"/>
    <mergeCell ref="D6:E6"/>
    <mergeCell ref="F6:G6"/>
    <mergeCell ref="A6:A7"/>
    <mergeCell ref="A24:A33"/>
    <mergeCell ref="A14:A23"/>
    <mergeCell ref="A34:A4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8C26-C931-4240-BA3F-FE589411E2D9}">
  <dimension ref="A1:E13"/>
  <sheetViews>
    <sheetView workbookViewId="0">
      <selection activeCell="B6" sqref="B6"/>
    </sheetView>
  </sheetViews>
  <sheetFormatPr defaultRowHeight="14.4" x14ac:dyDescent="0.3"/>
  <cols>
    <col min="1" max="1" width="19.109375" customWidth="1"/>
    <col min="2" max="2" width="37.109375" customWidth="1"/>
  </cols>
  <sheetData>
    <row r="1" spans="1:5" ht="18" x14ac:dyDescent="0.35">
      <c r="A1" s="9" t="s">
        <v>56</v>
      </c>
      <c r="B1" s="9"/>
      <c r="C1" s="9"/>
      <c r="D1" s="9"/>
      <c r="E1" s="9"/>
    </row>
    <row r="2" spans="1:5" ht="15.6" x14ac:dyDescent="0.3">
      <c r="A2" s="220" t="s">
        <v>184</v>
      </c>
      <c r="B2" s="220"/>
      <c r="C2" s="220"/>
      <c r="D2" s="220"/>
      <c r="E2" s="220"/>
    </row>
    <row r="3" spans="1:5" ht="15.6" x14ac:dyDescent="0.3">
      <c r="A3" s="11" t="s">
        <v>185</v>
      </c>
      <c r="B3" s="11"/>
      <c r="C3" s="11"/>
      <c r="D3" s="11"/>
      <c r="E3" s="11"/>
    </row>
    <row r="5" spans="1:5" ht="15" customHeight="1" x14ac:dyDescent="0.3">
      <c r="A5" s="53" t="s">
        <v>186</v>
      </c>
      <c r="B5" s="53" t="s">
        <v>187</v>
      </c>
    </row>
    <row r="6" spans="1:5" ht="14.25" customHeight="1" x14ac:dyDescent="0.3">
      <c r="A6" s="54">
        <v>2023</v>
      </c>
      <c r="B6" s="89" t="s">
        <v>188</v>
      </c>
    </row>
    <row r="8" spans="1:5" x14ac:dyDescent="0.3">
      <c r="A8" s="193" t="s">
        <v>102</v>
      </c>
      <c r="B8" s="193"/>
      <c r="C8" s="193"/>
      <c r="D8" s="193"/>
    </row>
    <row r="9" spans="1:5" ht="15" customHeight="1" x14ac:dyDescent="0.3">
      <c r="A9" s="223" t="s">
        <v>189</v>
      </c>
      <c r="B9" s="223"/>
      <c r="C9" s="223"/>
      <c r="D9" s="223"/>
      <c r="E9" s="30"/>
    </row>
    <row r="10" spans="1:5" x14ac:dyDescent="0.3">
      <c r="A10" s="223"/>
      <c r="B10" s="223"/>
      <c r="C10" s="223"/>
      <c r="D10" s="223"/>
      <c r="E10" s="30"/>
    </row>
    <row r="11" spans="1:5" x14ac:dyDescent="0.3">
      <c r="A11" s="223"/>
      <c r="B11" s="223"/>
      <c r="C11" s="223"/>
      <c r="D11" s="223"/>
      <c r="E11" s="30"/>
    </row>
    <row r="12" spans="1:5" x14ac:dyDescent="0.3">
      <c r="A12" s="223"/>
      <c r="B12" s="223"/>
      <c r="C12" s="223"/>
      <c r="D12" s="223"/>
      <c r="E12" s="30"/>
    </row>
    <row r="13" spans="1:5" x14ac:dyDescent="0.3">
      <c r="B13" s="30"/>
      <c r="C13" s="30"/>
      <c r="D13" s="30"/>
      <c r="E13" s="30"/>
    </row>
  </sheetData>
  <mergeCells count="2">
    <mergeCell ref="A2:E2"/>
    <mergeCell ref="A9:D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3B35-FEF0-44F1-9EF8-AD95D81626DA}">
  <dimension ref="A1:N20"/>
  <sheetViews>
    <sheetView workbookViewId="0">
      <selection activeCell="B21" sqref="B21"/>
    </sheetView>
  </sheetViews>
  <sheetFormatPr defaultRowHeight="14.4" x14ac:dyDescent="0.3"/>
  <cols>
    <col min="1" max="1" width="28.33203125" customWidth="1"/>
    <col min="2" max="3" width="17" customWidth="1"/>
    <col min="4" max="4" width="19.5546875" customWidth="1"/>
    <col min="5" max="5" width="17" customWidth="1"/>
    <col min="6" max="6" width="20.33203125" customWidth="1"/>
    <col min="7" max="7" width="17" customWidth="1"/>
    <col min="8" max="8" width="19.33203125" customWidth="1"/>
    <col min="9" max="9" width="17" customWidth="1"/>
    <col min="10" max="10" width="20.33203125" customWidth="1"/>
    <col min="11" max="11" width="17" customWidth="1"/>
    <col min="12" max="12" width="18.6640625" customWidth="1"/>
    <col min="13" max="13" width="17" customWidth="1"/>
    <col min="14" max="14" width="19.109375" customWidth="1"/>
  </cols>
  <sheetData>
    <row r="1" spans="1:14" ht="18" x14ac:dyDescent="0.35">
      <c r="A1" s="9" t="s">
        <v>56</v>
      </c>
      <c r="B1" s="9"/>
      <c r="C1" s="9"/>
      <c r="D1" s="9"/>
      <c r="E1" s="9"/>
    </row>
    <row r="2" spans="1:14" ht="15.6" x14ac:dyDescent="0.3">
      <c r="A2" s="220" t="s">
        <v>22</v>
      </c>
      <c r="B2" s="220"/>
      <c r="C2" s="220"/>
      <c r="D2" s="220"/>
      <c r="E2" s="220"/>
    </row>
    <row r="3" spans="1:14" ht="15.6" x14ac:dyDescent="0.3">
      <c r="A3" s="11" t="s">
        <v>190</v>
      </c>
      <c r="B3" s="11"/>
      <c r="C3" s="11"/>
      <c r="D3" s="11"/>
      <c r="E3" s="11"/>
    </row>
    <row r="4" spans="1:14" ht="15.6" x14ac:dyDescent="0.3">
      <c r="A4" s="11"/>
      <c r="B4" s="11"/>
      <c r="C4" s="11"/>
      <c r="D4" s="11"/>
      <c r="E4" s="11"/>
    </row>
    <row r="5" spans="1:14" x14ac:dyDescent="0.3">
      <c r="A5" s="250" t="s">
        <v>162</v>
      </c>
      <c r="B5" s="248" t="s">
        <v>139</v>
      </c>
      <c r="C5" s="248"/>
      <c r="D5" s="248"/>
      <c r="E5" s="249"/>
      <c r="F5" s="248" t="s">
        <v>123</v>
      </c>
      <c r="G5" s="248"/>
      <c r="H5" s="248"/>
      <c r="I5" s="249"/>
    </row>
    <row r="6" spans="1:14" x14ac:dyDescent="0.3">
      <c r="A6" s="251"/>
      <c r="B6" s="248">
        <v>2022</v>
      </c>
      <c r="C6" s="249"/>
      <c r="D6" s="248">
        <v>2023</v>
      </c>
      <c r="E6" s="249"/>
      <c r="F6" s="248">
        <v>2022</v>
      </c>
      <c r="G6" s="249"/>
      <c r="H6" s="248">
        <v>2023</v>
      </c>
      <c r="I6" s="249"/>
    </row>
    <row r="7" spans="1:14" x14ac:dyDescent="0.3">
      <c r="A7" s="251"/>
      <c r="B7" s="34" t="s">
        <v>191</v>
      </c>
      <c r="C7" s="34" t="s">
        <v>192</v>
      </c>
      <c r="D7" s="34" t="s">
        <v>191</v>
      </c>
      <c r="E7" s="34" t="s">
        <v>192</v>
      </c>
      <c r="F7" s="34" t="s">
        <v>191</v>
      </c>
      <c r="G7" s="34" t="s">
        <v>192</v>
      </c>
      <c r="H7" s="34" t="s">
        <v>191</v>
      </c>
      <c r="I7" s="34" t="s">
        <v>192</v>
      </c>
    </row>
    <row r="8" spans="1:14" x14ac:dyDescent="0.3">
      <c r="A8" s="33" t="s">
        <v>136</v>
      </c>
      <c r="B8" s="56">
        <v>184144200</v>
      </c>
      <c r="C8" s="57">
        <v>0.182</v>
      </c>
      <c r="D8" s="56">
        <v>181688487</v>
      </c>
      <c r="E8" s="57">
        <v>0.16500000000000001</v>
      </c>
      <c r="F8" s="56">
        <v>13089183</v>
      </c>
      <c r="G8" s="57">
        <v>0.14000000000000001</v>
      </c>
      <c r="H8" s="56">
        <v>11515499</v>
      </c>
      <c r="I8" s="57">
        <v>0.115</v>
      </c>
    </row>
    <row r="9" spans="1:14" x14ac:dyDescent="0.3">
      <c r="A9" s="33" t="s">
        <v>137</v>
      </c>
      <c r="B9" s="56">
        <v>19335954</v>
      </c>
      <c r="C9" s="57">
        <v>0.10199999999999999</v>
      </c>
      <c r="D9" s="56">
        <v>19233576</v>
      </c>
      <c r="E9" s="57">
        <v>9.6000000000000002E-2</v>
      </c>
      <c r="F9" s="56">
        <v>1648681</v>
      </c>
      <c r="G9" s="57">
        <v>0.11</v>
      </c>
      <c r="H9" s="56">
        <v>1652369</v>
      </c>
      <c r="I9" s="57">
        <v>9.2999999999999999E-2</v>
      </c>
    </row>
    <row r="10" spans="1:14" x14ac:dyDescent="0.3">
      <c r="A10" s="1"/>
      <c r="B10" s="19"/>
      <c r="C10" s="26"/>
      <c r="D10" s="27"/>
      <c r="E10" s="26"/>
      <c r="F10" s="27"/>
      <c r="G10" s="26"/>
      <c r="H10" s="27"/>
      <c r="I10" s="27"/>
      <c r="J10" s="27"/>
      <c r="K10" s="26"/>
      <c r="L10" s="27"/>
      <c r="M10" s="26"/>
      <c r="N10" s="27"/>
    </row>
    <row r="11" spans="1:14" x14ac:dyDescent="0.3">
      <c r="A11" s="1" t="s">
        <v>131</v>
      </c>
    </row>
    <row r="12" spans="1:14" ht="15" customHeight="1" x14ac:dyDescent="0.3">
      <c r="A12" s="237" t="s">
        <v>193</v>
      </c>
      <c r="B12" s="237"/>
      <c r="C12" s="237"/>
      <c r="D12" s="237"/>
      <c r="E12" s="237"/>
      <c r="F12" s="237"/>
      <c r="G12" s="201"/>
      <c r="H12" s="201"/>
      <c r="I12" s="117"/>
      <c r="J12" s="117"/>
      <c r="K12" s="117"/>
    </row>
    <row r="13" spans="1:14" ht="14.4" customHeight="1" x14ac:dyDescent="0.3">
      <c r="A13" s="237"/>
      <c r="B13" s="237"/>
      <c r="C13" s="237"/>
      <c r="D13" s="237"/>
      <c r="E13" s="237"/>
      <c r="F13" s="237"/>
      <c r="G13" s="201"/>
      <c r="H13" s="201"/>
      <c r="I13" s="117"/>
      <c r="J13" s="117"/>
      <c r="K13" s="117"/>
    </row>
    <row r="14" spans="1:14" ht="14.4" customHeight="1" x14ac:dyDescent="0.3">
      <c r="A14" s="237"/>
      <c r="B14" s="237"/>
      <c r="C14" s="237"/>
      <c r="D14" s="237"/>
      <c r="E14" s="237"/>
      <c r="F14" s="237"/>
      <c r="G14" s="201"/>
      <c r="H14" s="201"/>
      <c r="I14" s="117"/>
      <c r="J14" s="117"/>
      <c r="K14" s="117"/>
    </row>
    <row r="15" spans="1:14" ht="14.4" customHeight="1" x14ac:dyDescent="0.3">
      <c r="A15" s="237"/>
      <c r="B15" s="237"/>
      <c r="C15" s="237"/>
      <c r="D15" s="237"/>
      <c r="E15" s="237"/>
      <c r="F15" s="237"/>
      <c r="G15" s="201"/>
      <c r="H15" s="201"/>
      <c r="I15" s="117"/>
      <c r="J15" s="117"/>
      <c r="K15" s="117"/>
    </row>
    <row r="16" spans="1:14" ht="14.4" customHeight="1" x14ac:dyDescent="0.3">
      <c r="A16" s="237"/>
      <c r="B16" s="237"/>
      <c r="C16" s="237"/>
      <c r="D16" s="237"/>
      <c r="E16" s="237"/>
      <c r="F16" s="237"/>
      <c r="G16" s="201"/>
      <c r="H16" s="201"/>
      <c r="I16" s="117"/>
      <c r="J16" s="117"/>
      <c r="K16" s="117"/>
    </row>
    <row r="17" spans="1:11" ht="14.4" customHeight="1" x14ac:dyDescent="0.3">
      <c r="A17" s="237"/>
      <c r="B17" s="237"/>
      <c r="C17" s="237"/>
      <c r="D17" s="237"/>
      <c r="E17" s="237"/>
      <c r="F17" s="237"/>
      <c r="G17" s="117"/>
      <c r="H17" s="117"/>
      <c r="I17" s="117"/>
      <c r="J17" s="117"/>
      <c r="K17" s="117"/>
    </row>
    <row r="18" spans="1:11" x14ac:dyDescent="0.3">
      <c r="A18" s="237"/>
      <c r="B18" s="237"/>
      <c r="C18" s="237"/>
      <c r="D18" s="237"/>
      <c r="E18" s="237"/>
      <c r="F18" s="237"/>
      <c r="G18" s="117"/>
      <c r="H18" s="117"/>
      <c r="I18" s="117"/>
      <c r="J18" s="117"/>
      <c r="K18" s="117"/>
    </row>
    <row r="19" spans="1:11" x14ac:dyDescent="0.3">
      <c r="A19" s="237"/>
      <c r="B19" s="237"/>
      <c r="C19" s="237"/>
      <c r="D19" s="237"/>
      <c r="E19" s="237"/>
      <c r="F19" s="237"/>
    </row>
    <row r="20" spans="1:11" x14ac:dyDescent="0.3">
      <c r="A20" s="117"/>
      <c r="B20" s="117"/>
      <c r="C20" s="117"/>
      <c r="D20" s="117"/>
      <c r="E20" s="117"/>
      <c r="F20" s="117"/>
    </row>
  </sheetData>
  <mergeCells count="9">
    <mergeCell ref="A12:F19"/>
    <mergeCell ref="A2:E2"/>
    <mergeCell ref="A5:A7"/>
    <mergeCell ref="B5:E5"/>
    <mergeCell ref="F5:I5"/>
    <mergeCell ref="B6:C6"/>
    <mergeCell ref="D6:E6"/>
    <mergeCell ref="F6:G6"/>
    <mergeCell ref="H6:I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4E8D-FEC3-417B-AA93-7DF79E612BEA}">
  <dimension ref="A1:J40"/>
  <sheetViews>
    <sheetView workbookViewId="0">
      <selection activeCell="A32" sqref="A32:I39"/>
    </sheetView>
  </sheetViews>
  <sheetFormatPr defaultRowHeight="14.4" x14ac:dyDescent="0.3"/>
  <cols>
    <col min="1" max="1" width="23.5546875" customWidth="1"/>
    <col min="2" max="2" width="14.109375" customWidth="1"/>
    <col min="3" max="9" width="17.88671875" customWidth="1"/>
    <col min="10" max="10" width="16.44140625" customWidth="1"/>
  </cols>
  <sheetData>
    <row r="1" spans="1:10" ht="18" x14ac:dyDescent="0.35">
      <c r="A1" s="9" t="s">
        <v>56</v>
      </c>
      <c r="B1" s="9"/>
      <c r="C1" s="9"/>
      <c r="D1" s="9"/>
      <c r="E1" s="9"/>
      <c r="F1" s="9"/>
      <c r="G1" s="9"/>
      <c r="H1" s="1"/>
    </row>
    <row r="2" spans="1:10" ht="15.6" customHeight="1" x14ac:dyDescent="0.3">
      <c r="A2" s="220" t="s">
        <v>22</v>
      </c>
      <c r="B2" s="220"/>
      <c r="C2" s="220"/>
      <c r="D2" s="220"/>
      <c r="E2" s="220"/>
      <c r="F2" s="10"/>
      <c r="G2" s="10"/>
      <c r="H2" s="1"/>
    </row>
    <row r="3" spans="1:10" ht="15.6" x14ac:dyDescent="0.3">
      <c r="A3" s="11" t="s">
        <v>194</v>
      </c>
      <c r="B3" s="11"/>
      <c r="C3" s="11"/>
      <c r="D3" s="11"/>
      <c r="E3" s="11"/>
      <c r="F3" s="11"/>
      <c r="G3" s="11"/>
      <c r="H3" s="11"/>
    </row>
    <row r="4" spans="1:10" ht="15.6" x14ac:dyDescent="0.3">
      <c r="A4" s="11"/>
      <c r="B4" s="11"/>
      <c r="C4" s="11"/>
      <c r="D4" s="11"/>
      <c r="E4" s="11"/>
      <c r="F4" s="11"/>
      <c r="G4" s="11"/>
      <c r="H4" s="11"/>
    </row>
    <row r="5" spans="1:10" ht="15.75" customHeight="1" x14ac:dyDescent="0.3">
      <c r="A5" s="250" t="s">
        <v>195</v>
      </c>
      <c r="B5" s="250" t="s">
        <v>196</v>
      </c>
      <c r="C5" s="248" t="s">
        <v>136</v>
      </c>
      <c r="D5" s="248"/>
      <c r="E5" s="248"/>
      <c r="F5" s="249"/>
      <c r="G5" s="248" t="s">
        <v>166</v>
      </c>
      <c r="H5" s="248"/>
      <c r="I5" s="248"/>
      <c r="J5" s="249"/>
    </row>
    <row r="6" spans="1:10" ht="15.75" customHeight="1" x14ac:dyDescent="0.3">
      <c r="A6" s="251"/>
      <c r="B6" s="251"/>
      <c r="C6" s="248">
        <v>2022</v>
      </c>
      <c r="D6" s="249"/>
      <c r="E6" s="248">
        <v>2023</v>
      </c>
      <c r="F6" s="249"/>
      <c r="G6" s="248">
        <v>2022</v>
      </c>
      <c r="H6" s="249"/>
      <c r="I6" s="248">
        <v>2023</v>
      </c>
      <c r="J6" s="249"/>
    </row>
    <row r="7" spans="1:10" ht="15.75" customHeight="1" x14ac:dyDescent="0.3">
      <c r="A7" s="251"/>
      <c r="B7" s="251"/>
      <c r="C7" s="34" t="s">
        <v>191</v>
      </c>
      <c r="D7" s="34" t="s">
        <v>192</v>
      </c>
      <c r="E7" s="34" t="s">
        <v>191</v>
      </c>
      <c r="F7" s="34" t="s">
        <v>192</v>
      </c>
      <c r="G7" s="34" t="s">
        <v>191</v>
      </c>
      <c r="H7" s="34" t="s">
        <v>192</v>
      </c>
      <c r="I7" s="34" t="s">
        <v>191</v>
      </c>
      <c r="J7" s="34" t="s">
        <v>192</v>
      </c>
    </row>
    <row r="8" spans="1:10" ht="14.4" customHeight="1" x14ac:dyDescent="0.3">
      <c r="A8" s="252" t="s">
        <v>139</v>
      </c>
      <c r="B8" s="33" t="s">
        <v>140</v>
      </c>
      <c r="C8" s="56">
        <v>13326879</v>
      </c>
      <c r="D8" s="57">
        <v>0.17799999999999999</v>
      </c>
      <c r="E8" s="56">
        <v>15336060</v>
      </c>
      <c r="F8" s="57">
        <v>0.17699999999999999</v>
      </c>
      <c r="G8" s="56">
        <v>1623847</v>
      </c>
      <c r="H8" s="57">
        <v>0.13500000000000001</v>
      </c>
      <c r="I8" s="56">
        <v>1725627</v>
      </c>
      <c r="J8" s="57">
        <v>0.11</v>
      </c>
    </row>
    <row r="9" spans="1:10" ht="15.75" customHeight="1" x14ac:dyDescent="0.3">
      <c r="A9" s="253"/>
      <c r="B9" s="33" t="s">
        <v>141</v>
      </c>
      <c r="C9" s="56">
        <v>77475233</v>
      </c>
      <c r="D9" s="57">
        <v>0.17299999999999999</v>
      </c>
      <c r="E9" s="56">
        <v>78265318</v>
      </c>
      <c r="F9" s="57">
        <v>0.161</v>
      </c>
      <c r="G9" s="56">
        <v>6972320</v>
      </c>
      <c r="H9" s="57">
        <v>8.2000000000000003E-2</v>
      </c>
      <c r="I9" s="56">
        <v>6832261</v>
      </c>
      <c r="J9" s="57">
        <v>7.8E-2</v>
      </c>
    </row>
    <row r="10" spans="1:10" ht="15.75" customHeight="1" x14ac:dyDescent="0.3">
      <c r="A10" s="253"/>
      <c r="B10" s="33" t="s">
        <v>142</v>
      </c>
      <c r="C10" s="56">
        <v>5788611</v>
      </c>
      <c r="D10" s="57">
        <v>0.22900000000000001</v>
      </c>
      <c r="E10" s="56">
        <v>5290146</v>
      </c>
      <c r="F10" s="57">
        <v>0.20699999999999999</v>
      </c>
      <c r="G10" s="56">
        <v>1546357</v>
      </c>
      <c r="H10" s="57">
        <v>0.151</v>
      </c>
      <c r="I10" s="56">
        <v>1921521</v>
      </c>
      <c r="J10" s="57">
        <v>0.13900000000000001</v>
      </c>
    </row>
    <row r="11" spans="1:10" ht="15.75" customHeight="1" x14ac:dyDescent="0.3">
      <c r="A11" s="253"/>
      <c r="B11" s="33" t="s">
        <v>143</v>
      </c>
      <c r="C11" s="56">
        <v>1288380</v>
      </c>
      <c r="D11" s="57">
        <v>0.13400000000000001</v>
      </c>
      <c r="E11" s="56">
        <v>320543</v>
      </c>
      <c r="F11" s="57">
        <v>0.123</v>
      </c>
      <c r="G11" s="56">
        <v>70681</v>
      </c>
      <c r="H11" s="57">
        <v>4.3999999999999997E-2</v>
      </c>
      <c r="I11" s="56">
        <v>27747</v>
      </c>
      <c r="J11" s="57">
        <v>3.7999999999999999E-2</v>
      </c>
    </row>
    <row r="12" spans="1:10" ht="15.75" customHeight="1" x14ac:dyDescent="0.3">
      <c r="A12" s="253"/>
      <c r="B12" s="33" t="s">
        <v>144</v>
      </c>
      <c r="C12" s="56">
        <v>7158843</v>
      </c>
      <c r="D12" s="57">
        <v>0.22600000000000001</v>
      </c>
      <c r="E12" s="56">
        <v>6816555</v>
      </c>
      <c r="F12" s="57">
        <v>0.20599999999999999</v>
      </c>
      <c r="G12" s="56">
        <v>816713</v>
      </c>
      <c r="H12" s="57">
        <v>0.114</v>
      </c>
      <c r="I12" s="56">
        <v>639454</v>
      </c>
      <c r="J12" s="57">
        <v>0.11</v>
      </c>
    </row>
    <row r="13" spans="1:10" ht="15.75" customHeight="1" x14ac:dyDescent="0.3">
      <c r="A13" s="253"/>
      <c r="B13" s="33" t="s">
        <v>145</v>
      </c>
      <c r="C13" s="56">
        <v>20211403</v>
      </c>
      <c r="D13" s="57">
        <v>0.193</v>
      </c>
      <c r="E13" s="56">
        <v>22176327</v>
      </c>
      <c r="F13" s="57">
        <v>0.156</v>
      </c>
      <c r="G13" s="56">
        <v>1502455</v>
      </c>
      <c r="H13" s="57">
        <v>0.107</v>
      </c>
      <c r="I13" s="56">
        <v>1706151</v>
      </c>
      <c r="J13" s="57">
        <v>9.2999999999999999E-2</v>
      </c>
    </row>
    <row r="14" spans="1:10" ht="15.75" customHeight="1" x14ac:dyDescent="0.3">
      <c r="A14" s="253"/>
      <c r="B14" s="33" t="s">
        <v>146</v>
      </c>
      <c r="C14" s="56">
        <v>4998604</v>
      </c>
      <c r="D14" s="57">
        <v>0.13100000000000001</v>
      </c>
      <c r="E14" s="56">
        <v>5169013</v>
      </c>
      <c r="F14" s="57">
        <v>0.122</v>
      </c>
      <c r="G14" s="56">
        <v>584422</v>
      </c>
      <c r="H14" s="57">
        <v>7.4999999999999997E-2</v>
      </c>
      <c r="I14" s="56">
        <v>527205</v>
      </c>
      <c r="J14" s="57">
        <v>7.0999999999999994E-2</v>
      </c>
    </row>
    <row r="15" spans="1:10" ht="15.75" customHeight="1" x14ac:dyDescent="0.3">
      <c r="A15" s="253"/>
      <c r="B15" s="127" t="s">
        <v>147</v>
      </c>
      <c r="C15" s="152">
        <v>8086529</v>
      </c>
      <c r="D15" s="153">
        <v>0.183</v>
      </c>
      <c r="E15" s="152">
        <v>8930263</v>
      </c>
      <c r="F15" s="153">
        <v>0.16800000000000001</v>
      </c>
      <c r="G15" s="152">
        <v>874175</v>
      </c>
      <c r="H15" s="153">
        <v>0.13300000000000001</v>
      </c>
      <c r="I15" s="152">
        <v>928776</v>
      </c>
      <c r="J15" s="153">
        <v>0.123</v>
      </c>
    </row>
    <row r="16" spans="1:10" ht="15.75" customHeight="1" x14ac:dyDescent="0.3">
      <c r="A16" s="253"/>
      <c r="B16" s="33" t="s">
        <v>148</v>
      </c>
      <c r="C16" s="56">
        <v>17355033</v>
      </c>
      <c r="D16" s="57">
        <v>0.20399999999999999</v>
      </c>
      <c r="E16" s="56">
        <v>9418650</v>
      </c>
      <c r="F16" s="57">
        <v>0.17399999999999999</v>
      </c>
      <c r="G16" s="56">
        <v>1114267</v>
      </c>
      <c r="H16" s="57">
        <v>0.123</v>
      </c>
      <c r="I16" s="56">
        <v>726439</v>
      </c>
      <c r="J16" s="57">
        <v>0.114</v>
      </c>
    </row>
    <row r="17" spans="1:10" ht="15.75" customHeight="1" x14ac:dyDescent="0.3">
      <c r="A17" s="253"/>
      <c r="B17" s="33" t="s">
        <v>149</v>
      </c>
      <c r="C17" s="56">
        <v>5956511</v>
      </c>
      <c r="D17" s="57">
        <v>0.13600000000000001</v>
      </c>
      <c r="E17" s="56">
        <v>6041585</v>
      </c>
      <c r="F17" s="57">
        <v>0.124</v>
      </c>
      <c r="G17" s="56">
        <v>1220698</v>
      </c>
      <c r="H17" s="57">
        <v>9.8000000000000004E-2</v>
      </c>
      <c r="I17" s="56">
        <v>1291301</v>
      </c>
      <c r="J17" s="57">
        <v>9.1999999999999998E-2</v>
      </c>
    </row>
    <row r="18" spans="1:10" ht="14.4" customHeight="1" x14ac:dyDescent="0.3">
      <c r="A18" s="253"/>
      <c r="B18" s="33" t="s">
        <v>150</v>
      </c>
      <c r="C18" s="56">
        <v>19861400</v>
      </c>
      <c r="D18" s="57">
        <v>0.21199999999999999</v>
      </c>
      <c r="E18" s="56">
        <v>22071532</v>
      </c>
      <c r="F18" s="57">
        <v>0.19900000000000001</v>
      </c>
      <c r="G18" s="56">
        <v>2719607</v>
      </c>
      <c r="H18" s="57">
        <v>0.16200000000000001</v>
      </c>
      <c r="I18" s="56">
        <v>2652164</v>
      </c>
      <c r="J18" s="57">
        <v>0.154</v>
      </c>
    </row>
    <row r="19" spans="1:10" x14ac:dyDescent="0.3">
      <c r="A19" s="253"/>
      <c r="B19" s="33" t="s">
        <v>151</v>
      </c>
      <c r="C19" s="56">
        <v>2636774</v>
      </c>
      <c r="D19" s="57">
        <v>0.182</v>
      </c>
      <c r="E19" s="56">
        <v>1852495</v>
      </c>
      <c r="F19" s="57">
        <v>0.123</v>
      </c>
      <c r="G19" s="56">
        <v>290412</v>
      </c>
      <c r="H19" s="57">
        <v>4.3999999999999997E-2</v>
      </c>
      <c r="I19" s="56">
        <v>254930</v>
      </c>
      <c r="J19" s="57">
        <v>4.9000000000000002E-2</v>
      </c>
    </row>
    <row r="20" spans="1:10" x14ac:dyDescent="0.3">
      <c r="A20" s="253"/>
      <c r="B20" s="111" t="s">
        <v>197</v>
      </c>
      <c r="C20" s="112">
        <v>184144200</v>
      </c>
      <c r="D20" s="113">
        <v>0.182</v>
      </c>
      <c r="E20" s="112">
        <v>181688487</v>
      </c>
      <c r="F20" s="113">
        <v>0.16500000000000001</v>
      </c>
      <c r="G20" s="112">
        <v>19335954</v>
      </c>
      <c r="H20" s="113">
        <v>0.10199999999999999</v>
      </c>
      <c r="I20" s="112">
        <v>19233576</v>
      </c>
      <c r="J20" s="113">
        <v>9.6000000000000002E-2</v>
      </c>
    </row>
    <row r="21" spans="1:10" x14ac:dyDescent="0.3">
      <c r="A21" s="252" t="s">
        <v>123</v>
      </c>
      <c r="B21" s="154" t="s">
        <v>140</v>
      </c>
      <c r="C21" s="155">
        <v>2611040</v>
      </c>
      <c r="D21" s="156">
        <v>0.14699999999999999</v>
      </c>
      <c r="E21" s="155">
        <v>2504918</v>
      </c>
      <c r="F21" s="156">
        <v>0.11600000000000001</v>
      </c>
      <c r="G21" s="155">
        <v>599706</v>
      </c>
      <c r="H21" s="156">
        <v>0.161</v>
      </c>
      <c r="I21" s="155">
        <v>581125</v>
      </c>
      <c r="J21" s="156">
        <v>0.127</v>
      </c>
    </row>
    <row r="22" spans="1:10" x14ac:dyDescent="0.3">
      <c r="A22" s="253"/>
      <c r="B22" s="158" t="s">
        <v>141</v>
      </c>
      <c r="C22" s="152">
        <v>3311341</v>
      </c>
      <c r="D22" s="153">
        <v>0.16300000000000001</v>
      </c>
      <c r="E22" s="152">
        <v>2743877</v>
      </c>
      <c r="F22" s="153">
        <v>0.13</v>
      </c>
      <c r="G22" s="152">
        <v>178517</v>
      </c>
      <c r="H22" s="153">
        <v>0.105</v>
      </c>
      <c r="I22" s="152">
        <v>187341</v>
      </c>
      <c r="J22" s="153">
        <v>8.7999999999999995E-2</v>
      </c>
    </row>
    <row r="23" spans="1:10" x14ac:dyDescent="0.3">
      <c r="A23" s="253"/>
      <c r="B23" s="158" t="s">
        <v>143</v>
      </c>
      <c r="C23" s="152">
        <v>299860</v>
      </c>
      <c r="D23" s="153">
        <v>9.1999999999999998E-2</v>
      </c>
      <c r="E23" s="152">
        <v>271957</v>
      </c>
      <c r="F23" s="153">
        <v>7.8E-2</v>
      </c>
      <c r="G23" s="152">
        <v>18212</v>
      </c>
      <c r="H23" s="153">
        <v>4.2000000000000003E-2</v>
      </c>
      <c r="I23" s="152">
        <v>20675</v>
      </c>
      <c r="J23" s="153">
        <v>2.9000000000000001E-2</v>
      </c>
    </row>
    <row r="24" spans="1:10" x14ac:dyDescent="0.3">
      <c r="A24" s="253"/>
      <c r="B24" s="158" t="s">
        <v>144</v>
      </c>
      <c r="C24" s="152">
        <v>406094</v>
      </c>
      <c r="D24" s="153">
        <v>0.185</v>
      </c>
      <c r="E24" s="152">
        <v>326368</v>
      </c>
      <c r="F24" s="153">
        <v>0.14899999999999999</v>
      </c>
      <c r="G24" s="152">
        <v>15503</v>
      </c>
      <c r="H24" s="153">
        <v>0.104</v>
      </c>
      <c r="I24" s="152">
        <v>19338</v>
      </c>
      <c r="J24" s="153">
        <v>9.5000000000000001E-2</v>
      </c>
    </row>
    <row r="25" spans="1:10" x14ac:dyDescent="0.3">
      <c r="A25" s="253"/>
      <c r="B25" s="158" t="s">
        <v>147</v>
      </c>
      <c r="C25" s="152" t="s">
        <v>155</v>
      </c>
      <c r="D25" s="153" t="s">
        <v>155</v>
      </c>
      <c r="E25" s="152">
        <v>80150</v>
      </c>
      <c r="F25" s="153">
        <v>0.23400000000000001</v>
      </c>
      <c r="G25" s="152" t="s">
        <v>155</v>
      </c>
      <c r="H25" s="153" t="s">
        <v>155</v>
      </c>
      <c r="I25" s="152">
        <v>3308</v>
      </c>
      <c r="J25" s="153">
        <v>0.185</v>
      </c>
    </row>
    <row r="26" spans="1:10" x14ac:dyDescent="0.3">
      <c r="A26" s="253"/>
      <c r="B26" s="158" t="s">
        <v>156</v>
      </c>
      <c r="C26" s="152">
        <v>3960305</v>
      </c>
      <c r="D26" s="153">
        <v>0.126</v>
      </c>
      <c r="E26" s="152">
        <v>3424719</v>
      </c>
      <c r="F26" s="153">
        <v>0.112</v>
      </c>
      <c r="G26" s="152">
        <v>300693</v>
      </c>
      <c r="H26" s="153">
        <v>9.4E-2</v>
      </c>
      <c r="I26" s="152">
        <v>328240</v>
      </c>
      <c r="J26" s="153">
        <v>9.5000000000000001E-2</v>
      </c>
    </row>
    <row r="27" spans="1:10" x14ac:dyDescent="0.3">
      <c r="A27" s="253"/>
      <c r="B27" s="158" t="s">
        <v>157</v>
      </c>
      <c r="C27" s="152">
        <v>2500543</v>
      </c>
      <c r="D27" s="153">
        <v>0.13800000000000001</v>
      </c>
      <c r="E27" s="152">
        <v>2163509</v>
      </c>
      <c r="F27" s="153">
        <v>0.11</v>
      </c>
      <c r="G27" s="152">
        <v>536049</v>
      </c>
      <c r="H27" s="153">
        <v>9.5000000000000001E-2</v>
      </c>
      <c r="I27" s="152">
        <v>512342</v>
      </c>
      <c r="J27" s="153">
        <v>0.08</v>
      </c>
    </row>
    <row r="28" spans="1:10" x14ac:dyDescent="0.3">
      <c r="A28" s="254"/>
      <c r="B28" s="159" t="s">
        <v>197</v>
      </c>
      <c r="C28" s="112">
        <v>13089183</v>
      </c>
      <c r="D28" s="113">
        <v>0.14000000000000001</v>
      </c>
      <c r="E28" s="112">
        <v>11515499</v>
      </c>
      <c r="F28" s="113">
        <v>0.115</v>
      </c>
      <c r="G28" s="112">
        <v>1648681</v>
      </c>
      <c r="H28" s="113">
        <v>0.11</v>
      </c>
      <c r="I28" s="112">
        <v>1652369</v>
      </c>
      <c r="J28" s="113">
        <v>9.2999999999999999E-2</v>
      </c>
    </row>
    <row r="29" spans="1:10" x14ac:dyDescent="0.3">
      <c r="A29" s="157"/>
      <c r="B29" s="160"/>
      <c r="C29" s="161"/>
      <c r="D29" s="162"/>
      <c r="E29" s="161"/>
      <c r="F29" s="162"/>
      <c r="G29" s="161"/>
      <c r="H29" s="162"/>
      <c r="I29" s="161"/>
      <c r="J29" s="162"/>
    </row>
    <row r="30" spans="1:10" x14ac:dyDescent="0.3">
      <c r="A30" s="15"/>
      <c r="B30" s="117"/>
      <c r="C30" s="15"/>
      <c r="D30" s="15"/>
      <c r="E30" s="15"/>
      <c r="F30" s="15"/>
      <c r="G30" s="15"/>
      <c r="H30" s="15"/>
    </row>
    <row r="31" spans="1:10" x14ac:dyDescent="0.3">
      <c r="A31" s="1" t="s">
        <v>131</v>
      </c>
      <c r="B31" s="15"/>
      <c r="C31" s="15"/>
      <c r="D31" s="15"/>
      <c r="E31" s="15"/>
      <c r="F31" s="15"/>
      <c r="G31" s="15"/>
      <c r="H31" s="15"/>
    </row>
    <row r="32" spans="1:10" ht="15" customHeight="1" x14ac:dyDescent="0.3">
      <c r="A32" s="237" t="s">
        <v>198</v>
      </c>
      <c r="B32" s="237"/>
      <c r="C32" s="237"/>
      <c r="D32" s="237"/>
      <c r="E32" s="237"/>
      <c r="F32" s="237"/>
      <c r="G32" s="237"/>
      <c r="H32" s="237"/>
      <c r="I32" s="237"/>
      <c r="J32" s="117"/>
    </row>
    <row r="33" spans="1:10" ht="14.4" customHeight="1" x14ac:dyDescent="0.3">
      <c r="A33" s="237"/>
      <c r="B33" s="237"/>
      <c r="C33" s="237"/>
      <c r="D33" s="237"/>
      <c r="E33" s="237"/>
      <c r="F33" s="237"/>
      <c r="G33" s="237"/>
      <c r="H33" s="237"/>
      <c r="I33" s="237"/>
      <c r="J33" s="117"/>
    </row>
    <row r="34" spans="1:10" ht="14.4" customHeight="1" x14ac:dyDescent="0.3">
      <c r="A34" s="237"/>
      <c r="B34" s="237"/>
      <c r="C34" s="237"/>
      <c r="D34" s="237"/>
      <c r="E34" s="237"/>
      <c r="F34" s="237"/>
      <c r="G34" s="237"/>
      <c r="H34" s="237"/>
      <c r="I34" s="237"/>
      <c r="J34" s="117"/>
    </row>
    <row r="35" spans="1:10" ht="14.4" customHeight="1" x14ac:dyDescent="0.3">
      <c r="A35" s="237"/>
      <c r="B35" s="237"/>
      <c r="C35" s="237"/>
      <c r="D35" s="237"/>
      <c r="E35" s="237"/>
      <c r="F35" s="237"/>
      <c r="G35" s="237"/>
      <c r="H35" s="237"/>
      <c r="I35" s="237"/>
      <c r="J35" s="117"/>
    </row>
    <row r="36" spans="1:10" ht="14.4" customHeight="1" x14ac:dyDescent="0.3">
      <c r="A36" s="237"/>
      <c r="B36" s="237"/>
      <c r="C36" s="237"/>
      <c r="D36" s="237"/>
      <c r="E36" s="237"/>
      <c r="F36" s="237"/>
      <c r="G36" s="237"/>
      <c r="H36" s="237"/>
      <c r="I36" s="237"/>
      <c r="J36" s="117"/>
    </row>
    <row r="37" spans="1:10" ht="14.4" customHeight="1" x14ac:dyDescent="0.3">
      <c r="A37" s="237"/>
      <c r="B37" s="237"/>
      <c r="C37" s="237"/>
      <c r="D37" s="237"/>
      <c r="E37" s="237"/>
      <c r="F37" s="237"/>
      <c r="G37" s="237"/>
      <c r="H37" s="237"/>
      <c r="I37" s="237"/>
      <c r="J37" s="117"/>
    </row>
    <row r="38" spans="1:10" ht="14.4" customHeight="1" x14ac:dyDescent="0.3">
      <c r="A38" s="237"/>
      <c r="B38" s="237"/>
      <c r="C38" s="237"/>
      <c r="D38" s="237"/>
      <c r="E38" s="237"/>
      <c r="F38" s="237"/>
      <c r="G38" s="237"/>
      <c r="H38" s="237"/>
      <c r="I38" s="237"/>
      <c r="J38" s="117"/>
    </row>
    <row r="39" spans="1:10" ht="14.4" customHeight="1" x14ac:dyDescent="0.3">
      <c r="A39" s="237"/>
      <c r="B39" s="237"/>
      <c r="C39" s="237"/>
      <c r="D39" s="237"/>
      <c r="E39" s="237"/>
      <c r="F39" s="237"/>
      <c r="G39" s="237"/>
      <c r="H39" s="237"/>
      <c r="I39" s="237"/>
    </row>
    <row r="40" spans="1:10" x14ac:dyDescent="0.3">
      <c r="A40" s="202"/>
      <c r="B40" s="202"/>
      <c r="C40" s="202"/>
      <c r="D40" s="202"/>
      <c r="E40" s="202"/>
      <c r="F40" s="202"/>
      <c r="G40" s="117"/>
      <c r="H40" s="117"/>
      <c r="I40" s="117"/>
    </row>
  </sheetData>
  <mergeCells count="12">
    <mergeCell ref="A32:I39"/>
    <mergeCell ref="A21:A28"/>
    <mergeCell ref="G5:J5"/>
    <mergeCell ref="C6:D6"/>
    <mergeCell ref="E6:F6"/>
    <mergeCell ref="G6:H6"/>
    <mergeCell ref="I6:J6"/>
    <mergeCell ref="A2:E2"/>
    <mergeCell ref="A5:A7"/>
    <mergeCell ref="B5:B7"/>
    <mergeCell ref="C5:F5"/>
    <mergeCell ref="A8:A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9556-3B75-4F79-B109-9000C13F4BF5}">
  <dimension ref="A1:J38"/>
  <sheetViews>
    <sheetView workbookViewId="0">
      <selection activeCell="B4" sqref="B4"/>
    </sheetView>
  </sheetViews>
  <sheetFormatPr defaultRowHeight="14.4" x14ac:dyDescent="0.3"/>
  <cols>
    <col min="1" max="1" width="22.44140625" customWidth="1"/>
    <col min="2" max="2" width="39.88671875" bestFit="1" customWidth="1"/>
    <col min="3" max="9" width="19.109375" customWidth="1"/>
    <col min="10" max="10" width="20.109375" customWidth="1"/>
  </cols>
  <sheetData>
    <row r="1" spans="1:10" ht="18" x14ac:dyDescent="0.35">
      <c r="A1" s="9" t="s">
        <v>56</v>
      </c>
      <c r="B1" s="9"/>
      <c r="C1" s="9"/>
      <c r="D1" s="9"/>
      <c r="E1" s="9"/>
    </row>
    <row r="2" spans="1:10" ht="15.6" customHeight="1" x14ac:dyDescent="0.3">
      <c r="A2" s="220" t="s">
        <v>22</v>
      </c>
      <c r="B2" s="220"/>
      <c r="C2" s="220"/>
      <c r="D2" s="220"/>
      <c r="E2" s="220"/>
    </row>
    <row r="3" spans="1:10" ht="15.6" x14ac:dyDescent="0.3">
      <c r="A3" s="11" t="s">
        <v>199</v>
      </c>
      <c r="B3" s="11"/>
      <c r="C3" s="11"/>
      <c r="D3" s="11"/>
      <c r="E3" s="11"/>
    </row>
    <row r="5" spans="1:10" x14ac:dyDescent="0.3">
      <c r="A5" s="250" t="s">
        <v>134</v>
      </c>
      <c r="B5" s="250" t="s">
        <v>165</v>
      </c>
      <c r="C5" s="248" t="s">
        <v>136</v>
      </c>
      <c r="D5" s="248"/>
      <c r="E5" s="248"/>
      <c r="F5" s="249"/>
      <c r="G5" s="248" t="s">
        <v>166</v>
      </c>
      <c r="H5" s="248"/>
      <c r="I5" s="248"/>
      <c r="J5" s="249"/>
    </row>
    <row r="6" spans="1:10" x14ac:dyDescent="0.3">
      <c r="A6" s="251"/>
      <c r="B6" s="251"/>
      <c r="C6" s="248">
        <v>2022</v>
      </c>
      <c r="D6" s="249"/>
      <c r="E6" s="248">
        <v>2023</v>
      </c>
      <c r="F6" s="249"/>
      <c r="G6" s="248">
        <v>2022</v>
      </c>
      <c r="H6" s="249"/>
      <c r="I6" s="248">
        <v>2023</v>
      </c>
      <c r="J6" s="249"/>
    </row>
    <row r="7" spans="1:10" x14ac:dyDescent="0.3">
      <c r="A7" s="251"/>
      <c r="B7" s="251"/>
      <c r="C7" s="34" t="s">
        <v>191</v>
      </c>
      <c r="D7" s="34" t="s">
        <v>192</v>
      </c>
      <c r="E7" s="34" t="s">
        <v>191</v>
      </c>
      <c r="F7" s="34" t="s">
        <v>192</v>
      </c>
      <c r="G7" s="34" t="s">
        <v>191</v>
      </c>
      <c r="H7" s="34" t="s">
        <v>192</v>
      </c>
      <c r="I7" s="34" t="s">
        <v>191</v>
      </c>
      <c r="J7" s="34" t="s">
        <v>192</v>
      </c>
    </row>
    <row r="8" spans="1:10" x14ac:dyDescent="0.3">
      <c r="A8" s="247" t="s">
        <v>139</v>
      </c>
      <c r="B8" s="33" t="s">
        <v>167</v>
      </c>
      <c r="C8" s="56">
        <v>13046457</v>
      </c>
      <c r="D8" s="57">
        <v>0.17799999999999999</v>
      </c>
      <c r="E8" s="56">
        <v>12240774</v>
      </c>
      <c r="F8" s="57">
        <v>0.16200000000000001</v>
      </c>
      <c r="G8" s="56">
        <v>861428</v>
      </c>
      <c r="H8" s="57">
        <v>8.6999999999999994E-2</v>
      </c>
      <c r="I8" s="56">
        <v>867759</v>
      </c>
      <c r="J8" s="57">
        <v>8.4000000000000005E-2</v>
      </c>
    </row>
    <row r="9" spans="1:10" x14ac:dyDescent="0.3">
      <c r="A9" s="247"/>
      <c r="B9" s="33" t="s">
        <v>200</v>
      </c>
      <c r="C9" s="56">
        <v>3915200</v>
      </c>
      <c r="D9" s="57">
        <v>0.22700000000000001</v>
      </c>
      <c r="E9" s="56">
        <v>3690403</v>
      </c>
      <c r="F9" s="57">
        <v>0.21</v>
      </c>
      <c r="G9" s="56">
        <v>415319</v>
      </c>
      <c r="H9" s="57">
        <v>8.7999999999999995E-2</v>
      </c>
      <c r="I9" s="56">
        <v>360646</v>
      </c>
      <c r="J9" s="57">
        <v>8.8999999999999996E-2</v>
      </c>
    </row>
    <row r="10" spans="1:10" x14ac:dyDescent="0.3">
      <c r="A10" s="247"/>
      <c r="B10" s="33" t="s">
        <v>169</v>
      </c>
      <c r="C10" s="56">
        <v>18673992</v>
      </c>
      <c r="D10" s="57">
        <v>0.19500000000000001</v>
      </c>
      <c r="E10" s="56">
        <v>16211518</v>
      </c>
      <c r="F10" s="57">
        <v>0.17599999999999999</v>
      </c>
      <c r="G10" s="56">
        <v>1561278</v>
      </c>
      <c r="H10" s="57">
        <v>0.09</v>
      </c>
      <c r="I10" s="56">
        <v>1471623</v>
      </c>
      <c r="J10" s="57">
        <v>8.5999999999999993E-2</v>
      </c>
    </row>
    <row r="11" spans="1:10" x14ac:dyDescent="0.3">
      <c r="A11" s="247"/>
      <c r="B11" s="33" t="s">
        <v>201</v>
      </c>
      <c r="C11" s="56">
        <v>7596768</v>
      </c>
      <c r="D11" s="57">
        <v>0.183</v>
      </c>
      <c r="E11" s="56">
        <v>2436668</v>
      </c>
      <c r="F11" s="57">
        <v>0.159</v>
      </c>
      <c r="G11" s="56">
        <v>762938</v>
      </c>
      <c r="H11" s="57">
        <v>9.9000000000000005E-2</v>
      </c>
      <c r="I11" s="56">
        <v>357270</v>
      </c>
      <c r="J11" s="57">
        <v>0.122</v>
      </c>
    </row>
    <row r="12" spans="1:10" x14ac:dyDescent="0.3">
      <c r="A12" s="247"/>
      <c r="B12" s="33" t="s">
        <v>171</v>
      </c>
      <c r="C12" s="56">
        <v>27463467</v>
      </c>
      <c r="D12" s="57">
        <v>0.186</v>
      </c>
      <c r="E12" s="56">
        <v>25429467</v>
      </c>
      <c r="F12" s="57">
        <v>0.16800000000000001</v>
      </c>
      <c r="G12" s="56">
        <v>1878422</v>
      </c>
      <c r="H12" s="57">
        <v>9.1999999999999998E-2</v>
      </c>
      <c r="I12" s="56">
        <v>1818012</v>
      </c>
      <c r="J12" s="57">
        <v>8.5999999999999993E-2</v>
      </c>
    </row>
    <row r="13" spans="1:10" x14ac:dyDescent="0.3">
      <c r="A13" s="247"/>
      <c r="B13" s="33" t="s">
        <v>202</v>
      </c>
      <c r="C13" s="56">
        <v>3381609</v>
      </c>
      <c r="D13" s="57">
        <v>0.16</v>
      </c>
      <c r="E13" s="56">
        <v>2928996</v>
      </c>
      <c r="F13" s="57">
        <v>0.13900000000000001</v>
      </c>
      <c r="G13" s="56">
        <v>211919</v>
      </c>
      <c r="H13" s="57">
        <v>8.2000000000000003E-2</v>
      </c>
      <c r="I13" s="56">
        <v>230663</v>
      </c>
      <c r="J13" s="57">
        <v>7.5999999999999998E-2</v>
      </c>
    </row>
    <row r="14" spans="1:10" x14ac:dyDescent="0.3">
      <c r="A14" s="247"/>
      <c r="B14" s="33" t="s">
        <v>173</v>
      </c>
      <c r="C14" s="56">
        <v>10256156</v>
      </c>
      <c r="D14" s="57">
        <v>0.17699999999999999</v>
      </c>
      <c r="E14" s="56">
        <v>7711529</v>
      </c>
      <c r="F14" s="57">
        <v>0.154</v>
      </c>
      <c r="G14" s="56">
        <v>1179538</v>
      </c>
      <c r="H14" s="57">
        <v>9.8000000000000004E-2</v>
      </c>
      <c r="I14" s="56">
        <v>878725</v>
      </c>
      <c r="J14" s="57">
        <v>8.8999999999999996E-2</v>
      </c>
    </row>
    <row r="15" spans="1:10" x14ac:dyDescent="0.3">
      <c r="A15" s="247"/>
      <c r="B15" s="33" t="s">
        <v>174</v>
      </c>
      <c r="C15" s="56">
        <v>3865637</v>
      </c>
      <c r="D15" s="57">
        <v>0.106</v>
      </c>
      <c r="E15" s="56">
        <v>4141081</v>
      </c>
      <c r="F15" s="57">
        <v>9.5000000000000001E-2</v>
      </c>
      <c r="G15" s="56">
        <v>66848</v>
      </c>
      <c r="H15" s="57">
        <v>0.04</v>
      </c>
      <c r="I15" s="56">
        <v>83951</v>
      </c>
      <c r="J15" s="57">
        <v>7.3999999999999996E-2</v>
      </c>
    </row>
    <row r="16" spans="1:10" x14ac:dyDescent="0.3">
      <c r="A16" s="247"/>
      <c r="B16" s="33" t="s">
        <v>175</v>
      </c>
      <c r="C16" s="114" t="s">
        <v>155</v>
      </c>
      <c r="D16" s="57" t="s">
        <v>155</v>
      </c>
      <c r="E16" s="56">
        <v>4724160</v>
      </c>
      <c r="F16" s="57">
        <v>0.159</v>
      </c>
      <c r="G16" s="114" t="s">
        <v>155</v>
      </c>
      <c r="H16" s="57" t="s">
        <v>155</v>
      </c>
      <c r="I16" s="56">
        <v>434321</v>
      </c>
      <c r="J16" s="57">
        <v>7.2999999999999995E-2</v>
      </c>
    </row>
    <row r="17" spans="1:10" x14ac:dyDescent="0.3">
      <c r="A17" s="247"/>
      <c r="B17" s="33" t="s">
        <v>176</v>
      </c>
      <c r="C17" s="56">
        <v>4207224</v>
      </c>
      <c r="D17" s="57">
        <v>0.17799999999999999</v>
      </c>
      <c r="E17" s="56">
        <v>3991898</v>
      </c>
      <c r="F17" s="57">
        <v>0.155</v>
      </c>
      <c r="G17" s="56">
        <v>434575</v>
      </c>
      <c r="H17" s="57">
        <v>7.4999999999999997E-2</v>
      </c>
      <c r="I17" s="56">
        <v>441688</v>
      </c>
      <c r="J17" s="57">
        <v>6.9000000000000006E-2</v>
      </c>
    </row>
    <row r="18" spans="1:10" ht="14.4" customHeight="1" x14ac:dyDescent="0.3">
      <c r="A18" s="246" t="s">
        <v>123</v>
      </c>
      <c r="B18" s="33" t="s">
        <v>167</v>
      </c>
      <c r="C18" s="114" t="s">
        <v>155</v>
      </c>
      <c r="D18" s="57" t="s">
        <v>155</v>
      </c>
      <c r="E18" s="56">
        <v>169104</v>
      </c>
      <c r="F18" s="57">
        <v>0.15</v>
      </c>
      <c r="G18" s="114" t="s">
        <v>155</v>
      </c>
      <c r="H18" s="57" t="s">
        <v>155</v>
      </c>
      <c r="I18" s="56">
        <v>20413</v>
      </c>
      <c r="J18" s="57">
        <v>0.122</v>
      </c>
    </row>
    <row r="19" spans="1:10" ht="14.4" customHeight="1" x14ac:dyDescent="0.3">
      <c r="A19" s="246"/>
      <c r="B19" s="33" t="s">
        <v>200</v>
      </c>
      <c r="C19" s="56">
        <v>358222</v>
      </c>
      <c r="D19" s="57">
        <v>0.16800000000000001</v>
      </c>
      <c r="E19" s="56">
        <v>296412</v>
      </c>
      <c r="F19" s="57">
        <v>0.13300000000000001</v>
      </c>
      <c r="G19" s="56">
        <v>12809</v>
      </c>
      <c r="H19" s="57">
        <v>9.4E-2</v>
      </c>
      <c r="I19" s="56">
        <v>13517</v>
      </c>
      <c r="J19" s="57">
        <v>0.10299999999999999</v>
      </c>
    </row>
    <row r="20" spans="1:10" ht="14.4" customHeight="1" x14ac:dyDescent="0.3">
      <c r="A20" s="246"/>
      <c r="B20" s="33" t="s">
        <v>169</v>
      </c>
      <c r="C20" s="56">
        <v>814298</v>
      </c>
      <c r="D20" s="57">
        <v>0.11899999999999999</v>
      </c>
      <c r="E20" s="56">
        <v>758522</v>
      </c>
      <c r="F20" s="57">
        <v>0.113</v>
      </c>
      <c r="G20" s="56">
        <v>51809</v>
      </c>
      <c r="H20" s="57">
        <v>0.108</v>
      </c>
      <c r="I20" s="56">
        <v>65972</v>
      </c>
      <c r="J20" s="57">
        <v>0.10299999999999999</v>
      </c>
    </row>
    <row r="21" spans="1:10" ht="14.4" customHeight="1" x14ac:dyDescent="0.3">
      <c r="A21" s="246"/>
      <c r="B21" s="33" t="s">
        <v>180</v>
      </c>
      <c r="C21" s="114" t="s">
        <v>155</v>
      </c>
      <c r="D21" s="57" t="s">
        <v>155</v>
      </c>
      <c r="E21" s="56">
        <v>88888</v>
      </c>
      <c r="F21" s="57">
        <v>0.11600000000000001</v>
      </c>
      <c r="G21" s="114" t="s">
        <v>155</v>
      </c>
      <c r="H21" s="57" t="s">
        <v>155</v>
      </c>
      <c r="I21" s="56">
        <v>18643</v>
      </c>
      <c r="J21" s="57">
        <v>9.0999999999999998E-2</v>
      </c>
    </row>
    <row r="22" spans="1:10" ht="14.4" customHeight="1" x14ac:dyDescent="0.3">
      <c r="A22" s="246"/>
      <c r="B22" s="33" t="s">
        <v>181</v>
      </c>
      <c r="C22" s="56">
        <v>216880</v>
      </c>
      <c r="D22" s="57">
        <v>0.127</v>
      </c>
      <c r="E22" s="56">
        <v>207852</v>
      </c>
      <c r="F22" s="57">
        <v>0.104</v>
      </c>
      <c r="G22" s="56">
        <v>16852</v>
      </c>
      <c r="H22" s="57">
        <v>7.2999999999999995E-2</v>
      </c>
      <c r="I22" s="56">
        <v>24389</v>
      </c>
      <c r="J22" s="57">
        <v>9.8000000000000004E-2</v>
      </c>
    </row>
    <row r="23" spans="1:10" ht="14.4" customHeight="1" x14ac:dyDescent="0.3">
      <c r="A23" s="246"/>
      <c r="B23" s="33" t="s">
        <v>182</v>
      </c>
      <c r="C23" s="56">
        <v>135185</v>
      </c>
      <c r="D23" s="57">
        <v>0.14299999999999999</v>
      </c>
      <c r="E23" s="56">
        <v>85246</v>
      </c>
      <c r="F23" s="57">
        <v>0.115</v>
      </c>
      <c r="G23" s="56">
        <v>43392</v>
      </c>
      <c r="H23" s="57">
        <v>9.8000000000000004E-2</v>
      </c>
      <c r="I23" s="56">
        <v>24953</v>
      </c>
      <c r="J23" s="57">
        <v>6.9000000000000006E-2</v>
      </c>
    </row>
    <row r="24" spans="1:10" ht="14.4" customHeight="1" x14ac:dyDescent="0.3">
      <c r="A24" s="246"/>
      <c r="B24" s="33" t="s">
        <v>201</v>
      </c>
      <c r="C24" s="56">
        <v>351871</v>
      </c>
      <c r="D24" s="57">
        <v>0.14399999999999999</v>
      </c>
      <c r="E24" s="56">
        <v>170742</v>
      </c>
      <c r="F24" s="57">
        <v>9.0999999999999998E-2</v>
      </c>
      <c r="G24" s="56">
        <v>27633</v>
      </c>
      <c r="H24" s="57">
        <v>0.107</v>
      </c>
      <c r="I24" s="56">
        <v>15139</v>
      </c>
      <c r="J24" s="57">
        <v>8.8999999999999996E-2</v>
      </c>
    </row>
    <row r="25" spans="1:10" ht="14.4" customHeight="1" x14ac:dyDescent="0.3">
      <c r="A25" s="246"/>
      <c r="B25" s="33" t="s">
        <v>171</v>
      </c>
      <c r="C25" s="56">
        <v>318474</v>
      </c>
      <c r="D25" s="57">
        <v>0.13100000000000001</v>
      </c>
      <c r="E25" s="56">
        <v>340504</v>
      </c>
      <c r="F25" s="57">
        <v>0.14599999999999999</v>
      </c>
      <c r="G25" s="56">
        <v>17751</v>
      </c>
      <c r="H25" s="57">
        <v>8.8999999999999996E-2</v>
      </c>
      <c r="I25" s="56">
        <v>14013</v>
      </c>
      <c r="J25" s="57">
        <v>0.107</v>
      </c>
    </row>
    <row r="26" spans="1:10" ht="14.4" customHeight="1" x14ac:dyDescent="0.3">
      <c r="A26" s="246"/>
      <c r="B26" s="33" t="s">
        <v>173</v>
      </c>
      <c r="C26" s="56">
        <v>650387</v>
      </c>
      <c r="D26" s="57">
        <v>0.151</v>
      </c>
      <c r="E26" s="56">
        <v>366450</v>
      </c>
      <c r="F26" s="57">
        <v>0.106</v>
      </c>
      <c r="G26" s="56">
        <v>53747</v>
      </c>
      <c r="H26" s="57">
        <v>8.6999999999999994E-2</v>
      </c>
      <c r="I26" s="56">
        <v>39072</v>
      </c>
      <c r="J26" s="57">
        <v>8.1000000000000003E-2</v>
      </c>
    </row>
    <row r="27" spans="1:10" x14ac:dyDescent="0.3">
      <c r="A27" s="246"/>
      <c r="B27" s="33" t="s">
        <v>176</v>
      </c>
      <c r="C27" s="56">
        <v>466805</v>
      </c>
      <c r="D27" s="57">
        <v>0.156</v>
      </c>
      <c r="E27" s="56">
        <v>361105</v>
      </c>
      <c r="F27" s="57">
        <v>0.129</v>
      </c>
      <c r="G27" s="56">
        <v>11139</v>
      </c>
      <c r="H27" s="57">
        <v>7.3999999999999996E-2</v>
      </c>
      <c r="I27" s="56">
        <v>28491</v>
      </c>
      <c r="J27" s="57">
        <v>9.1999999999999998E-2</v>
      </c>
    </row>
    <row r="28" spans="1:10" x14ac:dyDescent="0.3">
      <c r="A28" s="20"/>
      <c r="B28" s="20"/>
      <c r="C28" s="32"/>
      <c r="D28" s="31"/>
      <c r="E28" s="32"/>
      <c r="F28" s="31"/>
      <c r="G28" s="32"/>
      <c r="H28" s="31"/>
      <c r="I28" s="32"/>
      <c r="J28" s="31"/>
    </row>
    <row r="29" spans="1:10" x14ac:dyDescent="0.3">
      <c r="A29" s="1" t="s">
        <v>131</v>
      </c>
    </row>
    <row r="30" spans="1:10" ht="15" customHeight="1" x14ac:dyDescent="0.3">
      <c r="A30" s="237" t="s">
        <v>203</v>
      </c>
      <c r="B30" s="237"/>
      <c r="C30" s="237"/>
      <c r="D30" s="237"/>
      <c r="E30" s="237"/>
      <c r="F30" s="237"/>
      <c r="G30" s="117"/>
      <c r="H30" s="117"/>
      <c r="I30" s="117"/>
      <c r="J30" s="117"/>
    </row>
    <row r="31" spans="1:10" ht="14.4" customHeight="1" x14ac:dyDescent="0.3">
      <c r="A31" s="237"/>
      <c r="B31" s="237"/>
      <c r="C31" s="237"/>
      <c r="D31" s="237"/>
      <c r="E31" s="237"/>
      <c r="F31" s="237"/>
      <c r="G31" s="117"/>
      <c r="H31" s="117"/>
      <c r="I31" s="117"/>
      <c r="J31" s="117"/>
    </row>
    <row r="32" spans="1:10" ht="14.4" customHeight="1" x14ac:dyDescent="0.3">
      <c r="A32" s="237"/>
      <c r="B32" s="237"/>
      <c r="C32" s="237"/>
      <c r="D32" s="237"/>
      <c r="E32" s="237"/>
      <c r="F32" s="237"/>
      <c r="G32" s="117"/>
      <c r="H32" s="117"/>
      <c r="I32" s="117"/>
      <c r="J32" s="117"/>
    </row>
    <row r="33" spans="1:10" ht="14.4" customHeight="1" x14ac:dyDescent="0.3">
      <c r="A33" s="237"/>
      <c r="B33" s="237"/>
      <c r="C33" s="237"/>
      <c r="D33" s="237"/>
      <c r="E33" s="237"/>
      <c r="F33" s="237"/>
      <c r="G33" s="117"/>
      <c r="H33" s="117"/>
      <c r="I33" s="117"/>
      <c r="J33" s="117"/>
    </row>
    <row r="34" spans="1:10" ht="14.4" customHeight="1" x14ac:dyDescent="0.3">
      <c r="A34" s="237"/>
      <c r="B34" s="237"/>
      <c r="C34" s="237"/>
      <c r="D34" s="237"/>
      <c r="E34" s="237"/>
      <c r="F34" s="237"/>
      <c r="G34" s="117"/>
      <c r="H34" s="117"/>
      <c r="I34" s="117"/>
      <c r="J34" s="117"/>
    </row>
    <row r="35" spans="1:10" ht="14.4" customHeight="1" x14ac:dyDescent="0.3">
      <c r="A35" s="237"/>
      <c r="B35" s="237"/>
      <c r="C35" s="237"/>
      <c r="D35" s="237"/>
      <c r="E35" s="237"/>
      <c r="F35" s="237"/>
      <c r="G35" s="117"/>
      <c r="H35" s="117"/>
      <c r="I35" s="117"/>
      <c r="J35" s="117"/>
    </row>
    <row r="36" spans="1:10" ht="14.4" customHeight="1" x14ac:dyDescent="0.3">
      <c r="A36" s="237"/>
      <c r="B36" s="237"/>
      <c r="C36" s="237"/>
      <c r="D36" s="237"/>
      <c r="E36" s="237"/>
      <c r="F36" s="237"/>
      <c r="G36" s="117"/>
      <c r="H36" s="117"/>
      <c r="I36" s="117"/>
      <c r="J36" s="117"/>
    </row>
    <row r="37" spans="1:10" ht="14.4" customHeight="1" x14ac:dyDescent="0.3">
      <c r="A37" s="196"/>
      <c r="B37" s="196"/>
      <c r="C37" s="196"/>
      <c r="D37" s="196"/>
      <c r="E37" s="196"/>
      <c r="F37" s="201"/>
      <c r="G37" s="117"/>
      <c r="H37" s="117"/>
    </row>
    <row r="38" spans="1:10" ht="14.4" customHeight="1" x14ac:dyDescent="0.3">
      <c r="A38" s="201"/>
      <c r="B38" s="201"/>
      <c r="C38" s="201"/>
      <c r="D38" s="201"/>
      <c r="E38" s="201"/>
      <c r="F38" s="201"/>
      <c r="G38" s="117"/>
      <c r="H38" s="117"/>
    </row>
  </sheetData>
  <mergeCells count="12">
    <mergeCell ref="A8:A17"/>
    <mergeCell ref="A5:A7"/>
    <mergeCell ref="B5:B7"/>
    <mergeCell ref="A18:A27"/>
    <mergeCell ref="A30:F36"/>
    <mergeCell ref="A2:E2"/>
    <mergeCell ref="C5:F5"/>
    <mergeCell ref="G5:J5"/>
    <mergeCell ref="C6:D6"/>
    <mergeCell ref="E6:F6"/>
    <mergeCell ref="G6:H6"/>
    <mergeCell ref="I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B973-29ED-4ABC-8C62-7F4AEE9D85D8}">
  <dimension ref="A1:D51"/>
  <sheetViews>
    <sheetView workbookViewId="0">
      <selection activeCell="C2" sqref="C2"/>
    </sheetView>
  </sheetViews>
  <sheetFormatPr defaultRowHeight="14.4" x14ac:dyDescent="0.3"/>
  <cols>
    <col min="1" max="1" width="9.6640625" style="139" customWidth="1"/>
    <col min="2" max="2" width="17.6640625" customWidth="1"/>
    <col min="3" max="3" width="98.5546875" customWidth="1"/>
  </cols>
  <sheetData>
    <row r="1" spans="1:4" ht="25.8" x14ac:dyDescent="0.5">
      <c r="A1" s="2" t="s">
        <v>0</v>
      </c>
      <c r="B1" s="3"/>
      <c r="C1" s="1"/>
      <c r="D1" s="1"/>
    </row>
    <row r="2" spans="1:4" ht="23.4" x14ac:dyDescent="0.45">
      <c r="A2" s="4" t="s">
        <v>1</v>
      </c>
      <c r="B2" s="5"/>
      <c r="C2" s="1"/>
      <c r="D2" s="1"/>
    </row>
    <row r="3" spans="1:4" ht="15.6" x14ac:dyDescent="0.3">
      <c r="A3" s="219" t="s">
        <v>318</v>
      </c>
      <c r="B3" s="219"/>
      <c r="C3" s="1"/>
      <c r="D3" s="1"/>
    </row>
    <row r="4" spans="1:4" x14ac:dyDescent="0.3">
      <c r="A4" s="1"/>
      <c r="B4" s="1"/>
      <c r="C4" s="1"/>
      <c r="D4" s="1"/>
    </row>
    <row r="5" spans="1:4" ht="15.6" x14ac:dyDescent="0.3">
      <c r="A5" s="8"/>
      <c r="B5" s="6"/>
      <c r="C5" s="1"/>
      <c r="D5" s="1"/>
    </row>
    <row r="6" spans="1:4" ht="16.2" thickBot="1" x14ac:dyDescent="0.35">
      <c r="A6" s="12" t="s">
        <v>2</v>
      </c>
      <c r="B6" s="13" t="s">
        <v>3</v>
      </c>
      <c r="C6" s="14" t="s">
        <v>4</v>
      </c>
      <c r="D6" s="1"/>
    </row>
    <row r="7" spans="1:4" x14ac:dyDescent="0.3">
      <c r="A7" s="73">
        <v>1.1000000000000001</v>
      </c>
      <c r="B7" s="80" t="s">
        <v>5</v>
      </c>
      <c r="C7" s="66" t="s">
        <v>6</v>
      </c>
      <c r="D7" s="1"/>
    </row>
    <row r="8" spans="1:4" x14ac:dyDescent="0.3">
      <c r="A8" s="74">
        <v>1.2</v>
      </c>
      <c r="B8" s="81" t="s">
        <v>5</v>
      </c>
      <c r="C8" s="67" t="s">
        <v>7</v>
      </c>
      <c r="D8" s="1"/>
    </row>
    <row r="9" spans="1:4" x14ac:dyDescent="0.3">
      <c r="A9" s="74">
        <v>1.3</v>
      </c>
      <c r="B9" s="81" t="s">
        <v>5</v>
      </c>
      <c r="C9" s="67" t="s">
        <v>8</v>
      </c>
      <c r="D9" s="1"/>
    </row>
    <row r="10" spans="1:4" x14ac:dyDescent="0.3">
      <c r="A10" s="74">
        <v>1.4</v>
      </c>
      <c r="B10" s="81" t="s">
        <v>5</v>
      </c>
      <c r="C10" s="67" t="s">
        <v>9</v>
      </c>
      <c r="D10" s="1"/>
    </row>
    <row r="11" spans="1:4" ht="15" customHeight="1" x14ac:dyDescent="0.3">
      <c r="A11" s="74">
        <v>1.5</v>
      </c>
      <c r="B11" s="81" t="s">
        <v>5</v>
      </c>
      <c r="C11" s="67" t="s">
        <v>10</v>
      </c>
      <c r="D11" s="1"/>
    </row>
    <row r="12" spans="1:4" x14ac:dyDescent="0.3">
      <c r="A12" s="74">
        <v>1.6</v>
      </c>
      <c r="B12" s="81" t="s">
        <v>5</v>
      </c>
      <c r="C12" s="67" t="s">
        <v>11</v>
      </c>
      <c r="D12" s="1"/>
    </row>
    <row r="13" spans="1:4" ht="15" thickBot="1" x14ac:dyDescent="0.35">
      <c r="A13" s="140">
        <v>1.7</v>
      </c>
      <c r="B13" s="141" t="s">
        <v>5</v>
      </c>
      <c r="C13" s="142" t="s">
        <v>12</v>
      </c>
      <c r="D13" s="1"/>
    </row>
    <row r="14" spans="1:4" x14ac:dyDescent="0.3">
      <c r="A14" s="76">
        <v>2.1</v>
      </c>
      <c r="B14" s="84" t="s">
        <v>13</v>
      </c>
      <c r="C14" s="67" t="s">
        <v>14</v>
      </c>
      <c r="D14" s="1"/>
    </row>
    <row r="15" spans="1:4" x14ac:dyDescent="0.3">
      <c r="A15" s="74">
        <v>2.2000000000000002</v>
      </c>
      <c r="B15" s="81" t="s">
        <v>13</v>
      </c>
      <c r="C15" s="67" t="s">
        <v>15</v>
      </c>
      <c r="D15" s="1"/>
    </row>
    <row r="16" spans="1:4" ht="15" thickBot="1" x14ac:dyDescent="0.35">
      <c r="A16" s="75">
        <v>2.2999999999999998</v>
      </c>
      <c r="B16" s="82" t="s">
        <v>13</v>
      </c>
      <c r="C16" s="142" t="s">
        <v>16</v>
      </c>
      <c r="D16" s="1"/>
    </row>
    <row r="17" spans="1:4" x14ac:dyDescent="0.3">
      <c r="A17" s="73">
        <v>3.1</v>
      </c>
      <c r="B17" s="80" t="s">
        <v>17</v>
      </c>
      <c r="C17" s="67" t="s">
        <v>18</v>
      </c>
      <c r="D17" s="1"/>
    </row>
    <row r="18" spans="1:4" x14ac:dyDescent="0.3">
      <c r="A18" s="74">
        <v>3.11</v>
      </c>
      <c r="B18" s="81" t="s">
        <v>17</v>
      </c>
      <c r="C18" s="67" t="s">
        <v>19</v>
      </c>
      <c r="D18" s="1"/>
    </row>
    <row r="19" spans="1:4" x14ac:dyDescent="0.3">
      <c r="A19" s="74">
        <v>3.12</v>
      </c>
      <c r="B19" s="81" t="s">
        <v>17</v>
      </c>
      <c r="C19" s="67" t="s">
        <v>20</v>
      </c>
      <c r="D19" s="1"/>
    </row>
    <row r="20" spans="1:4" x14ac:dyDescent="0.3">
      <c r="A20" s="74">
        <v>3.2</v>
      </c>
      <c r="B20" s="81" t="s">
        <v>17</v>
      </c>
      <c r="C20" s="67" t="s">
        <v>21</v>
      </c>
      <c r="D20" s="1"/>
    </row>
    <row r="21" spans="1:4" x14ac:dyDescent="0.3">
      <c r="A21" s="74">
        <v>3.3</v>
      </c>
      <c r="B21" s="81" t="s">
        <v>17</v>
      </c>
      <c r="C21" s="67" t="s">
        <v>22</v>
      </c>
      <c r="D21" s="1"/>
    </row>
    <row r="22" spans="1:4" x14ac:dyDescent="0.3">
      <c r="A22" s="74">
        <v>3.31</v>
      </c>
      <c r="B22" s="81" t="s">
        <v>17</v>
      </c>
      <c r="C22" s="67" t="s">
        <v>23</v>
      </c>
      <c r="D22" s="1"/>
    </row>
    <row r="23" spans="1:4" x14ac:dyDescent="0.3">
      <c r="A23" s="74">
        <v>3.32</v>
      </c>
      <c r="B23" s="81" t="s">
        <v>17</v>
      </c>
      <c r="C23" s="67" t="s">
        <v>24</v>
      </c>
      <c r="D23" s="1"/>
    </row>
    <row r="24" spans="1:4" x14ac:dyDescent="0.3">
      <c r="A24" s="143">
        <v>3.4</v>
      </c>
      <c r="B24" s="81" t="s">
        <v>17</v>
      </c>
      <c r="C24" s="67" t="s">
        <v>25</v>
      </c>
      <c r="D24" s="1"/>
    </row>
    <row r="25" spans="1:4" x14ac:dyDescent="0.3">
      <c r="A25" s="74">
        <v>3.41</v>
      </c>
      <c r="B25" s="81" t="s">
        <v>17</v>
      </c>
      <c r="C25" s="67" t="s">
        <v>26</v>
      </c>
      <c r="D25" s="1"/>
    </row>
    <row r="26" spans="1:4" x14ac:dyDescent="0.3">
      <c r="A26" s="74">
        <v>3.42</v>
      </c>
      <c r="B26" s="81" t="s">
        <v>17</v>
      </c>
      <c r="C26" s="67" t="s">
        <v>27</v>
      </c>
      <c r="D26" s="1"/>
    </row>
    <row r="27" spans="1:4" x14ac:dyDescent="0.3">
      <c r="A27" s="143">
        <v>3.5</v>
      </c>
      <c r="B27" s="81" t="s">
        <v>17</v>
      </c>
      <c r="C27" s="67" t="s">
        <v>28</v>
      </c>
      <c r="D27" s="1"/>
    </row>
    <row r="28" spans="1:4" x14ac:dyDescent="0.3">
      <c r="A28" s="143">
        <v>3.51</v>
      </c>
      <c r="B28" s="81" t="s">
        <v>17</v>
      </c>
      <c r="C28" s="67" t="s">
        <v>29</v>
      </c>
      <c r="D28" s="1"/>
    </row>
    <row r="29" spans="1:4" x14ac:dyDescent="0.3">
      <c r="A29" s="143">
        <v>3.52</v>
      </c>
      <c r="B29" s="81" t="s">
        <v>17</v>
      </c>
      <c r="C29" s="67" t="s">
        <v>30</v>
      </c>
      <c r="D29" s="1"/>
    </row>
    <row r="30" spans="1:4" x14ac:dyDescent="0.3">
      <c r="A30" s="143">
        <v>3.6</v>
      </c>
      <c r="B30" s="81" t="s">
        <v>17</v>
      </c>
      <c r="C30" s="67" t="s">
        <v>31</v>
      </c>
      <c r="D30" s="1"/>
    </row>
    <row r="31" spans="1:4" x14ac:dyDescent="0.3">
      <c r="A31" s="143">
        <v>3.61</v>
      </c>
      <c r="B31" s="81" t="s">
        <v>17</v>
      </c>
      <c r="C31" s="67" t="s">
        <v>32</v>
      </c>
      <c r="D31" s="1"/>
    </row>
    <row r="32" spans="1:4" ht="13.5" customHeight="1" x14ac:dyDescent="0.3">
      <c r="A32" s="143">
        <v>3.62</v>
      </c>
      <c r="B32" s="81" t="s">
        <v>17</v>
      </c>
      <c r="C32" s="67" t="s">
        <v>33</v>
      </c>
      <c r="D32" s="1"/>
    </row>
    <row r="33" spans="1:4" x14ac:dyDescent="0.3">
      <c r="A33" s="143">
        <v>3.7</v>
      </c>
      <c r="B33" s="81" t="s">
        <v>17</v>
      </c>
      <c r="C33" s="67" t="s">
        <v>34</v>
      </c>
      <c r="D33" s="1"/>
    </row>
    <row r="34" spans="1:4" x14ac:dyDescent="0.3">
      <c r="A34" s="143">
        <v>3.71</v>
      </c>
      <c r="B34" s="81" t="s">
        <v>17</v>
      </c>
      <c r="C34" s="67" t="s">
        <v>35</v>
      </c>
      <c r="D34" s="1"/>
    </row>
    <row r="35" spans="1:4" x14ac:dyDescent="0.3">
      <c r="A35" s="144">
        <v>3.72</v>
      </c>
      <c r="B35" s="83" t="s">
        <v>17</v>
      </c>
      <c r="C35" s="68" t="s">
        <v>36</v>
      </c>
      <c r="D35" s="1"/>
    </row>
    <row r="36" spans="1:4" x14ac:dyDescent="0.3">
      <c r="A36" s="76">
        <v>4.0999999999999996</v>
      </c>
      <c r="B36" s="84" t="s">
        <v>37</v>
      </c>
      <c r="C36" s="67" t="s">
        <v>38</v>
      </c>
      <c r="D36" s="1"/>
    </row>
    <row r="37" spans="1:4" x14ac:dyDescent="0.3">
      <c r="A37" s="74">
        <v>4.2</v>
      </c>
      <c r="B37" s="81" t="s">
        <v>37</v>
      </c>
      <c r="C37" s="67" t="s">
        <v>39</v>
      </c>
      <c r="D37" s="1"/>
    </row>
    <row r="38" spans="1:4" x14ac:dyDescent="0.3">
      <c r="A38" s="75">
        <v>4.3</v>
      </c>
      <c r="B38" s="81" t="s">
        <v>37</v>
      </c>
      <c r="C38" s="67" t="s">
        <v>40</v>
      </c>
      <c r="D38" s="7"/>
    </row>
    <row r="39" spans="1:4" x14ac:dyDescent="0.3">
      <c r="A39" s="74">
        <v>4.4000000000000004</v>
      </c>
      <c r="B39" s="81" t="s">
        <v>37</v>
      </c>
      <c r="C39" s="145" t="s">
        <v>41</v>
      </c>
      <c r="D39" s="1"/>
    </row>
    <row r="40" spans="1:4" x14ac:dyDescent="0.3">
      <c r="A40" s="172">
        <v>4.5</v>
      </c>
      <c r="B40" s="187" t="s">
        <v>37</v>
      </c>
      <c r="C40" s="188" t="s">
        <v>42</v>
      </c>
      <c r="D40" s="7"/>
    </row>
    <row r="41" spans="1:4" x14ac:dyDescent="0.3">
      <c r="A41" s="172">
        <v>4.5999999999999996</v>
      </c>
      <c r="B41" s="81" t="s">
        <v>37</v>
      </c>
      <c r="C41" s="145" t="s">
        <v>43</v>
      </c>
      <c r="D41" s="7"/>
    </row>
    <row r="42" spans="1:4" ht="15" thickBot="1" x14ac:dyDescent="0.35">
      <c r="A42" s="173">
        <v>4.7</v>
      </c>
      <c r="B42" s="141" t="s">
        <v>37</v>
      </c>
      <c r="C42" s="142" t="s">
        <v>44</v>
      </c>
      <c r="D42" s="1"/>
    </row>
    <row r="43" spans="1:4" x14ac:dyDescent="0.3">
      <c r="A43" s="76">
        <v>5.0999999999999996</v>
      </c>
      <c r="B43" s="84" t="s">
        <v>45</v>
      </c>
      <c r="C43" s="67" t="s">
        <v>46</v>
      </c>
      <c r="D43" s="1"/>
    </row>
    <row r="44" spans="1:4" x14ac:dyDescent="0.3">
      <c r="A44" s="74">
        <v>5.2</v>
      </c>
      <c r="B44" s="81" t="s">
        <v>45</v>
      </c>
      <c r="C44" s="67" t="s">
        <v>47</v>
      </c>
      <c r="D44" s="1"/>
    </row>
    <row r="45" spans="1:4" x14ac:dyDescent="0.3">
      <c r="A45" s="74">
        <v>5.3</v>
      </c>
      <c r="B45" s="81" t="s">
        <v>45</v>
      </c>
      <c r="C45" s="67" t="s">
        <v>48</v>
      </c>
      <c r="D45" s="1"/>
    </row>
    <row r="46" spans="1:4" x14ac:dyDescent="0.3">
      <c r="A46" s="74">
        <v>5.4</v>
      </c>
      <c r="B46" s="81" t="s">
        <v>45</v>
      </c>
      <c r="C46" s="67" t="s">
        <v>49</v>
      </c>
      <c r="D46" s="1"/>
    </row>
    <row r="47" spans="1:4" ht="15" thickBot="1" x14ac:dyDescent="0.35">
      <c r="A47" s="77">
        <v>5.5</v>
      </c>
      <c r="B47" s="83" t="s">
        <v>45</v>
      </c>
      <c r="C47" s="68" t="s">
        <v>50</v>
      </c>
      <c r="D47" s="1"/>
    </row>
    <row r="48" spans="1:4" x14ac:dyDescent="0.3">
      <c r="A48" s="76">
        <v>6.1</v>
      </c>
      <c r="B48" s="84" t="s">
        <v>51</v>
      </c>
      <c r="C48" s="69" t="s">
        <v>52</v>
      </c>
      <c r="D48" s="1"/>
    </row>
    <row r="49" spans="1:4" x14ac:dyDescent="0.3">
      <c r="A49" s="74">
        <v>6.2</v>
      </c>
      <c r="B49" s="81" t="s">
        <v>51</v>
      </c>
      <c r="C49" s="70" t="s">
        <v>53</v>
      </c>
      <c r="D49" s="1"/>
    </row>
    <row r="50" spans="1:4" x14ac:dyDescent="0.3">
      <c r="A50" s="74">
        <v>6.3</v>
      </c>
      <c r="B50" s="81" t="s">
        <v>51</v>
      </c>
      <c r="C50" s="71" t="s">
        <v>54</v>
      </c>
      <c r="D50" s="1"/>
    </row>
    <row r="51" spans="1:4" x14ac:dyDescent="0.3">
      <c r="A51" s="77">
        <v>6.4</v>
      </c>
      <c r="B51" s="83" t="s">
        <v>51</v>
      </c>
      <c r="C51" s="72" t="s">
        <v>55</v>
      </c>
      <c r="D51" s="1"/>
    </row>
  </sheetData>
  <mergeCells count="1">
    <mergeCell ref="A3:B3"/>
  </mergeCells>
  <hyperlinks>
    <hyperlink ref="A7" location="'1.1'!A1" display="'1.1'!A1" xr:uid="{4B75298B-D70B-4EC9-A09F-E25C543415F3}"/>
    <hyperlink ref="A8" location="'1.2'!A1" display="'1.2'!A1" xr:uid="{0216D87F-3E89-4208-BF2C-0546472C5180}"/>
    <hyperlink ref="A9" location="'1.3'!A1" display="'1.3'!A1" xr:uid="{40228AEF-2BA9-4804-BADB-DE75A1C0150E}"/>
    <hyperlink ref="A10" location="'1.4'!A1" display="'1.4'!A1" xr:uid="{E3E7EA34-171D-4267-8149-7F507D2D775C}"/>
    <hyperlink ref="A11" location="'1.5'!A1" display="'1.5'!A1" xr:uid="{0A68C863-CB0F-47ED-8005-94B14F04F2E6}"/>
    <hyperlink ref="A12" location="'1.6'!A1" display="'1.6'!A1" xr:uid="{41183A59-7037-41D4-B2A2-48B42F5DF037}"/>
    <hyperlink ref="A13" location="'1.8'!A1" display="'1.8'!A1" xr:uid="{8E19C2C2-1A59-4845-B2F8-3ABBCB038DAA}"/>
    <hyperlink ref="A14" location="'2.1'!A1" display="'2.1'!A1" xr:uid="{C4640004-E702-4200-9A46-2BB6C398294A}"/>
    <hyperlink ref="A15" location="'2.2'!A1" display="'2.2'!A1" xr:uid="{6E7046B6-F852-4519-9CC0-9620DA55178D}"/>
    <hyperlink ref="A16" location="'2.3'!A1" display="'2.3'!A1" xr:uid="{A598A713-B619-4884-BBFE-7A5FEDA190AF}"/>
    <hyperlink ref="A17" location="'3.1'!A1" display="'3.1'!A1" xr:uid="{01C82E9E-53C5-4769-BEBD-CEA21EC256D4}"/>
    <hyperlink ref="A18" location="'3.11'!A1" display="'3.11'!A1" xr:uid="{E428D615-8566-4AA3-9A3B-52A40FBE3871}"/>
    <hyperlink ref="A19" location="'3.12'!A1" display="'3.12'!A1" xr:uid="{D18666DD-6D7E-4D95-B68F-C464EAC98B00}"/>
    <hyperlink ref="A20" location="'3.2'!A1" display="'3.2'!A1" xr:uid="{929C26FE-75B7-4B04-99CC-7CF940AD2C44}"/>
    <hyperlink ref="A21" location="'3.3'!A1" display="'3.3'!A1" xr:uid="{C9388A68-439E-43C5-91A9-D6EE50CF19EA}"/>
    <hyperlink ref="A22" location="'3.31'!A1" display="'3.31'!A1" xr:uid="{8420746A-CF07-491C-AD94-0783194B29A8}"/>
    <hyperlink ref="A23" location="'3.32'!A1" display="'3.32'!A1" xr:uid="{C2E55B3F-5C21-4728-9FDB-E10487A6C8BE}"/>
    <hyperlink ref="A24" location="'3.4'!A1" display="'3.4'!A1" xr:uid="{9BFAA45B-343B-4DB6-B305-7380795BFD98}"/>
    <hyperlink ref="A25" location="'3.41'!A1" display="'3.41'!A1" xr:uid="{C3F4F492-DE5B-4D4F-A3A8-21B415164331}"/>
    <hyperlink ref="A26" location="'3.42'!A1" display="'3.42'!A1" xr:uid="{DE8EF390-E831-4463-94BF-356C8A836DC0}"/>
    <hyperlink ref="A27" location="'3.5'!A1" display="'3.5'!A1" xr:uid="{8895D620-443A-46D3-9DD7-633F1AAF8790}"/>
    <hyperlink ref="A28" location="'3.51'!A1" display="'3.51'!A1" xr:uid="{AF3A1709-9521-40C3-86F6-4BBCA6633670}"/>
    <hyperlink ref="A29" location="'3.52'!A1" display="'3.52'!A1" xr:uid="{03BEC626-F961-49C8-BCFA-39CDD2C0D226}"/>
    <hyperlink ref="A30" location="'3.6'!A1" display="'3.6'!A1" xr:uid="{DA740E04-0703-4CA5-B69F-EA7681BD433C}"/>
    <hyperlink ref="A31" location="'3.61'!A1" display="'3.61'!A1" xr:uid="{5C3D6E3C-EE70-475A-B624-9103D4CE6376}"/>
    <hyperlink ref="A32" location="'3.62'!A1" display="'3.62'!A1" xr:uid="{A28AF8B5-BDED-45B2-B8B3-13DF0979992A}"/>
    <hyperlink ref="A33" location="'3.7'!A1" display="'3.7'!A1" xr:uid="{0D328280-2FA0-4B0A-82B9-D7C918A0BFC3}"/>
    <hyperlink ref="A34" location="'3.71'!A1" display="'3.71'!A1" xr:uid="{BE1EC286-934D-4AF7-AB00-270CC51ED580}"/>
    <hyperlink ref="A35" location="'3.72'!A1" display="'3.72'!A1" xr:uid="{5C97F05B-1DC2-44B7-A3C2-338323B33323}"/>
    <hyperlink ref="A36" location="'4.1'!A1" display="'4.1'!A1" xr:uid="{AC522508-B7E7-49E1-A394-0EED6CCFEBF1}"/>
    <hyperlink ref="A37" location="'4.2'!A1" display="'4.2'!A1" xr:uid="{746000C4-AC38-41E7-BB1E-AF8D4C928979}"/>
    <hyperlink ref="A39" location="'4.3'!A1" display="'4.3'!A1" xr:uid="{D7BA76A7-9663-4D2B-A36D-EFC0088527A9}"/>
    <hyperlink ref="A38" location="'4.4'!A1" display="'4.4'!A1" xr:uid="{47E7438A-F1C1-4F9B-9336-FC8CA91746C5}"/>
    <hyperlink ref="A43" location="'5.1'!A1" display="'5.1'!A1" xr:uid="{7C55BCB5-378A-4271-9547-221F9F038827}"/>
    <hyperlink ref="A44" location="'5.2'!A1" display="'5.2'!A1" xr:uid="{EF1BFE67-AA04-4A1B-9ACD-C5CFCAC43B96}"/>
    <hyperlink ref="A45" location="'5.3'!A1" display="'5.3'!A1" xr:uid="{DDBE3676-2504-4725-A1AF-332B50885792}"/>
    <hyperlink ref="A46" location="'5.4'!A1" display="'5.4'!A1" xr:uid="{58D83FE4-7311-43EF-95FB-3C9E8EAC4966}"/>
    <hyperlink ref="A47" location="'5.5'!A1" display="'5.5'!A1" xr:uid="{459FE059-2B6D-4F0F-908B-ABE5BEEDADC8}"/>
    <hyperlink ref="A48" location="'6.1'!A1" display="'6.1'!A1" xr:uid="{B6F8CF0E-F8B4-4859-945A-2E3BC351F495}"/>
    <hyperlink ref="A49" location="'6.2'!A1" display="'6.2'!A1" xr:uid="{9F7D1765-9965-45CD-9DA0-26EE6ADE378C}"/>
    <hyperlink ref="A50" location="'6.3'!A1" display="'6.3'!A1" xr:uid="{064A9532-3CF6-4B96-90D5-3C7E8B6EA218}"/>
    <hyperlink ref="A51" location="'6.4'!A1" display="'6.4'!A1" xr:uid="{4AF07888-C254-47BA-9C2E-7BD6386D0CC7}"/>
    <hyperlink ref="A40" location="'4.5'!A1" display="4.5" xr:uid="{5F3E24F6-B468-406E-97D3-1155FE9435C0}"/>
    <hyperlink ref="A42" location="'4.7'!A1" display="4.7" xr:uid="{91C70688-61A1-4BEA-9CFE-B8AE03BD3177}"/>
    <hyperlink ref="A41" location="'4.6'!A1" display="4.6" xr:uid="{8D62B151-7699-4907-A8C3-42B6AEA2D1B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D148-D9BA-421B-99CD-DC3F819AE527}">
  <dimension ref="A1:N21"/>
  <sheetViews>
    <sheetView workbookViewId="0">
      <selection activeCell="A13" sqref="A13:H21"/>
    </sheetView>
  </sheetViews>
  <sheetFormatPr defaultRowHeight="14.4" x14ac:dyDescent="0.3"/>
  <cols>
    <col min="1" max="1" width="16.6640625" customWidth="1"/>
    <col min="2" max="2" width="21.88671875" customWidth="1"/>
    <col min="3" max="3" width="14.5546875" customWidth="1"/>
    <col min="4" max="4" width="18.6640625" customWidth="1"/>
    <col min="5" max="5" width="14.5546875" customWidth="1"/>
    <col min="6" max="6" width="18.6640625" customWidth="1"/>
    <col min="7" max="7" width="14.5546875" customWidth="1"/>
    <col min="8" max="8" width="18.6640625" customWidth="1"/>
    <col min="9" max="9" width="14.5546875" customWidth="1"/>
    <col min="10" max="10" width="18.6640625" customWidth="1"/>
    <col min="11" max="11" width="16.44140625" customWidth="1"/>
    <col min="12" max="12" width="18.6640625" customWidth="1"/>
    <col min="13" max="13" width="14.5546875" customWidth="1"/>
    <col min="14" max="14" width="18.6640625" customWidth="1"/>
  </cols>
  <sheetData>
    <row r="1" spans="1:14" ht="18" x14ac:dyDescent="0.35">
      <c r="A1" s="9" t="s">
        <v>56</v>
      </c>
      <c r="B1" s="9"/>
      <c r="C1" s="9"/>
      <c r="D1" s="9"/>
      <c r="E1" s="9"/>
    </row>
    <row r="2" spans="1:14" ht="15.6" x14ac:dyDescent="0.3">
      <c r="A2" s="220" t="s">
        <v>25</v>
      </c>
      <c r="B2" s="220"/>
      <c r="C2" s="220"/>
      <c r="D2" s="220"/>
      <c r="E2" s="220"/>
    </row>
    <row r="3" spans="1:14" ht="15.6" x14ac:dyDescent="0.3">
      <c r="A3" s="11" t="s">
        <v>204</v>
      </c>
      <c r="B3" s="11"/>
      <c r="C3" s="11"/>
      <c r="D3" s="11"/>
      <c r="E3" s="11"/>
    </row>
    <row r="5" spans="1:14" x14ac:dyDescent="0.3">
      <c r="A5" s="257" t="s">
        <v>162</v>
      </c>
      <c r="B5" s="257" t="s">
        <v>205</v>
      </c>
      <c r="C5" s="255" t="s">
        <v>122</v>
      </c>
      <c r="D5" s="255"/>
      <c r="E5" s="255"/>
      <c r="F5" s="255"/>
      <c r="G5" s="255" t="s">
        <v>64</v>
      </c>
      <c r="H5" s="255"/>
      <c r="I5" s="255"/>
      <c r="J5" s="255"/>
      <c r="K5" s="255" t="s">
        <v>123</v>
      </c>
      <c r="L5" s="255"/>
      <c r="M5" s="255"/>
      <c r="N5" s="255"/>
    </row>
    <row r="6" spans="1:14" x14ac:dyDescent="0.3">
      <c r="A6" s="257"/>
      <c r="B6" s="257"/>
      <c r="C6" s="255">
        <v>2022</v>
      </c>
      <c r="D6" s="255"/>
      <c r="E6" s="255">
        <v>2023</v>
      </c>
      <c r="F6" s="255"/>
      <c r="G6" s="255">
        <v>2022</v>
      </c>
      <c r="H6" s="255"/>
      <c r="I6" s="255">
        <v>2023</v>
      </c>
      <c r="J6" s="255"/>
      <c r="K6" s="255">
        <v>2022</v>
      </c>
      <c r="L6" s="255"/>
      <c r="M6" s="255">
        <v>2023</v>
      </c>
      <c r="N6" s="255"/>
    </row>
    <row r="7" spans="1:14" x14ac:dyDescent="0.3">
      <c r="A7" s="257"/>
      <c r="B7" s="257"/>
      <c r="C7" s="36" t="s">
        <v>124</v>
      </c>
      <c r="D7" s="36" t="s">
        <v>125</v>
      </c>
      <c r="E7" s="36" t="s">
        <v>124</v>
      </c>
      <c r="F7" s="36" t="s">
        <v>125</v>
      </c>
      <c r="G7" s="36" t="s">
        <v>124</v>
      </c>
      <c r="H7" s="36" t="s">
        <v>125</v>
      </c>
      <c r="I7" s="36" t="s">
        <v>124</v>
      </c>
      <c r="J7" s="36" t="s">
        <v>125</v>
      </c>
      <c r="K7" s="36" t="s">
        <v>124</v>
      </c>
      <c r="L7" s="36" t="s">
        <v>125</v>
      </c>
      <c r="M7" s="36" t="s">
        <v>124</v>
      </c>
      <c r="N7" s="36" t="s">
        <v>125</v>
      </c>
    </row>
    <row r="8" spans="1:14" x14ac:dyDescent="0.3">
      <c r="A8" s="256" t="s">
        <v>100</v>
      </c>
      <c r="B8" s="33" t="s">
        <v>206</v>
      </c>
      <c r="C8" s="56">
        <v>128294206</v>
      </c>
      <c r="D8" s="57">
        <v>6.6000000000000003E-2</v>
      </c>
      <c r="E8" s="56">
        <v>141123879</v>
      </c>
      <c r="F8" s="57">
        <v>6.7000000000000004E-2</v>
      </c>
      <c r="G8" s="56">
        <v>174469212</v>
      </c>
      <c r="H8" s="57">
        <v>8.2000000000000003E-2</v>
      </c>
      <c r="I8" s="56">
        <v>211906393</v>
      </c>
      <c r="J8" s="57">
        <v>8.5000000000000006E-2</v>
      </c>
      <c r="K8" s="56">
        <v>5505513</v>
      </c>
      <c r="L8" s="57">
        <v>5.0999999999999997E-2</v>
      </c>
      <c r="M8" s="56">
        <v>6744640</v>
      </c>
      <c r="N8" s="57">
        <v>5.7000000000000002E-2</v>
      </c>
    </row>
    <row r="9" spans="1:14" x14ac:dyDescent="0.3">
      <c r="A9" s="256"/>
      <c r="B9" s="33" t="s">
        <v>207</v>
      </c>
      <c r="C9" s="56">
        <v>245407840</v>
      </c>
      <c r="D9" s="57">
        <v>0.127</v>
      </c>
      <c r="E9" s="56">
        <v>248340160</v>
      </c>
      <c r="F9" s="57">
        <v>0.11700000000000001</v>
      </c>
      <c r="G9" s="56">
        <v>318150841</v>
      </c>
      <c r="H9" s="57">
        <v>0.14799999999999999</v>
      </c>
      <c r="I9" s="56">
        <v>391674622</v>
      </c>
      <c r="J9" s="57">
        <v>0.158</v>
      </c>
      <c r="K9" s="56">
        <v>24115303</v>
      </c>
      <c r="L9" s="57">
        <v>0.223</v>
      </c>
      <c r="M9" s="56">
        <v>23995344</v>
      </c>
      <c r="N9" s="57">
        <v>0.20399999999999999</v>
      </c>
    </row>
    <row r="10" spans="1:14" x14ac:dyDescent="0.3">
      <c r="A10" s="256"/>
      <c r="B10" s="37" t="s">
        <v>208</v>
      </c>
      <c r="C10" s="62">
        <v>373702046</v>
      </c>
      <c r="D10" s="63">
        <v>0.193</v>
      </c>
      <c r="E10" s="62">
        <v>389464039</v>
      </c>
      <c r="F10" s="63">
        <v>0.184</v>
      </c>
      <c r="G10" s="62">
        <v>493620052</v>
      </c>
      <c r="H10" s="63">
        <v>0.22900000000000001</v>
      </c>
      <c r="I10" s="62">
        <v>603581015</v>
      </c>
      <c r="J10" s="63">
        <v>0.24299999999999999</v>
      </c>
      <c r="K10" s="62">
        <v>29620816</v>
      </c>
      <c r="L10" s="63">
        <v>0.27400000000000002</v>
      </c>
      <c r="M10" s="62">
        <v>30739983</v>
      </c>
      <c r="N10" s="63">
        <v>0.26100000000000001</v>
      </c>
    </row>
    <row r="12" spans="1:14" x14ac:dyDescent="0.3">
      <c r="A12" s="1" t="s">
        <v>131</v>
      </c>
    </row>
    <row r="13" spans="1:14" ht="15" customHeight="1" x14ac:dyDescent="0.3">
      <c r="A13" s="237" t="s">
        <v>132</v>
      </c>
      <c r="B13" s="237"/>
      <c r="C13" s="237"/>
      <c r="D13" s="237"/>
      <c r="E13" s="237"/>
      <c r="F13" s="237"/>
      <c r="G13" s="237"/>
      <c r="H13" s="237"/>
      <c r="I13" s="15"/>
    </row>
    <row r="14" spans="1:14" ht="14.4" customHeight="1" x14ac:dyDescent="0.3">
      <c r="A14" s="237"/>
      <c r="B14" s="237"/>
      <c r="C14" s="237"/>
      <c r="D14" s="237"/>
      <c r="E14" s="237"/>
      <c r="F14" s="237"/>
      <c r="G14" s="237"/>
      <c r="H14" s="237"/>
      <c r="I14" s="15"/>
    </row>
    <row r="15" spans="1:14" ht="14.4" customHeight="1" x14ac:dyDescent="0.3">
      <c r="A15" s="237"/>
      <c r="B15" s="237"/>
      <c r="C15" s="237"/>
      <c r="D15" s="237"/>
      <c r="E15" s="237"/>
      <c r="F15" s="237"/>
      <c r="G15" s="237"/>
      <c r="H15" s="237"/>
      <c r="I15" s="15"/>
    </row>
    <row r="16" spans="1:14" ht="14.4" customHeight="1" x14ac:dyDescent="0.3">
      <c r="A16" s="237"/>
      <c r="B16" s="237"/>
      <c r="C16" s="237"/>
      <c r="D16" s="237"/>
      <c r="E16" s="237"/>
      <c r="F16" s="237"/>
      <c r="G16" s="237"/>
      <c r="H16" s="237"/>
      <c r="I16" s="15"/>
    </row>
    <row r="17" spans="1:9" ht="14.4" customHeight="1" x14ac:dyDescent="0.3">
      <c r="A17" s="237"/>
      <c r="B17" s="237"/>
      <c r="C17" s="237"/>
      <c r="D17" s="237"/>
      <c r="E17" s="237"/>
      <c r="F17" s="237"/>
      <c r="G17" s="237"/>
      <c r="H17" s="237"/>
      <c r="I17" s="15"/>
    </row>
    <row r="18" spans="1:9" ht="14.4" customHeight="1" x14ac:dyDescent="0.3">
      <c r="A18" s="237"/>
      <c r="B18" s="237"/>
      <c r="C18" s="237"/>
      <c r="D18" s="237"/>
      <c r="E18" s="237"/>
      <c r="F18" s="237"/>
      <c r="G18" s="237"/>
      <c r="H18" s="237"/>
      <c r="I18" s="15"/>
    </row>
    <row r="19" spans="1:9" ht="14.4" customHeight="1" x14ac:dyDescent="0.3">
      <c r="A19" s="237"/>
      <c r="B19" s="237"/>
      <c r="C19" s="237"/>
      <c r="D19" s="237"/>
      <c r="E19" s="237"/>
      <c r="F19" s="237"/>
      <c r="G19" s="237"/>
      <c r="H19" s="237"/>
      <c r="I19" s="15"/>
    </row>
    <row r="20" spans="1:9" ht="14.4" customHeight="1" x14ac:dyDescent="0.3">
      <c r="A20" s="237"/>
      <c r="B20" s="237"/>
      <c r="C20" s="237"/>
      <c r="D20" s="237"/>
      <c r="E20" s="237"/>
      <c r="F20" s="237"/>
      <c r="G20" s="237"/>
      <c r="H20" s="237"/>
      <c r="I20" s="15"/>
    </row>
    <row r="21" spans="1:9" ht="14.4" customHeight="1" x14ac:dyDescent="0.3">
      <c r="A21" s="237"/>
      <c r="B21" s="237"/>
      <c r="C21" s="237"/>
      <c r="D21" s="237"/>
      <c r="E21" s="237"/>
      <c r="F21" s="237"/>
      <c r="G21" s="237"/>
      <c r="H21" s="237"/>
    </row>
  </sheetData>
  <mergeCells count="14">
    <mergeCell ref="A8:A10"/>
    <mergeCell ref="A13:H21"/>
    <mergeCell ref="A2:E2"/>
    <mergeCell ref="A5:A7"/>
    <mergeCell ref="B5:B7"/>
    <mergeCell ref="C5:F5"/>
    <mergeCell ref="G5:J5"/>
    <mergeCell ref="K5:N5"/>
    <mergeCell ref="C6:D6"/>
    <mergeCell ref="E6:F6"/>
    <mergeCell ref="G6:H6"/>
    <mergeCell ref="I6:J6"/>
    <mergeCell ref="K6:L6"/>
    <mergeCell ref="M6:N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58A4-5DFD-43E2-94CE-0AEF780C9394}">
  <dimension ref="A1:I98"/>
  <sheetViews>
    <sheetView workbookViewId="0">
      <selection activeCell="A90" sqref="A90:G97"/>
    </sheetView>
  </sheetViews>
  <sheetFormatPr defaultRowHeight="14.4" x14ac:dyDescent="0.3"/>
  <cols>
    <col min="1" max="1" width="23.109375" customWidth="1"/>
    <col min="2" max="2" width="14.109375" bestFit="1" customWidth="1"/>
    <col min="3" max="3" width="30.5546875" customWidth="1"/>
    <col min="4" max="7" width="23.44140625" customWidth="1"/>
  </cols>
  <sheetData>
    <row r="1" spans="1:7" ht="18" x14ac:dyDescent="0.35">
      <c r="A1" s="9" t="s">
        <v>56</v>
      </c>
      <c r="B1" s="9"/>
      <c r="C1" s="9"/>
      <c r="D1" s="9"/>
      <c r="E1" s="9"/>
    </row>
    <row r="2" spans="1:7" ht="15.6" x14ac:dyDescent="0.3">
      <c r="A2" s="220" t="s">
        <v>25</v>
      </c>
      <c r="B2" s="220"/>
      <c r="C2" s="220"/>
      <c r="D2" s="220"/>
      <c r="E2" s="220"/>
    </row>
    <row r="3" spans="1:7" ht="15.6" x14ac:dyDescent="0.3">
      <c r="A3" s="11" t="s">
        <v>209</v>
      </c>
      <c r="B3" s="11"/>
      <c r="C3" s="11"/>
      <c r="D3" s="11"/>
      <c r="E3" s="11"/>
    </row>
    <row r="5" spans="1:7" x14ac:dyDescent="0.3">
      <c r="A5" s="250" t="s">
        <v>210</v>
      </c>
      <c r="B5" s="250" t="s">
        <v>135</v>
      </c>
      <c r="C5" s="250" t="s">
        <v>211</v>
      </c>
      <c r="D5" s="248">
        <v>2022</v>
      </c>
      <c r="E5" s="248"/>
      <c r="F5" s="235">
        <v>2023</v>
      </c>
      <c r="G5" s="235"/>
    </row>
    <row r="6" spans="1:7" x14ac:dyDescent="0.3">
      <c r="A6" s="251"/>
      <c r="B6" s="251"/>
      <c r="C6" s="251"/>
      <c r="D6" s="34" t="s">
        <v>124</v>
      </c>
      <c r="E6" s="34" t="s">
        <v>125</v>
      </c>
      <c r="F6" s="34" t="s">
        <v>124</v>
      </c>
      <c r="G6" s="34" t="s">
        <v>125</v>
      </c>
    </row>
    <row r="7" spans="1:7" ht="14.4" customHeight="1" x14ac:dyDescent="0.3">
      <c r="A7" s="262" t="s">
        <v>139</v>
      </c>
      <c r="B7" s="256" t="s">
        <v>140</v>
      </c>
      <c r="C7" s="33" t="s">
        <v>206</v>
      </c>
      <c r="D7" s="56">
        <v>4444887</v>
      </c>
      <c r="E7" s="57">
        <v>5.0999999999999997E-2</v>
      </c>
      <c r="F7" s="56">
        <v>5753977</v>
      </c>
      <c r="G7" s="57">
        <v>5.6000000000000001E-2</v>
      </c>
    </row>
    <row r="8" spans="1:7" ht="14.4" customHeight="1" x14ac:dyDescent="0.3">
      <c r="A8" s="263"/>
      <c r="B8" s="256"/>
      <c r="C8" s="33" t="s">
        <v>212</v>
      </c>
      <c r="D8" s="56">
        <v>7479886</v>
      </c>
      <c r="E8" s="57">
        <v>8.5999999999999993E-2</v>
      </c>
      <c r="F8" s="56">
        <v>8854873</v>
      </c>
      <c r="G8" s="57">
        <v>8.6999999999999994E-2</v>
      </c>
    </row>
    <row r="9" spans="1:7" ht="14.4" customHeight="1" x14ac:dyDescent="0.3">
      <c r="A9" s="263"/>
      <c r="B9" s="256"/>
      <c r="C9" s="118" t="s">
        <v>213</v>
      </c>
      <c r="D9" s="119">
        <v>11924772</v>
      </c>
      <c r="E9" s="120">
        <v>0.13700000000000001</v>
      </c>
      <c r="F9" s="119">
        <v>14608850</v>
      </c>
      <c r="G9" s="120">
        <v>0.14299999999999999</v>
      </c>
    </row>
    <row r="10" spans="1:7" ht="14.4" customHeight="1" x14ac:dyDescent="0.3">
      <c r="A10" s="263"/>
      <c r="B10" s="256" t="s">
        <v>141</v>
      </c>
      <c r="C10" s="33" t="s">
        <v>206</v>
      </c>
      <c r="D10" s="56">
        <v>39461875</v>
      </c>
      <c r="E10" s="57">
        <v>7.3999999999999996E-2</v>
      </c>
      <c r="F10" s="56">
        <v>42718706</v>
      </c>
      <c r="G10" s="57">
        <v>7.4999999999999997E-2</v>
      </c>
    </row>
    <row r="11" spans="1:7" ht="14.4" customHeight="1" x14ac:dyDescent="0.3">
      <c r="A11" s="263"/>
      <c r="B11" s="256"/>
      <c r="C11" s="33" t="s">
        <v>212</v>
      </c>
      <c r="D11" s="56">
        <v>94572068</v>
      </c>
      <c r="E11" s="57">
        <v>0.17699999999999999</v>
      </c>
      <c r="F11" s="56">
        <v>86045363</v>
      </c>
      <c r="G11" s="57">
        <v>0.15</v>
      </c>
    </row>
    <row r="12" spans="1:7" ht="14.4" customHeight="1" x14ac:dyDescent="0.3">
      <c r="A12" s="263"/>
      <c r="B12" s="256"/>
      <c r="C12" s="118" t="s">
        <v>213</v>
      </c>
      <c r="D12" s="119">
        <v>134033943</v>
      </c>
      <c r="E12" s="120">
        <v>0.251</v>
      </c>
      <c r="F12" s="119">
        <v>128764068</v>
      </c>
      <c r="G12" s="120">
        <v>0.22500000000000001</v>
      </c>
    </row>
    <row r="13" spans="1:7" ht="14.4" customHeight="1" x14ac:dyDescent="0.3">
      <c r="A13" s="263"/>
      <c r="B13" s="256" t="s">
        <v>142</v>
      </c>
      <c r="C13" s="33" t="s">
        <v>206</v>
      </c>
      <c r="D13" s="56">
        <v>9070319</v>
      </c>
      <c r="E13" s="57">
        <v>0.255</v>
      </c>
      <c r="F13" s="56">
        <v>12706916</v>
      </c>
      <c r="G13" s="57">
        <v>0.32300000000000001</v>
      </c>
    </row>
    <row r="14" spans="1:7" ht="14.4" customHeight="1" x14ac:dyDescent="0.3">
      <c r="A14" s="263"/>
      <c r="B14" s="256"/>
      <c r="C14" s="33" t="s">
        <v>212</v>
      </c>
      <c r="D14" s="56">
        <v>8569998</v>
      </c>
      <c r="E14" s="57">
        <v>0.24099999999999999</v>
      </c>
      <c r="F14" s="56">
        <v>11891221</v>
      </c>
      <c r="G14" s="57">
        <v>0.30199999999999999</v>
      </c>
    </row>
    <row r="15" spans="1:7" ht="14.4" customHeight="1" x14ac:dyDescent="0.3">
      <c r="A15" s="263"/>
      <c r="B15" s="256"/>
      <c r="C15" s="118" t="s">
        <v>213</v>
      </c>
      <c r="D15" s="119">
        <v>17640317</v>
      </c>
      <c r="E15" s="120">
        <v>0.497</v>
      </c>
      <c r="F15" s="119">
        <v>24598137</v>
      </c>
      <c r="G15" s="120">
        <v>0.625</v>
      </c>
    </row>
    <row r="16" spans="1:7" ht="14.4" customHeight="1" x14ac:dyDescent="0.3">
      <c r="A16" s="263"/>
      <c r="B16" s="256" t="s">
        <v>143</v>
      </c>
      <c r="C16" s="33" t="s">
        <v>206</v>
      </c>
      <c r="D16" s="56">
        <v>664887</v>
      </c>
      <c r="E16" s="57">
        <v>5.8999999999999997E-2</v>
      </c>
      <c r="F16" s="56">
        <v>322699</v>
      </c>
      <c r="G16" s="57">
        <v>9.7000000000000003E-2</v>
      </c>
    </row>
    <row r="17" spans="1:7" ht="14.4" customHeight="1" x14ac:dyDescent="0.3">
      <c r="A17" s="263"/>
      <c r="B17" s="256"/>
      <c r="C17" s="33" t="s">
        <v>212</v>
      </c>
      <c r="D17" s="56">
        <v>1284256</v>
      </c>
      <c r="E17" s="57">
        <v>0.115</v>
      </c>
      <c r="F17" s="56">
        <v>295178</v>
      </c>
      <c r="G17" s="57">
        <v>8.8999999999999996E-2</v>
      </c>
    </row>
    <row r="18" spans="1:7" ht="14.4" customHeight="1" x14ac:dyDescent="0.3">
      <c r="A18" s="263"/>
      <c r="B18" s="256"/>
      <c r="C18" s="118" t="s">
        <v>213</v>
      </c>
      <c r="D18" s="119">
        <v>1949143</v>
      </c>
      <c r="E18" s="120">
        <v>0.17399999999999999</v>
      </c>
      <c r="F18" s="119">
        <v>617876</v>
      </c>
      <c r="G18" s="120">
        <v>0.186</v>
      </c>
    </row>
    <row r="19" spans="1:7" ht="14.4" customHeight="1" x14ac:dyDescent="0.3">
      <c r="A19" s="263"/>
      <c r="B19" s="256" t="s">
        <v>144</v>
      </c>
      <c r="C19" s="33" t="s">
        <v>206</v>
      </c>
      <c r="D19" s="56">
        <v>3537236</v>
      </c>
      <c r="E19" s="57">
        <v>9.0999999999999998E-2</v>
      </c>
      <c r="F19" s="56">
        <v>2450676</v>
      </c>
      <c r="G19" s="57">
        <v>6.3E-2</v>
      </c>
    </row>
    <row r="20" spans="1:7" ht="14.4" customHeight="1" x14ac:dyDescent="0.3">
      <c r="A20" s="263"/>
      <c r="B20" s="256"/>
      <c r="C20" s="33" t="s">
        <v>212</v>
      </c>
      <c r="D20" s="56">
        <v>3418118</v>
      </c>
      <c r="E20" s="57">
        <v>8.7999999999999995E-2</v>
      </c>
      <c r="F20" s="56">
        <v>2931281</v>
      </c>
      <c r="G20" s="57">
        <v>7.4999999999999997E-2</v>
      </c>
    </row>
    <row r="21" spans="1:7" ht="14.4" customHeight="1" x14ac:dyDescent="0.3">
      <c r="A21" s="263"/>
      <c r="B21" s="256"/>
      <c r="C21" s="118" t="s">
        <v>213</v>
      </c>
      <c r="D21" s="119">
        <v>6955353</v>
      </c>
      <c r="E21" s="120">
        <v>0.17899999999999999</v>
      </c>
      <c r="F21" s="119">
        <v>5381957</v>
      </c>
      <c r="G21" s="120">
        <v>0.13800000000000001</v>
      </c>
    </row>
    <row r="22" spans="1:7" ht="14.4" customHeight="1" x14ac:dyDescent="0.3">
      <c r="A22" s="263"/>
      <c r="B22" s="256" t="s">
        <v>145</v>
      </c>
      <c r="C22" s="33" t="s">
        <v>206</v>
      </c>
      <c r="D22" s="56">
        <v>6469975</v>
      </c>
      <c r="E22" s="57">
        <v>5.5E-2</v>
      </c>
      <c r="F22" s="56">
        <v>8717276</v>
      </c>
      <c r="G22" s="57">
        <v>5.3999999999999999E-2</v>
      </c>
    </row>
    <row r="23" spans="1:7" ht="14.4" customHeight="1" x14ac:dyDescent="0.3">
      <c r="A23" s="263"/>
      <c r="B23" s="256"/>
      <c r="C23" s="33" t="s">
        <v>212</v>
      </c>
      <c r="D23" s="56">
        <v>13191241</v>
      </c>
      <c r="E23" s="57">
        <v>0.111</v>
      </c>
      <c r="F23" s="56">
        <v>18270133</v>
      </c>
      <c r="G23" s="57">
        <v>0.114</v>
      </c>
    </row>
    <row r="24" spans="1:7" ht="14.4" customHeight="1" x14ac:dyDescent="0.3">
      <c r="A24" s="263"/>
      <c r="B24" s="256"/>
      <c r="C24" s="118" t="s">
        <v>213</v>
      </c>
      <c r="D24" s="119">
        <v>19661216</v>
      </c>
      <c r="E24" s="120">
        <v>0.16600000000000001</v>
      </c>
      <c r="F24" s="119">
        <v>26987409</v>
      </c>
      <c r="G24" s="120">
        <v>0.16800000000000001</v>
      </c>
    </row>
    <row r="25" spans="1:7" ht="14.4" customHeight="1" x14ac:dyDescent="0.3">
      <c r="A25" s="263"/>
      <c r="B25" s="256" t="s">
        <v>146</v>
      </c>
      <c r="C25" s="33" t="s">
        <v>206</v>
      </c>
      <c r="D25" s="56">
        <v>4191685</v>
      </c>
      <c r="E25" s="57">
        <v>9.0999999999999998E-2</v>
      </c>
      <c r="F25" s="56">
        <v>3635124</v>
      </c>
      <c r="G25" s="57">
        <v>7.2999999999999995E-2</v>
      </c>
    </row>
    <row r="26" spans="1:7" ht="14.4" customHeight="1" x14ac:dyDescent="0.3">
      <c r="A26" s="263"/>
      <c r="B26" s="256"/>
      <c r="C26" s="33" t="s">
        <v>212</v>
      </c>
      <c r="D26" s="56">
        <v>4634966</v>
      </c>
      <c r="E26" s="57">
        <v>0.10100000000000001</v>
      </c>
      <c r="F26" s="56">
        <v>5160997</v>
      </c>
      <c r="G26" s="57">
        <v>0.104</v>
      </c>
    </row>
    <row r="27" spans="1:7" x14ac:dyDescent="0.3">
      <c r="A27" s="263"/>
      <c r="B27" s="256"/>
      <c r="C27" s="118" t="s">
        <v>213</v>
      </c>
      <c r="D27" s="119">
        <v>8826652</v>
      </c>
      <c r="E27" s="120">
        <v>0.192</v>
      </c>
      <c r="F27" s="119">
        <v>8796121</v>
      </c>
      <c r="G27" s="120">
        <v>0.17699999999999999</v>
      </c>
    </row>
    <row r="28" spans="1:7" x14ac:dyDescent="0.3">
      <c r="A28" s="263"/>
      <c r="B28" s="256" t="s">
        <v>214</v>
      </c>
      <c r="C28" s="33" t="s">
        <v>206</v>
      </c>
      <c r="D28" s="56">
        <v>2381006</v>
      </c>
      <c r="E28" s="57">
        <v>4.7E-2</v>
      </c>
      <c r="F28" s="56">
        <v>2992543</v>
      </c>
      <c r="G28" s="57">
        <v>4.9000000000000002E-2</v>
      </c>
    </row>
    <row r="29" spans="1:7" ht="14.4" customHeight="1" x14ac:dyDescent="0.3">
      <c r="A29" s="263"/>
      <c r="B29" s="256"/>
      <c r="C29" s="33" t="s">
        <v>212</v>
      </c>
      <c r="D29" s="56">
        <v>4417743</v>
      </c>
      <c r="E29" s="57">
        <v>8.6999999999999994E-2</v>
      </c>
      <c r="F29" s="56">
        <v>6285913</v>
      </c>
      <c r="G29" s="57">
        <v>0.10299999999999999</v>
      </c>
    </row>
    <row r="30" spans="1:7" ht="14.4" customHeight="1" x14ac:dyDescent="0.3">
      <c r="A30" s="263"/>
      <c r="B30" s="256"/>
      <c r="C30" s="118" t="s">
        <v>213</v>
      </c>
      <c r="D30" s="119">
        <v>6798749</v>
      </c>
      <c r="E30" s="120">
        <v>0.13400000000000001</v>
      </c>
      <c r="F30" s="119">
        <v>9278456</v>
      </c>
      <c r="G30" s="120">
        <v>0.153</v>
      </c>
    </row>
    <row r="31" spans="1:7" ht="14.4" customHeight="1" x14ac:dyDescent="0.3">
      <c r="A31" s="263"/>
      <c r="B31" s="256" t="s">
        <v>148</v>
      </c>
      <c r="C31" s="33" t="s">
        <v>206</v>
      </c>
      <c r="D31" s="56">
        <v>361192</v>
      </c>
      <c r="E31" s="57">
        <v>4.0000000000000001E-3</v>
      </c>
      <c r="F31" s="56">
        <v>223422</v>
      </c>
      <c r="G31" s="57">
        <v>4.0000000000000001E-3</v>
      </c>
    </row>
    <row r="32" spans="1:7" ht="14.4" customHeight="1" x14ac:dyDescent="0.3">
      <c r="A32" s="263"/>
      <c r="B32" s="256"/>
      <c r="C32" s="33" t="s">
        <v>212</v>
      </c>
      <c r="D32" s="56">
        <v>561679</v>
      </c>
      <c r="E32" s="57">
        <v>6.0000000000000001E-3</v>
      </c>
      <c r="F32" s="56">
        <v>241595</v>
      </c>
      <c r="G32" s="57">
        <v>4.0000000000000001E-3</v>
      </c>
    </row>
    <row r="33" spans="1:7" ht="14.4" customHeight="1" x14ac:dyDescent="0.3">
      <c r="A33" s="263"/>
      <c r="B33" s="256"/>
      <c r="C33" s="118" t="s">
        <v>213</v>
      </c>
      <c r="D33" s="119">
        <v>922872</v>
      </c>
      <c r="E33" s="120">
        <v>0.01</v>
      </c>
      <c r="F33" s="119">
        <v>465017</v>
      </c>
      <c r="G33" s="120">
        <v>8.0000000000000002E-3</v>
      </c>
    </row>
    <row r="34" spans="1:7" ht="14.4" customHeight="1" x14ac:dyDescent="0.3">
      <c r="A34" s="263"/>
      <c r="B34" s="256" t="s">
        <v>149</v>
      </c>
      <c r="C34" s="33" t="s">
        <v>206</v>
      </c>
      <c r="D34" s="56">
        <v>3741940</v>
      </c>
      <c r="E34" s="57">
        <v>6.7000000000000004E-2</v>
      </c>
      <c r="F34" s="56">
        <v>4449793</v>
      </c>
      <c r="G34" s="57">
        <v>7.0999999999999994E-2</v>
      </c>
    </row>
    <row r="35" spans="1:7" ht="14.4" customHeight="1" x14ac:dyDescent="0.3">
      <c r="A35" s="263"/>
      <c r="B35" s="256"/>
      <c r="C35" s="33" t="s">
        <v>212</v>
      </c>
      <c r="D35" s="56">
        <v>6595240</v>
      </c>
      <c r="E35" s="57">
        <v>0.11700000000000001</v>
      </c>
      <c r="F35" s="56">
        <v>6180622</v>
      </c>
      <c r="G35" s="57">
        <v>9.8000000000000004E-2</v>
      </c>
    </row>
    <row r="36" spans="1:7" x14ac:dyDescent="0.3">
      <c r="A36" s="263"/>
      <c r="B36" s="256"/>
      <c r="C36" s="118" t="s">
        <v>213</v>
      </c>
      <c r="D36" s="119">
        <v>10337181</v>
      </c>
      <c r="E36" s="120">
        <v>0.184</v>
      </c>
      <c r="F36" s="119">
        <v>10630415</v>
      </c>
      <c r="G36" s="120">
        <v>0.16900000000000001</v>
      </c>
    </row>
    <row r="37" spans="1:7" x14ac:dyDescent="0.3">
      <c r="A37" s="263"/>
      <c r="B37" s="256" t="s">
        <v>150</v>
      </c>
      <c r="C37" s="33" t="s">
        <v>206</v>
      </c>
      <c r="D37" s="56">
        <v>2785035</v>
      </c>
      <c r="E37" s="57">
        <v>2.5000000000000001E-2</v>
      </c>
      <c r="F37" s="56">
        <v>3048435</v>
      </c>
      <c r="G37" s="57">
        <v>2.4E-2</v>
      </c>
    </row>
    <row r="38" spans="1:7" ht="14.4" customHeight="1" x14ac:dyDescent="0.3">
      <c r="A38" s="263"/>
      <c r="B38" s="256"/>
      <c r="C38" s="33" t="s">
        <v>212</v>
      </c>
      <c r="D38" s="56">
        <v>8540184</v>
      </c>
      <c r="E38" s="57">
        <v>7.6999999999999999E-2</v>
      </c>
      <c r="F38" s="56">
        <v>9569190</v>
      </c>
      <c r="G38" s="57">
        <v>7.4999999999999997E-2</v>
      </c>
    </row>
    <row r="39" spans="1:7" ht="14.4" customHeight="1" x14ac:dyDescent="0.3">
      <c r="A39" s="263"/>
      <c r="B39" s="256"/>
      <c r="C39" s="118" t="s">
        <v>213</v>
      </c>
      <c r="D39" s="119">
        <v>11325218</v>
      </c>
      <c r="E39" s="120">
        <v>0.10299999999999999</v>
      </c>
      <c r="F39" s="119">
        <v>12617625</v>
      </c>
      <c r="G39" s="120">
        <v>9.8000000000000004E-2</v>
      </c>
    </row>
    <row r="40" spans="1:7" ht="14.4" customHeight="1" x14ac:dyDescent="0.3">
      <c r="A40" s="263"/>
      <c r="B40" s="256" t="s">
        <v>151</v>
      </c>
      <c r="C40" s="33" t="s">
        <v>206</v>
      </c>
      <c r="D40" s="56">
        <v>1553179</v>
      </c>
      <c r="E40" s="57">
        <v>7.3999999999999996E-2</v>
      </c>
      <c r="F40" s="56">
        <v>1225776</v>
      </c>
      <c r="G40" s="57">
        <v>6.0999999999999999E-2</v>
      </c>
    </row>
    <row r="41" spans="1:7" ht="14.4" customHeight="1" x14ac:dyDescent="0.3">
      <c r="A41" s="263"/>
      <c r="B41" s="256"/>
      <c r="C41" s="33" t="s">
        <v>212</v>
      </c>
      <c r="D41" s="56">
        <v>2450644</v>
      </c>
      <c r="E41" s="57">
        <v>0.11600000000000001</v>
      </c>
      <c r="F41" s="56">
        <v>2230427</v>
      </c>
      <c r="G41" s="57">
        <v>0.11</v>
      </c>
    </row>
    <row r="42" spans="1:7" ht="14.4" customHeight="1" x14ac:dyDescent="0.3">
      <c r="A42" s="264"/>
      <c r="B42" s="256"/>
      <c r="C42" s="118" t="s">
        <v>213</v>
      </c>
      <c r="D42" s="119">
        <v>4003823</v>
      </c>
      <c r="E42" s="120">
        <v>0.19</v>
      </c>
      <c r="F42" s="119">
        <v>3456203</v>
      </c>
      <c r="G42" s="120">
        <v>0.17100000000000001</v>
      </c>
    </row>
    <row r="43" spans="1:7" ht="14.4" customHeight="1" x14ac:dyDescent="0.3">
      <c r="A43" s="258" t="s">
        <v>215</v>
      </c>
      <c r="B43" s="259"/>
      <c r="C43" s="260"/>
      <c r="D43" s="112">
        <v>234379239</v>
      </c>
      <c r="E43" s="113">
        <v>0.19500000000000001</v>
      </c>
      <c r="F43" s="169">
        <v>246202132</v>
      </c>
      <c r="G43" s="113">
        <v>0.189</v>
      </c>
    </row>
    <row r="44" spans="1:7" ht="14.4" customHeight="1" x14ac:dyDescent="0.3">
      <c r="A44" s="262" t="s">
        <v>64</v>
      </c>
      <c r="B44" s="265" t="s">
        <v>143</v>
      </c>
      <c r="C44" s="33" t="s">
        <v>206</v>
      </c>
      <c r="D44" s="56">
        <v>16520135</v>
      </c>
      <c r="E44" s="57">
        <v>9.5000000000000001E-2</v>
      </c>
      <c r="F44" s="151">
        <v>16303016</v>
      </c>
      <c r="G44" s="57">
        <v>8.5000000000000006E-2</v>
      </c>
    </row>
    <row r="45" spans="1:7" ht="14.4" customHeight="1" x14ac:dyDescent="0.3">
      <c r="A45" s="263"/>
      <c r="B45" s="265"/>
      <c r="C45" s="33" t="s">
        <v>212</v>
      </c>
      <c r="D45" s="56">
        <v>22540834</v>
      </c>
      <c r="E45" s="57">
        <v>0.13</v>
      </c>
      <c r="F45" s="151">
        <v>24886154</v>
      </c>
      <c r="G45" s="57">
        <v>0.129</v>
      </c>
    </row>
    <row r="46" spans="1:7" ht="14.4" customHeight="1" x14ac:dyDescent="0.3">
      <c r="A46" s="263"/>
      <c r="B46" s="265"/>
      <c r="C46" s="118" t="s">
        <v>213</v>
      </c>
      <c r="D46" s="119">
        <v>39060969</v>
      </c>
      <c r="E46" s="120">
        <v>0.22500000000000001</v>
      </c>
      <c r="F46" s="119">
        <v>41189170</v>
      </c>
      <c r="G46" s="120">
        <v>0.214</v>
      </c>
    </row>
    <row r="47" spans="1:7" ht="14.4" customHeight="1" x14ac:dyDescent="0.3">
      <c r="A47" s="263"/>
      <c r="B47" s="265" t="s">
        <v>144</v>
      </c>
      <c r="C47" s="33" t="s">
        <v>206</v>
      </c>
      <c r="D47" s="56">
        <v>3175099</v>
      </c>
      <c r="E47" s="57">
        <v>4.2000000000000003E-2</v>
      </c>
      <c r="F47" s="56">
        <v>3732608</v>
      </c>
      <c r="G47" s="57">
        <v>4.1000000000000002E-2</v>
      </c>
    </row>
    <row r="48" spans="1:7" ht="14.4" customHeight="1" x14ac:dyDescent="0.3">
      <c r="A48" s="263"/>
      <c r="B48" s="265"/>
      <c r="C48" s="33" t="s">
        <v>212</v>
      </c>
      <c r="D48" s="56">
        <v>6334325</v>
      </c>
      <c r="E48" s="57">
        <v>8.4000000000000005E-2</v>
      </c>
      <c r="F48" s="56">
        <v>9073790</v>
      </c>
      <c r="G48" s="57">
        <v>0.1</v>
      </c>
    </row>
    <row r="49" spans="1:9" ht="14.4" customHeight="1" x14ac:dyDescent="0.3">
      <c r="A49" s="263"/>
      <c r="B49" s="265"/>
      <c r="C49" s="118" t="s">
        <v>213</v>
      </c>
      <c r="D49" s="189">
        <v>9509424</v>
      </c>
      <c r="E49" s="190">
        <v>0.126</v>
      </c>
      <c r="F49" s="189">
        <v>12806398</v>
      </c>
      <c r="G49" s="190">
        <v>0.14099999999999999</v>
      </c>
    </row>
    <row r="50" spans="1:9" ht="14.4" customHeight="1" x14ac:dyDescent="0.3">
      <c r="A50" s="263"/>
      <c r="B50" s="265" t="s">
        <v>64</v>
      </c>
      <c r="C50" s="33" t="s">
        <v>206</v>
      </c>
      <c r="D50" s="203">
        <v>40904450</v>
      </c>
      <c r="E50" s="57">
        <v>4.5999999999999999E-2</v>
      </c>
      <c r="F50" s="203">
        <v>40587007</v>
      </c>
      <c r="G50" s="57">
        <v>5.1999999999999998E-2</v>
      </c>
    </row>
    <row r="51" spans="1:9" x14ac:dyDescent="0.3">
      <c r="A51" s="263"/>
      <c r="B51" s="265"/>
      <c r="C51" s="33" t="s">
        <v>212</v>
      </c>
      <c r="D51" s="203">
        <v>143256865</v>
      </c>
      <c r="E51" s="57">
        <v>0.16</v>
      </c>
      <c r="F51" s="203">
        <v>125782623</v>
      </c>
      <c r="G51" s="57">
        <v>0.16</v>
      </c>
    </row>
    <row r="52" spans="1:9" x14ac:dyDescent="0.3">
      <c r="A52" s="263"/>
      <c r="B52" s="265"/>
      <c r="C52" s="118" t="s">
        <v>213</v>
      </c>
      <c r="D52" s="204">
        <v>184161315.21000001</v>
      </c>
      <c r="E52" s="120">
        <v>0.20599999999999999</v>
      </c>
      <c r="F52" s="204">
        <v>166369629.97</v>
      </c>
      <c r="G52" s="120">
        <v>0.21199999999999999</v>
      </c>
    </row>
    <row r="53" spans="1:9" x14ac:dyDescent="0.3">
      <c r="A53" s="263"/>
      <c r="B53" s="261" t="s">
        <v>214</v>
      </c>
      <c r="C53" s="164" t="s">
        <v>206</v>
      </c>
      <c r="D53" s="168">
        <v>2252278</v>
      </c>
      <c r="E53" s="166">
        <v>7.0999999999999994E-2</v>
      </c>
      <c r="F53" s="168">
        <v>13908691</v>
      </c>
      <c r="G53" s="166">
        <v>7.2999999999999995E-2</v>
      </c>
      <c r="H53" s="15"/>
      <c r="I53" s="15"/>
    </row>
    <row r="54" spans="1:9" x14ac:dyDescent="0.3">
      <c r="A54" s="263"/>
      <c r="B54" s="261"/>
      <c r="C54" s="164" t="s">
        <v>212</v>
      </c>
      <c r="D54" s="168">
        <v>6285804</v>
      </c>
      <c r="E54" s="166">
        <v>0.19700000000000001</v>
      </c>
      <c r="F54" s="168">
        <v>38082113</v>
      </c>
      <c r="G54" s="166">
        <v>0.2</v>
      </c>
      <c r="H54" s="15"/>
      <c r="I54" s="15"/>
    </row>
    <row r="55" spans="1:9" x14ac:dyDescent="0.3">
      <c r="A55" s="263"/>
      <c r="B55" s="261"/>
      <c r="C55" s="118" t="s">
        <v>213</v>
      </c>
      <c r="D55" s="191">
        <v>8538082</v>
      </c>
      <c r="E55" s="192">
        <v>0.26800000000000002</v>
      </c>
      <c r="F55" s="191">
        <v>51990804</v>
      </c>
      <c r="G55" s="192">
        <v>0.27300000000000002</v>
      </c>
      <c r="H55" s="15"/>
      <c r="I55" s="15"/>
    </row>
    <row r="56" spans="1:9" x14ac:dyDescent="0.3">
      <c r="A56" s="263"/>
      <c r="B56" s="261" t="s">
        <v>149</v>
      </c>
      <c r="C56" s="164" t="s">
        <v>206</v>
      </c>
      <c r="D56" s="168">
        <v>48156635</v>
      </c>
      <c r="E56" s="166">
        <v>0.1</v>
      </c>
      <c r="F56" s="168">
        <v>53248663</v>
      </c>
      <c r="G56" s="166">
        <v>0.14799999999999999</v>
      </c>
      <c r="H56" s="15"/>
      <c r="I56" s="15"/>
    </row>
    <row r="57" spans="1:9" x14ac:dyDescent="0.3">
      <c r="A57" s="263"/>
      <c r="B57" s="261"/>
      <c r="C57" s="164" t="s">
        <v>212</v>
      </c>
      <c r="D57" s="168">
        <v>57910613</v>
      </c>
      <c r="E57" s="166">
        <v>0.12</v>
      </c>
      <c r="F57" s="168">
        <v>47981684</v>
      </c>
      <c r="G57" s="166">
        <v>0.13300000000000001</v>
      </c>
      <c r="H57" s="15"/>
      <c r="I57" s="15"/>
    </row>
    <row r="58" spans="1:9" x14ac:dyDescent="0.3">
      <c r="A58" s="263"/>
      <c r="B58" s="261"/>
      <c r="C58" s="118" t="s">
        <v>213</v>
      </c>
      <c r="D58" s="191">
        <v>106067247</v>
      </c>
      <c r="E58" s="192">
        <v>0.221</v>
      </c>
      <c r="F58" s="191">
        <v>101230347</v>
      </c>
      <c r="G58" s="192">
        <v>0.28000000000000003</v>
      </c>
      <c r="H58" s="15"/>
      <c r="I58" s="15"/>
    </row>
    <row r="59" spans="1:9" x14ac:dyDescent="0.3">
      <c r="A59" s="263"/>
      <c r="B59" s="261" t="s">
        <v>151</v>
      </c>
      <c r="C59" s="164" t="s">
        <v>206</v>
      </c>
      <c r="D59" s="168">
        <v>64460615</v>
      </c>
      <c r="E59" s="166">
        <v>0.13100000000000001</v>
      </c>
      <c r="F59" s="167">
        <v>84103381</v>
      </c>
      <c r="G59" s="165">
        <v>9.8000000000000004E-2</v>
      </c>
    </row>
    <row r="60" spans="1:9" x14ac:dyDescent="0.3">
      <c r="A60" s="263"/>
      <c r="B60" s="261"/>
      <c r="C60" s="164" t="s">
        <v>212</v>
      </c>
      <c r="D60" s="168">
        <v>81758845</v>
      </c>
      <c r="E60" s="165">
        <v>0.16600000000000001</v>
      </c>
      <c r="F60" s="167">
        <v>145755319</v>
      </c>
      <c r="G60" s="165">
        <v>0.17</v>
      </c>
    </row>
    <row r="61" spans="1:9" x14ac:dyDescent="0.3">
      <c r="A61" s="264"/>
      <c r="B61" s="261"/>
      <c r="C61" s="118" t="s">
        <v>213</v>
      </c>
      <c r="D61" s="191">
        <v>146219460</v>
      </c>
      <c r="E61" s="190">
        <v>0.29599999999999999</v>
      </c>
      <c r="F61" s="189">
        <v>229858700</v>
      </c>
      <c r="G61" s="190">
        <v>0.26800000000000002</v>
      </c>
    </row>
    <row r="62" spans="1:9" x14ac:dyDescent="0.3">
      <c r="A62" s="258" t="s">
        <v>216</v>
      </c>
      <c r="B62" s="259"/>
      <c r="C62" s="260"/>
      <c r="D62" s="170">
        <v>493556497.21000004</v>
      </c>
      <c r="E62" s="171">
        <v>0.23</v>
      </c>
      <c r="F62" s="170">
        <v>603445048.97000003</v>
      </c>
      <c r="G62" s="171">
        <v>0.24299999999999999</v>
      </c>
    </row>
    <row r="63" spans="1:9" x14ac:dyDescent="0.3">
      <c r="A63" s="266" t="s">
        <v>123</v>
      </c>
      <c r="B63" s="261" t="s">
        <v>140</v>
      </c>
      <c r="C63" s="163" t="s">
        <v>206</v>
      </c>
      <c r="D63" s="167">
        <v>1104025</v>
      </c>
      <c r="E63" s="165">
        <v>5.0999999999999997E-2</v>
      </c>
      <c r="F63" s="167">
        <v>1395116</v>
      </c>
      <c r="G63" s="165">
        <v>5.2999999999999999E-2</v>
      </c>
    </row>
    <row r="64" spans="1:9" x14ac:dyDescent="0.3">
      <c r="A64" s="267"/>
      <c r="B64" s="261"/>
      <c r="C64" s="163" t="s">
        <v>212</v>
      </c>
      <c r="D64" s="167">
        <v>5784020</v>
      </c>
      <c r="E64" s="165">
        <v>0.26900000000000002</v>
      </c>
      <c r="F64" s="167">
        <v>6990206</v>
      </c>
      <c r="G64" s="165">
        <v>0.26800000000000002</v>
      </c>
    </row>
    <row r="65" spans="1:7" ht="14.4" customHeight="1" x14ac:dyDescent="0.3">
      <c r="A65" s="267"/>
      <c r="B65" s="261"/>
      <c r="C65" s="118" t="s">
        <v>213</v>
      </c>
      <c r="D65" s="189">
        <v>6888045</v>
      </c>
      <c r="E65" s="190">
        <v>0.32</v>
      </c>
      <c r="F65" s="189">
        <v>8385322</v>
      </c>
      <c r="G65" s="190">
        <v>0.32100000000000001</v>
      </c>
    </row>
    <row r="66" spans="1:7" ht="14.4" customHeight="1" x14ac:dyDescent="0.3">
      <c r="A66" s="267"/>
      <c r="B66" s="261" t="s">
        <v>141</v>
      </c>
      <c r="C66" s="163" t="s">
        <v>206</v>
      </c>
      <c r="D66" s="167">
        <v>776827</v>
      </c>
      <c r="E66" s="165">
        <v>3.5000000000000003E-2</v>
      </c>
      <c r="F66" s="167">
        <v>1100983</v>
      </c>
      <c r="G66" s="165">
        <v>4.7E-2</v>
      </c>
    </row>
    <row r="67" spans="1:7" ht="14.4" customHeight="1" x14ac:dyDescent="0.3">
      <c r="A67" s="267"/>
      <c r="B67" s="261"/>
      <c r="C67" s="163" t="s">
        <v>212</v>
      </c>
      <c r="D67" s="167">
        <v>5283555</v>
      </c>
      <c r="E67" s="165">
        <v>0.24</v>
      </c>
      <c r="F67" s="167">
        <v>4574163</v>
      </c>
      <c r="G67" s="165">
        <v>0.19700000000000001</v>
      </c>
    </row>
    <row r="68" spans="1:7" ht="14.4" customHeight="1" x14ac:dyDescent="0.3">
      <c r="A68" s="267"/>
      <c r="B68" s="261"/>
      <c r="C68" s="118" t="s">
        <v>213</v>
      </c>
      <c r="D68" s="189">
        <v>6060382</v>
      </c>
      <c r="E68" s="190">
        <v>0.27500000000000002</v>
      </c>
      <c r="F68" s="189">
        <v>5675146</v>
      </c>
      <c r="G68" s="190">
        <v>0.24399999999999999</v>
      </c>
    </row>
    <row r="69" spans="1:7" ht="14.4" customHeight="1" x14ac:dyDescent="0.3">
      <c r="A69" s="267"/>
      <c r="B69" s="261" t="s">
        <v>154</v>
      </c>
      <c r="C69" s="163" t="s">
        <v>206</v>
      </c>
      <c r="D69" s="167">
        <v>404</v>
      </c>
      <c r="E69" s="165">
        <v>2E-3</v>
      </c>
      <c r="F69" s="167">
        <v>3006</v>
      </c>
      <c r="G69" s="165">
        <v>3.0000000000000001E-3</v>
      </c>
    </row>
    <row r="70" spans="1:7" ht="14.4" customHeight="1" x14ac:dyDescent="0.3">
      <c r="A70" s="267"/>
      <c r="B70" s="261"/>
      <c r="C70" s="163" t="s">
        <v>212</v>
      </c>
      <c r="D70" s="167">
        <v>5529</v>
      </c>
      <c r="E70" s="165">
        <v>2.1999999999999999E-2</v>
      </c>
      <c r="F70" s="167">
        <v>23305</v>
      </c>
      <c r="G70" s="165">
        <v>2.1999999999999999E-2</v>
      </c>
    </row>
    <row r="71" spans="1:7" ht="14.4" customHeight="1" x14ac:dyDescent="0.3">
      <c r="A71" s="267"/>
      <c r="B71" s="261"/>
      <c r="C71" s="118" t="s">
        <v>213</v>
      </c>
      <c r="D71" s="189">
        <v>5933</v>
      </c>
      <c r="E71" s="190">
        <v>2.4E-2</v>
      </c>
      <c r="F71" s="189">
        <v>26311</v>
      </c>
      <c r="G71" s="190">
        <v>2.5000000000000001E-2</v>
      </c>
    </row>
    <row r="72" spans="1:7" ht="14.4" customHeight="1" x14ac:dyDescent="0.3">
      <c r="A72" s="267"/>
      <c r="B72" s="261" t="s">
        <v>143</v>
      </c>
      <c r="C72" s="163" t="s">
        <v>206</v>
      </c>
      <c r="D72" s="167">
        <v>145734</v>
      </c>
      <c r="E72" s="165">
        <v>3.9E-2</v>
      </c>
      <c r="F72" s="167">
        <v>289165</v>
      </c>
      <c r="G72" s="165">
        <v>6.9000000000000006E-2</v>
      </c>
    </row>
    <row r="73" spans="1:7" ht="14.4" customHeight="1" x14ac:dyDescent="0.3">
      <c r="A73" s="267"/>
      <c r="B73" s="261"/>
      <c r="C73" s="163" t="s">
        <v>212</v>
      </c>
      <c r="D73" s="167">
        <v>783795</v>
      </c>
      <c r="E73" s="165">
        <v>0.21199999999999999</v>
      </c>
      <c r="F73" s="167">
        <v>860854</v>
      </c>
      <c r="G73" s="165">
        <v>0.20399999999999999</v>
      </c>
    </row>
    <row r="74" spans="1:7" ht="14.4" customHeight="1" x14ac:dyDescent="0.3">
      <c r="A74" s="267"/>
      <c r="B74" s="261"/>
      <c r="C74" s="118" t="s">
        <v>213</v>
      </c>
      <c r="D74" s="189">
        <v>929529</v>
      </c>
      <c r="E74" s="190">
        <v>0.252</v>
      </c>
      <c r="F74" s="189">
        <v>1150020</v>
      </c>
      <c r="G74" s="190">
        <v>0.27300000000000002</v>
      </c>
    </row>
    <row r="75" spans="1:7" ht="14.4" customHeight="1" x14ac:dyDescent="0.3">
      <c r="A75" s="267"/>
      <c r="B75" s="261" t="s">
        <v>144</v>
      </c>
      <c r="C75" s="163" t="s">
        <v>206</v>
      </c>
      <c r="D75" s="167">
        <v>53495</v>
      </c>
      <c r="E75" s="165">
        <v>2.3E-2</v>
      </c>
      <c r="F75" s="167">
        <v>86544</v>
      </c>
      <c r="G75" s="165">
        <v>3.5999999999999997E-2</v>
      </c>
    </row>
    <row r="76" spans="1:7" ht="14.4" customHeight="1" x14ac:dyDescent="0.3">
      <c r="A76" s="267"/>
      <c r="B76" s="261"/>
      <c r="C76" s="163" t="s">
        <v>212</v>
      </c>
      <c r="D76" s="167">
        <v>570271</v>
      </c>
      <c r="E76" s="165">
        <v>0.24299999999999999</v>
      </c>
      <c r="F76" s="167">
        <v>531737</v>
      </c>
      <c r="G76" s="165">
        <v>0.223</v>
      </c>
    </row>
    <row r="77" spans="1:7" ht="14.4" customHeight="1" x14ac:dyDescent="0.3">
      <c r="A77" s="267"/>
      <c r="B77" s="261"/>
      <c r="C77" s="118" t="s">
        <v>213</v>
      </c>
      <c r="D77" s="189">
        <v>623765</v>
      </c>
      <c r="E77" s="190">
        <v>0.26600000000000001</v>
      </c>
      <c r="F77" s="189">
        <v>618281</v>
      </c>
      <c r="G77" s="190">
        <v>0.25900000000000001</v>
      </c>
    </row>
    <row r="78" spans="1:7" ht="14.4" customHeight="1" x14ac:dyDescent="0.3">
      <c r="A78" s="267"/>
      <c r="B78" s="261" t="s">
        <v>214</v>
      </c>
      <c r="C78" s="163" t="s">
        <v>206</v>
      </c>
      <c r="D78" s="167" t="s">
        <v>155</v>
      </c>
      <c r="E78" s="165" t="s">
        <v>155</v>
      </c>
      <c r="F78" s="167">
        <v>1041</v>
      </c>
      <c r="G78" s="165">
        <v>3.0000000000000001E-3</v>
      </c>
    </row>
    <row r="79" spans="1:7" ht="14.4" customHeight="1" x14ac:dyDescent="0.3">
      <c r="A79" s="267"/>
      <c r="B79" s="261"/>
      <c r="C79" s="163" t="s">
        <v>212</v>
      </c>
      <c r="D79" s="167" t="s">
        <v>155</v>
      </c>
      <c r="E79" s="165" t="s">
        <v>155</v>
      </c>
      <c r="F79" s="167">
        <v>43295</v>
      </c>
      <c r="G79" s="165">
        <v>0.12</v>
      </c>
    </row>
    <row r="80" spans="1:7" ht="14.4" customHeight="1" x14ac:dyDescent="0.3">
      <c r="A80" s="267"/>
      <c r="B80" s="261"/>
      <c r="C80" s="118" t="s">
        <v>213</v>
      </c>
      <c r="D80" s="189" t="s">
        <v>155</v>
      </c>
      <c r="E80" s="190" t="s">
        <v>155</v>
      </c>
      <c r="F80" s="189">
        <v>44336</v>
      </c>
      <c r="G80" s="190">
        <v>0.123</v>
      </c>
    </row>
    <row r="81" spans="1:8" ht="14.4" customHeight="1" x14ac:dyDescent="0.3">
      <c r="A81" s="267"/>
      <c r="B81" s="261" t="s">
        <v>156</v>
      </c>
      <c r="C81" s="163" t="s">
        <v>206</v>
      </c>
      <c r="D81" s="167">
        <v>1592849</v>
      </c>
      <c r="E81" s="165">
        <v>4.5999999999999999E-2</v>
      </c>
      <c r="F81" s="167">
        <v>1879327</v>
      </c>
      <c r="G81" s="165">
        <v>5.5E-2</v>
      </c>
    </row>
    <row r="82" spans="1:8" ht="14.4" customHeight="1" x14ac:dyDescent="0.3">
      <c r="A82" s="267"/>
      <c r="B82" s="261"/>
      <c r="C82" s="163" t="s">
        <v>212</v>
      </c>
      <c r="D82" s="167">
        <v>10312273</v>
      </c>
      <c r="E82" s="165">
        <v>0.29699999999999999</v>
      </c>
      <c r="F82" s="167">
        <v>10139174</v>
      </c>
      <c r="G82" s="165">
        <v>0.29699999999999999</v>
      </c>
    </row>
    <row r="83" spans="1:8" ht="14.4" customHeight="1" x14ac:dyDescent="0.3">
      <c r="A83" s="267"/>
      <c r="B83" s="261"/>
      <c r="C83" s="118" t="s">
        <v>213</v>
      </c>
      <c r="D83" s="189">
        <v>11905122</v>
      </c>
      <c r="E83" s="190">
        <v>0.34300000000000003</v>
      </c>
      <c r="F83" s="189">
        <v>12018501</v>
      </c>
      <c r="G83" s="190">
        <v>0.35199999999999998</v>
      </c>
    </row>
    <row r="84" spans="1:8" ht="14.4" customHeight="1" x14ac:dyDescent="0.3">
      <c r="A84" s="267"/>
      <c r="B84" s="261" t="s">
        <v>157</v>
      </c>
      <c r="C84" s="163" t="s">
        <v>206</v>
      </c>
      <c r="D84" s="167">
        <v>1832180</v>
      </c>
      <c r="E84" s="165">
        <v>7.6999999999999999E-2</v>
      </c>
      <c r="F84" s="167">
        <v>1989457</v>
      </c>
      <c r="G84" s="165">
        <v>7.5999999999999998E-2</v>
      </c>
    </row>
    <row r="85" spans="1:8" ht="14.4" customHeight="1" x14ac:dyDescent="0.3">
      <c r="A85" s="267"/>
      <c r="B85" s="261"/>
      <c r="C85" s="163" t="s">
        <v>212</v>
      </c>
      <c r="D85" s="167">
        <v>1375860</v>
      </c>
      <c r="E85" s="165">
        <v>5.8000000000000003E-2</v>
      </c>
      <c r="F85" s="167">
        <v>832609</v>
      </c>
      <c r="G85" s="165">
        <v>3.2000000000000001E-2</v>
      </c>
    </row>
    <row r="86" spans="1:8" x14ac:dyDescent="0.3">
      <c r="A86" s="268"/>
      <c r="B86" s="261"/>
      <c r="C86" s="118" t="s">
        <v>213</v>
      </c>
      <c r="D86" s="189">
        <v>3208040</v>
      </c>
      <c r="E86" s="190">
        <v>0.13500000000000001</v>
      </c>
      <c r="F86" s="189">
        <v>2822066</v>
      </c>
      <c r="G86" s="190">
        <v>0.108</v>
      </c>
    </row>
    <row r="87" spans="1:8" x14ac:dyDescent="0.3">
      <c r="A87" s="258" t="s">
        <v>158</v>
      </c>
      <c r="B87" s="259"/>
      <c r="C87" s="260"/>
      <c r="D87" s="170">
        <v>29620816</v>
      </c>
      <c r="E87" s="171">
        <v>0.27400000000000002</v>
      </c>
      <c r="F87" s="170">
        <v>30739983</v>
      </c>
      <c r="G87" s="171">
        <v>0.26100000000000001</v>
      </c>
    </row>
    <row r="89" spans="1:8" x14ac:dyDescent="0.3">
      <c r="A89" s="1" t="s">
        <v>131</v>
      </c>
    </row>
    <row r="90" spans="1:8" ht="15" customHeight="1" x14ac:dyDescent="0.3">
      <c r="A90" s="237" t="s">
        <v>159</v>
      </c>
      <c r="B90" s="237"/>
      <c r="C90" s="237"/>
      <c r="D90" s="237"/>
      <c r="E90" s="237"/>
      <c r="F90" s="237"/>
      <c r="G90" s="237"/>
      <c r="H90" s="116"/>
    </row>
    <row r="91" spans="1:8" x14ac:dyDescent="0.3">
      <c r="A91" s="237"/>
      <c r="B91" s="237"/>
      <c r="C91" s="237"/>
      <c r="D91" s="237"/>
      <c r="E91" s="237"/>
      <c r="F91" s="237"/>
      <c r="G91" s="237"/>
      <c r="H91" s="116"/>
    </row>
    <row r="92" spans="1:8" x14ac:dyDescent="0.3">
      <c r="A92" s="237"/>
      <c r="B92" s="237"/>
      <c r="C92" s="237"/>
      <c r="D92" s="237"/>
      <c r="E92" s="237"/>
      <c r="F92" s="237"/>
      <c r="G92" s="237"/>
      <c r="H92" s="116"/>
    </row>
    <row r="93" spans="1:8" x14ac:dyDescent="0.3">
      <c r="A93" s="237"/>
      <c r="B93" s="237"/>
      <c r="C93" s="237"/>
      <c r="D93" s="237"/>
      <c r="E93" s="237"/>
      <c r="F93" s="237"/>
      <c r="G93" s="237"/>
      <c r="H93" s="116"/>
    </row>
    <row r="94" spans="1:8" x14ac:dyDescent="0.3">
      <c r="A94" s="237"/>
      <c r="B94" s="237"/>
      <c r="C94" s="237"/>
      <c r="D94" s="237"/>
      <c r="E94" s="237"/>
      <c r="F94" s="237"/>
      <c r="G94" s="237"/>
      <c r="H94" s="116"/>
    </row>
    <row r="95" spans="1:8" x14ac:dyDescent="0.3">
      <c r="A95" s="237"/>
      <c r="B95" s="237"/>
      <c r="C95" s="237"/>
      <c r="D95" s="237"/>
      <c r="E95" s="237"/>
      <c r="F95" s="237"/>
      <c r="G95" s="237"/>
      <c r="H95" s="116"/>
    </row>
    <row r="96" spans="1:8" x14ac:dyDescent="0.3">
      <c r="A96" s="237"/>
      <c r="B96" s="237"/>
      <c r="C96" s="237"/>
      <c r="D96" s="237"/>
      <c r="E96" s="237"/>
      <c r="F96" s="237"/>
      <c r="G96" s="237"/>
    </row>
    <row r="97" spans="1:7" x14ac:dyDescent="0.3">
      <c r="A97" s="237"/>
      <c r="B97" s="237"/>
      <c r="C97" s="237"/>
      <c r="D97" s="237"/>
      <c r="E97" s="237"/>
      <c r="F97" s="237"/>
      <c r="G97" s="237"/>
    </row>
    <row r="98" spans="1:7" x14ac:dyDescent="0.3">
      <c r="A98" s="201"/>
      <c r="B98" s="201"/>
      <c r="C98" s="201"/>
      <c r="D98" s="201"/>
      <c r="E98" s="201"/>
      <c r="F98" s="201"/>
    </row>
  </sheetData>
  <mergeCells count="39">
    <mergeCell ref="B56:B58"/>
    <mergeCell ref="A44:A61"/>
    <mergeCell ref="B69:B71"/>
    <mergeCell ref="B66:B68"/>
    <mergeCell ref="B63:B65"/>
    <mergeCell ref="B59:B61"/>
    <mergeCell ref="A63:A86"/>
    <mergeCell ref="B84:B86"/>
    <mergeCell ref="B81:B83"/>
    <mergeCell ref="B78:B80"/>
    <mergeCell ref="B75:B77"/>
    <mergeCell ref="B72:B74"/>
    <mergeCell ref="B47:B49"/>
    <mergeCell ref="F5:G5"/>
    <mergeCell ref="B7:B9"/>
    <mergeCell ref="B10:B12"/>
    <mergeCell ref="B13:B15"/>
    <mergeCell ref="B16:B18"/>
    <mergeCell ref="A2:E2"/>
    <mergeCell ref="A5:A6"/>
    <mergeCell ref="B5:B6"/>
    <mergeCell ref="C5:C6"/>
    <mergeCell ref="D5:E5"/>
    <mergeCell ref="A90:G97"/>
    <mergeCell ref="A62:C62"/>
    <mergeCell ref="B53:B55"/>
    <mergeCell ref="A7:A42"/>
    <mergeCell ref="A43:C43"/>
    <mergeCell ref="B19:B21"/>
    <mergeCell ref="B22:B24"/>
    <mergeCell ref="B25:B27"/>
    <mergeCell ref="B37:B39"/>
    <mergeCell ref="B40:B42"/>
    <mergeCell ref="B28:B30"/>
    <mergeCell ref="B31:B33"/>
    <mergeCell ref="B34:B36"/>
    <mergeCell ref="B50:B52"/>
    <mergeCell ref="B44:B46"/>
    <mergeCell ref="A87:C8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1883-330A-4EDD-AF64-B0612FD903E7}">
  <dimension ref="A1:I107"/>
  <sheetViews>
    <sheetView workbookViewId="0">
      <selection activeCell="A99" sqref="A99:G105"/>
    </sheetView>
  </sheetViews>
  <sheetFormatPr defaultRowHeight="14.4" x14ac:dyDescent="0.3"/>
  <cols>
    <col min="1" max="1" width="22.109375" customWidth="1"/>
    <col min="2" max="2" width="19.44140625" customWidth="1"/>
    <col min="3" max="3" width="29.88671875" customWidth="1"/>
    <col min="4" max="7" width="18.33203125" customWidth="1"/>
  </cols>
  <sheetData>
    <row r="1" spans="1:7" ht="18" x14ac:dyDescent="0.35">
      <c r="A1" s="9" t="s">
        <v>56</v>
      </c>
      <c r="B1" s="9"/>
      <c r="C1" s="9"/>
      <c r="D1" s="9"/>
      <c r="E1" s="9"/>
    </row>
    <row r="2" spans="1:7" ht="15.6" x14ac:dyDescent="0.3">
      <c r="A2" s="220" t="s">
        <v>25</v>
      </c>
      <c r="B2" s="220"/>
      <c r="C2" s="220"/>
      <c r="D2" s="220"/>
      <c r="E2" s="220"/>
    </row>
    <row r="3" spans="1:7" ht="15.6" x14ac:dyDescent="0.3">
      <c r="A3" s="11" t="s">
        <v>217</v>
      </c>
      <c r="B3" s="11"/>
      <c r="C3" s="11"/>
      <c r="D3" s="11"/>
      <c r="E3" s="11"/>
    </row>
    <row r="5" spans="1:7" x14ac:dyDescent="0.3">
      <c r="A5" s="250" t="s">
        <v>210</v>
      </c>
      <c r="B5" s="250" t="s">
        <v>165</v>
      </c>
      <c r="C5" s="250" t="s">
        <v>211</v>
      </c>
      <c r="D5" s="248">
        <v>2022</v>
      </c>
      <c r="E5" s="249"/>
      <c r="F5" s="248">
        <v>2023</v>
      </c>
      <c r="G5" s="249"/>
    </row>
    <row r="6" spans="1:7" x14ac:dyDescent="0.3">
      <c r="A6" s="274"/>
      <c r="B6" s="274"/>
      <c r="C6" s="274"/>
      <c r="D6" s="34" t="s">
        <v>124</v>
      </c>
      <c r="E6" s="34" t="s">
        <v>125</v>
      </c>
      <c r="F6" s="34" t="s">
        <v>124</v>
      </c>
      <c r="G6" s="34" t="s">
        <v>125</v>
      </c>
    </row>
    <row r="7" spans="1:7" x14ac:dyDescent="0.3">
      <c r="A7" s="272" t="s">
        <v>139</v>
      </c>
      <c r="B7" s="269" t="s">
        <v>167</v>
      </c>
      <c r="C7" s="182" t="s">
        <v>212</v>
      </c>
      <c r="D7" s="200">
        <v>13252154</v>
      </c>
      <c r="E7" s="57">
        <v>0.16</v>
      </c>
      <c r="F7" s="200">
        <v>11948972</v>
      </c>
      <c r="G7" s="57">
        <v>0.13900000000000001</v>
      </c>
    </row>
    <row r="8" spans="1:7" x14ac:dyDescent="0.3">
      <c r="A8" s="272"/>
      <c r="B8" s="269"/>
      <c r="C8" s="182" t="s">
        <v>206</v>
      </c>
      <c r="D8" s="200">
        <v>4345921</v>
      </c>
      <c r="E8" s="57">
        <v>5.1999999999999998E-2</v>
      </c>
      <c r="F8" s="200">
        <v>5112542</v>
      </c>
      <c r="G8" s="57">
        <v>0.06</v>
      </c>
    </row>
    <row r="9" spans="1:7" x14ac:dyDescent="0.3">
      <c r="A9" s="272"/>
      <c r="B9" s="270"/>
      <c r="C9" s="183" t="s">
        <v>213</v>
      </c>
      <c r="D9" s="205">
        <v>17598075</v>
      </c>
      <c r="E9" s="120">
        <v>0.21199999999999999</v>
      </c>
      <c r="F9" s="205">
        <v>17061514</v>
      </c>
      <c r="G9" s="120">
        <v>0.19900000000000001</v>
      </c>
    </row>
    <row r="10" spans="1:7" x14ac:dyDescent="0.3">
      <c r="A10" s="272"/>
      <c r="B10" s="269" t="s">
        <v>200</v>
      </c>
      <c r="C10" s="182" t="s">
        <v>212</v>
      </c>
      <c r="D10" s="200">
        <v>2029192</v>
      </c>
      <c r="E10" s="57">
        <v>9.2999999999999999E-2</v>
      </c>
      <c r="F10" s="200">
        <v>1745277</v>
      </c>
      <c r="G10" s="57">
        <v>8.1000000000000003E-2</v>
      </c>
    </row>
    <row r="11" spans="1:7" x14ac:dyDescent="0.3">
      <c r="A11" s="272"/>
      <c r="B11" s="269"/>
      <c r="C11" s="182" t="s">
        <v>206</v>
      </c>
      <c r="D11" s="200">
        <v>2482467</v>
      </c>
      <c r="E11" s="57">
        <v>0.113</v>
      </c>
      <c r="F11" s="200">
        <v>1534590</v>
      </c>
      <c r="G11" s="57">
        <v>7.0999999999999994E-2</v>
      </c>
    </row>
    <row r="12" spans="1:7" x14ac:dyDescent="0.3">
      <c r="A12" s="272"/>
      <c r="B12" s="270"/>
      <c r="C12" s="183" t="s">
        <v>213</v>
      </c>
      <c r="D12" s="205">
        <v>4511659</v>
      </c>
      <c r="E12" s="120">
        <v>0.20600000000000002</v>
      </c>
      <c r="F12" s="205">
        <v>3279867</v>
      </c>
      <c r="G12" s="120">
        <v>0.152</v>
      </c>
    </row>
    <row r="13" spans="1:7" x14ac:dyDescent="0.3">
      <c r="A13" s="272"/>
      <c r="B13" s="269" t="s">
        <v>218</v>
      </c>
      <c r="C13" s="182" t="s">
        <v>212</v>
      </c>
      <c r="D13" s="200">
        <v>14172908</v>
      </c>
      <c r="E13" s="57">
        <v>0.125</v>
      </c>
      <c r="F13" s="200">
        <v>13775466</v>
      </c>
      <c r="G13" s="57">
        <v>0.126</v>
      </c>
    </row>
    <row r="14" spans="1:7" x14ac:dyDescent="0.3">
      <c r="A14" s="272"/>
      <c r="B14" s="269"/>
      <c r="C14" s="182" t="s">
        <v>206</v>
      </c>
      <c r="D14" s="200">
        <v>7076898</v>
      </c>
      <c r="E14" s="57">
        <v>6.2E-2</v>
      </c>
      <c r="F14" s="200">
        <v>8365403</v>
      </c>
      <c r="G14" s="57">
        <v>7.6999999999999999E-2</v>
      </c>
    </row>
    <row r="15" spans="1:7" x14ac:dyDescent="0.3">
      <c r="A15" s="272"/>
      <c r="B15" s="270"/>
      <c r="C15" s="183" t="s">
        <v>213</v>
      </c>
      <c r="D15" s="205">
        <v>21249806</v>
      </c>
      <c r="E15" s="120">
        <v>0.187</v>
      </c>
      <c r="F15" s="205">
        <v>22140869</v>
      </c>
      <c r="G15" s="120">
        <v>0.20300000000000001</v>
      </c>
    </row>
    <row r="16" spans="1:7" x14ac:dyDescent="0.3">
      <c r="A16" s="272"/>
      <c r="B16" s="269" t="s">
        <v>201</v>
      </c>
      <c r="C16" s="182" t="s">
        <v>212</v>
      </c>
      <c r="D16" s="200">
        <v>6938208</v>
      </c>
      <c r="E16" s="57">
        <v>0.14099999999999999</v>
      </c>
      <c r="F16" s="200">
        <v>2278260</v>
      </c>
      <c r="G16" s="57">
        <v>0.125</v>
      </c>
    </row>
    <row r="17" spans="1:7" x14ac:dyDescent="0.3">
      <c r="A17" s="272"/>
      <c r="B17" s="269"/>
      <c r="C17" s="182" t="s">
        <v>206</v>
      </c>
      <c r="D17" s="200">
        <v>3500564</v>
      </c>
      <c r="E17" s="57">
        <v>7.0999999999999994E-2</v>
      </c>
      <c r="F17" s="200">
        <v>1463055</v>
      </c>
      <c r="G17" s="57">
        <v>0.08</v>
      </c>
    </row>
    <row r="18" spans="1:7" x14ac:dyDescent="0.3">
      <c r="A18" s="272"/>
      <c r="B18" s="270"/>
      <c r="C18" s="183" t="s">
        <v>213</v>
      </c>
      <c r="D18" s="205">
        <v>10438772</v>
      </c>
      <c r="E18" s="120">
        <v>0.21199999999999997</v>
      </c>
      <c r="F18" s="205">
        <v>3741315</v>
      </c>
      <c r="G18" s="120">
        <v>0.20500000000000002</v>
      </c>
    </row>
    <row r="19" spans="1:7" x14ac:dyDescent="0.3">
      <c r="A19" s="272"/>
      <c r="B19" s="269" t="s">
        <v>219</v>
      </c>
      <c r="C19" s="182" t="s">
        <v>212</v>
      </c>
      <c r="D19" s="200">
        <v>20299753</v>
      </c>
      <c r="E19" s="57">
        <v>0.121</v>
      </c>
      <c r="F19" s="200">
        <v>20906461</v>
      </c>
      <c r="G19" s="57">
        <v>0.121</v>
      </c>
    </row>
    <row r="20" spans="1:7" x14ac:dyDescent="0.3">
      <c r="A20" s="272"/>
      <c r="B20" s="269"/>
      <c r="C20" s="182" t="s">
        <v>206</v>
      </c>
      <c r="D20" s="200">
        <v>8640621</v>
      </c>
      <c r="E20" s="57">
        <v>5.1999999999999998E-2</v>
      </c>
      <c r="F20" s="200">
        <v>9256402</v>
      </c>
      <c r="G20" s="57">
        <v>5.3999999999999999E-2</v>
      </c>
    </row>
    <row r="21" spans="1:7" x14ac:dyDescent="0.3">
      <c r="A21" s="272"/>
      <c r="B21" s="270"/>
      <c r="C21" s="183" t="s">
        <v>213</v>
      </c>
      <c r="D21" s="205">
        <v>28940374</v>
      </c>
      <c r="E21" s="120">
        <v>0.17299999999999999</v>
      </c>
      <c r="F21" s="205">
        <v>30162863</v>
      </c>
      <c r="G21" s="120">
        <v>0.17499999999999999</v>
      </c>
    </row>
    <row r="22" spans="1:7" x14ac:dyDescent="0.3">
      <c r="A22" s="272"/>
      <c r="B22" s="269" t="s">
        <v>202</v>
      </c>
      <c r="C22" s="182" t="s">
        <v>212</v>
      </c>
      <c r="D22" s="200">
        <v>3993092</v>
      </c>
      <c r="E22" s="57">
        <v>0.17</v>
      </c>
      <c r="F22" s="200">
        <v>3156669</v>
      </c>
      <c r="G22" s="57">
        <v>0.13100000000000001</v>
      </c>
    </row>
    <row r="23" spans="1:7" x14ac:dyDescent="0.3">
      <c r="A23" s="272"/>
      <c r="B23" s="269"/>
      <c r="C23" s="182" t="s">
        <v>206</v>
      </c>
      <c r="D23" s="200">
        <v>916526</v>
      </c>
      <c r="E23" s="57">
        <v>3.9E-2</v>
      </c>
      <c r="F23" s="200">
        <v>1194134</v>
      </c>
      <c r="G23" s="57">
        <v>0.05</v>
      </c>
    </row>
    <row r="24" spans="1:7" x14ac:dyDescent="0.3">
      <c r="A24" s="272"/>
      <c r="B24" s="270"/>
      <c r="C24" s="183" t="s">
        <v>213</v>
      </c>
      <c r="D24" s="205">
        <v>4909618</v>
      </c>
      <c r="E24" s="120">
        <v>0.20900000000000002</v>
      </c>
      <c r="F24" s="205">
        <v>4350803</v>
      </c>
      <c r="G24" s="120">
        <v>0.18099999999999999</v>
      </c>
    </row>
    <row r="25" spans="1:7" x14ac:dyDescent="0.3">
      <c r="A25" s="272"/>
      <c r="B25" s="269" t="s">
        <v>173</v>
      </c>
      <c r="C25" s="182" t="s">
        <v>212</v>
      </c>
      <c r="D25" s="200">
        <v>8918565</v>
      </c>
      <c r="E25" s="57">
        <v>0.127</v>
      </c>
      <c r="F25" s="200">
        <v>6597606</v>
      </c>
      <c r="G25" s="57">
        <v>0.11</v>
      </c>
    </row>
    <row r="26" spans="1:7" x14ac:dyDescent="0.3">
      <c r="A26" s="272"/>
      <c r="B26" s="269"/>
      <c r="C26" s="182" t="s">
        <v>206</v>
      </c>
      <c r="D26" s="200">
        <v>4804996</v>
      </c>
      <c r="E26" s="57">
        <v>6.9000000000000006E-2</v>
      </c>
      <c r="F26" s="200">
        <v>4406298</v>
      </c>
      <c r="G26" s="57">
        <v>7.3999999999999996E-2</v>
      </c>
    </row>
    <row r="27" spans="1:7" x14ac:dyDescent="0.3">
      <c r="A27" s="272"/>
      <c r="B27" s="270"/>
      <c r="C27" s="183" t="s">
        <v>213</v>
      </c>
      <c r="D27" s="205">
        <v>13723561</v>
      </c>
      <c r="E27" s="120">
        <v>0.19600000000000001</v>
      </c>
      <c r="F27" s="205">
        <v>11003904</v>
      </c>
      <c r="G27" s="120">
        <v>0.184</v>
      </c>
    </row>
    <row r="28" spans="1:7" x14ac:dyDescent="0.3">
      <c r="A28" s="272"/>
      <c r="B28" s="275" t="s">
        <v>174</v>
      </c>
      <c r="C28" s="182" t="s">
        <v>212</v>
      </c>
      <c r="D28" s="200">
        <v>8990410</v>
      </c>
      <c r="E28" s="57">
        <v>0.23599999999999999</v>
      </c>
      <c r="F28" s="200">
        <v>7127972</v>
      </c>
      <c r="G28" s="57">
        <v>0.16</v>
      </c>
    </row>
    <row r="29" spans="1:7" x14ac:dyDescent="0.3">
      <c r="A29" s="272"/>
      <c r="B29" s="269"/>
      <c r="C29" s="182" t="s">
        <v>206</v>
      </c>
      <c r="D29" s="200">
        <v>809584</v>
      </c>
      <c r="E29" s="57">
        <v>2.1000000000000001E-2</v>
      </c>
      <c r="F29" s="200">
        <v>610033</v>
      </c>
      <c r="G29" s="57">
        <v>1.4E-2</v>
      </c>
    </row>
    <row r="30" spans="1:7" x14ac:dyDescent="0.3">
      <c r="A30" s="272"/>
      <c r="B30" s="270"/>
      <c r="C30" s="183" t="s">
        <v>213</v>
      </c>
      <c r="D30" s="205">
        <v>9799994</v>
      </c>
      <c r="E30" s="120">
        <v>0.25700000000000001</v>
      </c>
      <c r="F30" s="205">
        <v>7738005</v>
      </c>
      <c r="G30" s="120">
        <v>0.17400000000000002</v>
      </c>
    </row>
    <row r="31" spans="1:7" x14ac:dyDescent="0.3">
      <c r="A31" s="272"/>
      <c r="B31" s="275" t="s">
        <v>175</v>
      </c>
      <c r="C31" s="182" t="s">
        <v>212</v>
      </c>
      <c r="D31" s="200" t="s">
        <v>155</v>
      </c>
      <c r="E31" s="57" t="s">
        <v>155</v>
      </c>
      <c r="F31" s="200">
        <v>5965294</v>
      </c>
      <c r="G31" s="57">
        <v>0.16800000000000001</v>
      </c>
    </row>
    <row r="32" spans="1:7" x14ac:dyDescent="0.3">
      <c r="A32" s="272"/>
      <c r="B32" s="269"/>
      <c r="C32" s="182" t="s">
        <v>206</v>
      </c>
      <c r="D32" s="200" t="s">
        <v>155</v>
      </c>
      <c r="E32" s="57" t="s">
        <v>155</v>
      </c>
      <c r="F32" s="200">
        <v>2943440</v>
      </c>
      <c r="G32" s="57">
        <v>8.3000000000000004E-2</v>
      </c>
    </row>
    <row r="33" spans="1:7" x14ac:dyDescent="0.3">
      <c r="A33" s="272"/>
      <c r="B33" s="270"/>
      <c r="C33" s="183" t="s">
        <v>213</v>
      </c>
      <c r="D33" s="200" t="s">
        <v>155</v>
      </c>
      <c r="E33" s="57" t="s">
        <v>155</v>
      </c>
      <c r="F33" s="205">
        <v>8908734</v>
      </c>
      <c r="G33" s="120">
        <v>0.251</v>
      </c>
    </row>
    <row r="34" spans="1:7" x14ac:dyDescent="0.3">
      <c r="A34" s="272"/>
      <c r="B34" s="269" t="s">
        <v>176</v>
      </c>
      <c r="C34" s="182" t="s">
        <v>212</v>
      </c>
      <c r="D34" s="200">
        <v>2920667</v>
      </c>
      <c r="E34" s="57">
        <v>9.9000000000000005E-2</v>
      </c>
      <c r="F34" s="200">
        <v>2769533</v>
      </c>
      <c r="G34" s="57">
        <v>8.5999999999999993E-2</v>
      </c>
    </row>
    <row r="35" spans="1:7" x14ac:dyDescent="0.3">
      <c r="A35" s="272"/>
      <c r="B35" s="269"/>
      <c r="C35" s="182" t="s">
        <v>206</v>
      </c>
      <c r="D35" s="200">
        <v>2438573</v>
      </c>
      <c r="E35" s="57">
        <v>8.3000000000000004E-2</v>
      </c>
      <c r="F35" s="200">
        <v>2616824</v>
      </c>
      <c r="G35" s="57">
        <v>8.1000000000000003E-2</v>
      </c>
    </row>
    <row r="36" spans="1:7" x14ac:dyDescent="0.3">
      <c r="A36" s="273"/>
      <c r="B36" s="270"/>
      <c r="C36" s="183" t="s">
        <v>213</v>
      </c>
      <c r="D36" s="205">
        <v>5359240</v>
      </c>
      <c r="E36" s="120">
        <v>0.182</v>
      </c>
      <c r="F36" s="205">
        <v>5386357</v>
      </c>
      <c r="G36" s="120">
        <v>0.16699999999999998</v>
      </c>
    </row>
    <row r="37" spans="1:7" x14ac:dyDescent="0.3">
      <c r="A37" s="272" t="s">
        <v>164</v>
      </c>
      <c r="B37" s="269" t="s">
        <v>167</v>
      </c>
      <c r="C37" s="182" t="s">
        <v>212</v>
      </c>
      <c r="D37" s="200">
        <v>8866573</v>
      </c>
      <c r="E37" s="57">
        <v>0.13600000000000001</v>
      </c>
      <c r="F37" s="200">
        <v>10778512.369999999</v>
      </c>
      <c r="G37" s="57">
        <v>0.156</v>
      </c>
    </row>
    <row r="38" spans="1:7" x14ac:dyDescent="0.3">
      <c r="A38" s="272"/>
      <c r="B38" s="269"/>
      <c r="C38" s="182" t="s">
        <v>206</v>
      </c>
      <c r="D38" s="200">
        <v>6093053</v>
      </c>
      <c r="E38" s="57">
        <v>9.2999999999999999E-2</v>
      </c>
      <c r="F38" s="200">
        <v>5250124.16</v>
      </c>
      <c r="G38" s="57">
        <v>7.5999999999999998E-2</v>
      </c>
    </row>
    <row r="39" spans="1:7" x14ac:dyDescent="0.3">
      <c r="A39" s="272"/>
      <c r="B39" s="270"/>
      <c r="C39" s="183" t="s">
        <v>213</v>
      </c>
      <c r="D39" s="205">
        <v>14959626</v>
      </c>
      <c r="E39" s="120">
        <v>0.22900000000000001</v>
      </c>
      <c r="F39" s="205">
        <v>16028636.529999999</v>
      </c>
      <c r="G39" s="120">
        <v>0.23199999999999998</v>
      </c>
    </row>
    <row r="40" spans="1:7" x14ac:dyDescent="0.3">
      <c r="A40" s="272"/>
      <c r="B40" s="269" t="s">
        <v>200</v>
      </c>
      <c r="C40" s="182" t="s">
        <v>212</v>
      </c>
      <c r="D40" s="200">
        <v>4719210</v>
      </c>
      <c r="E40" s="57">
        <v>8.3000000000000004E-2</v>
      </c>
      <c r="F40" s="200">
        <v>8753009.2699999996</v>
      </c>
      <c r="G40" s="57">
        <v>9.7000000000000003E-2</v>
      </c>
    </row>
    <row r="41" spans="1:7" x14ac:dyDescent="0.3">
      <c r="A41" s="272"/>
      <c r="B41" s="269"/>
      <c r="C41" s="182" t="s">
        <v>206</v>
      </c>
      <c r="D41" s="200">
        <v>2870412</v>
      </c>
      <c r="E41" s="57">
        <v>0.05</v>
      </c>
      <c r="F41" s="200">
        <v>4516773.5599999996</v>
      </c>
      <c r="G41" s="57">
        <v>0.05</v>
      </c>
    </row>
    <row r="42" spans="1:7" x14ac:dyDescent="0.3">
      <c r="A42" s="272"/>
      <c r="B42" s="270"/>
      <c r="C42" s="183" t="s">
        <v>213</v>
      </c>
      <c r="D42" s="205">
        <v>7589622</v>
      </c>
      <c r="E42" s="120">
        <v>0.13300000000000001</v>
      </c>
      <c r="F42" s="205">
        <v>13269782.829999998</v>
      </c>
      <c r="G42" s="120">
        <v>0.14700000000000002</v>
      </c>
    </row>
    <row r="43" spans="1:7" x14ac:dyDescent="0.3">
      <c r="A43" s="272"/>
      <c r="B43" s="269" t="s">
        <v>218</v>
      </c>
      <c r="C43" s="182" t="s">
        <v>212</v>
      </c>
      <c r="D43" s="200">
        <v>12518014</v>
      </c>
      <c r="E43" s="57">
        <v>0.13900000000000001</v>
      </c>
      <c r="F43" s="200">
        <v>17309415.32</v>
      </c>
      <c r="G43" s="57">
        <v>0.183</v>
      </c>
    </row>
    <row r="44" spans="1:7" x14ac:dyDescent="0.3">
      <c r="A44" s="272"/>
      <c r="B44" s="269"/>
      <c r="C44" s="182" t="s">
        <v>206</v>
      </c>
      <c r="D44" s="200">
        <v>11363026</v>
      </c>
      <c r="E44" s="57">
        <v>0.126</v>
      </c>
      <c r="F44" s="200">
        <v>9046062.7599999998</v>
      </c>
      <c r="G44" s="57">
        <v>9.6000000000000002E-2</v>
      </c>
    </row>
    <row r="45" spans="1:7" x14ac:dyDescent="0.3">
      <c r="A45" s="272"/>
      <c r="B45" s="270"/>
      <c r="C45" s="183" t="s">
        <v>213</v>
      </c>
      <c r="D45" s="205">
        <v>23881040</v>
      </c>
      <c r="E45" s="120">
        <v>0.26500000000000001</v>
      </c>
      <c r="F45" s="205">
        <v>26355478.079999998</v>
      </c>
      <c r="G45" s="120">
        <v>0.27900000000000003</v>
      </c>
    </row>
    <row r="46" spans="1:7" x14ac:dyDescent="0.3">
      <c r="A46" s="272"/>
      <c r="B46" s="226" t="s">
        <v>177</v>
      </c>
      <c r="C46" s="182" t="s">
        <v>212</v>
      </c>
      <c r="D46" s="200">
        <v>9681379</v>
      </c>
      <c r="E46" s="57">
        <v>0.17799999999999999</v>
      </c>
      <c r="F46" s="200">
        <v>11796273.289999999</v>
      </c>
      <c r="G46" s="57">
        <v>0.18</v>
      </c>
    </row>
    <row r="47" spans="1:7" x14ac:dyDescent="0.3">
      <c r="A47" s="272"/>
      <c r="B47" s="269"/>
      <c r="C47" s="182" t="s">
        <v>206</v>
      </c>
      <c r="D47" s="200">
        <v>4971267</v>
      </c>
      <c r="E47" s="57">
        <v>9.0999999999999998E-2</v>
      </c>
      <c r="F47" s="200">
        <v>6333012.8799999999</v>
      </c>
      <c r="G47" s="57">
        <v>9.7000000000000003E-2</v>
      </c>
    </row>
    <row r="48" spans="1:7" x14ac:dyDescent="0.3">
      <c r="A48" s="272"/>
      <c r="B48" s="270"/>
      <c r="C48" s="183" t="s">
        <v>213</v>
      </c>
      <c r="D48" s="205">
        <v>14652646</v>
      </c>
      <c r="E48" s="120">
        <v>0.26900000000000002</v>
      </c>
      <c r="F48" s="205">
        <v>18129286.169999998</v>
      </c>
      <c r="G48" s="120">
        <v>0.27700000000000002</v>
      </c>
    </row>
    <row r="49" spans="1:7" x14ac:dyDescent="0.3">
      <c r="A49" s="272"/>
      <c r="B49" s="226" t="s">
        <v>178</v>
      </c>
      <c r="C49" s="182" t="s">
        <v>212</v>
      </c>
      <c r="D49" s="200" t="s">
        <v>155</v>
      </c>
      <c r="E49" s="57" t="s">
        <v>155</v>
      </c>
      <c r="F49" s="200">
        <v>15729693.18</v>
      </c>
      <c r="G49" s="57">
        <v>0.129</v>
      </c>
    </row>
    <row r="50" spans="1:7" x14ac:dyDescent="0.3">
      <c r="A50" s="272"/>
      <c r="B50" s="226"/>
      <c r="C50" s="182" t="s">
        <v>206</v>
      </c>
      <c r="D50" s="200" t="s">
        <v>155</v>
      </c>
      <c r="E50" s="57" t="s">
        <v>155</v>
      </c>
      <c r="F50" s="200">
        <v>542823.30000000005</v>
      </c>
      <c r="G50" s="57">
        <v>4.0000000000000001E-3</v>
      </c>
    </row>
    <row r="51" spans="1:7" x14ac:dyDescent="0.3">
      <c r="A51" s="272"/>
      <c r="B51" s="270"/>
      <c r="C51" s="183" t="s">
        <v>213</v>
      </c>
      <c r="D51" s="200" t="s">
        <v>155</v>
      </c>
      <c r="E51" s="57" t="s">
        <v>155</v>
      </c>
      <c r="F51" s="205">
        <v>16272516.48</v>
      </c>
      <c r="G51" s="120">
        <v>0.13300000000000001</v>
      </c>
    </row>
    <row r="52" spans="1:7" x14ac:dyDescent="0.3">
      <c r="A52" s="272"/>
      <c r="B52" s="271" t="s">
        <v>179</v>
      </c>
      <c r="C52" s="182" t="s">
        <v>212</v>
      </c>
      <c r="D52" s="200">
        <v>2712765</v>
      </c>
      <c r="E52" s="57">
        <v>6.3E-2</v>
      </c>
      <c r="F52" s="200">
        <v>5462103.9400000004</v>
      </c>
      <c r="G52" s="57">
        <v>0.1</v>
      </c>
    </row>
    <row r="53" spans="1:7" x14ac:dyDescent="0.3">
      <c r="A53" s="272"/>
      <c r="B53" s="269"/>
      <c r="C53" s="182" t="s">
        <v>206</v>
      </c>
      <c r="D53" s="200">
        <v>4339772</v>
      </c>
      <c r="E53" s="57">
        <v>0.10100000000000001</v>
      </c>
      <c r="F53" s="200">
        <v>4363415.96</v>
      </c>
      <c r="G53" s="57">
        <v>0.08</v>
      </c>
    </row>
    <row r="54" spans="1:7" x14ac:dyDescent="0.3">
      <c r="A54" s="272"/>
      <c r="B54" s="270"/>
      <c r="C54" s="183" t="s">
        <v>213</v>
      </c>
      <c r="D54" s="205"/>
      <c r="E54" s="120" t="s">
        <v>220</v>
      </c>
      <c r="F54" s="205"/>
      <c r="G54" s="120" t="s">
        <v>220</v>
      </c>
    </row>
    <row r="55" spans="1:7" x14ac:dyDescent="0.3">
      <c r="A55" s="272"/>
      <c r="B55" s="269" t="s">
        <v>219</v>
      </c>
      <c r="C55" s="182" t="s">
        <v>212</v>
      </c>
      <c r="D55" s="200">
        <v>23115</v>
      </c>
      <c r="E55" s="57">
        <v>0.46</v>
      </c>
      <c r="F55" s="200">
        <v>32217028.18</v>
      </c>
      <c r="G55" s="57">
        <v>0.20599999999999999</v>
      </c>
    </row>
    <row r="56" spans="1:7" x14ac:dyDescent="0.3">
      <c r="A56" s="272"/>
      <c r="B56" s="269"/>
      <c r="C56" s="182" t="s">
        <v>206</v>
      </c>
      <c r="D56" s="200" t="s">
        <v>155</v>
      </c>
      <c r="E56" s="57" t="s">
        <v>155</v>
      </c>
      <c r="F56" s="200">
        <v>11417152.439999999</v>
      </c>
      <c r="G56" s="57">
        <v>7.2999999999999995E-2</v>
      </c>
    </row>
    <row r="57" spans="1:7" x14ac:dyDescent="0.3">
      <c r="A57" s="272"/>
      <c r="B57" s="270"/>
      <c r="C57" s="183" t="s">
        <v>213</v>
      </c>
      <c r="D57" s="205">
        <v>23115</v>
      </c>
      <c r="E57" s="120">
        <v>0.46</v>
      </c>
      <c r="F57" s="205">
        <v>43634180.619999997</v>
      </c>
      <c r="G57" s="120">
        <v>0.27899999999999997</v>
      </c>
    </row>
    <row r="58" spans="1:7" x14ac:dyDescent="0.3">
      <c r="A58" s="272"/>
      <c r="B58" s="271" t="s">
        <v>172</v>
      </c>
      <c r="C58" s="182" t="s">
        <v>212</v>
      </c>
      <c r="D58" s="200">
        <v>5606258</v>
      </c>
      <c r="E58" s="57">
        <v>0.112</v>
      </c>
      <c r="F58" s="200">
        <v>7675168.7000000002</v>
      </c>
      <c r="G58" s="57">
        <v>0.127</v>
      </c>
    </row>
    <row r="59" spans="1:7" x14ac:dyDescent="0.3">
      <c r="A59" s="272"/>
      <c r="B59" s="269"/>
      <c r="C59" s="182" t="s">
        <v>206</v>
      </c>
      <c r="D59" s="200">
        <v>2897133</v>
      </c>
      <c r="E59" s="57">
        <v>5.8000000000000003E-2</v>
      </c>
      <c r="F59" s="200">
        <v>3876211.88</v>
      </c>
      <c r="G59" s="57">
        <v>6.4000000000000001E-2</v>
      </c>
    </row>
    <row r="60" spans="1:7" x14ac:dyDescent="0.3">
      <c r="A60" s="272"/>
      <c r="B60" s="270"/>
      <c r="C60" s="183" t="s">
        <v>213</v>
      </c>
      <c r="D60" s="205">
        <v>8503391</v>
      </c>
      <c r="E60" s="120">
        <v>0.17</v>
      </c>
      <c r="F60" s="205">
        <v>11551380.58</v>
      </c>
      <c r="G60" s="120">
        <v>0.191</v>
      </c>
    </row>
    <row r="61" spans="1:7" x14ac:dyDescent="0.3">
      <c r="A61" s="272"/>
      <c r="B61" s="226" t="s">
        <v>174</v>
      </c>
      <c r="C61" s="182" t="s">
        <v>212</v>
      </c>
      <c r="D61" s="200">
        <v>14046937</v>
      </c>
      <c r="E61" s="57">
        <v>8.7999999999999995E-2</v>
      </c>
      <c r="F61" s="200">
        <v>5084430.79</v>
      </c>
      <c r="G61" s="57">
        <v>0.108</v>
      </c>
    </row>
    <row r="62" spans="1:7" x14ac:dyDescent="0.3">
      <c r="A62" s="272"/>
      <c r="B62" s="269"/>
      <c r="C62" s="182" t="s">
        <v>206</v>
      </c>
      <c r="D62" s="200">
        <v>1213615</v>
      </c>
      <c r="E62" s="57">
        <v>8.0000000000000002E-3</v>
      </c>
      <c r="F62" s="200">
        <v>403228</v>
      </c>
      <c r="G62" s="57">
        <v>8.9999999999999993E-3</v>
      </c>
    </row>
    <row r="63" spans="1:7" x14ac:dyDescent="0.3">
      <c r="A63" s="272"/>
      <c r="B63" s="270"/>
      <c r="C63" s="183" t="s">
        <v>213</v>
      </c>
      <c r="D63" s="205">
        <v>15260552</v>
      </c>
      <c r="E63" s="120">
        <v>9.6000000000000002E-2</v>
      </c>
      <c r="F63" s="205">
        <v>5487658.79</v>
      </c>
      <c r="G63" s="120">
        <v>0.11699999999999999</v>
      </c>
    </row>
    <row r="64" spans="1:7" ht="14.4" customHeight="1" x14ac:dyDescent="0.3">
      <c r="A64" s="272"/>
      <c r="B64" s="271" t="s">
        <v>176</v>
      </c>
      <c r="C64" s="182" t="s">
        <v>212</v>
      </c>
      <c r="D64" s="200" t="s">
        <v>155</v>
      </c>
      <c r="E64" s="57" t="s">
        <v>155</v>
      </c>
      <c r="F64" s="200">
        <v>11737651.130000001</v>
      </c>
      <c r="G64" s="57">
        <v>0.14499999999999999</v>
      </c>
    </row>
    <row r="65" spans="1:7" x14ac:dyDescent="0.3">
      <c r="A65" s="272"/>
      <c r="B65" s="269"/>
      <c r="C65" s="182" t="s">
        <v>206</v>
      </c>
      <c r="D65" s="200" t="s">
        <v>155</v>
      </c>
      <c r="E65" s="57" t="s">
        <v>155</v>
      </c>
      <c r="F65" s="200">
        <v>10188079.84</v>
      </c>
      <c r="G65" s="57">
        <v>0.126</v>
      </c>
    </row>
    <row r="66" spans="1:7" ht="14.4" customHeight="1" x14ac:dyDescent="0.3">
      <c r="A66" s="273"/>
      <c r="B66" s="270"/>
      <c r="C66" s="183" t="s">
        <v>213</v>
      </c>
      <c r="D66" s="200" t="s">
        <v>155</v>
      </c>
      <c r="E66" s="57" t="s">
        <v>155</v>
      </c>
      <c r="F66" s="205"/>
      <c r="G66" s="120" t="s">
        <v>220</v>
      </c>
    </row>
    <row r="67" spans="1:7" x14ac:dyDescent="0.3">
      <c r="A67" s="272" t="s">
        <v>123</v>
      </c>
      <c r="B67" s="269" t="s">
        <v>167</v>
      </c>
      <c r="C67" s="182" t="s">
        <v>212</v>
      </c>
      <c r="D67" s="200" t="s">
        <v>155</v>
      </c>
      <c r="E67" s="57" t="s">
        <v>155</v>
      </c>
      <c r="F67" s="200">
        <v>186975.56</v>
      </c>
      <c r="G67" s="57">
        <v>0.14399999999999999</v>
      </c>
    </row>
    <row r="68" spans="1:7" x14ac:dyDescent="0.3">
      <c r="A68" s="272"/>
      <c r="B68" s="269"/>
      <c r="C68" s="182" t="s">
        <v>206</v>
      </c>
      <c r="D68" s="200" t="s">
        <v>155</v>
      </c>
      <c r="E68" s="57" t="s">
        <v>155</v>
      </c>
      <c r="F68" s="200">
        <v>68163.94</v>
      </c>
      <c r="G68" s="57">
        <v>5.2999999999999999E-2</v>
      </c>
    </row>
    <row r="69" spans="1:7" x14ac:dyDescent="0.3">
      <c r="A69" s="272"/>
      <c r="B69" s="270"/>
      <c r="C69" s="183" t="s">
        <v>213</v>
      </c>
      <c r="D69" s="200" t="s">
        <v>155</v>
      </c>
      <c r="E69" s="57" t="s">
        <v>155</v>
      </c>
      <c r="F69" s="205"/>
      <c r="G69" s="120" t="s">
        <v>220</v>
      </c>
    </row>
    <row r="70" spans="1:7" x14ac:dyDescent="0.3">
      <c r="A70" s="272"/>
      <c r="B70" s="269" t="s">
        <v>200</v>
      </c>
      <c r="C70" s="182" t="s">
        <v>212</v>
      </c>
      <c r="D70" s="200">
        <v>564297.68000000005</v>
      </c>
      <c r="E70" s="57">
        <v>0.248</v>
      </c>
      <c r="F70" s="200">
        <v>651146.27</v>
      </c>
      <c r="G70" s="57">
        <v>0.27600000000000002</v>
      </c>
    </row>
    <row r="71" spans="1:7" x14ac:dyDescent="0.3">
      <c r="A71" s="272"/>
      <c r="B71" s="269"/>
      <c r="C71" s="182" t="s">
        <v>206</v>
      </c>
      <c r="D71" s="200">
        <v>32930.51</v>
      </c>
      <c r="E71" s="57">
        <v>1.4E-2</v>
      </c>
      <c r="F71" s="200">
        <v>25005.5</v>
      </c>
      <c r="G71" s="57">
        <v>1.0999999999999999E-2</v>
      </c>
    </row>
    <row r="72" spans="1:7" x14ac:dyDescent="0.3">
      <c r="A72" s="272"/>
      <c r="B72" s="270"/>
      <c r="C72" s="183" t="s">
        <v>213</v>
      </c>
      <c r="D72" s="205">
        <v>597228.19000000006</v>
      </c>
      <c r="E72" s="120">
        <v>0.26200000000000001</v>
      </c>
      <c r="F72" s="205">
        <v>676151.77</v>
      </c>
      <c r="G72" s="120">
        <v>0.28700000000000003</v>
      </c>
    </row>
    <row r="73" spans="1:7" x14ac:dyDescent="0.3">
      <c r="A73" s="272"/>
      <c r="B73" s="269" t="s">
        <v>218</v>
      </c>
      <c r="C73" s="182" t="s">
        <v>212</v>
      </c>
      <c r="D73" s="200">
        <v>2105174.87</v>
      </c>
      <c r="E73" s="57">
        <v>0.28799999999999998</v>
      </c>
      <c r="F73" s="200">
        <v>1623601.95</v>
      </c>
      <c r="G73" s="57">
        <v>0.22</v>
      </c>
    </row>
    <row r="74" spans="1:7" x14ac:dyDescent="0.3">
      <c r="A74" s="272"/>
      <c r="B74" s="269"/>
      <c r="C74" s="182" t="s">
        <v>206</v>
      </c>
      <c r="D74" s="200">
        <v>172290.05</v>
      </c>
      <c r="E74" s="57">
        <v>2.4E-2</v>
      </c>
      <c r="F74" s="200">
        <v>261435.12</v>
      </c>
      <c r="G74" s="57">
        <v>3.5000000000000003E-2</v>
      </c>
    </row>
    <row r="75" spans="1:7" x14ac:dyDescent="0.3">
      <c r="A75" s="272"/>
      <c r="B75" s="270"/>
      <c r="C75" s="183" t="s">
        <v>213</v>
      </c>
      <c r="D75" s="205">
        <v>2277464.92</v>
      </c>
      <c r="E75" s="120">
        <v>0.312</v>
      </c>
      <c r="F75" s="205">
        <v>1885037.0699999998</v>
      </c>
      <c r="G75" s="120">
        <v>0.255</v>
      </c>
    </row>
    <row r="76" spans="1:7" x14ac:dyDescent="0.3">
      <c r="A76" s="272"/>
      <c r="B76" s="226" t="s">
        <v>180</v>
      </c>
      <c r="C76" s="182" t="s">
        <v>212</v>
      </c>
      <c r="D76" s="200" t="s">
        <v>155</v>
      </c>
      <c r="E76" s="57" t="s">
        <v>155</v>
      </c>
      <c r="F76" s="200">
        <v>71434.850000000006</v>
      </c>
      <c r="G76" s="57">
        <v>7.3999999999999996E-2</v>
      </c>
    </row>
    <row r="77" spans="1:7" x14ac:dyDescent="0.3">
      <c r="A77" s="272"/>
      <c r="B77" s="269"/>
      <c r="C77" s="182" t="s">
        <v>206</v>
      </c>
      <c r="D77" s="200" t="s">
        <v>155</v>
      </c>
      <c r="E77" s="57" t="s">
        <v>155</v>
      </c>
      <c r="F77" s="200">
        <v>52293.599999999999</v>
      </c>
      <c r="G77" s="57">
        <v>5.3999999999999999E-2</v>
      </c>
    </row>
    <row r="78" spans="1:7" x14ac:dyDescent="0.3">
      <c r="A78" s="272"/>
      <c r="B78" s="270"/>
      <c r="C78" s="183" t="s">
        <v>213</v>
      </c>
      <c r="D78" s="200" t="s">
        <v>155</v>
      </c>
      <c r="E78" s="57" t="s">
        <v>155</v>
      </c>
      <c r="F78" s="205">
        <v>123728.45000000001</v>
      </c>
      <c r="G78" s="120">
        <v>0.128</v>
      </c>
    </row>
    <row r="79" spans="1:7" x14ac:dyDescent="0.3">
      <c r="A79" s="272"/>
      <c r="B79" s="226" t="s">
        <v>181</v>
      </c>
      <c r="C79" s="182" t="s">
        <v>212</v>
      </c>
      <c r="D79" s="200">
        <v>663156.01</v>
      </c>
      <c r="E79" s="57">
        <v>0.34300000000000003</v>
      </c>
      <c r="F79" s="200">
        <v>848968.74</v>
      </c>
      <c r="G79" s="57">
        <v>0.376</v>
      </c>
    </row>
    <row r="80" spans="1:7" x14ac:dyDescent="0.3">
      <c r="A80" s="272"/>
      <c r="B80" s="269"/>
      <c r="C80" s="182" t="s">
        <v>206</v>
      </c>
      <c r="D80" s="200">
        <v>127407.76</v>
      </c>
      <c r="E80" s="57">
        <v>6.6000000000000003E-2</v>
      </c>
      <c r="F80" s="200">
        <v>97794.54</v>
      </c>
      <c r="G80" s="57">
        <v>4.2999999999999997E-2</v>
      </c>
    </row>
    <row r="81" spans="1:7" x14ac:dyDescent="0.3">
      <c r="A81" s="272"/>
      <c r="B81" s="270"/>
      <c r="C81" s="183" t="s">
        <v>213</v>
      </c>
      <c r="D81" s="205">
        <v>790563.77</v>
      </c>
      <c r="E81" s="120">
        <v>0.40900000000000003</v>
      </c>
      <c r="F81" s="205">
        <v>946763.28</v>
      </c>
      <c r="G81" s="120">
        <v>0.41899999999999998</v>
      </c>
    </row>
    <row r="82" spans="1:7" x14ac:dyDescent="0.3">
      <c r="A82" s="272"/>
      <c r="B82" s="226" t="s">
        <v>182</v>
      </c>
      <c r="C82" s="182" t="s">
        <v>212</v>
      </c>
      <c r="D82" s="200">
        <v>51450.55</v>
      </c>
      <c r="E82" s="57">
        <v>3.6999999999999998E-2</v>
      </c>
      <c r="F82" s="200">
        <v>15277.49</v>
      </c>
      <c r="G82" s="57">
        <v>1.4E-2</v>
      </c>
    </row>
    <row r="83" spans="1:7" x14ac:dyDescent="0.3">
      <c r="A83" s="272"/>
      <c r="B83" s="269"/>
      <c r="C83" s="182" t="s">
        <v>206</v>
      </c>
      <c r="D83" s="200">
        <v>159400.31</v>
      </c>
      <c r="E83" s="57">
        <v>0.115</v>
      </c>
      <c r="F83" s="200">
        <v>183945.23</v>
      </c>
      <c r="G83" s="57">
        <v>0.16700000000000001</v>
      </c>
    </row>
    <row r="84" spans="1:7" x14ac:dyDescent="0.3">
      <c r="A84" s="272"/>
      <c r="B84" s="270"/>
      <c r="C84" s="183" t="s">
        <v>213</v>
      </c>
      <c r="D84" s="205">
        <v>210850.86</v>
      </c>
      <c r="E84" s="120">
        <v>0.152</v>
      </c>
      <c r="F84" s="205">
        <v>199222.72</v>
      </c>
      <c r="G84" s="120">
        <v>0.18100000000000002</v>
      </c>
    </row>
    <row r="85" spans="1:7" x14ac:dyDescent="0.3">
      <c r="A85" s="272"/>
      <c r="B85" s="269" t="s">
        <v>219</v>
      </c>
      <c r="C85" s="182" t="s">
        <v>212</v>
      </c>
      <c r="D85" s="200">
        <v>748284.12</v>
      </c>
      <c r="E85" s="57">
        <v>0.28399999999999997</v>
      </c>
      <c r="F85" s="200">
        <v>512886.41</v>
      </c>
      <c r="G85" s="57">
        <v>0.20899999999999999</v>
      </c>
    </row>
    <row r="86" spans="1:7" x14ac:dyDescent="0.3">
      <c r="A86" s="272"/>
      <c r="B86" s="269"/>
      <c r="C86" s="182" t="s">
        <v>206</v>
      </c>
      <c r="D86" s="200">
        <v>98940.92</v>
      </c>
      <c r="E86" s="57">
        <v>3.6999999999999998E-2</v>
      </c>
      <c r="F86" s="200">
        <v>51109.07</v>
      </c>
      <c r="G86" s="57">
        <v>2.1000000000000001E-2</v>
      </c>
    </row>
    <row r="87" spans="1:7" x14ac:dyDescent="0.3">
      <c r="A87" s="272"/>
      <c r="B87" s="270"/>
      <c r="C87" s="183" t="s">
        <v>213</v>
      </c>
      <c r="D87" s="205">
        <v>847225.04</v>
      </c>
      <c r="E87" s="120">
        <v>0.32099999999999995</v>
      </c>
      <c r="F87" s="205">
        <v>563995.48</v>
      </c>
      <c r="G87" s="120">
        <v>0.22999999999999998</v>
      </c>
    </row>
    <row r="88" spans="1:7" x14ac:dyDescent="0.3">
      <c r="A88" s="272"/>
      <c r="B88" s="271" t="s">
        <v>173</v>
      </c>
      <c r="C88" s="182" t="s">
        <v>212</v>
      </c>
      <c r="D88" s="200">
        <v>1250349.83</v>
      </c>
      <c r="E88" s="57">
        <v>0.254</v>
      </c>
      <c r="F88" s="200">
        <v>982223.17</v>
      </c>
      <c r="G88" s="57">
        <v>0.249</v>
      </c>
    </row>
    <row r="89" spans="1:7" x14ac:dyDescent="0.3">
      <c r="A89" s="272"/>
      <c r="B89" s="269"/>
      <c r="C89" s="182" t="s">
        <v>206</v>
      </c>
      <c r="D89" s="200">
        <v>380686.11</v>
      </c>
      <c r="E89" s="57">
        <v>7.6999999999999999E-2</v>
      </c>
      <c r="F89" s="200">
        <v>319347.20000000001</v>
      </c>
      <c r="G89" s="57">
        <v>8.1000000000000003E-2</v>
      </c>
    </row>
    <row r="90" spans="1:7" x14ac:dyDescent="0.3">
      <c r="A90" s="272"/>
      <c r="B90" s="270"/>
      <c r="C90" s="183" t="s">
        <v>213</v>
      </c>
      <c r="D90" s="205">
        <v>1631035.94</v>
      </c>
      <c r="E90" s="120">
        <v>0.33100000000000002</v>
      </c>
      <c r="F90" s="205">
        <v>1301570.3700000001</v>
      </c>
      <c r="G90" s="120">
        <v>0.33</v>
      </c>
    </row>
    <row r="91" spans="1:7" x14ac:dyDescent="0.3">
      <c r="A91" s="272"/>
      <c r="B91" s="269" t="s">
        <v>201</v>
      </c>
      <c r="C91" s="182" t="s">
        <v>212</v>
      </c>
      <c r="D91" s="200">
        <v>811142.66</v>
      </c>
      <c r="E91" s="57">
        <v>0.3</v>
      </c>
      <c r="F91" s="200">
        <v>443365.27</v>
      </c>
      <c r="G91" s="57">
        <v>0.14699999999999999</v>
      </c>
    </row>
    <row r="92" spans="1:7" x14ac:dyDescent="0.3">
      <c r="A92" s="272"/>
      <c r="B92" s="269"/>
      <c r="C92" s="182" t="s">
        <v>206</v>
      </c>
      <c r="D92" s="200">
        <v>142297.43</v>
      </c>
      <c r="E92" s="57">
        <v>5.2999999999999999E-2</v>
      </c>
      <c r="F92" s="200">
        <v>143642.54999999999</v>
      </c>
      <c r="G92" s="57">
        <v>4.8000000000000001E-2</v>
      </c>
    </row>
    <row r="93" spans="1:7" x14ac:dyDescent="0.3">
      <c r="A93" s="272"/>
      <c r="B93" s="270"/>
      <c r="C93" s="183" t="s">
        <v>213</v>
      </c>
      <c r="D93" s="205">
        <v>953440.09000000008</v>
      </c>
      <c r="E93" s="120">
        <v>0.35299999999999998</v>
      </c>
      <c r="F93" s="205">
        <v>587007.82000000007</v>
      </c>
      <c r="G93" s="120">
        <v>0.19500000000000001</v>
      </c>
    </row>
    <row r="94" spans="1:7" x14ac:dyDescent="0.3">
      <c r="A94" s="272"/>
      <c r="B94" s="269" t="s">
        <v>176</v>
      </c>
      <c r="C94" s="182" t="s">
        <v>212</v>
      </c>
      <c r="D94" s="200">
        <v>663281.01</v>
      </c>
      <c r="E94" s="57">
        <v>0.215</v>
      </c>
      <c r="F94" s="200">
        <v>973920.58</v>
      </c>
      <c r="G94" s="57">
        <v>0.47499999999999998</v>
      </c>
    </row>
    <row r="95" spans="1:7" x14ac:dyDescent="0.3">
      <c r="A95" s="272"/>
      <c r="B95" s="269"/>
      <c r="C95" s="182" t="s">
        <v>206</v>
      </c>
      <c r="D95" s="200">
        <v>10950.88</v>
      </c>
      <c r="E95" s="57">
        <v>4.0000000000000001E-3</v>
      </c>
      <c r="F95" s="200">
        <v>101094.37</v>
      </c>
      <c r="G95" s="57">
        <v>4.9000000000000002E-2</v>
      </c>
    </row>
    <row r="96" spans="1:7" x14ac:dyDescent="0.3">
      <c r="A96" s="273"/>
      <c r="B96" s="270"/>
      <c r="C96" s="183" t="s">
        <v>213</v>
      </c>
      <c r="D96" s="205">
        <v>674231.89</v>
      </c>
      <c r="E96" s="120">
        <v>0.219</v>
      </c>
      <c r="F96" s="205">
        <v>1075014.95</v>
      </c>
      <c r="G96" s="120">
        <v>0.52400000000000002</v>
      </c>
    </row>
    <row r="98" spans="1:9" x14ac:dyDescent="0.3">
      <c r="A98" s="1" t="s">
        <v>131</v>
      </c>
    </row>
    <row r="99" spans="1:9" ht="15" customHeight="1" x14ac:dyDescent="0.3">
      <c r="A99" s="237" t="s">
        <v>183</v>
      </c>
      <c r="B99" s="237"/>
      <c r="C99" s="237"/>
      <c r="D99" s="237"/>
      <c r="E99" s="237"/>
      <c r="F99" s="237"/>
      <c r="G99" s="237"/>
      <c r="H99" s="117"/>
      <c r="I99" s="117"/>
    </row>
    <row r="100" spans="1:9" ht="14.4" customHeight="1" x14ac:dyDescent="0.3">
      <c r="A100" s="237"/>
      <c r="B100" s="237"/>
      <c r="C100" s="237"/>
      <c r="D100" s="237"/>
      <c r="E100" s="237"/>
      <c r="F100" s="237"/>
      <c r="G100" s="237"/>
      <c r="H100" s="117"/>
      <c r="I100" s="117"/>
    </row>
    <row r="101" spans="1:9" ht="14.4" customHeight="1" x14ac:dyDescent="0.3">
      <c r="A101" s="237"/>
      <c r="B101" s="237"/>
      <c r="C101" s="237"/>
      <c r="D101" s="237"/>
      <c r="E101" s="237"/>
      <c r="F101" s="237"/>
      <c r="G101" s="237"/>
      <c r="H101" s="117"/>
      <c r="I101" s="117"/>
    </row>
    <row r="102" spans="1:9" ht="14.4" customHeight="1" x14ac:dyDescent="0.3">
      <c r="A102" s="237"/>
      <c r="B102" s="237"/>
      <c r="C102" s="237"/>
      <c r="D102" s="237"/>
      <c r="E102" s="237"/>
      <c r="F102" s="237"/>
      <c r="G102" s="237"/>
      <c r="H102" s="117"/>
      <c r="I102" s="117"/>
    </row>
    <row r="103" spans="1:9" ht="14.4" customHeight="1" x14ac:dyDescent="0.3">
      <c r="A103" s="237"/>
      <c r="B103" s="237"/>
      <c r="C103" s="237"/>
      <c r="D103" s="237"/>
      <c r="E103" s="237"/>
      <c r="F103" s="237"/>
      <c r="G103" s="237"/>
      <c r="H103" s="117"/>
      <c r="I103" s="117"/>
    </row>
    <row r="104" spans="1:9" ht="14.4" customHeight="1" x14ac:dyDescent="0.3">
      <c r="A104" s="237"/>
      <c r="B104" s="237"/>
      <c r="C104" s="237"/>
      <c r="D104" s="237"/>
      <c r="E104" s="237"/>
      <c r="F104" s="237"/>
      <c r="G104" s="237"/>
      <c r="H104" s="117"/>
      <c r="I104" s="117"/>
    </row>
    <row r="105" spans="1:9" ht="14.4" customHeight="1" x14ac:dyDescent="0.3">
      <c r="A105" s="237"/>
      <c r="B105" s="237"/>
      <c r="C105" s="237"/>
      <c r="D105" s="237"/>
      <c r="E105" s="237"/>
      <c r="F105" s="237"/>
      <c r="G105" s="237"/>
    </row>
    <row r="106" spans="1:9" x14ac:dyDescent="0.3">
      <c r="A106" s="117"/>
      <c r="B106" s="117"/>
      <c r="C106" s="117"/>
      <c r="D106" s="117"/>
    </row>
    <row r="107" spans="1:9" x14ac:dyDescent="0.3">
      <c r="A107" s="117"/>
      <c r="B107" s="117"/>
      <c r="C107" s="117"/>
      <c r="D107" s="117"/>
    </row>
  </sheetData>
  <mergeCells count="40">
    <mergeCell ref="F5:G5"/>
    <mergeCell ref="A7:A36"/>
    <mergeCell ref="B7:B9"/>
    <mergeCell ref="B10:B12"/>
    <mergeCell ref="B13:B15"/>
    <mergeCell ref="B16:B18"/>
    <mergeCell ref="B19:B21"/>
    <mergeCell ref="B22:B24"/>
    <mergeCell ref="B25:B27"/>
    <mergeCell ref="B28:B30"/>
    <mergeCell ref="B31:B33"/>
    <mergeCell ref="B34:B36"/>
    <mergeCell ref="A2:E2"/>
    <mergeCell ref="A5:A6"/>
    <mergeCell ref="B5:B6"/>
    <mergeCell ref="C5:C6"/>
    <mergeCell ref="D5:E5"/>
    <mergeCell ref="A37:A66"/>
    <mergeCell ref="B37:B39"/>
    <mergeCell ref="B40:B42"/>
    <mergeCell ref="B43:B45"/>
    <mergeCell ref="B46:B48"/>
    <mergeCell ref="B49:B51"/>
    <mergeCell ref="B52:B54"/>
    <mergeCell ref="B55:B57"/>
    <mergeCell ref="B64:B66"/>
    <mergeCell ref="B58:B60"/>
    <mergeCell ref="B61:B63"/>
    <mergeCell ref="A99:G105"/>
    <mergeCell ref="B76:B78"/>
    <mergeCell ref="B79:B81"/>
    <mergeCell ref="B82:B84"/>
    <mergeCell ref="B85:B87"/>
    <mergeCell ref="B94:B96"/>
    <mergeCell ref="B88:B90"/>
    <mergeCell ref="B91:B93"/>
    <mergeCell ref="A67:A96"/>
    <mergeCell ref="B67:B69"/>
    <mergeCell ref="B70:B72"/>
    <mergeCell ref="B73:B7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BAE3-BE30-410F-8554-6A993E92BC1F}">
  <dimension ref="A1:N23"/>
  <sheetViews>
    <sheetView workbookViewId="0">
      <selection activeCell="G6" sqref="G6:H6"/>
    </sheetView>
  </sheetViews>
  <sheetFormatPr defaultColWidth="8.88671875" defaultRowHeight="14.4" x14ac:dyDescent="0.3"/>
  <cols>
    <col min="1" max="1" width="16.6640625" style="139" customWidth="1"/>
    <col min="2" max="2" width="37.88671875" style="139" customWidth="1"/>
    <col min="3" max="14" width="17.6640625" style="139" customWidth="1"/>
    <col min="15" max="16384" width="8.88671875" style="139"/>
  </cols>
  <sheetData>
    <row r="1" spans="1:14" ht="18" x14ac:dyDescent="0.35">
      <c r="A1" s="9" t="s">
        <v>56</v>
      </c>
      <c r="B1" s="9"/>
      <c r="C1" s="9"/>
      <c r="D1" s="9"/>
      <c r="E1" s="9"/>
      <c r="F1" s="193"/>
      <c r="G1" s="193"/>
      <c r="H1" s="193"/>
      <c r="I1" s="193"/>
      <c r="J1" s="193"/>
      <c r="K1" s="193"/>
      <c r="L1" s="193"/>
      <c r="M1" s="193"/>
      <c r="N1" s="193"/>
    </row>
    <row r="2" spans="1:14" ht="15.6" x14ac:dyDescent="0.3">
      <c r="A2" s="220" t="s">
        <v>28</v>
      </c>
      <c r="B2" s="220"/>
      <c r="C2" s="220"/>
      <c r="D2" s="220"/>
      <c r="E2" s="220"/>
      <c r="F2" s="193"/>
      <c r="G2" s="193"/>
      <c r="H2" s="193"/>
      <c r="I2" s="193"/>
      <c r="J2" s="193"/>
      <c r="K2" s="193"/>
      <c r="L2" s="193"/>
      <c r="M2" s="193"/>
      <c r="N2" s="193"/>
    </row>
    <row r="3" spans="1:14" ht="15.6" x14ac:dyDescent="0.3">
      <c r="A3" s="11" t="s">
        <v>221</v>
      </c>
      <c r="B3" s="11"/>
      <c r="C3" s="11"/>
      <c r="D3" s="11"/>
      <c r="E3" s="11"/>
      <c r="F3" s="193"/>
      <c r="G3" s="193"/>
      <c r="H3" s="193"/>
      <c r="I3" s="193"/>
      <c r="J3" s="193"/>
      <c r="K3" s="193"/>
      <c r="L3" s="193"/>
      <c r="M3" s="193"/>
      <c r="N3" s="193"/>
    </row>
    <row r="5" spans="1:14" x14ac:dyDescent="0.3">
      <c r="A5" s="276" t="s">
        <v>162</v>
      </c>
      <c r="B5" s="276" t="s">
        <v>205</v>
      </c>
      <c r="C5" s="279" t="s">
        <v>122</v>
      </c>
      <c r="D5" s="279"/>
      <c r="E5" s="279"/>
      <c r="F5" s="280"/>
      <c r="G5" s="279" t="s">
        <v>64</v>
      </c>
      <c r="H5" s="279"/>
      <c r="I5" s="279"/>
      <c r="J5" s="280"/>
      <c r="K5" s="281" t="s">
        <v>123</v>
      </c>
      <c r="L5" s="281"/>
      <c r="M5" s="281"/>
      <c r="N5" s="281"/>
    </row>
    <row r="6" spans="1:14" x14ac:dyDescent="0.3">
      <c r="A6" s="277"/>
      <c r="B6" s="277"/>
      <c r="C6" s="279">
        <v>2022</v>
      </c>
      <c r="D6" s="280"/>
      <c r="E6" s="279">
        <v>2023</v>
      </c>
      <c r="F6" s="280"/>
      <c r="G6" s="279">
        <v>2022</v>
      </c>
      <c r="H6" s="280"/>
      <c r="I6" s="279">
        <v>2023</v>
      </c>
      <c r="J6" s="280"/>
      <c r="K6" s="279">
        <v>2022</v>
      </c>
      <c r="L6" s="280"/>
      <c r="M6" s="279">
        <v>2023</v>
      </c>
      <c r="N6" s="280"/>
    </row>
    <row r="7" spans="1:14" ht="17.25" customHeight="1" x14ac:dyDescent="0.3">
      <c r="A7" s="278"/>
      <c r="B7" s="278"/>
      <c r="C7" s="18" t="s">
        <v>124</v>
      </c>
      <c r="D7" s="18" t="s">
        <v>125</v>
      </c>
      <c r="E7" s="18" t="s">
        <v>124</v>
      </c>
      <c r="F7" s="18" t="s">
        <v>125</v>
      </c>
      <c r="G7" s="18" t="s">
        <v>124</v>
      </c>
      <c r="H7" s="18" t="s">
        <v>125</v>
      </c>
      <c r="I7" s="18" t="s">
        <v>124</v>
      </c>
      <c r="J7" s="18" t="s">
        <v>125</v>
      </c>
      <c r="K7" s="18" t="s">
        <v>124</v>
      </c>
      <c r="L7" s="18" t="s">
        <v>125</v>
      </c>
      <c r="M7" s="18" t="s">
        <v>124</v>
      </c>
      <c r="N7" s="18" t="s">
        <v>125</v>
      </c>
    </row>
    <row r="8" spans="1:14" x14ac:dyDescent="0.3">
      <c r="A8" s="269" t="s">
        <v>100</v>
      </c>
      <c r="B8" s="17" t="s">
        <v>222</v>
      </c>
      <c r="C8" s="58">
        <v>797940782</v>
      </c>
      <c r="D8" s="59">
        <v>0.41199999999999998</v>
      </c>
      <c r="E8" s="58">
        <v>901902063</v>
      </c>
      <c r="F8" s="59">
        <v>0.42499999999999999</v>
      </c>
      <c r="G8" s="58">
        <v>761305850</v>
      </c>
      <c r="H8" s="59">
        <v>0.33800000000000002</v>
      </c>
      <c r="I8" s="58">
        <v>938507697</v>
      </c>
      <c r="J8" s="59">
        <v>0.36</v>
      </c>
      <c r="K8" s="58">
        <v>17672358</v>
      </c>
      <c r="L8" s="59">
        <v>0.16300000000000001</v>
      </c>
      <c r="M8" s="58">
        <v>19437440</v>
      </c>
      <c r="N8" s="59">
        <v>0.16500000000000001</v>
      </c>
    </row>
    <row r="9" spans="1:14" x14ac:dyDescent="0.3">
      <c r="A9" s="269"/>
      <c r="B9" s="17" t="s">
        <v>223</v>
      </c>
      <c r="C9" s="58">
        <v>221949364</v>
      </c>
      <c r="D9" s="59">
        <v>0.115</v>
      </c>
      <c r="E9" s="58">
        <v>256443377</v>
      </c>
      <c r="F9" s="59">
        <v>0.121</v>
      </c>
      <c r="G9" s="58">
        <v>94132986</v>
      </c>
      <c r="H9" s="59">
        <v>4.2000000000000003E-2</v>
      </c>
      <c r="I9" s="58">
        <v>93262604</v>
      </c>
      <c r="J9" s="59">
        <v>3.5999999999999997E-2</v>
      </c>
      <c r="K9" s="58">
        <v>5411155</v>
      </c>
      <c r="L9" s="59">
        <v>0.05</v>
      </c>
      <c r="M9" s="58">
        <v>6252182</v>
      </c>
      <c r="N9" s="59">
        <v>5.2999999999999999E-2</v>
      </c>
    </row>
    <row r="10" spans="1:14" x14ac:dyDescent="0.3">
      <c r="A10" s="269"/>
      <c r="B10" s="17" t="s">
        <v>224</v>
      </c>
      <c r="C10" s="58">
        <v>115310910</v>
      </c>
      <c r="D10" s="59">
        <v>0.06</v>
      </c>
      <c r="E10" s="58">
        <v>132718767</v>
      </c>
      <c r="F10" s="59">
        <v>6.3E-2</v>
      </c>
      <c r="G10" s="58">
        <v>274229951</v>
      </c>
      <c r="H10" s="59">
        <v>0.122</v>
      </c>
      <c r="I10" s="58">
        <v>339339130</v>
      </c>
      <c r="J10" s="59">
        <v>0.13</v>
      </c>
      <c r="K10" s="58">
        <v>2808929</v>
      </c>
      <c r="L10" s="59">
        <v>2.5999999999999999E-2</v>
      </c>
      <c r="M10" s="58">
        <v>3645133</v>
      </c>
      <c r="N10" s="59">
        <v>3.1E-2</v>
      </c>
    </row>
    <row r="11" spans="1:14" x14ac:dyDescent="0.3">
      <c r="A11" s="269"/>
      <c r="B11" s="17" t="s">
        <v>225</v>
      </c>
      <c r="C11" s="58">
        <v>23159466</v>
      </c>
      <c r="D11" s="59">
        <v>1.2E-2</v>
      </c>
      <c r="E11" s="58">
        <v>21456781</v>
      </c>
      <c r="F11" s="59">
        <v>0.01</v>
      </c>
      <c r="G11" s="58">
        <v>39116883</v>
      </c>
      <c r="H11" s="59">
        <v>1.7000000000000001E-2</v>
      </c>
      <c r="I11" s="58">
        <v>30478157</v>
      </c>
      <c r="J11" s="59">
        <v>1.2E-2</v>
      </c>
      <c r="K11" s="58">
        <v>1456998</v>
      </c>
      <c r="L11" s="59">
        <v>1.2999999999999999E-2</v>
      </c>
      <c r="M11" s="58">
        <v>1404196</v>
      </c>
      <c r="N11" s="59">
        <v>1.2E-2</v>
      </c>
    </row>
    <row r="12" spans="1:14" x14ac:dyDescent="0.3">
      <c r="A12" s="270"/>
      <c r="B12" s="25" t="s">
        <v>208</v>
      </c>
      <c r="C12" s="60">
        <v>1158360521</v>
      </c>
      <c r="D12" s="61">
        <v>0.59799999999999998</v>
      </c>
      <c r="E12" s="60">
        <v>1312520989</v>
      </c>
      <c r="F12" s="61">
        <v>0.61899999999999999</v>
      </c>
      <c r="G12" s="60">
        <v>1168785670</v>
      </c>
      <c r="H12" s="61">
        <v>0.51900000000000002</v>
      </c>
      <c r="I12" s="60">
        <v>1401587588</v>
      </c>
      <c r="J12" s="61">
        <v>0.53700000000000003</v>
      </c>
      <c r="K12" s="60">
        <v>27349440</v>
      </c>
      <c r="L12" s="61">
        <v>0.253</v>
      </c>
      <c r="M12" s="60">
        <v>30738949</v>
      </c>
      <c r="N12" s="61">
        <v>0.26100000000000001</v>
      </c>
    </row>
    <row r="14" spans="1:14" x14ac:dyDescent="0.3">
      <c r="A14" s="1" t="s">
        <v>131</v>
      </c>
      <c r="B14" s="193"/>
      <c r="C14" s="193"/>
      <c r="D14" s="193"/>
      <c r="E14" s="193"/>
      <c r="F14" s="193"/>
      <c r="G14" s="193"/>
      <c r="H14" s="193"/>
      <c r="I14" s="193"/>
      <c r="J14" s="193"/>
      <c r="K14" s="193"/>
      <c r="L14" s="193"/>
      <c r="M14" s="193"/>
      <c r="N14" s="193"/>
    </row>
    <row r="15" spans="1:14" ht="15" customHeight="1" x14ac:dyDescent="0.3">
      <c r="A15" s="237" t="s">
        <v>226</v>
      </c>
      <c r="B15" s="237"/>
      <c r="C15" s="237"/>
      <c r="D15" s="237"/>
      <c r="E15" s="237"/>
      <c r="F15" s="237"/>
      <c r="G15" s="237"/>
      <c r="H15" s="237"/>
      <c r="I15" s="193"/>
      <c r="J15" s="193"/>
      <c r="K15" s="193"/>
      <c r="L15" s="193"/>
      <c r="M15" s="193"/>
      <c r="N15" s="193"/>
    </row>
    <row r="16" spans="1:14" ht="14.4" customHeight="1" x14ac:dyDescent="0.3">
      <c r="A16" s="237"/>
      <c r="B16" s="237"/>
      <c r="C16" s="237"/>
      <c r="D16" s="237"/>
      <c r="E16" s="237"/>
      <c r="F16" s="237"/>
      <c r="G16" s="237"/>
      <c r="H16" s="237"/>
      <c r="I16" s="193"/>
      <c r="J16" s="193"/>
      <c r="K16" s="193"/>
      <c r="L16" s="193"/>
      <c r="M16" s="193"/>
      <c r="N16" s="193"/>
    </row>
    <row r="17" spans="1:8" ht="14.4" customHeight="1" x14ac:dyDescent="0.3">
      <c r="A17" s="237"/>
      <c r="B17" s="237"/>
      <c r="C17" s="237"/>
      <c r="D17" s="237"/>
      <c r="E17" s="237"/>
      <c r="F17" s="237"/>
      <c r="G17" s="237"/>
      <c r="H17" s="237"/>
    </row>
    <row r="18" spans="1:8" ht="14.4" customHeight="1" x14ac:dyDescent="0.3">
      <c r="A18" s="237"/>
      <c r="B18" s="237"/>
      <c r="C18" s="237"/>
      <c r="D18" s="237"/>
      <c r="E18" s="237"/>
      <c r="F18" s="237"/>
      <c r="G18" s="237"/>
      <c r="H18" s="237"/>
    </row>
    <row r="19" spans="1:8" ht="14.4" customHeight="1" x14ac:dyDescent="0.3">
      <c r="A19" s="237"/>
      <c r="B19" s="237"/>
      <c r="C19" s="237"/>
      <c r="D19" s="237"/>
      <c r="E19" s="237"/>
      <c r="F19" s="237"/>
      <c r="G19" s="237"/>
      <c r="H19" s="237"/>
    </row>
    <row r="20" spans="1:8" ht="14.4" customHeight="1" x14ac:dyDescent="0.3">
      <c r="A20" s="237"/>
      <c r="B20" s="237"/>
      <c r="C20" s="237"/>
      <c r="D20" s="237"/>
      <c r="E20" s="237"/>
      <c r="F20" s="237"/>
      <c r="G20" s="237"/>
      <c r="H20" s="237"/>
    </row>
    <row r="21" spans="1:8" ht="14.4" customHeight="1" x14ac:dyDescent="0.3">
      <c r="A21" s="237"/>
      <c r="B21" s="237"/>
      <c r="C21" s="237"/>
      <c r="D21" s="237"/>
      <c r="E21" s="237"/>
      <c r="F21" s="237"/>
      <c r="G21" s="237"/>
      <c r="H21" s="237"/>
    </row>
    <row r="22" spans="1:8" ht="14.4" customHeight="1" x14ac:dyDescent="0.3">
      <c r="A22" s="237"/>
      <c r="B22" s="237"/>
      <c r="C22" s="237"/>
      <c r="D22" s="237"/>
      <c r="E22" s="237"/>
      <c r="F22" s="237"/>
      <c r="G22" s="237"/>
      <c r="H22" s="237"/>
    </row>
    <row r="23" spans="1:8" ht="14.4" customHeight="1" x14ac:dyDescent="0.3">
      <c r="A23" s="237"/>
      <c r="B23" s="237"/>
      <c r="C23" s="237"/>
      <c r="D23" s="237"/>
      <c r="E23" s="237"/>
      <c r="F23" s="237"/>
      <c r="G23" s="237"/>
      <c r="H23" s="237"/>
    </row>
  </sheetData>
  <mergeCells count="14">
    <mergeCell ref="K5:N5"/>
    <mergeCell ref="C6:D6"/>
    <mergeCell ref="E6:F6"/>
    <mergeCell ref="G6:H6"/>
    <mergeCell ref="I6:J6"/>
    <mergeCell ref="K6:L6"/>
    <mergeCell ref="M6:N6"/>
    <mergeCell ref="A2:E2"/>
    <mergeCell ref="A5:A7"/>
    <mergeCell ref="B5:B7"/>
    <mergeCell ref="C5:F5"/>
    <mergeCell ref="A15:H23"/>
    <mergeCell ref="G5:J5"/>
    <mergeCell ref="A8:A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8F1-A7F7-4CBD-8D0E-064E025B82CA}">
  <dimension ref="A1:G151"/>
  <sheetViews>
    <sheetView workbookViewId="0">
      <selection activeCell="A142" sqref="A142:G149"/>
    </sheetView>
  </sheetViews>
  <sheetFormatPr defaultRowHeight="14.4" x14ac:dyDescent="0.3"/>
  <cols>
    <col min="1" max="1" width="23.6640625" customWidth="1"/>
    <col min="2" max="2" width="14.44140625" customWidth="1"/>
    <col min="3" max="3" width="39.6640625" customWidth="1"/>
    <col min="4" max="7" width="21.6640625" customWidth="1"/>
  </cols>
  <sheetData>
    <row r="1" spans="1:7" ht="18" x14ac:dyDescent="0.35">
      <c r="A1" s="291" t="s">
        <v>56</v>
      </c>
      <c r="B1" s="291"/>
      <c r="C1" s="291"/>
      <c r="D1" s="291"/>
      <c r="E1" s="291"/>
    </row>
    <row r="2" spans="1:7" ht="15.6" x14ac:dyDescent="0.3">
      <c r="A2" s="10" t="s">
        <v>28</v>
      </c>
      <c r="B2" s="10"/>
      <c r="C2" s="10"/>
      <c r="D2" s="10"/>
      <c r="E2" s="10"/>
    </row>
    <row r="3" spans="1:7" ht="15.6" x14ac:dyDescent="0.3">
      <c r="A3" s="65" t="s">
        <v>227</v>
      </c>
      <c r="B3" s="11"/>
      <c r="C3" s="11"/>
      <c r="D3" s="11"/>
      <c r="E3" s="11"/>
    </row>
    <row r="5" spans="1:7" x14ac:dyDescent="0.3">
      <c r="A5" s="250" t="s">
        <v>210</v>
      </c>
      <c r="B5" s="250" t="s">
        <v>135</v>
      </c>
      <c r="C5" s="250" t="s">
        <v>211</v>
      </c>
      <c r="D5" s="248">
        <v>2022</v>
      </c>
      <c r="E5" s="249"/>
      <c r="F5" s="248">
        <v>2023</v>
      </c>
      <c r="G5" s="249"/>
    </row>
    <row r="6" spans="1:7" x14ac:dyDescent="0.3">
      <c r="A6" s="251"/>
      <c r="B6" s="251"/>
      <c r="C6" s="251"/>
      <c r="D6" s="34" t="s">
        <v>124</v>
      </c>
      <c r="E6" s="34" t="s">
        <v>125</v>
      </c>
      <c r="F6" s="34" t="s">
        <v>124</v>
      </c>
      <c r="G6" s="34" t="s">
        <v>125</v>
      </c>
    </row>
    <row r="7" spans="1:7" x14ac:dyDescent="0.3">
      <c r="A7" s="296" t="s">
        <v>139</v>
      </c>
      <c r="B7" s="282" t="s">
        <v>140</v>
      </c>
      <c r="C7" s="33" t="s">
        <v>228</v>
      </c>
      <c r="D7" s="56">
        <v>4346128</v>
      </c>
      <c r="E7" s="57">
        <v>0.05</v>
      </c>
      <c r="F7" s="56">
        <v>4475246</v>
      </c>
      <c r="G7" s="57">
        <v>4.3999999999999997E-2</v>
      </c>
    </row>
    <row r="8" spans="1:7" x14ac:dyDescent="0.3">
      <c r="A8" s="297"/>
      <c r="B8" s="283"/>
      <c r="C8" s="33" t="s">
        <v>229</v>
      </c>
      <c r="D8" s="56">
        <v>45577328</v>
      </c>
      <c r="E8" s="57">
        <v>0.52500000000000002</v>
      </c>
      <c r="F8" s="56">
        <v>54962783</v>
      </c>
      <c r="G8" s="57">
        <v>0.53700000000000003</v>
      </c>
    </row>
    <row r="9" spans="1:7" x14ac:dyDescent="0.3">
      <c r="A9" s="297"/>
      <c r="B9" s="283"/>
      <c r="C9" s="33" t="s">
        <v>225</v>
      </c>
      <c r="D9" s="56">
        <v>264433</v>
      </c>
      <c r="E9" s="57">
        <v>3.0000000000000001E-3</v>
      </c>
      <c r="F9" s="56">
        <v>291113</v>
      </c>
      <c r="G9" s="57">
        <v>3.0000000000000001E-3</v>
      </c>
    </row>
    <row r="10" spans="1:7" x14ac:dyDescent="0.3">
      <c r="A10" s="297"/>
      <c r="B10" s="283"/>
      <c r="C10" s="33" t="s">
        <v>224</v>
      </c>
      <c r="D10" s="56">
        <v>6346494</v>
      </c>
      <c r="E10" s="57">
        <v>7.2999999999999995E-2</v>
      </c>
      <c r="F10" s="56">
        <v>8627948</v>
      </c>
      <c r="G10" s="57">
        <v>8.4000000000000005E-2</v>
      </c>
    </row>
    <row r="11" spans="1:7" x14ac:dyDescent="0.3">
      <c r="A11" s="297"/>
      <c r="B11" s="284"/>
      <c r="C11" s="118" t="s">
        <v>230</v>
      </c>
      <c r="D11" s="119">
        <v>56534383</v>
      </c>
      <c r="E11" s="120">
        <v>0.65200000000000002</v>
      </c>
      <c r="F11" s="119">
        <v>68357089</v>
      </c>
      <c r="G11" s="120">
        <v>0.66800000000000004</v>
      </c>
    </row>
    <row r="12" spans="1:7" x14ac:dyDescent="0.3">
      <c r="A12" s="297"/>
      <c r="B12" s="282" t="s">
        <v>141</v>
      </c>
      <c r="C12" s="33" t="s">
        <v>228</v>
      </c>
      <c r="D12" s="56">
        <v>22463026</v>
      </c>
      <c r="E12" s="57">
        <v>4.2000000000000003E-2</v>
      </c>
      <c r="F12" s="56">
        <v>24131777</v>
      </c>
      <c r="G12" s="57">
        <v>4.2000000000000003E-2</v>
      </c>
    </row>
    <row r="13" spans="1:7" x14ac:dyDescent="0.3">
      <c r="A13" s="297"/>
      <c r="B13" s="283"/>
      <c r="C13" s="33" t="s">
        <v>229</v>
      </c>
      <c r="D13" s="56">
        <v>241571948</v>
      </c>
      <c r="E13" s="57">
        <v>0.45300000000000001</v>
      </c>
      <c r="F13" s="56">
        <v>272819546</v>
      </c>
      <c r="G13" s="57">
        <v>0.47599999999999998</v>
      </c>
    </row>
    <row r="14" spans="1:7" x14ac:dyDescent="0.3">
      <c r="A14" s="297"/>
      <c r="B14" s="283"/>
      <c r="C14" s="33" t="s">
        <v>225</v>
      </c>
      <c r="D14" s="56">
        <v>2293667</v>
      </c>
      <c r="E14" s="57">
        <v>4.0000000000000001E-3</v>
      </c>
      <c r="F14" s="56">
        <v>1840154</v>
      </c>
      <c r="G14" s="57">
        <v>3.0000000000000001E-3</v>
      </c>
    </row>
    <row r="15" spans="1:7" x14ac:dyDescent="0.3">
      <c r="A15" s="297"/>
      <c r="B15" s="283"/>
      <c r="C15" s="33" t="s">
        <v>224</v>
      </c>
      <c r="D15" s="56">
        <v>30333204</v>
      </c>
      <c r="E15" s="57">
        <v>5.7000000000000002E-2</v>
      </c>
      <c r="F15" s="56">
        <v>32058860</v>
      </c>
      <c r="G15" s="57">
        <v>5.6000000000000001E-2</v>
      </c>
    </row>
    <row r="16" spans="1:7" x14ac:dyDescent="0.3">
      <c r="A16" s="297"/>
      <c r="B16" s="284"/>
      <c r="C16" s="118" t="s">
        <v>230</v>
      </c>
      <c r="D16" s="119">
        <v>296661844</v>
      </c>
      <c r="E16" s="120">
        <v>0.55700000000000005</v>
      </c>
      <c r="F16" s="119">
        <v>330850337</v>
      </c>
      <c r="G16" s="120">
        <v>0.57699999999999996</v>
      </c>
    </row>
    <row r="17" spans="1:7" x14ac:dyDescent="0.3">
      <c r="A17" s="297"/>
      <c r="B17" s="282" t="s">
        <v>142</v>
      </c>
      <c r="C17" s="33" t="s">
        <v>228</v>
      </c>
      <c r="D17" s="56">
        <v>1768500</v>
      </c>
      <c r="E17" s="57">
        <v>0.05</v>
      </c>
      <c r="F17" s="56">
        <v>1888970</v>
      </c>
      <c r="G17" s="57">
        <v>4.8000000000000001E-2</v>
      </c>
    </row>
    <row r="18" spans="1:7" x14ac:dyDescent="0.3">
      <c r="A18" s="297"/>
      <c r="B18" s="283"/>
      <c r="C18" s="33" t="s">
        <v>229</v>
      </c>
      <c r="D18" s="56">
        <v>4362188</v>
      </c>
      <c r="E18" s="57">
        <v>0.123</v>
      </c>
      <c r="F18" s="56">
        <v>5073736</v>
      </c>
      <c r="G18" s="57">
        <v>0.129</v>
      </c>
    </row>
    <row r="19" spans="1:7" x14ac:dyDescent="0.3">
      <c r="A19" s="297"/>
      <c r="B19" s="283"/>
      <c r="C19" s="33" t="s">
        <v>225</v>
      </c>
      <c r="D19" s="56">
        <v>215184</v>
      </c>
      <c r="E19" s="57">
        <v>6.0000000000000001E-3</v>
      </c>
      <c r="F19" s="56">
        <v>218583</v>
      </c>
      <c r="G19" s="57">
        <v>6.0000000000000001E-3</v>
      </c>
    </row>
    <row r="20" spans="1:7" x14ac:dyDescent="0.3">
      <c r="A20" s="297"/>
      <c r="B20" s="283"/>
      <c r="C20" s="33" t="s">
        <v>224</v>
      </c>
      <c r="D20" s="56">
        <v>408365</v>
      </c>
      <c r="E20" s="57">
        <v>1.0999999999999999E-2</v>
      </c>
      <c r="F20" s="56">
        <v>363416</v>
      </c>
      <c r="G20" s="57">
        <v>8.9999999999999993E-3</v>
      </c>
    </row>
    <row r="21" spans="1:7" x14ac:dyDescent="0.3">
      <c r="A21" s="297"/>
      <c r="B21" s="284"/>
      <c r="C21" s="118" t="s">
        <v>230</v>
      </c>
      <c r="D21" s="119">
        <v>6754237</v>
      </c>
      <c r="E21" s="120">
        <v>0.19</v>
      </c>
      <c r="F21" s="119">
        <v>7544705</v>
      </c>
      <c r="G21" s="120">
        <v>0.192</v>
      </c>
    </row>
    <row r="22" spans="1:7" x14ac:dyDescent="0.3">
      <c r="A22" s="297"/>
      <c r="B22" s="282" t="s">
        <v>143</v>
      </c>
      <c r="C22" s="33" t="s">
        <v>228</v>
      </c>
      <c r="D22" s="56">
        <v>655764</v>
      </c>
      <c r="E22" s="57">
        <v>5.8999999999999997E-2</v>
      </c>
      <c r="F22" s="56">
        <v>132832</v>
      </c>
      <c r="G22" s="57">
        <v>0.04</v>
      </c>
    </row>
    <row r="23" spans="1:7" x14ac:dyDescent="0.3">
      <c r="A23" s="297"/>
      <c r="B23" s="283"/>
      <c r="C23" s="33" t="s">
        <v>229</v>
      </c>
      <c r="D23" s="56">
        <v>4411329</v>
      </c>
      <c r="E23" s="57">
        <v>0.39400000000000002</v>
      </c>
      <c r="F23" s="56">
        <v>1091523</v>
      </c>
      <c r="G23" s="57">
        <v>0.32800000000000001</v>
      </c>
    </row>
    <row r="24" spans="1:7" x14ac:dyDescent="0.3">
      <c r="A24" s="297"/>
      <c r="B24" s="283"/>
      <c r="C24" s="33" t="s">
        <v>225</v>
      </c>
      <c r="D24" s="56">
        <v>164095</v>
      </c>
      <c r="E24" s="57">
        <v>1.4999999999999999E-2</v>
      </c>
      <c r="F24" s="56">
        <v>89642</v>
      </c>
      <c r="G24" s="57">
        <v>2.7E-2</v>
      </c>
    </row>
    <row r="25" spans="1:7" x14ac:dyDescent="0.3">
      <c r="A25" s="297"/>
      <c r="B25" s="283"/>
      <c r="C25" s="33" t="s">
        <v>224</v>
      </c>
      <c r="D25" s="56">
        <v>429033</v>
      </c>
      <c r="E25" s="57">
        <v>3.7999999999999999E-2</v>
      </c>
      <c r="F25" s="56">
        <v>150895</v>
      </c>
      <c r="G25" s="57">
        <v>4.4999999999999998E-2</v>
      </c>
    </row>
    <row r="26" spans="1:7" x14ac:dyDescent="0.3">
      <c r="A26" s="297"/>
      <c r="B26" s="284"/>
      <c r="C26" s="118" t="s">
        <v>230</v>
      </c>
      <c r="D26" s="119">
        <v>5660221</v>
      </c>
      <c r="E26" s="120">
        <v>0.505</v>
      </c>
      <c r="F26" s="119">
        <v>1464891</v>
      </c>
      <c r="G26" s="120">
        <v>0.44</v>
      </c>
    </row>
    <row r="27" spans="1:7" x14ac:dyDescent="0.3">
      <c r="A27" s="297"/>
      <c r="B27" s="282" t="s">
        <v>144</v>
      </c>
      <c r="C27" s="33" t="s">
        <v>228</v>
      </c>
      <c r="D27" s="56">
        <v>19750990</v>
      </c>
      <c r="E27" s="57">
        <v>0.50800000000000001</v>
      </c>
      <c r="F27" s="56">
        <v>21751248</v>
      </c>
      <c r="G27" s="57">
        <v>0.55800000000000005</v>
      </c>
    </row>
    <row r="28" spans="1:7" x14ac:dyDescent="0.3">
      <c r="A28" s="297"/>
      <c r="B28" s="283"/>
      <c r="C28" s="33" t="s">
        <v>229</v>
      </c>
      <c r="D28" s="56">
        <v>1089373</v>
      </c>
      <c r="E28" s="57">
        <v>2.8000000000000001E-2</v>
      </c>
      <c r="F28" s="56">
        <v>1077593</v>
      </c>
      <c r="G28" s="57">
        <v>2.8000000000000001E-2</v>
      </c>
    </row>
    <row r="29" spans="1:7" x14ac:dyDescent="0.3">
      <c r="A29" s="297"/>
      <c r="B29" s="283"/>
      <c r="C29" s="33" t="s">
        <v>225</v>
      </c>
      <c r="D29" s="56">
        <v>1626273</v>
      </c>
      <c r="E29" s="57">
        <v>4.2000000000000003E-2</v>
      </c>
      <c r="F29" s="56">
        <v>1335356</v>
      </c>
      <c r="G29" s="57">
        <v>3.4000000000000002E-2</v>
      </c>
    </row>
    <row r="30" spans="1:7" x14ac:dyDescent="0.3">
      <c r="A30" s="297"/>
      <c r="B30" s="283"/>
      <c r="C30" s="33" t="s">
        <v>224</v>
      </c>
      <c r="D30" s="56">
        <v>325546</v>
      </c>
      <c r="E30" s="57">
        <v>8.0000000000000002E-3</v>
      </c>
      <c r="F30" s="56">
        <v>120238</v>
      </c>
      <c r="G30" s="57">
        <v>3.0000000000000001E-3</v>
      </c>
    </row>
    <row r="31" spans="1:7" x14ac:dyDescent="0.3">
      <c r="A31" s="297"/>
      <c r="B31" s="284"/>
      <c r="C31" s="118" t="s">
        <v>230</v>
      </c>
      <c r="D31" s="119">
        <v>22792181</v>
      </c>
      <c r="E31" s="120">
        <v>0.58599999999999997</v>
      </c>
      <c r="F31" s="119">
        <v>24284435</v>
      </c>
      <c r="G31" s="120">
        <v>0.624</v>
      </c>
    </row>
    <row r="32" spans="1:7" x14ac:dyDescent="0.3">
      <c r="A32" s="297"/>
      <c r="B32" s="282" t="s">
        <v>145</v>
      </c>
      <c r="C32" s="33" t="s">
        <v>228</v>
      </c>
      <c r="D32" s="56">
        <v>5126614</v>
      </c>
      <c r="E32" s="57">
        <v>4.2999999999999997E-2</v>
      </c>
      <c r="F32" s="56">
        <v>6963693</v>
      </c>
      <c r="G32" s="57">
        <v>4.2999999999999997E-2</v>
      </c>
    </row>
    <row r="33" spans="1:7" x14ac:dyDescent="0.3">
      <c r="A33" s="297"/>
      <c r="B33" s="283"/>
      <c r="C33" s="33" t="s">
        <v>229</v>
      </c>
      <c r="D33" s="56">
        <v>58684972</v>
      </c>
      <c r="E33" s="57">
        <v>0.49399999999999999</v>
      </c>
      <c r="F33" s="56">
        <v>77542630</v>
      </c>
      <c r="G33" s="57">
        <v>0.48299999999999998</v>
      </c>
    </row>
    <row r="34" spans="1:7" x14ac:dyDescent="0.3">
      <c r="A34" s="297"/>
      <c r="B34" s="283"/>
      <c r="C34" s="33" t="s">
        <v>225</v>
      </c>
      <c r="D34" s="56">
        <v>561665</v>
      </c>
      <c r="E34" s="57">
        <v>5.0000000000000001E-3</v>
      </c>
      <c r="F34" s="56">
        <v>661383</v>
      </c>
      <c r="G34" s="57">
        <v>4.0000000000000001E-3</v>
      </c>
    </row>
    <row r="35" spans="1:7" x14ac:dyDescent="0.3">
      <c r="A35" s="297"/>
      <c r="B35" s="283"/>
      <c r="C35" s="33" t="s">
        <v>224</v>
      </c>
      <c r="D35" s="56">
        <v>4469771</v>
      </c>
      <c r="E35" s="57">
        <v>3.7999999999999999E-2</v>
      </c>
      <c r="F35" s="56">
        <v>5569937</v>
      </c>
      <c r="G35" s="57">
        <v>3.5000000000000003E-2</v>
      </c>
    </row>
    <row r="36" spans="1:7" x14ac:dyDescent="0.3">
      <c r="A36" s="297"/>
      <c r="B36" s="284"/>
      <c r="C36" s="118" t="s">
        <v>230</v>
      </c>
      <c r="D36" s="121">
        <v>68843022</v>
      </c>
      <c r="E36" s="122">
        <v>0.57999999999999996</v>
      </c>
      <c r="F36" s="121">
        <v>90737643</v>
      </c>
      <c r="G36" s="122">
        <v>0.56599999999999995</v>
      </c>
    </row>
    <row r="37" spans="1:7" x14ac:dyDescent="0.3">
      <c r="A37" s="297"/>
      <c r="B37" s="282" t="s">
        <v>146</v>
      </c>
      <c r="C37" s="33" t="s">
        <v>228</v>
      </c>
      <c r="D37" s="56">
        <v>3367727</v>
      </c>
      <c r="E37" s="57">
        <v>7.2999999999999995E-2</v>
      </c>
      <c r="F37" s="56">
        <v>3189412</v>
      </c>
      <c r="G37" s="57">
        <v>6.4000000000000001E-2</v>
      </c>
    </row>
    <row r="38" spans="1:7" x14ac:dyDescent="0.3">
      <c r="A38" s="297"/>
      <c r="B38" s="283"/>
      <c r="C38" s="33" t="s">
        <v>229</v>
      </c>
      <c r="D38" s="56">
        <v>20818250</v>
      </c>
      <c r="E38" s="57">
        <v>0.45200000000000001</v>
      </c>
      <c r="F38" s="56">
        <v>24312108</v>
      </c>
      <c r="G38" s="57">
        <v>0.48899999999999999</v>
      </c>
    </row>
    <row r="39" spans="1:7" x14ac:dyDescent="0.3">
      <c r="A39" s="297"/>
      <c r="B39" s="283"/>
      <c r="C39" s="33" t="s">
        <v>225</v>
      </c>
      <c r="D39" s="56">
        <v>555604</v>
      </c>
      <c r="E39" s="57">
        <v>1.2E-2</v>
      </c>
      <c r="F39" s="56">
        <v>514890</v>
      </c>
      <c r="G39" s="57">
        <v>0.01</v>
      </c>
    </row>
    <row r="40" spans="1:7" x14ac:dyDescent="0.3">
      <c r="A40" s="297"/>
      <c r="B40" s="283"/>
      <c r="C40" s="33" t="s">
        <v>224</v>
      </c>
      <c r="D40" s="56">
        <v>2081673</v>
      </c>
      <c r="E40" s="57">
        <v>4.4999999999999998E-2</v>
      </c>
      <c r="F40" s="56">
        <v>2302745</v>
      </c>
      <c r="G40" s="57">
        <v>4.5999999999999999E-2</v>
      </c>
    </row>
    <row r="41" spans="1:7" x14ac:dyDescent="0.3">
      <c r="A41" s="297"/>
      <c r="B41" s="283"/>
      <c r="C41" s="118" t="s">
        <v>230</v>
      </c>
      <c r="D41" s="119">
        <v>26823255</v>
      </c>
      <c r="E41" s="120">
        <v>0.58199999999999996</v>
      </c>
      <c r="F41" s="119">
        <v>30319156</v>
      </c>
      <c r="G41" s="120">
        <v>0.60899999999999999</v>
      </c>
    </row>
    <row r="42" spans="1:7" x14ac:dyDescent="0.3">
      <c r="A42" s="297"/>
      <c r="B42" s="265" t="s">
        <v>147</v>
      </c>
      <c r="C42" s="33" t="s">
        <v>228</v>
      </c>
      <c r="D42" s="96">
        <v>1854752</v>
      </c>
      <c r="E42" s="177">
        <v>3.6999999999999998E-2</v>
      </c>
      <c r="F42" s="94">
        <v>2093801</v>
      </c>
      <c r="G42" s="177">
        <v>3.4000000000000002E-2</v>
      </c>
    </row>
    <row r="43" spans="1:7" x14ac:dyDescent="0.3">
      <c r="A43" s="297"/>
      <c r="B43" s="265"/>
      <c r="C43" s="33" t="s">
        <v>229</v>
      </c>
      <c r="D43" s="96">
        <v>27448816</v>
      </c>
      <c r="E43" s="177">
        <v>0.54100000000000004</v>
      </c>
      <c r="F43" s="94">
        <v>33457935</v>
      </c>
      <c r="G43" s="177">
        <v>0.55000000000000004</v>
      </c>
    </row>
    <row r="44" spans="1:7" x14ac:dyDescent="0.3">
      <c r="A44" s="297"/>
      <c r="B44" s="265"/>
      <c r="C44" s="33" t="s">
        <v>225</v>
      </c>
      <c r="D44" s="96">
        <v>298119</v>
      </c>
      <c r="E44" s="177">
        <v>6.0000000000000001E-3</v>
      </c>
      <c r="F44" s="94">
        <v>290769</v>
      </c>
      <c r="G44" s="177">
        <v>5.0000000000000001E-3</v>
      </c>
    </row>
    <row r="45" spans="1:7" x14ac:dyDescent="0.3">
      <c r="A45" s="297"/>
      <c r="B45" s="265"/>
      <c r="C45" s="33" t="s">
        <v>224</v>
      </c>
      <c r="D45" s="96">
        <v>2750280</v>
      </c>
      <c r="E45" s="177">
        <v>5.3999999999999999E-2</v>
      </c>
      <c r="F45" s="94">
        <v>2744800</v>
      </c>
      <c r="G45" s="177">
        <v>4.4999999999999998E-2</v>
      </c>
    </row>
    <row r="46" spans="1:7" x14ac:dyDescent="0.3">
      <c r="A46" s="297"/>
      <c r="B46" s="265"/>
      <c r="C46" s="118" t="s">
        <v>230</v>
      </c>
      <c r="D46" s="174">
        <v>32351967</v>
      </c>
      <c r="E46" s="175">
        <v>0.63800000000000001</v>
      </c>
      <c r="F46" s="176">
        <v>38587305</v>
      </c>
      <c r="G46" s="175">
        <v>0.63500000000000001</v>
      </c>
    </row>
    <row r="47" spans="1:7" x14ac:dyDescent="0.3">
      <c r="A47" s="297"/>
      <c r="B47" s="285" t="s">
        <v>149</v>
      </c>
      <c r="C47" s="33" t="s">
        <v>228</v>
      </c>
      <c r="D47" s="96">
        <v>4713509</v>
      </c>
      <c r="E47" s="177">
        <v>0.05</v>
      </c>
      <c r="F47" s="94">
        <v>2600499</v>
      </c>
      <c r="G47" s="177">
        <v>4.2999999999999997E-2</v>
      </c>
    </row>
    <row r="48" spans="1:7" x14ac:dyDescent="0.3">
      <c r="A48" s="297"/>
      <c r="B48" s="286"/>
      <c r="C48" s="33" t="s">
        <v>229</v>
      </c>
      <c r="D48" s="96">
        <v>53256722</v>
      </c>
      <c r="E48" s="177">
        <v>0.56599999999999995</v>
      </c>
      <c r="F48" s="94">
        <v>36509485</v>
      </c>
      <c r="G48" s="177">
        <v>0.60399999999999998</v>
      </c>
    </row>
    <row r="49" spans="1:7" x14ac:dyDescent="0.3">
      <c r="A49" s="297"/>
      <c r="B49" s="286"/>
      <c r="C49" s="33" t="s">
        <v>225</v>
      </c>
      <c r="D49" s="96">
        <v>554112</v>
      </c>
      <c r="E49" s="177">
        <v>6.0000000000000001E-3</v>
      </c>
      <c r="F49" s="94">
        <v>246013</v>
      </c>
      <c r="G49" s="177">
        <v>4.0000000000000001E-3</v>
      </c>
    </row>
    <row r="50" spans="1:7" x14ac:dyDescent="0.3">
      <c r="A50" s="297"/>
      <c r="B50" s="286"/>
      <c r="C50" s="33" t="s">
        <v>224</v>
      </c>
      <c r="D50" s="96">
        <v>5180082</v>
      </c>
      <c r="E50" s="177">
        <v>5.5E-2</v>
      </c>
      <c r="F50" s="94">
        <v>3949115</v>
      </c>
      <c r="G50" s="177">
        <v>6.5000000000000002E-2</v>
      </c>
    </row>
    <row r="51" spans="1:7" x14ac:dyDescent="0.3">
      <c r="A51" s="297"/>
      <c r="B51" s="287"/>
      <c r="C51" s="118" t="s">
        <v>230</v>
      </c>
      <c r="D51" s="174">
        <v>63704425</v>
      </c>
      <c r="E51" s="175">
        <v>0.67700000000000005</v>
      </c>
      <c r="F51" s="176">
        <v>43305111</v>
      </c>
      <c r="G51" s="175">
        <v>0.71699999999999997</v>
      </c>
    </row>
    <row r="52" spans="1:7" x14ac:dyDescent="0.3">
      <c r="A52" s="297"/>
      <c r="B52" s="265" t="s">
        <v>149</v>
      </c>
      <c r="C52" s="33" t="s">
        <v>228</v>
      </c>
      <c r="D52" s="96">
        <v>4713509</v>
      </c>
      <c r="E52" s="177">
        <v>0.05</v>
      </c>
      <c r="F52" s="94">
        <v>2600499</v>
      </c>
      <c r="G52" s="177">
        <v>4.2999999999999997E-2</v>
      </c>
    </row>
    <row r="53" spans="1:7" x14ac:dyDescent="0.3">
      <c r="A53" s="297"/>
      <c r="B53" s="265"/>
      <c r="C53" s="33" t="s">
        <v>229</v>
      </c>
      <c r="D53" s="96">
        <v>53256722</v>
      </c>
      <c r="E53" s="177">
        <v>0.56599999999999995</v>
      </c>
      <c r="F53" s="94">
        <v>36509485</v>
      </c>
      <c r="G53" s="177">
        <v>0.60399999999999998</v>
      </c>
    </row>
    <row r="54" spans="1:7" x14ac:dyDescent="0.3">
      <c r="A54" s="297"/>
      <c r="B54" s="265"/>
      <c r="C54" s="33" t="s">
        <v>225</v>
      </c>
      <c r="D54" s="96">
        <v>554112</v>
      </c>
      <c r="E54" s="177">
        <v>6.0000000000000001E-3</v>
      </c>
      <c r="F54" s="94">
        <v>246013</v>
      </c>
      <c r="G54" s="177">
        <v>4.0000000000000001E-3</v>
      </c>
    </row>
    <row r="55" spans="1:7" x14ac:dyDescent="0.3">
      <c r="A55" s="297"/>
      <c r="B55" s="265"/>
      <c r="C55" s="33" t="s">
        <v>224</v>
      </c>
      <c r="D55" s="96">
        <v>5180082</v>
      </c>
      <c r="E55" s="177">
        <v>5.5E-2</v>
      </c>
      <c r="F55" s="94">
        <v>3949115</v>
      </c>
      <c r="G55" s="177">
        <v>6.5000000000000002E-2</v>
      </c>
    </row>
    <row r="56" spans="1:7" x14ac:dyDescent="0.3">
      <c r="A56" s="297"/>
      <c r="B56" s="265"/>
      <c r="C56" s="118" t="s">
        <v>230</v>
      </c>
      <c r="D56" s="174">
        <v>31244951</v>
      </c>
      <c r="E56" s="175">
        <v>0.55600000000000005</v>
      </c>
      <c r="F56" s="176">
        <v>39476823</v>
      </c>
      <c r="G56" s="175">
        <v>0.628</v>
      </c>
    </row>
    <row r="57" spans="1:7" x14ac:dyDescent="0.3">
      <c r="A57" s="297"/>
      <c r="B57" s="265" t="s">
        <v>150</v>
      </c>
      <c r="C57" s="33" t="s">
        <v>228</v>
      </c>
      <c r="D57" s="96">
        <v>2723123</v>
      </c>
      <c r="E57" s="177">
        <v>4.8000000000000001E-2</v>
      </c>
      <c r="F57" s="94">
        <v>3249820</v>
      </c>
      <c r="G57" s="177">
        <v>5.1999999999999998E-2</v>
      </c>
    </row>
    <row r="58" spans="1:7" x14ac:dyDescent="0.3">
      <c r="A58" s="297"/>
      <c r="B58" s="265"/>
      <c r="C58" s="33" t="s">
        <v>229</v>
      </c>
      <c r="D58" s="96">
        <v>23114274</v>
      </c>
      <c r="E58" s="177">
        <v>0.41099999999999998</v>
      </c>
      <c r="F58" s="94">
        <v>29392629</v>
      </c>
      <c r="G58" s="177">
        <v>0.46800000000000003</v>
      </c>
    </row>
    <row r="59" spans="1:7" x14ac:dyDescent="0.3">
      <c r="A59" s="297"/>
      <c r="B59" s="265"/>
      <c r="C59" s="33" t="s">
        <v>225</v>
      </c>
      <c r="D59" s="96">
        <v>1002393</v>
      </c>
      <c r="E59" s="177">
        <v>1.7999999999999999E-2</v>
      </c>
      <c r="F59" s="94">
        <v>1042002</v>
      </c>
      <c r="G59" s="177">
        <v>1.7000000000000001E-2</v>
      </c>
    </row>
    <row r="60" spans="1:7" x14ac:dyDescent="0.3">
      <c r="A60" s="297"/>
      <c r="B60" s="265"/>
      <c r="C60" s="33" t="s">
        <v>224</v>
      </c>
      <c r="D60" s="96">
        <v>4405161</v>
      </c>
      <c r="E60" s="177">
        <v>7.8E-2</v>
      </c>
      <c r="F60" s="94">
        <v>5792372</v>
      </c>
      <c r="G60" s="177">
        <v>9.1999999999999998E-2</v>
      </c>
    </row>
    <row r="61" spans="1:7" x14ac:dyDescent="0.3">
      <c r="A61" s="297"/>
      <c r="B61" s="265"/>
      <c r="C61" s="118" t="s">
        <v>230</v>
      </c>
      <c r="D61" s="174">
        <v>74351288</v>
      </c>
      <c r="E61" s="175">
        <v>0.67300000000000004</v>
      </c>
      <c r="F61" s="176">
        <v>89788211</v>
      </c>
      <c r="G61" s="175">
        <v>0.7</v>
      </c>
    </row>
    <row r="62" spans="1:7" x14ac:dyDescent="0.3">
      <c r="A62" s="297"/>
      <c r="B62" s="265" t="s">
        <v>151</v>
      </c>
      <c r="C62" s="33" t="s">
        <v>228</v>
      </c>
      <c r="D62" s="96">
        <v>57781893</v>
      </c>
      <c r="E62" s="177">
        <v>0.52300000000000002</v>
      </c>
      <c r="F62" s="94">
        <v>72134066</v>
      </c>
      <c r="G62" s="177">
        <v>0.56200000000000006</v>
      </c>
    </row>
    <row r="63" spans="1:7" x14ac:dyDescent="0.3">
      <c r="A63" s="297"/>
      <c r="B63" s="265"/>
      <c r="C63" s="33" t="s">
        <v>229</v>
      </c>
      <c r="D63" s="96">
        <v>4375100</v>
      </c>
      <c r="E63" s="177">
        <v>0.04</v>
      </c>
      <c r="F63" s="94">
        <v>5208137</v>
      </c>
      <c r="G63" s="177">
        <v>4.1000000000000002E-2</v>
      </c>
    </row>
    <row r="64" spans="1:7" x14ac:dyDescent="0.3">
      <c r="A64" s="297"/>
      <c r="B64" s="265"/>
      <c r="C64" s="33" t="s">
        <v>225</v>
      </c>
      <c r="D64" s="96">
        <v>7225262</v>
      </c>
      <c r="E64" s="177">
        <v>6.5000000000000002E-2</v>
      </c>
      <c r="F64" s="94">
        <v>6654543</v>
      </c>
      <c r="G64" s="177">
        <v>5.1999999999999998E-2</v>
      </c>
    </row>
    <row r="65" spans="1:7" x14ac:dyDescent="0.3">
      <c r="A65" s="297"/>
      <c r="B65" s="265"/>
      <c r="C65" s="33" t="s">
        <v>224</v>
      </c>
      <c r="D65" s="96">
        <v>4969033</v>
      </c>
      <c r="E65" s="177">
        <v>4.4999999999999998E-2</v>
      </c>
      <c r="F65" s="94">
        <v>5791465</v>
      </c>
      <c r="G65" s="177">
        <v>4.4999999999999998E-2</v>
      </c>
    </row>
    <row r="66" spans="1:7" x14ac:dyDescent="0.3">
      <c r="A66" s="298"/>
      <c r="B66" s="265"/>
      <c r="C66" s="118" t="s">
        <v>230</v>
      </c>
      <c r="D66" s="174">
        <v>9321668</v>
      </c>
      <c r="E66" s="175">
        <v>0.442</v>
      </c>
      <c r="F66" s="176">
        <v>10314938</v>
      </c>
      <c r="G66" s="175">
        <v>0.51</v>
      </c>
    </row>
    <row r="67" spans="1:7" x14ac:dyDescent="0.3">
      <c r="A67" s="288" t="s">
        <v>231</v>
      </c>
      <c r="B67" s="292"/>
      <c r="C67" s="290"/>
      <c r="D67" s="100">
        <v>695043442</v>
      </c>
      <c r="E67" s="123">
        <v>0.57799999999999996</v>
      </c>
      <c r="F67" s="98">
        <v>775030645</v>
      </c>
      <c r="G67" s="123">
        <v>0.59599999999999997</v>
      </c>
    </row>
    <row r="68" spans="1:7" x14ac:dyDescent="0.3">
      <c r="A68" s="262" t="s">
        <v>64</v>
      </c>
      <c r="B68" s="282" t="s">
        <v>143</v>
      </c>
      <c r="C68" s="33" t="s">
        <v>228</v>
      </c>
      <c r="D68" s="56">
        <v>3677509</v>
      </c>
      <c r="E68" s="57">
        <v>2.1000000000000001E-2</v>
      </c>
      <c r="F68" s="56">
        <v>3165787</v>
      </c>
      <c r="G68" s="57">
        <v>1.6E-2</v>
      </c>
    </row>
    <row r="69" spans="1:7" x14ac:dyDescent="0.3">
      <c r="A69" s="263"/>
      <c r="B69" s="283"/>
      <c r="C69" s="33" t="s">
        <v>229</v>
      </c>
      <c r="D69" s="56">
        <v>62644247</v>
      </c>
      <c r="E69" s="57">
        <v>0.36099999999999999</v>
      </c>
      <c r="F69" s="56">
        <v>72200093</v>
      </c>
      <c r="G69" s="57">
        <v>0.375</v>
      </c>
    </row>
    <row r="70" spans="1:7" x14ac:dyDescent="0.3">
      <c r="A70" s="263"/>
      <c r="B70" s="283"/>
      <c r="C70" s="33" t="s">
        <v>225</v>
      </c>
      <c r="D70" s="56">
        <v>5711519</v>
      </c>
      <c r="E70" s="57">
        <v>3.3000000000000002E-2</v>
      </c>
      <c r="F70" s="56">
        <v>4732544</v>
      </c>
      <c r="G70" s="57">
        <v>2.5000000000000001E-2</v>
      </c>
    </row>
    <row r="71" spans="1:7" x14ac:dyDescent="0.3">
      <c r="A71" s="263"/>
      <c r="B71" s="283"/>
      <c r="C71" s="33" t="s">
        <v>224</v>
      </c>
      <c r="D71" s="56">
        <v>16041520</v>
      </c>
      <c r="E71" s="57">
        <v>9.1999999999999998E-2</v>
      </c>
      <c r="F71" s="56">
        <v>19315377</v>
      </c>
      <c r="G71" s="57">
        <v>0.1</v>
      </c>
    </row>
    <row r="72" spans="1:7" x14ac:dyDescent="0.3">
      <c r="A72" s="263"/>
      <c r="B72" s="284"/>
      <c r="C72" s="118" t="s">
        <v>230</v>
      </c>
      <c r="D72" s="119">
        <v>88074795</v>
      </c>
      <c r="E72" s="120">
        <v>0.50800000000000001</v>
      </c>
      <c r="F72" s="119">
        <v>99413802</v>
      </c>
      <c r="G72" s="120">
        <v>0.51600000000000001</v>
      </c>
    </row>
    <row r="73" spans="1:7" x14ac:dyDescent="0.3">
      <c r="A73" s="263"/>
      <c r="B73" s="282" t="s">
        <v>144</v>
      </c>
      <c r="C73" s="33" t="s">
        <v>228</v>
      </c>
      <c r="D73" s="56">
        <v>36045760</v>
      </c>
      <c r="E73" s="57">
        <v>0.47799999999999998</v>
      </c>
      <c r="F73" s="56">
        <v>46128248</v>
      </c>
      <c r="G73" s="57">
        <v>0.51</v>
      </c>
    </row>
    <row r="74" spans="1:7" x14ac:dyDescent="0.3">
      <c r="A74" s="263"/>
      <c r="B74" s="283"/>
      <c r="C74" s="33" t="s">
        <v>229</v>
      </c>
      <c r="D74" s="56">
        <v>1227570</v>
      </c>
      <c r="E74" s="57">
        <v>1.6E-2</v>
      </c>
      <c r="F74" s="56">
        <v>1009386</v>
      </c>
      <c r="G74" s="57">
        <v>1.0999999999999999E-2</v>
      </c>
    </row>
    <row r="75" spans="1:7" x14ac:dyDescent="0.3">
      <c r="A75" s="263"/>
      <c r="B75" s="283"/>
      <c r="C75" s="33" t="s">
        <v>225</v>
      </c>
      <c r="D75" s="56">
        <v>6639123</v>
      </c>
      <c r="E75" s="57">
        <v>8.7999999999999995E-2</v>
      </c>
      <c r="F75" s="56">
        <v>10857241</v>
      </c>
      <c r="G75" s="57">
        <v>0.12</v>
      </c>
    </row>
    <row r="76" spans="1:7" x14ac:dyDescent="0.3">
      <c r="A76" s="263"/>
      <c r="B76" s="283"/>
      <c r="C76" s="33" t="s">
        <v>224</v>
      </c>
      <c r="D76" s="56">
        <v>2425952</v>
      </c>
      <c r="E76" s="57">
        <v>3.2000000000000001E-2</v>
      </c>
      <c r="F76" s="56">
        <v>2839995</v>
      </c>
      <c r="G76" s="57">
        <v>3.1E-2</v>
      </c>
    </row>
    <row r="77" spans="1:7" x14ac:dyDescent="0.3">
      <c r="A77" s="263"/>
      <c r="B77" s="284"/>
      <c r="C77" s="118" t="s">
        <v>230</v>
      </c>
      <c r="D77" s="119">
        <v>46338405</v>
      </c>
      <c r="E77" s="120">
        <v>0.61499999999999999</v>
      </c>
      <c r="F77" s="119">
        <v>60834870</v>
      </c>
      <c r="G77" s="120">
        <v>0.67200000000000004</v>
      </c>
    </row>
    <row r="78" spans="1:7" x14ac:dyDescent="0.3">
      <c r="A78" s="263"/>
      <c r="B78" s="282" t="s">
        <v>64</v>
      </c>
      <c r="C78" s="33" t="s">
        <v>228</v>
      </c>
      <c r="D78" s="56">
        <v>40757465.920000002</v>
      </c>
      <c r="E78" s="57">
        <v>4.5999999999999999E-2</v>
      </c>
      <c r="F78" s="56">
        <v>34500454.600000001</v>
      </c>
      <c r="G78" s="57">
        <v>4.3999999999999997E-2</v>
      </c>
    </row>
    <row r="79" spans="1:7" x14ac:dyDescent="0.3">
      <c r="A79" s="263"/>
      <c r="B79" s="283"/>
      <c r="C79" s="33" t="s">
        <v>229</v>
      </c>
      <c r="D79" s="56">
        <v>289239861</v>
      </c>
      <c r="E79" s="57">
        <v>0.32300000000000001</v>
      </c>
      <c r="F79" s="56">
        <v>266334218.71000001</v>
      </c>
      <c r="G79" s="57">
        <v>0.33900000000000002</v>
      </c>
    </row>
    <row r="80" spans="1:7" x14ac:dyDescent="0.3">
      <c r="A80" s="263"/>
      <c r="B80" s="283"/>
      <c r="C80" s="33" t="s">
        <v>225</v>
      </c>
      <c r="D80" s="56">
        <v>16012157.369999999</v>
      </c>
      <c r="E80" s="57">
        <v>1.7999999999999999E-2</v>
      </c>
      <c r="F80" s="56">
        <v>8734088.6799999997</v>
      </c>
      <c r="G80" s="57">
        <v>1.0999999999999999E-2</v>
      </c>
    </row>
    <row r="81" spans="1:7" x14ac:dyDescent="0.3">
      <c r="A81" s="263"/>
      <c r="B81" s="283"/>
      <c r="C81" s="33" t="s">
        <v>224</v>
      </c>
      <c r="D81" s="56">
        <v>140061721.03999999</v>
      </c>
      <c r="E81" s="57">
        <v>0.157</v>
      </c>
      <c r="F81" s="56">
        <v>145942819.02000001</v>
      </c>
      <c r="G81" s="57">
        <v>0.186</v>
      </c>
    </row>
    <row r="82" spans="1:7" x14ac:dyDescent="0.3">
      <c r="A82" s="263"/>
      <c r="B82" s="284"/>
      <c r="C82" s="118" t="s">
        <v>230</v>
      </c>
      <c r="D82" s="119">
        <f>SUM(D78:D81)</f>
        <v>486071205.33000004</v>
      </c>
      <c r="E82" s="120">
        <f>SUM(E78:E81)</f>
        <v>0.54400000000000004</v>
      </c>
      <c r="F82" s="119">
        <f>SUM(F78:F81)</f>
        <v>455511581.00999999</v>
      </c>
      <c r="G82" s="120">
        <f>SUM(G78:G81)</f>
        <v>0.58000000000000007</v>
      </c>
    </row>
    <row r="83" spans="1:7" x14ac:dyDescent="0.3">
      <c r="A83" s="263"/>
      <c r="B83" s="282" t="s">
        <v>147</v>
      </c>
      <c r="C83" s="33" t="s">
        <v>228</v>
      </c>
      <c r="D83" s="56">
        <v>1084809</v>
      </c>
      <c r="E83" s="57">
        <v>3.4000000000000002E-2</v>
      </c>
      <c r="F83" s="56">
        <v>1451470</v>
      </c>
      <c r="G83" s="57">
        <v>8.0000000000000002E-3</v>
      </c>
    </row>
    <row r="84" spans="1:7" x14ac:dyDescent="0.3">
      <c r="A84" s="263"/>
      <c r="B84" s="283"/>
      <c r="C84" s="33" t="s">
        <v>229</v>
      </c>
      <c r="D84" s="56">
        <v>11070386</v>
      </c>
      <c r="E84" s="57">
        <v>0.34699999999999998</v>
      </c>
      <c r="F84" s="56">
        <v>78932901</v>
      </c>
      <c r="G84" s="57">
        <v>0.41399999999999998</v>
      </c>
    </row>
    <row r="85" spans="1:7" x14ac:dyDescent="0.3">
      <c r="A85" s="263"/>
      <c r="B85" s="283"/>
      <c r="C85" s="33" t="s">
        <v>225</v>
      </c>
      <c r="D85" s="56">
        <v>1081170</v>
      </c>
      <c r="E85" s="57">
        <v>3.4000000000000002E-2</v>
      </c>
      <c r="F85" s="56">
        <v>798286</v>
      </c>
      <c r="G85" s="57">
        <v>4.0000000000000001E-3</v>
      </c>
    </row>
    <row r="86" spans="1:7" x14ac:dyDescent="0.3">
      <c r="A86" s="263"/>
      <c r="B86" s="283"/>
      <c r="C86" s="33" t="s">
        <v>224</v>
      </c>
      <c r="D86" s="56">
        <v>2025043</v>
      </c>
      <c r="E86" s="57">
        <v>6.4000000000000001E-2</v>
      </c>
      <c r="F86" s="56">
        <v>11666748</v>
      </c>
      <c r="G86" s="57">
        <v>6.0999999999999999E-2</v>
      </c>
    </row>
    <row r="87" spans="1:7" x14ac:dyDescent="0.3">
      <c r="A87" s="263"/>
      <c r="B87" s="284"/>
      <c r="C87" s="118" t="s">
        <v>230</v>
      </c>
      <c r="D87" s="119">
        <v>15261407</v>
      </c>
      <c r="E87" s="120">
        <v>0.47899999999999998</v>
      </c>
      <c r="F87" s="119">
        <v>92849405</v>
      </c>
      <c r="G87" s="120">
        <v>0.48699999999999999</v>
      </c>
    </row>
    <row r="88" spans="1:7" x14ac:dyDescent="0.3">
      <c r="A88" s="263"/>
      <c r="B88" s="265" t="s">
        <v>149</v>
      </c>
      <c r="C88" s="33" t="s">
        <v>228</v>
      </c>
      <c r="D88" s="96">
        <v>6541939</v>
      </c>
      <c r="E88" s="177">
        <v>1.4E-2</v>
      </c>
      <c r="F88" s="94">
        <v>3498184</v>
      </c>
      <c r="G88" s="177">
        <v>0.01</v>
      </c>
    </row>
    <row r="89" spans="1:7" x14ac:dyDescent="0.3">
      <c r="A89" s="263"/>
      <c r="B89" s="265"/>
      <c r="C89" s="33" t="s">
        <v>229</v>
      </c>
      <c r="D89" s="96">
        <v>220171964</v>
      </c>
      <c r="E89" s="177">
        <v>0.45800000000000002</v>
      </c>
      <c r="F89" s="94">
        <v>138057893</v>
      </c>
      <c r="G89" s="177">
        <v>0.38300000000000001</v>
      </c>
    </row>
    <row r="90" spans="1:7" x14ac:dyDescent="0.3">
      <c r="A90" s="263"/>
      <c r="B90" s="265"/>
      <c r="C90" s="33" t="s">
        <v>225</v>
      </c>
      <c r="D90" s="96">
        <v>4930599</v>
      </c>
      <c r="E90" s="177">
        <v>0.01</v>
      </c>
      <c r="F90" s="94">
        <v>3754710</v>
      </c>
      <c r="G90" s="177">
        <v>0.01</v>
      </c>
    </row>
    <row r="91" spans="1:7" x14ac:dyDescent="0.3">
      <c r="A91" s="263"/>
      <c r="B91" s="265"/>
      <c r="C91" s="33" t="s">
        <v>224</v>
      </c>
      <c r="D91" s="96">
        <v>49608564</v>
      </c>
      <c r="E91" s="177">
        <v>0.10299999999999999</v>
      </c>
      <c r="F91" s="94">
        <v>55336043</v>
      </c>
      <c r="G91" s="177">
        <v>0.153</v>
      </c>
    </row>
    <row r="92" spans="1:7" x14ac:dyDescent="0.3">
      <c r="A92" s="263"/>
      <c r="B92" s="265"/>
      <c r="C92" s="118" t="s">
        <v>230</v>
      </c>
      <c r="D92" s="174">
        <v>281253065</v>
      </c>
      <c r="E92" s="175">
        <v>0.58499999999999996</v>
      </c>
      <c r="F92" s="176">
        <v>200646830</v>
      </c>
      <c r="G92" s="175">
        <v>0.55600000000000005</v>
      </c>
    </row>
    <row r="93" spans="1:7" x14ac:dyDescent="0.3">
      <c r="A93" s="263"/>
      <c r="B93" s="265" t="s">
        <v>151</v>
      </c>
      <c r="C93" s="33" t="s">
        <v>228</v>
      </c>
      <c r="D93" s="96">
        <v>3175669</v>
      </c>
      <c r="E93" s="177">
        <v>6.0000000000000001E-3</v>
      </c>
      <c r="F93" s="94">
        <v>1085693</v>
      </c>
      <c r="G93" s="177">
        <v>1E-3</v>
      </c>
    </row>
    <row r="94" spans="1:7" x14ac:dyDescent="0.3">
      <c r="A94" s="263"/>
      <c r="B94" s="265"/>
      <c r="C94" s="33" t="s">
        <v>229</v>
      </c>
      <c r="D94" s="96">
        <v>142301676</v>
      </c>
      <c r="E94" s="177">
        <v>0.28799999999999998</v>
      </c>
      <c r="F94" s="94">
        <v>336914445</v>
      </c>
      <c r="G94" s="177">
        <v>0.39300000000000002</v>
      </c>
    </row>
    <row r="95" spans="1:7" x14ac:dyDescent="0.3">
      <c r="A95" s="263"/>
      <c r="B95" s="265"/>
      <c r="C95" s="33" t="s">
        <v>225</v>
      </c>
      <c r="D95" s="96">
        <v>4434349</v>
      </c>
      <c r="E95" s="177">
        <v>8.9999999999999993E-3</v>
      </c>
      <c r="F95" s="94">
        <v>1215028</v>
      </c>
      <c r="G95" s="177">
        <v>1E-3</v>
      </c>
    </row>
    <row r="96" spans="1:7" x14ac:dyDescent="0.3">
      <c r="A96" s="263"/>
      <c r="B96" s="265"/>
      <c r="C96" s="33" t="s">
        <v>224</v>
      </c>
      <c r="D96" s="96">
        <v>60699022</v>
      </c>
      <c r="E96" s="177">
        <v>0.123</v>
      </c>
      <c r="F96" s="94">
        <v>98710584</v>
      </c>
      <c r="G96" s="177">
        <v>0.115</v>
      </c>
    </row>
    <row r="97" spans="1:7" x14ac:dyDescent="0.3">
      <c r="A97" s="264"/>
      <c r="B97" s="265"/>
      <c r="C97" s="118" t="s">
        <v>230</v>
      </c>
      <c r="D97" s="174">
        <v>210610717</v>
      </c>
      <c r="E97" s="175">
        <v>0.42599999999999999</v>
      </c>
      <c r="F97" s="176">
        <v>437925751</v>
      </c>
      <c r="G97" s="175">
        <v>0.51</v>
      </c>
    </row>
    <row r="98" spans="1:7" x14ac:dyDescent="0.3">
      <c r="A98" s="293" t="s">
        <v>153</v>
      </c>
      <c r="B98" s="294"/>
      <c r="C98" s="295"/>
      <c r="D98" s="124">
        <f>SUM(D72,D77,D82,D87,D92,D97)</f>
        <v>1127609594.3299999</v>
      </c>
      <c r="E98" s="113">
        <v>0.52500000000000002</v>
      </c>
      <c r="F98" s="206">
        <v>1347182239.46</v>
      </c>
      <c r="G98" s="113">
        <v>0.54300000000000004</v>
      </c>
    </row>
    <row r="99" spans="1:7" x14ac:dyDescent="0.3">
      <c r="A99" s="262" t="s">
        <v>123</v>
      </c>
      <c r="B99" s="282" t="s">
        <v>140</v>
      </c>
      <c r="C99" s="33" t="s">
        <v>228</v>
      </c>
      <c r="D99" s="56">
        <v>875740</v>
      </c>
      <c r="E99" s="57">
        <v>4.1000000000000002E-2</v>
      </c>
      <c r="F99" s="56">
        <v>1119338</v>
      </c>
      <c r="G99" s="57">
        <v>4.2999999999999997E-2</v>
      </c>
    </row>
    <row r="100" spans="1:7" x14ac:dyDescent="0.3">
      <c r="A100" s="263"/>
      <c r="B100" s="283"/>
      <c r="C100" s="33" t="s">
        <v>229</v>
      </c>
      <c r="D100" s="56">
        <v>3537633</v>
      </c>
      <c r="E100" s="57">
        <v>0.16500000000000001</v>
      </c>
      <c r="F100" s="56">
        <v>4682291</v>
      </c>
      <c r="G100" s="57">
        <v>0.17899999999999999</v>
      </c>
    </row>
    <row r="101" spans="1:7" x14ac:dyDescent="0.3">
      <c r="A101" s="263"/>
      <c r="B101" s="283"/>
      <c r="C101" s="33" t="s">
        <v>225</v>
      </c>
      <c r="D101" s="56">
        <v>361480</v>
      </c>
      <c r="E101" s="57">
        <v>1.7000000000000001E-2</v>
      </c>
      <c r="F101" s="56">
        <v>319572</v>
      </c>
      <c r="G101" s="57">
        <v>1.2E-2</v>
      </c>
    </row>
    <row r="102" spans="1:7" x14ac:dyDescent="0.3">
      <c r="A102" s="263"/>
      <c r="B102" s="283"/>
      <c r="C102" s="33" t="s">
        <v>224</v>
      </c>
      <c r="D102" s="56">
        <v>1329466</v>
      </c>
      <c r="E102" s="57">
        <v>6.2E-2</v>
      </c>
      <c r="F102" s="56">
        <v>1778368</v>
      </c>
      <c r="G102" s="57">
        <v>6.8000000000000005E-2</v>
      </c>
    </row>
    <row r="103" spans="1:7" x14ac:dyDescent="0.3">
      <c r="A103" s="263"/>
      <c r="B103" s="284"/>
      <c r="C103" s="118" t="s">
        <v>230</v>
      </c>
      <c r="D103" s="119">
        <v>6104320</v>
      </c>
      <c r="E103" s="120">
        <v>0.28399999999999997</v>
      </c>
      <c r="F103" s="119">
        <v>7899568</v>
      </c>
      <c r="G103" s="120">
        <v>0.30199999999999999</v>
      </c>
    </row>
    <row r="104" spans="1:7" x14ac:dyDescent="0.3">
      <c r="A104" s="263"/>
      <c r="B104" s="282" t="s">
        <v>141</v>
      </c>
      <c r="C104" s="33" t="s">
        <v>228</v>
      </c>
      <c r="D104" s="56">
        <v>543575</v>
      </c>
      <c r="E104" s="57">
        <v>2.5000000000000001E-2</v>
      </c>
      <c r="F104" s="56">
        <v>608582</v>
      </c>
      <c r="G104" s="57">
        <v>2.5999999999999999E-2</v>
      </c>
    </row>
    <row r="105" spans="1:7" x14ac:dyDescent="0.3">
      <c r="A105" s="263"/>
      <c r="B105" s="283"/>
      <c r="C105" s="33" t="s">
        <v>229</v>
      </c>
      <c r="D105" s="56">
        <v>5635395</v>
      </c>
      <c r="E105" s="57">
        <v>0.25600000000000001</v>
      </c>
      <c r="F105" s="56">
        <v>6168970</v>
      </c>
      <c r="G105" s="57">
        <v>0.26500000000000001</v>
      </c>
    </row>
    <row r="106" spans="1:7" x14ac:dyDescent="0.3">
      <c r="A106" s="263"/>
      <c r="B106" s="283"/>
      <c r="C106" s="33" t="s">
        <v>225</v>
      </c>
      <c r="D106" s="56">
        <v>98334</v>
      </c>
      <c r="E106" s="57">
        <v>4.0000000000000001E-3</v>
      </c>
      <c r="F106" s="56">
        <v>81963</v>
      </c>
      <c r="G106" s="57">
        <v>4.0000000000000001E-3</v>
      </c>
    </row>
    <row r="107" spans="1:7" x14ac:dyDescent="0.3">
      <c r="A107" s="263"/>
      <c r="B107" s="283"/>
      <c r="C107" s="33" t="s">
        <v>224</v>
      </c>
      <c r="D107" s="56">
        <v>289046</v>
      </c>
      <c r="E107" s="57">
        <v>1.2999999999999999E-2</v>
      </c>
      <c r="F107" s="56">
        <v>390229</v>
      </c>
      <c r="G107" s="57">
        <v>1.7000000000000001E-2</v>
      </c>
    </row>
    <row r="108" spans="1:7" x14ac:dyDescent="0.3">
      <c r="A108" s="263"/>
      <c r="B108" s="284"/>
      <c r="C108" s="118" t="s">
        <v>230</v>
      </c>
      <c r="D108" s="119">
        <v>6566351</v>
      </c>
      <c r="E108" s="120">
        <v>0.29799999999999999</v>
      </c>
      <c r="F108" s="119">
        <v>7249744</v>
      </c>
      <c r="G108" s="120">
        <v>0.312</v>
      </c>
    </row>
    <row r="109" spans="1:7" x14ac:dyDescent="0.3">
      <c r="A109" s="263"/>
      <c r="B109" s="282" t="s">
        <v>154</v>
      </c>
      <c r="C109" s="33" t="s">
        <v>228</v>
      </c>
      <c r="D109" s="56">
        <v>1826</v>
      </c>
      <c r="E109" s="57">
        <v>7.0000000000000001E-3</v>
      </c>
      <c r="F109" s="151">
        <v>7349</v>
      </c>
      <c r="G109" s="57">
        <v>7.0000000000000001E-3</v>
      </c>
    </row>
    <row r="110" spans="1:7" x14ac:dyDescent="0.3">
      <c r="A110" s="263"/>
      <c r="B110" s="283"/>
      <c r="C110" s="33" t="s">
        <v>229</v>
      </c>
      <c r="D110" s="56">
        <v>65781</v>
      </c>
      <c r="E110" s="57">
        <v>0.26700000000000002</v>
      </c>
      <c r="F110" s="151">
        <v>246557</v>
      </c>
      <c r="G110" s="57">
        <v>0.23200000000000001</v>
      </c>
    </row>
    <row r="111" spans="1:7" x14ac:dyDescent="0.3">
      <c r="A111" s="263"/>
      <c r="B111" s="283"/>
      <c r="C111" s="33" t="s">
        <v>225</v>
      </c>
      <c r="D111" s="56">
        <v>490</v>
      </c>
      <c r="E111" s="57">
        <v>2E-3</v>
      </c>
      <c r="F111" s="114">
        <v>572</v>
      </c>
      <c r="G111" s="57">
        <v>1E-3</v>
      </c>
    </row>
    <row r="112" spans="1:7" x14ac:dyDescent="0.3">
      <c r="A112" s="263"/>
      <c r="B112" s="283"/>
      <c r="C112" s="33" t="s">
        <v>224</v>
      </c>
      <c r="D112" s="56">
        <v>25112</v>
      </c>
      <c r="E112" s="57">
        <v>0.10199999999999999</v>
      </c>
      <c r="F112" s="151">
        <v>187350</v>
      </c>
      <c r="G112" s="57">
        <v>0.17699999999999999</v>
      </c>
    </row>
    <row r="113" spans="1:7" x14ac:dyDescent="0.3">
      <c r="A113" s="263"/>
      <c r="B113" s="284"/>
      <c r="C113" s="118" t="s">
        <v>230</v>
      </c>
      <c r="D113" s="119">
        <v>93209</v>
      </c>
      <c r="E113" s="120">
        <v>0.379</v>
      </c>
      <c r="F113" s="151">
        <v>441828</v>
      </c>
      <c r="G113" s="57">
        <v>0.41599999999999998</v>
      </c>
    </row>
    <row r="114" spans="1:7" x14ac:dyDescent="0.3">
      <c r="A114" s="263"/>
      <c r="B114" s="282" t="s">
        <v>143</v>
      </c>
      <c r="C114" s="33" t="s">
        <v>228</v>
      </c>
      <c r="D114" s="56">
        <v>193061</v>
      </c>
      <c r="E114" s="57">
        <v>5.1999999999999998E-2</v>
      </c>
      <c r="F114" s="56">
        <v>192731</v>
      </c>
      <c r="G114" s="57">
        <v>4.5999999999999999E-2</v>
      </c>
    </row>
    <row r="115" spans="1:7" x14ac:dyDescent="0.3">
      <c r="A115" s="263"/>
      <c r="B115" s="283"/>
      <c r="C115" s="33" t="s">
        <v>229</v>
      </c>
      <c r="D115" s="56">
        <v>656058</v>
      </c>
      <c r="E115" s="57">
        <v>0.17799999999999999</v>
      </c>
      <c r="F115" s="56">
        <v>772270</v>
      </c>
      <c r="G115" s="57">
        <v>0.183</v>
      </c>
    </row>
    <row r="116" spans="1:7" x14ac:dyDescent="0.3">
      <c r="A116" s="263"/>
      <c r="B116" s="283"/>
      <c r="C116" s="33" t="s">
        <v>225</v>
      </c>
      <c r="D116" s="56">
        <v>86274</v>
      </c>
      <c r="E116" s="57">
        <v>2.3E-2</v>
      </c>
      <c r="F116" s="56">
        <v>105932</v>
      </c>
      <c r="G116" s="57">
        <v>2.5000000000000001E-2</v>
      </c>
    </row>
    <row r="117" spans="1:7" x14ac:dyDescent="0.3">
      <c r="A117" s="263"/>
      <c r="B117" s="283"/>
      <c r="C117" s="33" t="s">
        <v>224</v>
      </c>
      <c r="D117" s="56">
        <v>82880</v>
      </c>
      <c r="E117" s="57">
        <v>2.1999999999999999E-2</v>
      </c>
      <c r="F117" s="56">
        <v>142855</v>
      </c>
      <c r="G117" s="57">
        <v>3.4000000000000002E-2</v>
      </c>
    </row>
    <row r="118" spans="1:7" x14ac:dyDescent="0.3">
      <c r="A118" s="263"/>
      <c r="B118" s="284"/>
      <c r="C118" s="118" t="s">
        <v>230</v>
      </c>
      <c r="D118" s="119">
        <v>1018273</v>
      </c>
      <c r="E118" s="120">
        <v>0.27600000000000002</v>
      </c>
      <c r="F118" s="119">
        <v>1213787</v>
      </c>
      <c r="G118" s="120">
        <v>0.28799999999999998</v>
      </c>
    </row>
    <row r="119" spans="1:7" x14ac:dyDescent="0.3">
      <c r="A119" s="263"/>
      <c r="B119" s="282" t="s">
        <v>144</v>
      </c>
      <c r="C119" s="33" t="s">
        <v>228</v>
      </c>
      <c r="D119" s="56">
        <v>694013</v>
      </c>
      <c r="E119" s="57">
        <v>0.29599999999999999</v>
      </c>
      <c r="F119" s="56">
        <v>860082</v>
      </c>
      <c r="G119" s="57">
        <v>0.36</v>
      </c>
    </row>
    <row r="120" spans="1:7" x14ac:dyDescent="0.3">
      <c r="A120" s="263"/>
      <c r="B120" s="283"/>
      <c r="C120" s="33" t="s">
        <v>229</v>
      </c>
      <c r="D120" s="56">
        <v>27955</v>
      </c>
      <c r="E120" s="57">
        <v>1.2E-2</v>
      </c>
      <c r="F120" s="56">
        <v>64970</v>
      </c>
      <c r="G120" s="57">
        <v>2.7E-2</v>
      </c>
    </row>
    <row r="121" spans="1:7" x14ac:dyDescent="0.3">
      <c r="A121" s="263"/>
      <c r="B121" s="283"/>
      <c r="C121" s="33" t="s">
        <v>225</v>
      </c>
      <c r="D121" s="56">
        <v>41591</v>
      </c>
      <c r="E121" s="57">
        <v>1.7999999999999999E-2</v>
      </c>
      <c r="F121" s="56">
        <v>45097</v>
      </c>
      <c r="G121" s="57">
        <v>1.9E-2</v>
      </c>
    </row>
    <row r="122" spans="1:7" x14ac:dyDescent="0.3">
      <c r="A122" s="263"/>
      <c r="B122" s="283"/>
      <c r="C122" s="33" t="s">
        <v>224</v>
      </c>
      <c r="D122" s="56">
        <v>914</v>
      </c>
      <c r="E122" s="57">
        <v>0</v>
      </c>
      <c r="F122" s="56">
        <v>4473</v>
      </c>
      <c r="G122" s="57">
        <v>2E-3</v>
      </c>
    </row>
    <row r="123" spans="1:7" x14ac:dyDescent="0.3">
      <c r="A123" s="263"/>
      <c r="B123" s="284"/>
      <c r="C123" s="118" t="s">
        <v>230</v>
      </c>
      <c r="D123" s="119">
        <v>764473</v>
      </c>
      <c r="E123" s="120">
        <v>0.32600000000000001</v>
      </c>
      <c r="F123" s="119">
        <v>974621</v>
      </c>
      <c r="G123" s="120">
        <v>0.40799999999999997</v>
      </c>
    </row>
    <row r="124" spans="1:7" x14ac:dyDescent="0.3">
      <c r="A124" s="263"/>
      <c r="B124" s="282" t="s">
        <v>147</v>
      </c>
      <c r="C124" s="33" t="s">
        <v>228</v>
      </c>
      <c r="D124" s="56" t="s">
        <v>155</v>
      </c>
      <c r="E124" s="57" t="s">
        <v>155</v>
      </c>
      <c r="F124" s="56">
        <v>4899</v>
      </c>
      <c r="G124" s="57">
        <v>1.4E-2</v>
      </c>
    </row>
    <row r="125" spans="1:7" x14ac:dyDescent="0.3">
      <c r="A125" s="263"/>
      <c r="B125" s="283"/>
      <c r="C125" s="33" t="s">
        <v>229</v>
      </c>
      <c r="D125" s="56" t="s">
        <v>155</v>
      </c>
      <c r="E125" s="57" t="s">
        <v>155</v>
      </c>
      <c r="F125" s="56">
        <v>167178</v>
      </c>
      <c r="G125" s="57">
        <v>0.46400000000000002</v>
      </c>
    </row>
    <row r="126" spans="1:7" x14ac:dyDescent="0.3">
      <c r="A126" s="263"/>
      <c r="B126" s="283"/>
      <c r="C126" s="33" t="s">
        <v>225</v>
      </c>
      <c r="D126" s="56" t="s">
        <v>155</v>
      </c>
      <c r="E126" s="57" t="s">
        <v>155</v>
      </c>
      <c r="F126" s="56">
        <v>226</v>
      </c>
      <c r="G126" s="57">
        <v>1E-3</v>
      </c>
    </row>
    <row r="127" spans="1:7" x14ac:dyDescent="0.3">
      <c r="A127" s="263"/>
      <c r="B127" s="283"/>
      <c r="C127" s="33" t="s">
        <v>224</v>
      </c>
      <c r="D127" s="56" t="s">
        <v>155</v>
      </c>
      <c r="E127" s="57" t="s">
        <v>155</v>
      </c>
      <c r="F127" s="56">
        <v>6740</v>
      </c>
      <c r="G127" s="57">
        <v>1.9E-2</v>
      </c>
    </row>
    <row r="128" spans="1:7" x14ac:dyDescent="0.3">
      <c r="A128" s="263"/>
      <c r="B128" s="284"/>
      <c r="C128" s="118" t="s">
        <v>230</v>
      </c>
      <c r="D128" s="56" t="s">
        <v>155</v>
      </c>
      <c r="E128" s="57" t="s">
        <v>155</v>
      </c>
      <c r="F128" s="119">
        <v>179044</v>
      </c>
      <c r="G128" s="120">
        <v>0.497</v>
      </c>
    </row>
    <row r="129" spans="1:7" x14ac:dyDescent="0.3">
      <c r="A129" s="263"/>
      <c r="B129" s="282" t="s">
        <v>156</v>
      </c>
      <c r="C129" s="33" t="s">
        <v>228</v>
      </c>
      <c r="D129" s="56">
        <v>2339027</v>
      </c>
      <c r="E129" s="57">
        <v>6.7000000000000004E-2</v>
      </c>
      <c r="F129" s="151">
        <v>2599808</v>
      </c>
      <c r="G129" s="57">
        <v>7.5999999999999998E-2</v>
      </c>
    </row>
    <row r="130" spans="1:7" x14ac:dyDescent="0.3">
      <c r="A130" s="263"/>
      <c r="B130" s="283"/>
      <c r="C130" s="33" t="s">
        <v>229</v>
      </c>
      <c r="D130" s="56">
        <v>6071693</v>
      </c>
      <c r="E130" s="57">
        <v>0.17499999999999999</v>
      </c>
      <c r="F130" s="151">
        <v>5524554</v>
      </c>
      <c r="G130" s="57">
        <v>0.16200000000000001</v>
      </c>
    </row>
    <row r="131" spans="1:7" x14ac:dyDescent="0.3">
      <c r="A131" s="263"/>
      <c r="B131" s="283"/>
      <c r="C131" s="33" t="s">
        <v>225</v>
      </c>
      <c r="D131" s="56">
        <v>546953</v>
      </c>
      <c r="E131" s="57">
        <v>1.6E-2</v>
      </c>
      <c r="F131" s="151">
        <v>519459</v>
      </c>
      <c r="G131" s="57">
        <v>1.4999999999999999E-2</v>
      </c>
    </row>
    <row r="132" spans="1:7" x14ac:dyDescent="0.3">
      <c r="A132" s="263"/>
      <c r="B132" s="283"/>
      <c r="C132" s="33" t="s">
        <v>224</v>
      </c>
      <c r="D132" s="56">
        <v>158995</v>
      </c>
      <c r="E132" s="57">
        <v>5.0000000000000001E-3</v>
      </c>
      <c r="F132" s="151">
        <v>134410</v>
      </c>
      <c r="G132" s="57">
        <v>4.0000000000000001E-3</v>
      </c>
    </row>
    <row r="133" spans="1:7" x14ac:dyDescent="0.3">
      <c r="A133" s="263"/>
      <c r="B133" s="284"/>
      <c r="C133" s="118" t="s">
        <v>230</v>
      </c>
      <c r="D133" s="119">
        <v>9116669</v>
      </c>
      <c r="E133" s="120">
        <v>0.26200000000000001</v>
      </c>
      <c r="F133" s="151">
        <v>8778231</v>
      </c>
      <c r="G133" s="57">
        <v>0.25700000000000001</v>
      </c>
    </row>
    <row r="134" spans="1:7" x14ac:dyDescent="0.3">
      <c r="A134" s="263"/>
      <c r="B134" s="282" t="s">
        <v>157</v>
      </c>
      <c r="C134" s="33" t="s">
        <v>228</v>
      </c>
      <c r="D134" s="56">
        <v>763913</v>
      </c>
      <c r="E134" s="57">
        <v>3.2000000000000001E-2</v>
      </c>
      <c r="F134" s="56">
        <v>859394</v>
      </c>
      <c r="G134" s="57">
        <v>3.3000000000000002E-2</v>
      </c>
    </row>
    <row r="135" spans="1:7" x14ac:dyDescent="0.3">
      <c r="A135" s="263"/>
      <c r="B135" s="283"/>
      <c r="C135" s="33" t="s">
        <v>229</v>
      </c>
      <c r="D135" s="56">
        <v>1677842</v>
      </c>
      <c r="E135" s="57">
        <v>7.0999999999999994E-2</v>
      </c>
      <c r="F135" s="56">
        <v>1810650</v>
      </c>
      <c r="G135" s="57">
        <v>6.9000000000000006E-2</v>
      </c>
    </row>
    <row r="136" spans="1:7" x14ac:dyDescent="0.3">
      <c r="A136" s="263"/>
      <c r="B136" s="283"/>
      <c r="C136" s="33" t="s">
        <v>225</v>
      </c>
      <c r="D136" s="56">
        <v>321877</v>
      </c>
      <c r="E136" s="57">
        <v>1.4E-2</v>
      </c>
      <c r="F136" s="56">
        <v>331375</v>
      </c>
      <c r="G136" s="57">
        <v>1.2999999999999999E-2</v>
      </c>
    </row>
    <row r="137" spans="1:7" x14ac:dyDescent="0.3">
      <c r="A137" s="263"/>
      <c r="B137" s="283"/>
      <c r="C137" s="33" t="s">
        <v>224</v>
      </c>
      <c r="D137" s="56">
        <v>922514</v>
      </c>
      <c r="E137" s="57">
        <v>3.9E-2</v>
      </c>
      <c r="F137" s="56">
        <v>1000707</v>
      </c>
      <c r="G137" s="57">
        <v>3.7999999999999999E-2</v>
      </c>
    </row>
    <row r="138" spans="1:7" x14ac:dyDescent="0.3">
      <c r="A138" s="264"/>
      <c r="B138" s="284"/>
      <c r="C138" s="118" t="s">
        <v>230</v>
      </c>
      <c r="D138" s="119">
        <v>3686146</v>
      </c>
      <c r="E138" s="120">
        <v>0.155</v>
      </c>
      <c r="F138" s="119">
        <v>4002126</v>
      </c>
      <c r="G138" s="120">
        <v>0.153</v>
      </c>
    </row>
    <row r="139" spans="1:7" x14ac:dyDescent="0.3">
      <c r="A139" s="288" t="s">
        <v>158</v>
      </c>
      <c r="B139" s="289"/>
      <c r="C139" s="290"/>
      <c r="D139" s="112">
        <v>27349440</v>
      </c>
      <c r="E139" s="113">
        <v>0.253</v>
      </c>
      <c r="F139" s="112">
        <v>30738949</v>
      </c>
      <c r="G139" s="113">
        <v>0.26100000000000001</v>
      </c>
    </row>
    <row r="141" spans="1:7" x14ac:dyDescent="0.3">
      <c r="A141" s="1" t="s">
        <v>131</v>
      </c>
    </row>
    <row r="142" spans="1:7" ht="15" customHeight="1" x14ac:dyDescent="0.3">
      <c r="A142" s="237" t="s">
        <v>159</v>
      </c>
      <c r="B142" s="237"/>
      <c r="C142" s="237"/>
      <c r="D142" s="237"/>
      <c r="E142" s="237"/>
      <c r="F142" s="237"/>
      <c r="G142" s="237"/>
    </row>
    <row r="143" spans="1:7" ht="14.4" customHeight="1" x14ac:dyDescent="0.3">
      <c r="A143" s="237"/>
      <c r="B143" s="237"/>
      <c r="C143" s="237"/>
      <c r="D143" s="237"/>
      <c r="E143" s="237"/>
      <c r="F143" s="237"/>
      <c r="G143" s="237"/>
    </row>
    <row r="144" spans="1:7" ht="14.4" customHeight="1" x14ac:dyDescent="0.3">
      <c r="A144" s="237"/>
      <c r="B144" s="237"/>
      <c r="C144" s="237"/>
      <c r="D144" s="237"/>
      <c r="E144" s="237"/>
      <c r="F144" s="237"/>
      <c r="G144" s="237"/>
    </row>
    <row r="145" spans="1:7" ht="14.4" customHeight="1" x14ac:dyDescent="0.3">
      <c r="A145" s="237"/>
      <c r="B145" s="237"/>
      <c r="C145" s="237"/>
      <c r="D145" s="237"/>
      <c r="E145" s="237"/>
      <c r="F145" s="237"/>
      <c r="G145" s="237"/>
    </row>
    <row r="146" spans="1:7" ht="14.4" customHeight="1" x14ac:dyDescent="0.3">
      <c r="A146" s="237"/>
      <c r="B146" s="237"/>
      <c r="C146" s="237"/>
      <c r="D146" s="237"/>
      <c r="E146" s="237"/>
      <c r="F146" s="237"/>
      <c r="G146" s="237"/>
    </row>
    <row r="147" spans="1:7" ht="14.4" customHeight="1" x14ac:dyDescent="0.3">
      <c r="A147" s="237"/>
      <c r="B147" s="237"/>
      <c r="C147" s="237"/>
      <c r="D147" s="237"/>
      <c r="E147" s="237"/>
      <c r="F147" s="237"/>
      <c r="G147" s="237"/>
    </row>
    <row r="148" spans="1:7" ht="14.4" customHeight="1" x14ac:dyDescent="0.3">
      <c r="A148" s="237"/>
      <c r="B148" s="237"/>
      <c r="C148" s="237"/>
      <c r="D148" s="237"/>
      <c r="E148" s="237"/>
      <c r="F148" s="237"/>
      <c r="G148" s="237"/>
    </row>
    <row r="149" spans="1:7" ht="14.4" customHeight="1" x14ac:dyDescent="0.3">
      <c r="A149" s="237"/>
      <c r="B149" s="237"/>
      <c r="C149" s="237"/>
      <c r="D149" s="237"/>
      <c r="E149" s="237"/>
      <c r="F149" s="237"/>
      <c r="G149" s="237"/>
    </row>
    <row r="150" spans="1:7" ht="14.4" customHeight="1" x14ac:dyDescent="0.3">
      <c r="A150" s="201"/>
      <c r="B150" s="201"/>
      <c r="C150" s="201"/>
      <c r="D150" s="201"/>
      <c r="E150" s="201"/>
      <c r="F150" s="201"/>
      <c r="G150" s="15"/>
    </row>
    <row r="151" spans="1:7" ht="14.4" customHeight="1" x14ac:dyDescent="0.3">
      <c r="A151" s="15"/>
      <c r="B151" s="15"/>
      <c r="C151" s="15"/>
      <c r="D151" s="15"/>
    </row>
  </sheetData>
  <mergeCells count="39">
    <mergeCell ref="F5:G5"/>
    <mergeCell ref="A67:C67"/>
    <mergeCell ref="A98:C98"/>
    <mergeCell ref="A5:A6"/>
    <mergeCell ref="B5:B6"/>
    <mergeCell ref="C5:C6"/>
    <mergeCell ref="D5:E5"/>
    <mergeCell ref="A7:A66"/>
    <mergeCell ref="B88:B92"/>
    <mergeCell ref="B93:B97"/>
    <mergeCell ref="A68:A97"/>
    <mergeCell ref="A1:E1"/>
    <mergeCell ref="B114:B118"/>
    <mergeCell ref="B109:B113"/>
    <mergeCell ref="B104:B108"/>
    <mergeCell ref="B7:B11"/>
    <mergeCell ref="B12:B16"/>
    <mergeCell ref="B17:B21"/>
    <mergeCell ref="B22:B26"/>
    <mergeCell ref="B27:B31"/>
    <mergeCell ref="B32:B36"/>
    <mergeCell ref="B37:B41"/>
    <mergeCell ref="B73:B77"/>
    <mergeCell ref="B68:B72"/>
    <mergeCell ref="B83:B87"/>
    <mergeCell ref="A142:G149"/>
    <mergeCell ref="B119:B123"/>
    <mergeCell ref="A99:A138"/>
    <mergeCell ref="B47:B51"/>
    <mergeCell ref="B42:B46"/>
    <mergeCell ref="B52:B56"/>
    <mergeCell ref="B57:B61"/>
    <mergeCell ref="B62:B66"/>
    <mergeCell ref="B124:B128"/>
    <mergeCell ref="B129:B133"/>
    <mergeCell ref="B134:B138"/>
    <mergeCell ref="B99:B103"/>
    <mergeCell ref="B78:B82"/>
    <mergeCell ref="A139:C13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8651-C42B-4310-A792-260788D06887}">
  <dimension ref="A1:H167"/>
  <sheetViews>
    <sheetView workbookViewId="0">
      <selection activeCell="A159" sqref="A159:G165"/>
    </sheetView>
  </sheetViews>
  <sheetFormatPr defaultRowHeight="14.4" x14ac:dyDescent="0.3"/>
  <cols>
    <col min="1" max="1" width="23.6640625" customWidth="1"/>
    <col min="2" max="2" width="16.44140625" customWidth="1"/>
    <col min="3" max="3" width="34.5546875" customWidth="1"/>
    <col min="4" max="7" width="25.44140625" customWidth="1"/>
    <col min="8" max="8" width="16.109375" customWidth="1"/>
  </cols>
  <sheetData>
    <row r="1" spans="1:7" ht="18" x14ac:dyDescent="0.35">
      <c r="A1" s="9" t="s">
        <v>56</v>
      </c>
      <c r="B1" s="9"/>
      <c r="C1" s="9"/>
      <c r="D1" s="9"/>
      <c r="E1" s="9"/>
    </row>
    <row r="2" spans="1:7" ht="15.6" x14ac:dyDescent="0.3">
      <c r="A2" s="220" t="s">
        <v>28</v>
      </c>
      <c r="B2" s="220"/>
      <c r="C2" s="220"/>
      <c r="D2" s="220"/>
      <c r="E2" s="220"/>
    </row>
    <row r="3" spans="1:7" ht="15.6" x14ac:dyDescent="0.3">
      <c r="A3" s="11" t="s">
        <v>232</v>
      </c>
      <c r="B3" s="11"/>
      <c r="C3" s="11"/>
      <c r="D3" s="11"/>
      <c r="E3" s="11"/>
    </row>
    <row r="5" spans="1:7" x14ac:dyDescent="0.3">
      <c r="A5" s="250" t="s">
        <v>210</v>
      </c>
      <c r="B5" s="250" t="s">
        <v>165</v>
      </c>
      <c r="C5" s="250" t="s">
        <v>211</v>
      </c>
      <c r="D5" s="248">
        <v>2022</v>
      </c>
      <c r="E5" s="249"/>
      <c r="F5" s="248">
        <v>2023</v>
      </c>
      <c r="G5" s="249"/>
    </row>
    <row r="6" spans="1:7" x14ac:dyDescent="0.3">
      <c r="A6" s="274"/>
      <c r="B6" s="274"/>
      <c r="C6" s="251"/>
      <c r="D6" s="34" t="s">
        <v>124</v>
      </c>
      <c r="E6" s="34" t="s">
        <v>125</v>
      </c>
      <c r="F6" s="34" t="s">
        <v>124</v>
      </c>
      <c r="G6" s="34" t="s">
        <v>125</v>
      </c>
    </row>
    <row r="7" spans="1:7" x14ac:dyDescent="0.3">
      <c r="A7" s="272" t="s">
        <v>139</v>
      </c>
      <c r="B7" s="300" t="s">
        <v>167</v>
      </c>
      <c r="C7" s="194" t="s">
        <v>229</v>
      </c>
      <c r="D7" s="207">
        <v>41847958.619999997</v>
      </c>
      <c r="E7" s="57">
        <v>0.504</v>
      </c>
      <c r="F7" s="105">
        <v>43571652.590000004</v>
      </c>
      <c r="G7" s="57">
        <v>0.50800000000000001</v>
      </c>
    </row>
    <row r="8" spans="1:7" x14ac:dyDescent="0.3">
      <c r="A8" s="272"/>
      <c r="B8" s="300"/>
      <c r="C8" s="194" t="s">
        <v>228</v>
      </c>
      <c r="D8" s="207">
        <v>3450137.58</v>
      </c>
      <c r="E8" s="57">
        <v>4.2000000000000003E-2</v>
      </c>
      <c r="F8" s="105">
        <v>3668816.51</v>
      </c>
      <c r="G8" s="57">
        <v>4.2999999999999997E-2</v>
      </c>
    </row>
    <row r="9" spans="1:7" x14ac:dyDescent="0.3">
      <c r="A9" s="272"/>
      <c r="B9" s="300"/>
      <c r="C9" s="194" t="s">
        <v>224</v>
      </c>
      <c r="D9" s="207">
        <v>3923996.64</v>
      </c>
      <c r="E9" s="57">
        <v>4.7E-2</v>
      </c>
      <c r="F9" s="105">
        <v>3533017.27</v>
      </c>
      <c r="G9" s="57">
        <v>4.1000000000000002E-2</v>
      </c>
    </row>
    <row r="10" spans="1:7" x14ac:dyDescent="0.3">
      <c r="A10" s="272"/>
      <c r="B10" s="300"/>
      <c r="C10" s="194" t="s">
        <v>225</v>
      </c>
      <c r="D10" s="207">
        <v>260693.76000000001</v>
      </c>
      <c r="E10" s="57">
        <v>3.0000000000000001E-3</v>
      </c>
      <c r="F10" s="105">
        <v>214592.54</v>
      </c>
      <c r="G10" s="57">
        <v>3.0000000000000001E-3</v>
      </c>
    </row>
    <row r="11" spans="1:7" x14ac:dyDescent="0.3">
      <c r="A11" s="272"/>
      <c r="B11" s="301"/>
      <c r="C11" s="195" t="s">
        <v>230</v>
      </c>
      <c r="D11" s="208">
        <v>49482786.599999994</v>
      </c>
      <c r="E11" s="120">
        <v>0.59600000000000009</v>
      </c>
      <c r="F11" s="205">
        <v>50988078.910000004</v>
      </c>
      <c r="G11" s="120">
        <v>0.59500000000000008</v>
      </c>
    </row>
    <row r="12" spans="1:7" x14ac:dyDescent="0.3">
      <c r="A12" s="272"/>
      <c r="B12" s="300" t="s">
        <v>200</v>
      </c>
      <c r="C12" s="194" t="s">
        <v>229</v>
      </c>
      <c r="D12" s="207">
        <v>5690156.8899999997</v>
      </c>
      <c r="E12" s="57">
        <v>0.25900000000000001</v>
      </c>
      <c r="F12" s="105">
        <v>6184553.04</v>
      </c>
      <c r="G12" s="57">
        <v>0.28599999999999998</v>
      </c>
    </row>
    <row r="13" spans="1:7" x14ac:dyDescent="0.3">
      <c r="A13" s="272"/>
      <c r="B13" s="300"/>
      <c r="C13" s="194" t="s">
        <v>228</v>
      </c>
      <c r="D13" s="207">
        <v>4549242.33</v>
      </c>
      <c r="E13" s="57">
        <v>0.20699999999999999</v>
      </c>
      <c r="F13" s="105">
        <v>4981851.82</v>
      </c>
      <c r="G13" s="57">
        <v>0.23100000000000001</v>
      </c>
    </row>
    <row r="14" spans="1:7" x14ac:dyDescent="0.3">
      <c r="A14" s="272"/>
      <c r="B14" s="300"/>
      <c r="C14" s="194" t="s">
        <v>224</v>
      </c>
      <c r="D14" s="207">
        <v>820568.24</v>
      </c>
      <c r="E14" s="57">
        <v>3.6999999999999998E-2</v>
      </c>
      <c r="F14" s="105">
        <v>1304178.83</v>
      </c>
      <c r="G14" s="57">
        <v>0.06</v>
      </c>
    </row>
    <row r="15" spans="1:7" x14ac:dyDescent="0.3">
      <c r="A15" s="272"/>
      <c r="B15" s="300"/>
      <c r="C15" s="194" t="s">
        <v>225</v>
      </c>
      <c r="D15" s="207">
        <v>521383.47</v>
      </c>
      <c r="E15" s="57">
        <v>2.4E-2</v>
      </c>
      <c r="F15" s="105">
        <v>391936.42</v>
      </c>
      <c r="G15" s="57">
        <v>1.7999999999999999E-2</v>
      </c>
    </row>
    <row r="16" spans="1:7" x14ac:dyDescent="0.3">
      <c r="A16" s="272"/>
      <c r="B16" s="301"/>
      <c r="C16" s="195" t="s">
        <v>230</v>
      </c>
      <c r="D16" s="208">
        <v>11581350.93</v>
      </c>
      <c r="E16" s="120">
        <v>0.52700000000000002</v>
      </c>
      <c r="F16" s="205">
        <v>12862520.109999999</v>
      </c>
      <c r="G16" s="120">
        <v>0.59499999999999997</v>
      </c>
    </row>
    <row r="17" spans="1:7" x14ac:dyDescent="0.3">
      <c r="A17" s="272"/>
      <c r="B17" s="300" t="s">
        <v>218</v>
      </c>
      <c r="C17" s="194" t="s">
        <v>229</v>
      </c>
      <c r="D17" s="207">
        <v>52297281.020000003</v>
      </c>
      <c r="E17" s="57">
        <v>0.46100000000000002</v>
      </c>
      <c r="F17" s="105">
        <v>48469924.479999997</v>
      </c>
      <c r="G17" s="57">
        <v>0.44400000000000001</v>
      </c>
    </row>
    <row r="18" spans="1:7" x14ac:dyDescent="0.3">
      <c r="A18" s="272"/>
      <c r="B18" s="300"/>
      <c r="C18" s="194" t="s">
        <v>228</v>
      </c>
      <c r="D18" s="207">
        <v>5009801.5199999996</v>
      </c>
      <c r="E18" s="57">
        <v>4.3999999999999997E-2</v>
      </c>
      <c r="F18" s="105">
        <v>5434994.6200000001</v>
      </c>
      <c r="G18" s="57">
        <v>0.05</v>
      </c>
    </row>
    <row r="19" spans="1:7" x14ac:dyDescent="0.3">
      <c r="A19" s="272"/>
      <c r="B19" s="300"/>
      <c r="C19" s="194" t="s">
        <v>224</v>
      </c>
      <c r="D19" s="207">
        <v>6745010.0899999999</v>
      </c>
      <c r="E19" s="57">
        <v>0.06</v>
      </c>
      <c r="F19" s="105">
        <v>5989351.2599999998</v>
      </c>
      <c r="G19" s="57">
        <v>5.5E-2</v>
      </c>
    </row>
    <row r="20" spans="1:7" x14ac:dyDescent="0.3">
      <c r="A20" s="272"/>
      <c r="B20" s="300"/>
      <c r="C20" s="194" t="s">
        <v>225</v>
      </c>
      <c r="D20" s="207">
        <v>634272.56999999995</v>
      </c>
      <c r="E20" s="57">
        <v>6.0000000000000001E-3</v>
      </c>
      <c r="F20" s="105">
        <v>533248.42000000004</v>
      </c>
      <c r="G20" s="57">
        <v>5.0000000000000001E-3</v>
      </c>
    </row>
    <row r="21" spans="1:7" x14ac:dyDescent="0.3">
      <c r="A21" s="272"/>
      <c r="B21" s="301"/>
      <c r="C21" s="195" t="s">
        <v>230</v>
      </c>
      <c r="D21" s="208">
        <v>64686365.20000001</v>
      </c>
      <c r="E21" s="120">
        <v>0.57099999999999995</v>
      </c>
      <c r="F21" s="205">
        <v>60427518.779999994</v>
      </c>
      <c r="G21" s="120">
        <v>0.55400000000000005</v>
      </c>
    </row>
    <row r="22" spans="1:7" x14ac:dyDescent="0.3">
      <c r="A22" s="272"/>
      <c r="B22" s="302" t="s">
        <v>170</v>
      </c>
      <c r="C22" s="194" t="s">
        <v>229</v>
      </c>
      <c r="D22" s="207">
        <v>22386403.170000002</v>
      </c>
      <c r="E22" s="57">
        <v>0.45400000000000001</v>
      </c>
      <c r="F22" s="105">
        <v>7551330.54</v>
      </c>
      <c r="G22" s="57">
        <v>0.41299999999999998</v>
      </c>
    </row>
    <row r="23" spans="1:7" x14ac:dyDescent="0.3">
      <c r="A23" s="272"/>
      <c r="B23" s="300"/>
      <c r="C23" s="194" t="s">
        <v>228</v>
      </c>
      <c r="D23" s="207">
        <v>2755941.75</v>
      </c>
      <c r="E23" s="57">
        <v>5.6000000000000001E-2</v>
      </c>
      <c r="F23" s="105">
        <v>924899.31</v>
      </c>
      <c r="G23" s="57">
        <v>5.0999999999999997E-2</v>
      </c>
    </row>
    <row r="24" spans="1:7" x14ac:dyDescent="0.3">
      <c r="A24" s="272"/>
      <c r="B24" s="300"/>
      <c r="C24" s="194" t="s">
        <v>224</v>
      </c>
      <c r="D24" s="207">
        <v>2534528.88</v>
      </c>
      <c r="E24" s="57">
        <v>5.0999999999999997E-2</v>
      </c>
      <c r="F24" s="105">
        <v>779205.73</v>
      </c>
      <c r="G24" s="57">
        <v>4.2999999999999997E-2</v>
      </c>
    </row>
    <row r="25" spans="1:7" x14ac:dyDescent="0.3">
      <c r="A25" s="272"/>
      <c r="B25" s="300"/>
      <c r="C25" s="194" t="s">
        <v>225</v>
      </c>
      <c r="D25" s="207">
        <v>389147.73</v>
      </c>
      <c r="E25" s="57">
        <v>8.0000000000000002E-3</v>
      </c>
      <c r="F25" s="105">
        <v>141064.81</v>
      </c>
      <c r="G25" s="57">
        <v>8.0000000000000002E-3</v>
      </c>
    </row>
    <row r="26" spans="1:7" x14ac:dyDescent="0.3">
      <c r="A26" s="272"/>
      <c r="B26" s="301"/>
      <c r="C26" s="195" t="s">
        <v>230</v>
      </c>
      <c r="D26" s="208">
        <v>28066021.530000001</v>
      </c>
      <c r="E26" s="120">
        <v>0.56900000000000006</v>
      </c>
      <c r="F26" s="205">
        <v>9396500.3900000006</v>
      </c>
      <c r="G26" s="120">
        <v>0.51500000000000001</v>
      </c>
    </row>
    <row r="27" spans="1:7" x14ac:dyDescent="0.3">
      <c r="A27" s="272"/>
      <c r="B27" s="300" t="s">
        <v>219</v>
      </c>
      <c r="C27" s="194" t="s">
        <v>229</v>
      </c>
      <c r="D27" s="207">
        <v>85654327.780000001</v>
      </c>
      <c r="E27" s="57">
        <v>0.51100000000000001</v>
      </c>
      <c r="F27" s="105">
        <v>86194041.069999993</v>
      </c>
      <c r="G27" s="57">
        <v>0.499</v>
      </c>
    </row>
    <row r="28" spans="1:7" x14ac:dyDescent="0.3">
      <c r="A28" s="272"/>
      <c r="B28" s="300"/>
      <c r="C28" s="194" t="s">
        <v>228</v>
      </c>
      <c r="D28" s="207">
        <v>6096315.6200000001</v>
      </c>
      <c r="E28" s="57">
        <v>3.5999999999999997E-2</v>
      </c>
      <c r="F28" s="105">
        <v>6191368.0499999998</v>
      </c>
      <c r="G28" s="57">
        <v>3.5999999999999997E-2</v>
      </c>
    </row>
    <row r="29" spans="1:7" x14ac:dyDescent="0.3">
      <c r="A29" s="272"/>
      <c r="B29" s="300"/>
      <c r="C29" s="194" t="s">
        <v>224</v>
      </c>
      <c r="D29" s="207">
        <v>7684150.0599999996</v>
      </c>
      <c r="E29" s="57">
        <v>4.5999999999999999E-2</v>
      </c>
      <c r="F29" s="105">
        <v>8134514.1900000004</v>
      </c>
      <c r="G29" s="57">
        <v>4.7E-2</v>
      </c>
    </row>
    <row r="30" spans="1:7" x14ac:dyDescent="0.3">
      <c r="A30" s="272"/>
      <c r="B30" s="300"/>
      <c r="C30" s="194" t="s">
        <v>225</v>
      </c>
      <c r="D30" s="207">
        <v>629991.34</v>
      </c>
      <c r="E30" s="57">
        <v>4.0000000000000001E-3</v>
      </c>
      <c r="F30" s="105">
        <v>559406.13</v>
      </c>
      <c r="G30" s="57">
        <v>3.0000000000000001E-3</v>
      </c>
    </row>
    <row r="31" spans="1:7" x14ac:dyDescent="0.3">
      <c r="A31" s="272"/>
      <c r="B31" s="301"/>
      <c r="C31" s="195" t="s">
        <v>230</v>
      </c>
      <c r="D31" s="208">
        <v>100064784.80000001</v>
      </c>
      <c r="E31" s="120">
        <v>0.59700000000000009</v>
      </c>
      <c r="F31" s="205">
        <v>101079329.43999998</v>
      </c>
      <c r="G31" s="120">
        <v>0.58500000000000008</v>
      </c>
    </row>
    <row r="32" spans="1:7" x14ac:dyDescent="0.3">
      <c r="A32" s="272"/>
      <c r="B32" s="302" t="s">
        <v>172</v>
      </c>
      <c r="C32" s="194" t="s">
        <v>229</v>
      </c>
      <c r="D32" s="207">
        <v>11204592.92</v>
      </c>
      <c r="E32" s="57">
        <v>0.47699999999999998</v>
      </c>
      <c r="F32" s="105">
        <v>12202511.67</v>
      </c>
      <c r="G32" s="57">
        <v>0.50800000000000001</v>
      </c>
    </row>
    <row r="33" spans="1:7" x14ac:dyDescent="0.3">
      <c r="A33" s="272"/>
      <c r="B33" s="300"/>
      <c r="C33" s="194" t="s">
        <v>228</v>
      </c>
      <c r="D33" s="207">
        <v>1153291.3700000001</v>
      </c>
      <c r="E33" s="57">
        <v>4.9000000000000002E-2</v>
      </c>
      <c r="F33" s="105">
        <v>1033142.72</v>
      </c>
      <c r="G33" s="57">
        <v>4.2999999999999997E-2</v>
      </c>
    </row>
    <row r="34" spans="1:7" x14ac:dyDescent="0.3">
      <c r="A34" s="272"/>
      <c r="B34" s="300"/>
      <c r="C34" s="194" t="s">
        <v>224</v>
      </c>
      <c r="D34" s="207">
        <v>1062209.18</v>
      </c>
      <c r="E34" s="57">
        <v>4.4999999999999998E-2</v>
      </c>
      <c r="F34" s="105">
        <v>1249151.6100000001</v>
      </c>
      <c r="G34" s="57">
        <v>5.1999999999999998E-2</v>
      </c>
    </row>
    <row r="35" spans="1:7" x14ac:dyDescent="0.3">
      <c r="A35" s="272"/>
      <c r="B35" s="300"/>
      <c r="C35" s="194" t="s">
        <v>225</v>
      </c>
      <c r="D35" s="207">
        <v>128491.73</v>
      </c>
      <c r="E35" s="57">
        <v>5.0000000000000001E-3</v>
      </c>
      <c r="F35" s="105">
        <v>95576.45</v>
      </c>
      <c r="G35" s="57">
        <v>4.0000000000000001E-3</v>
      </c>
    </row>
    <row r="36" spans="1:7" x14ac:dyDescent="0.3">
      <c r="A36" s="272"/>
      <c r="B36" s="301"/>
      <c r="C36" s="195" t="s">
        <v>230</v>
      </c>
      <c r="D36" s="208">
        <v>13548585.199999999</v>
      </c>
      <c r="E36" s="120">
        <v>0.57600000000000007</v>
      </c>
      <c r="F36" s="205">
        <v>14580382.449999999</v>
      </c>
      <c r="G36" s="120">
        <v>0.6070000000000001</v>
      </c>
    </row>
    <row r="37" spans="1:7" x14ac:dyDescent="0.3">
      <c r="A37" s="272"/>
      <c r="B37" s="299" t="s">
        <v>173</v>
      </c>
      <c r="C37" s="194" t="s">
        <v>229</v>
      </c>
      <c r="D37" s="207">
        <v>30266837.300000001</v>
      </c>
      <c r="E37" s="57">
        <v>0.432</v>
      </c>
      <c r="F37" s="105">
        <v>28698846.870000001</v>
      </c>
      <c r="G37" s="57">
        <v>0.48</v>
      </c>
    </row>
    <row r="38" spans="1:7" x14ac:dyDescent="0.3">
      <c r="A38" s="272"/>
      <c r="B38" s="300"/>
      <c r="C38" s="194" t="s">
        <v>228</v>
      </c>
      <c r="D38" s="207">
        <v>3192600.41</v>
      </c>
      <c r="E38" s="57">
        <v>4.5999999999999999E-2</v>
      </c>
      <c r="F38" s="105">
        <v>2495894.61</v>
      </c>
      <c r="G38" s="57">
        <v>4.2000000000000003E-2</v>
      </c>
    </row>
    <row r="39" spans="1:7" x14ac:dyDescent="0.3">
      <c r="A39" s="272"/>
      <c r="B39" s="300"/>
      <c r="C39" s="194" t="s">
        <v>224</v>
      </c>
      <c r="D39" s="207">
        <v>3914964.33</v>
      </c>
      <c r="E39" s="57">
        <v>5.6000000000000001E-2</v>
      </c>
      <c r="F39" s="105">
        <v>3278895.54</v>
      </c>
      <c r="G39" s="57">
        <v>5.5E-2</v>
      </c>
    </row>
    <row r="40" spans="1:7" x14ac:dyDescent="0.3">
      <c r="A40" s="272"/>
      <c r="B40" s="300"/>
      <c r="C40" s="194" t="s">
        <v>225</v>
      </c>
      <c r="D40" s="207">
        <v>568694.31999999995</v>
      </c>
      <c r="E40" s="57">
        <v>8.0000000000000002E-3</v>
      </c>
      <c r="F40" s="105">
        <v>386291.63</v>
      </c>
      <c r="G40" s="57">
        <v>6.0000000000000001E-3</v>
      </c>
    </row>
    <row r="41" spans="1:7" x14ac:dyDescent="0.3">
      <c r="A41" s="272"/>
      <c r="B41" s="301"/>
      <c r="C41" s="195" t="s">
        <v>230</v>
      </c>
      <c r="D41" s="208">
        <v>37943096.359999999</v>
      </c>
      <c r="E41" s="120">
        <v>0.54200000000000004</v>
      </c>
      <c r="F41" s="205">
        <v>34859928.650000006</v>
      </c>
      <c r="G41" s="120">
        <v>0.58300000000000007</v>
      </c>
    </row>
    <row r="42" spans="1:7" x14ac:dyDescent="0.3">
      <c r="A42" s="272"/>
      <c r="B42" s="302" t="s">
        <v>174</v>
      </c>
      <c r="C42" s="194" t="s">
        <v>229</v>
      </c>
      <c r="D42" s="207">
        <v>19740799.27</v>
      </c>
      <c r="E42" s="57">
        <v>0.51800000000000002</v>
      </c>
      <c r="F42" s="105">
        <v>27872176.309999999</v>
      </c>
      <c r="G42" s="57">
        <v>0.625</v>
      </c>
    </row>
    <row r="43" spans="1:7" x14ac:dyDescent="0.3">
      <c r="A43" s="272"/>
      <c r="B43" s="300"/>
      <c r="C43" s="194" t="s">
        <v>228</v>
      </c>
      <c r="D43" s="207">
        <v>2759200.8</v>
      </c>
      <c r="E43" s="57">
        <v>7.1999999999999995E-2</v>
      </c>
      <c r="F43" s="105">
        <v>3002549.26</v>
      </c>
      <c r="G43" s="57">
        <v>6.7000000000000004E-2</v>
      </c>
    </row>
    <row r="44" spans="1:7" x14ac:dyDescent="0.3">
      <c r="A44" s="272"/>
      <c r="B44" s="300"/>
      <c r="C44" s="194" t="s">
        <v>224</v>
      </c>
      <c r="D44" s="207">
        <v>602194.36</v>
      </c>
      <c r="E44" s="57">
        <v>1.6E-2</v>
      </c>
      <c r="F44" s="105">
        <v>314223.88</v>
      </c>
      <c r="G44" s="57">
        <v>7.0000000000000001E-3</v>
      </c>
    </row>
    <row r="45" spans="1:7" x14ac:dyDescent="0.3">
      <c r="A45" s="272"/>
      <c r="B45" s="300"/>
      <c r="C45" s="194" t="s">
        <v>225</v>
      </c>
      <c r="D45" s="207">
        <v>44849.84</v>
      </c>
      <c r="E45" s="57">
        <v>1E-3</v>
      </c>
      <c r="F45" s="105">
        <v>28686.87</v>
      </c>
      <c r="G45" s="57">
        <v>1E-3</v>
      </c>
    </row>
    <row r="46" spans="1:7" x14ac:dyDescent="0.3">
      <c r="A46" s="272"/>
      <c r="B46" s="301"/>
      <c r="C46" s="195" t="s">
        <v>230</v>
      </c>
      <c r="D46" s="208">
        <v>23147044.27</v>
      </c>
      <c r="E46" s="120">
        <v>0.60699999999999998</v>
      </c>
      <c r="F46" s="205">
        <v>31217636.32</v>
      </c>
      <c r="G46" s="120">
        <v>0.7</v>
      </c>
    </row>
    <row r="47" spans="1:7" x14ac:dyDescent="0.3">
      <c r="A47" s="272"/>
      <c r="B47" s="302" t="s">
        <v>175</v>
      </c>
      <c r="C47" s="194" t="s">
        <v>229</v>
      </c>
      <c r="D47" s="92" t="s">
        <v>155</v>
      </c>
      <c r="E47" s="57" t="s">
        <v>155</v>
      </c>
      <c r="F47" s="105">
        <v>14866991.859999999</v>
      </c>
      <c r="G47" s="57">
        <v>0.41799999999999998</v>
      </c>
    </row>
    <row r="48" spans="1:7" x14ac:dyDescent="0.3">
      <c r="A48" s="272"/>
      <c r="B48" s="300"/>
      <c r="C48" s="194" t="s">
        <v>228</v>
      </c>
      <c r="D48" s="92" t="s">
        <v>155</v>
      </c>
      <c r="E48" s="57" t="s">
        <v>155</v>
      </c>
      <c r="F48" s="105">
        <v>1835215.84</v>
      </c>
      <c r="G48" s="57">
        <v>5.1999999999999998E-2</v>
      </c>
    </row>
    <row r="49" spans="1:7" x14ac:dyDescent="0.3">
      <c r="A49" s="272"/>
      <c r="B49" s="300"/>
      <c r="C49" s="194" t="s">
        <v>224</v>
      </c>
      <c r="D49" s="92" t="s">
        <v>155</v>
      </c>
      <c r="E49" s="57" t="s">
        <v>155</v>
      </c>
      <c r="F49" s="105">
        <v>2080391.91</v>
      </c>
      <c r="G49" s="57">
        <v>5.8999999999999997E-2</v>
      </c>
    </row>
    <row r="50" spans="1:7" x14ac:dyDescent="0.3">
      <c r="A50" s="272"/>
      <c r="B50" s="300"/>
      <c r="C50" s="194" t="s">
        <v>225</v>
      </c>
      <c r="D50" s="92" t="s">
        <v>155</v>
      </c>
      <c r="E50" s="57" t="s">
        <v>155</v>
      </c>
      <c r="F50" s="105">
        <v>196095.54</v>
      </c>
      <c r="G50" s="57">
        <v>6.0000000000000001E-3</v>
      </c>
    </row>
    <row r="51" spans="1:7" x14ac:dyDescent="0.3">
      <c r="A51" s="272"/>
      <c r="B51" s="301"/>
      <c r="C51" s="195" t="s">
        <v>230</v>
      </c>
      <c r="D51" s="92" t="s">
        <v>155</v>
      </c>
      <c r="E51" s="57" t="s">
        <v>155</v>
      </c>
      <c r="F51" s="205">
        <v>18978695.149999999</v>
      </c>
      <c r="G51" s="120">
        <v>0.53499999999999992</v>
      </c>
    </row>
    <row r="52" spans="1:7" x14ac:dyDescent="0.3">
      <c r="A52" s="272"/>
      <c r="B52" s="299" t="s">
        <v>176</v>
      </c>
      <c r="C52" s="194" t="s">
        <v>229</v>
      </c>
      <c r="D52" s="207">
        <v>12059084.380000001</v>
      </c>
      <c r="E52" s="57">
        <v>0.41</v>
      </c>
      <c r="F52" s="105">
        <v>13689492.48</v>
      </c>
      <c r="G52" s="57">
        <v>0.42499999999999999</v>
      </c>
    </row>
    <row r="53" spans="1:7" x14ac:dyDescent="0.3">
      <c r="A53" s="272"/>
      <c r="B53" s="300"/>
      <c r="C53" s="194" t="s">
        <v>228</v>
      </c>
      <c r="D53" s="207">
        <v>1863150.31</v>
      </c>
      <c r="E53" s="57">
        <v>6.3E-2</v>
      </c>
      <c r="F53" s="105">
        <v>2003822.53</v>
      </c>
      <c r="G53" s="57">
        <v>6.2E-2</v>
      </c>
    </row>
    <row r="54" spans="1:7" x14ac:dyDescent="0.3">
      <c r="A54" s="272"/>
      <c r="B54" s="300"/>
      <c r="C54" s="194" t="s">
        <v>224</v>
      </c>
      <c r="D54" s="207">
        <v>2079750.67</v>
      </c>
      <c r="E54" s="57">
        <v>7.0999999999999994E-2</v>
      </c>
      <c r="F54" s="105">
        <v>2635999.02</v>
      </c>
      <c r="G54" s="57">
        <v>8.2000000000000003E-2</v>
      </c>
    </row>
    <row r="55" spans="1:7" x14ac:dyDescent="0.3">
      <c r="A55" s="272"/>
      <c r="B55" s="300"/>
      <c r="C55" s="194" t="s">
        <v>225</v>
      </c>
      <c r="D55" s="207">
        <v>289285.11</v>
      </c>
      <c r="E55" s="57">
        <v>0.01</v>
      </c>
      <c r="F55" s="105">
        <v>261087.5</v>
      </c>
      <c r="G55" s="57">
        <v>8.0000000000000002E-3</v>
      </c>
    </row>
    <row r="56" spans="1:7" x14ac:dyDescent="0.3">
      <c r="A56" s="273"/>
      <c r="B56" s="301"/>
      <c r="C56" s="195" t="s">
        <v>230</v>
      </c>
      <c r="D56" s="208">
        <v>16291270.470000001</v>
      </c>
      <c r="E56" s="120">
        <v>0.55399999999999994</v>
      </c>
      <c r="F56" s="205">
        <v>18590401.530000001</v>
      </c>
      <c r="G56" s="120">
        <v>0.57699999999999996</v>
      </c>
    </row>
    <row r="57" spans="1:7" x14ac:dyDescent="0.3">
      <c r="A57" s="304" t="s">
        <v>164</v>
      </c>
      <c r="B57" s="300" t="s">
        <v>167</v>
      </c>
      <c r="C57" s="194" t="s">
        <v>229</v>
      </c>
      <c r="D57" s="207">
        <v>27665610.289999999</v>
      </c>
      <c r="E57" s="57">
        <v>0.42299999999999999</v>
      </c>
      <c r="F57" s="105">
        <v>31308210.440000001</v>
      </c>
      <c r="G57" s="57">
        <v>0.45200000000000001</v>
      </c>
    </row>
    <row r="58" spans="1:7" x14ac:dyDescent="0.3">
      <c r="A58" s="305"/>
      <c r="B58" s="300"/>
      <c r="C58" s="194" t="s">
        <v>228</v>
      </c>
      <c r="D58" s="207">
        <v>1051628.77</v>
      </c>
      <c r="E58" s="57">
        <v>1.6E-2</v>
      </c>
      <c r="F58" s="105">
        <v>1216779.3700000001</v>
      </c>
      <c r="G58" s="57">
        <v>1.7999999999999999E-2</v>
      </c>
    </row>
    <row r="59" spans="1:7" x14ac:dyDescent="0.3">
      <c r="A59" s="305"/>
      <c r="B59" s="300"/>
      <c r="C59" s="194" t="s">
        <v>224</v>
      </c>
      <c r="D59" s="207">
        <v>6288068</v>
      </c>
      <c r="E59" s="57">
        <v>9.6000000000000002E-2</v>
      </c>
      <c r="F59" s="105">
        <v>4641488.62</v>
      </c>
      <c r="G59" s="57">
        <v>6.7000000000000004E-2</v>
      </c>
    </row>
    <row r="60" spans="1:7" x14ac:dyDescent="0.3">
      <c r="A60" s="305"/>
      <c r="B60" s="300"/>
      <c r="C60" s="194" t="s">
        <v>225</v>
      </c>
      <c r="D60" s="207">
        <v>661168.18999999994</v>
      </c>
      <c r="E60" s="57">
        <v>0.01</v>
      </c>
      <c r="F60" s="105">
        <v>1122858.54</v>
      </c>
      <c r="G60" s="57">
        <v>1.6E-2</v>
      </c>
    </row>
    <row r="61" spans="1:7" ht="14.4" customHeight="1" x14ac:dyDescent="0.3">
      <c r="A61" s="305"/>
      <c r="B61" s="301"/>
      <c r="C61" s="195" t="s">
        <v>230</v>
      </c>
      <c r="D61" s="208">
        <v>35666475.25</v>
      </c>
      <c r="E61" s="120">
        <v>0.54500000000000004</v>
      </c>
      <c r="F61" s="205">
        <v>38289336.969999999</v>
      </c>
      <c r="G61" s="120">
        <v>0.55300000000000005</v>
      </c>
    </row>
    <row r="62" spans="1:7" x14ac:dyDescent="0.3">
      <c r="A62" s="305"/>
      <c r="B62" s="300" t="s">
        <v>200</v>
      </c>
      <c r="C62" s="194" t="s">
        <v>229</v>
      </c>
      <c r="D62" s="207">
        <v>4933857.72</v>
      </c>
      <c r="E62" s="57">
        <v>8.5999999999999993E-2</v>
      </c>
      <c r="F62" s="105">
        <v>3598202.4</v>
      </c>
      <c r="G62" s="57">
        <v>0.04</v>
      </c>
    </row>
    <row r="63" spans="1:7" x14ac:dyDescent="0.3">
      <c r="A63" s="305"/>
      <c r="B63" s="300"/>
      <c r="C63" s="194" t="s">
        <v>228</v>
      </c>
      <c r="D63" s="207">
        <v>26148014.359999999</v>
      </c>
      <c r="E63" s="57">
        <v>0.45800000000000002</v>
      </c>
      <c r="F63" s="105">
        <v>43367931.700000003</v>
      </c>
      <c r="G63" s="57">
        <v>0.47799999999999998</v>
      </c>
    </row>
    <row r="64" spans="1:7" x14ac:dyDescent="0.3">
      <c r="A64" s="305"/>
      <c r="B64" s="300"/>
      <c r="C64" s="194" t="s">
        <v>224</v>
      </c>
      <c r="D64" s="207">
        <v>3274747.29</v>
      </c>
      <c r="E64" s="57">
        <v>5.7000000000000002E-2</v>
      </c>
      <c r="F64" s="105">
        <v>3983155.46</v>
      </c>
      <c r="G64" s="57">
        <v>4.3999999999999997E-2</v>
      </c>
    </row>
    <row r="65" spans="1:7" x14ac:dyDescent="0.3">
      <c r="A65" s="305"/>
      <c r="B65" s="300"/>
      <c r="C65" s="194" t="s">
        <v>225</v>
      </c>
      <c r="D65" s="207">
        <v>4178139.9</v>
      </c>
      <c r="E65" s="57">
        <v>7.2999999999999995E-2</v>
      </c>
      <c r="F65" s="105">
        <v>10075968.369999999</v>
      </c>
      <c r="G65" s="57">
        <v>0.111</v>
      </c>
    </row>
    <row r="66" spans="1:7" ht="14.4" customHeight="1" x14ac:dyDescent="0.3">
      <c r="A66" s="305"/>
      <c r="B66" s="301"/>
      <c r="C66" s="195" t="s">
        <v>230</v>
      </c>
      <c r="D66" s="208">
        <v>38534759.269999996</v>
      </c>
      <c r="E66" s="120">
        <v>0.67400000000000004</v>
      </c>
      <c r="F66" s="205">
        <v>61025257.93</v>
      </c>
      <c r="G66" s="120">
        <v>0.67300000000000004</v>
      </c>
    </row>
    <row r="67" spans="1:7" x14ac:dyDescent="0.3">
      <c r="A67" s="305"/>
      <c r="B67" s="300" t="s">
        <v>218</v>
      </c>
      <c r="C67" s="194" t="s">
        <v>229</v>
      </c>
      <c r="D67" s="207">
        <v>27647348.460000001</v>
      </c>
      <c r="E67" s="57">
        <v>0.30599999999999999</v>
      </c>
      <c r="F67" s="105">
        <v>29845158.34</v>
      </c>
      <c r="G67" s="57">
        <v>0.316</v>
      </c>
    </row>
    <row r="68" spans="1:7" x14ac:dyDescent="0.3">
      <c r="A68" s="305"/>
      <c r="B68" s="300"/>
      <c r="C68" s="194" t="s">
        <v>228</v>
      </c>
      <c r="D68" s="207">
        <v>1245846.6599999999</v>
      </c>
      <c r="E68" s="57">
        <v>1.4E-2</v>
      </c>
      <c r="F68" s="105">
        <v>440279.16</v>
      </c>
      <c r="G68" s="57">
        <v>5.0000000000000001E-3</v>
      </c>
    </row>
    <row r="69" spans="1:7" x14ac:dyDescent="0.3">
      <c r="A69" s="305"/>
      <c r="B69" s="300"/>
      <c r="C69" s="194" t="s">
        <v>224</v>
      </c>
      <c r="D69" s="207">
        <v>12435821.93</v>
      </c>
      <c r="E69" s="57">
        <v>0.13800000000000001</v>
      </c>
      <c r="F69" s="105">
        <v>12385824.76</v>
      </c>
      <c r="G69" s="57">
        <v>0.13100000000000001</v>
      </c>
    </row>
    <row r="70" spans="1:7" x14ac:dyDescent="0.3">
      <c r="A70" s="305"/>
      <c r="B70" s="300"/>
      <c r="C70" s="194" t="s">
        <v>225</v>
      </c>
      <c r="D70" s="207">
        <v>1046250.35</v>
      </c>
      <c r="E70" s="57">
        <v>1.2E-2</v>
      </c>
      <c r="F70" s="105">
        <v>270542.62</v>
      </c>
      <c r="G70" s="57">
        <v>3.0000000000000001E-3</v>
      </c>
    </row>
    <row r="71" spans="1:7" ht="14.4" customHeight="1" x14ac:dyDescent="0.3">
      <c r="A71" s="305"/>
      <c r="B71" s="301"/>
      <c r="C71" s="195" t="s">
        <v>230</v>
      </c>
      <c r="D71" s="208">
        <v>42375267.399999999</v>
      </c>
      <c r="E71" s="120">
        <v>0.47000000000000003</v>
      </c>
      <c r="F71" s="205">
        <v>42941804.879999995</v>
      </c>
      <c r="G71" s="120">
        <v>0.45500000000000002</v>
      </c>
    </row>
    <row r="72" spans="1:7" x14ac:dyDescent="0.3">
      <c r="A72" s="305"/>
      <c r="B72" s="302" t="s">
        <v>177</v>
      </c>
      <c r="C72" s="194" t="s">
        <v>229</v>
      </c>
      <c r="D72" s="207">
        <v>20587593.489999998</v>
      </c>
      <c r="E72" s="57">
        <v>0.378</v>
      </c>
      <c r="F72" s="105">
        <v>27503443.670000002</v>
      </c>
      <c r="G72" s="57">
        <v>0.41899999999999998</v>
      </c>
    </row>
    <row r="73" spans="1:7" x14ac:dyDescent="0.3">
      <c r="A73" s="305"/>
      <c r="B73" s="300"/>
      <c r="C73" s="194" t="s">
        <v>228</v>
      </c>
      <c r="D73" s="207">
        <v>514559.49</v>
      </c>
      <c r="E73" s="57">
        <v>8.9999999999999993E-3</v>
      </c>
      <c r="F73" s="105">
        <v>444580.82</v>
      </c>
      <c r="G73" s="57">
        <v>7.0000000000000001E-3</v>
      </c>
    </row>
    <row r="74" spans="1:7" x14ac:dyDescent="0.3">
      <c r="A74" s="305"/>
      <c r="B74" s="300"/>
      <c r="C74" s="194" t="s">
        <v>224</v>
      </c>
      <c r="D74" s="207">
        <v>7581377.3200000003</v>
      </c>
      <c r="E74" s="57">
        <v>0.13900000000000001</v>
      </c>
      <c r="F74" s="105">
        <v>8675616.5700000003</v>
      </c>
      <c r="G74" s="57">
        <v>0.13200000000000001</v>
      </c>
    </row>
    <row r="75" spans="1:7" x14ac:dyDescent="0.3">
      <c r="A75" s="305"/>
      <c r="B75" s="300"/>
      <c r="C75" s="194" t="s">
        <v>225</v>
      </c>
      <c r="D75" s="207">
        <v>657953.31000000006</v>
      </c>
      <c r="E75" s="57">
        <v>1.2E-2</v>
      </c>
      <c r="F75" s="105">
        <v>685464.57</v>
      </c>
      <c r="G75" s="57">
        <v>0.01</v>
      </c>
    </row>
    <row r="76" spans="1:7" ht="14.4" customHeight="1" x14ac:dyDescent="0.3">
      <c r="A76" s="305"/>
      <c r="B76" s="301"/>
      <c r="C76" s="195" t="s">
        <v>230</v>
      </c>
      <c r="D76" s="208">
        <v>29341483.609999996</v>
      </c>
      <c r="E76" s="120">
        <v>0.53800000000000003</v>
      </c>
      <c r="F76" s="205">
        <v>37309105.630000003</v>
      </c>
      <c r="G76" s="120">
        <v>0.56800000000000006</v>
      </c>
    </row>
    <row r="77" spans="1:7" x14ac:dyDescent="0.3">
      <c r="A77" s="305"/>
      <c r="B77" s="302" t="s">
        <v>178</v>
      </c>
      <c r="C77" s="194" t="s">
        <v>229</v>
      </c>
      <c r="D77" s="92" t="s">
        <v>155</v>
      </c>
      <c r="E77" s="57" t="s">
        <v>155</v>
      </c>
      <c r="F77" s="105">
        <v>90169238.090000004</v>
      </c>
      <c r="G77" s="57">
        <v>0.73899999999999999</v>
      </c>
    </row>
    <row r="78" spans="1:7" x14ac:dyDescent="0.3">
      <c r="A78" s="305"/>
      <c r="B78" s="300"/>
      <c r="C78" s="194" t="s">
        <v>228</v>
      </c>
      <c r="D78" s="92" t="s">
        <v>155</v>
      </c>
      <c r="E78" s="57" t="s">
        <v>155</v>
      </c>
      <c r="F78" s="105">
        <v>49493.33</v>
      </c>
      <c r="G78" s="57">
        <v>0</v>
      </c>
    </row>
    <row r="79" spans="1:7" x14ac:dyDescent="0.3">
      <c r="A79" s="305"/>
      <c r="B79" s="300"/>
      <c r="C79" s="194" t="s">
        <v>224</v>
      </c>
      <c r="D79" s="92" t="s">
        <v>155</v>
      </c>
      <c r="E79" s="57" t="s">
        <v>155</v>
      </c>
      <c r="F79" s="105">
        <v>478852.21</v>
      </c>
      <c r="G79" s="57">
        <v>4.0000000000000001E-3</v>
      </c>
    </row>
    <row r="80" spans="1:7" x14ac:dyDescent="0.3">
      <c r="A80" s="305"/>
      <c r="B80" s="300"/>
      <c r="C80" s="194" t="s">
        <v>225</v>
      </c>
      <c r="D80" s="92" t="s">
        <v>155</v>
      </c>
      <c r="E80" s="57" t="s">
        <v>155</v>
      </c>
      <c r="F80" s="105">
        <v>54.48</v>
      </c>
      <c r="G80" s="57">
        <v>0</v>
      </c>
    </row>
    <row r="81" spans="1:7" x14ac:dyDescent="0.3">
      <c r="A81" s="305"/>
      <c r="B81" s="301"/>
      <c r="C81" s="195" t="s">
        <v>230</v>
      </c>
      <c r="D81" s="92" t="s">
        <v>155</v>
      </c>
      <c r="E81" s="57" t="s">
        <v>155</v>
      </c>
      <c r="F81" s="205">
        <v>90697638.109999999</v>
      </c>
      <c r="G81" s="120">
        <v>0.74299999999999999</v>
      </c>
    </row>
    <row r="82" spans="1:7" x14ac:dyDescent="0.3">
      <c r="A82" s="305"/>
      <c r="B82" s="302" t="s">
        <v>179</v>
      </c>
      <c r="C82" s="194" t="s">
        <v>229</v>
      </c>
      <c r="D82" s="207">
        <v>21178479.399999999</v>
      </c>
      <c r="E82" s="57">
        <v>0.49399999999999999</v>
      </c>
      <c r="F82" s="105">
        <v>27752537.050000001</v>
      </c>
      <c r="G82" s="57">
        <v>0.50700000000000001</v>
      </c>
    </row>
    <row r="83" spans="1:7" x14ac:dyDescent="0.3">
      <c r="A83" s="305"/>
      <c r="B83" s="300"/>
      <c r="C83" s="194" t="s">
        <v>228</v>
      </c>
      <c r="D83" s="207">
        <v>219070.05</v>
      </c>
      <c r="E83" s="57">
        <v>5.0000000000000001E-3</v>
      </c>
      <c r="F83" s="105">
        <v>82876.42</v>
      </c>
      <c r="G83" s="57">
        <v>2E-3</v>
      </c>
    </row>
    <row r="84" spans="1:7" x14ac:dyDescent="0.3">
      <c r="A84" s="305"/>
      <c r="B84" s="300"/>
      <c r="C84" s="194" t="s">
        <v>224</v>
      </c>
      <c r="D84" s="207">
        <v>4733237.0999999996</v>
      </c>
      <c r="E84" s="57">
        <v>0.11</v>
      </c>
      <c r="F84" s="105">
        <v>7370669.1600000001</v>
      </c>
      <c r="G84" s="57">
        <v>0.13500000000000001</v>
      </c>
    </row>
    <row r="85" spans="1:7" x14ac:dyDescent="0.3">
      <c r="A85" s="305"/>
      <c r="B85" s="300"/>
      <c r="C85" s="194" t="s">
        <v>225</v>
      </c>
      <c r="D85" s="207">
        <v>16072.06</v>
      </c>
      <c r="E85" s="57">
        <v>0</v>
      </c>
      <c r="F85" s="105">
        <v>4067.21</v>
      </c>
      <c r="G85" s="57">
        <v>0</v>
      </c>
    </row>
    <row r="86" spans="1:7" ht="14.4" customHeight="1" x14ac:dyDescent="0.3">
      <c r="A86" s="305"/>
      <c r="B86" s="301"/>
      <c r="C86" s="195" t="s">
        <v>230</v>
      </c>
      <c r="D86" s="208">
        <v>26146858.609999996</v>
      </c>
      <c r="E86" s="120">
        <v>0.60899999999999999</v>
      </c>
      <c r="F86" s="205">
        <v>35210149.840000004</v>
      </c>
      <c r="G86" s="120">
        <v>0.64400000000000002</v>
      </c>
    </row>
    <row r="87" spans="1:7" x14ac:dyDescent="0.3">
      <c r="A87" s="305"/>
      <c r="B87" s="300" t="s">
        <v>219</v>
      </c>
      <c r="C87" s="194" t="s">
        <v>229</v>
      </c>
      <c r="D87" s="207">
        <v>9869.43</v>
      </c>
      <c r="E87" s="57">
        <v>0.19600000000000001</v>
      </c>
      <c r="F87" s="105">
        <v>66692795.079999998</v>
      </c>
      <c r="G87" s="57">
        <v>0.42699999999999999</v>
      </c>
    </row>
    <row r="88" spans="1:7" x14ac:dyDescent="0.3">
      <c r="A88" s="305"/>
      <c r="B88" s="300"/>
      <c r="C88" s="194" t="s">
        <v>228</v>
      </c>
      <c r="D88" s="207">
        <v>216</v>
      </c>
      <c r="E88" s="57">
        <v>4.0000000000000001E-3</v>
      </c>
      <c r="F88" s="105">
        <v>854569.54</v>
      </c>
      <c r="G88" s="57">
        <v>5.0000000000000001E-3</v>
      </c>
    </row>
    <row r="89" spans="1:7" x14ac:dyDescent="0.3">
      <c r="A89" s="305"/>
      <c r="B89" s="300"/>
      <c r="C89" s="194" t="s">
        <v>224</v>
      </c>
      <c r="D89" s="92" t="s">
        <v>155</v>
      </c>
      <c r="E89" s="57" t="s">
        <v>155</v>
      </c>
      <c r="F89" s="105">
        <v>8212016.5</v>
      </c>
      <c r="G89" s="57">
        <v>5.2999999999999999E-2</v>
      </c>
    </row>
    <row r="90" spans="1:7" x14ac:dyDescent="0.3">
      <c r="A90" s="305"/>
      <c r="B90" s="300"/>
      <c r="C90" s="194" t="s">
        <v>225</v>
      </c>
      <c r="D90" s="92" t="s">
        <v>155</v>
      </c>
      <c r="E90" s="57" t="s">
        <v>155</v>
      </c>
      <c r="F90" s="105">
        <v>350727.77</v>
      </c>
      <c r="G90" s="57">
        <v>2E-3</v>
      </c>
    </row>
    <row r="91" spans="1:7" ht="14.4" customHeight="1" x14ac:dyDescent="0.3">
      <c r="A91" s="305"/>
      <c r="B91" s="301"/>
      <c r="C91" s="195" t="s">
        <v>230</v>
      </c>
      <c r="D91" s="208">
        <v>10085.43</v>
      </c>
      <c r="E91" s="120">
        <v>0.2</v>
      </c>
      <c r="F91" s="205">
        <v>76110108.890000001</v>
      </c>
      <c r="G91" s="120">
        <v>0.48699999999999999</v>
      </c>
    </row>
    <row r="92" spans="1:7" x14ac:dyDescent="0.3">
      <c r="A92" s="305"/>
      <c r="B92" s="302" t="s">
        <v>172</v>
      </c>
      <c r="C92" s="194" t="s">
        <v>229</v>
      </c>
      <c r="D92" s="207">
        <v>26497021</v>
      </c>
      <c r="E92" s="57">
        <v>0.53100000000000003</v>
      </c>
      <c r="F92" s="105">
        <v>31530903.879999999</v>
      </c>
      <c r="G92" s="57">
        <v>0.52300000000000002</v>
      </c>
    </row>
    <row r="93" spans="1:7" x14ac:dyDescent="0.3">
      <c r="A93" s="305"/>
      <c r="B93" s="300"/>
      <c r="C93" s="194" t="s">
        <v>228</v>
      </c>
      <c r="D93" s="207">
        <v>1011952</v>
      </c>
      <c r="E93" s="57">
        <v>0.02</v>
      </c>
      <c r="F93" s="105">
        <v>1150477.72</v>
      </c>
      <c r="G93" s="57">
        <v>1.9E-2</v>
      </c>
    </row>
    <row r="94" spans="1:7" x14ac:dyDescent="0.3">
      <c r="A94" s="305"/>
      <c r="B94" s="300"/>
      <c r="C94" s="194" t="s">
        <v>224</v>
      </c>
      <c r="D94" s="207">
        <v>1955995</v>
      </c>
      <c r="E94" s="57">
        <v>3.9E-2</v>
      </c>
      <c r="F94" s="105">
        <v>2290386.2599999998</v>
      </c>
      <c r="G94" s="57">
        <v>3.7999999999999999E-2</v>
      </c>
    </row>
    <row r="95" spans="1:7" x14ac:dyDescent="0.3">
      <c r="A95" s="305"/>
      <c r="B95" s="300"/>
      <c r="C95" s="194" t="s">
        <v>225</v>
      </c>
      <c r="D95" s="207">
        <v>959743</v>
      </c>
      <c r="E95" s="57">
        <v>1.9E-2</v>
      </c>
      <c r="F95" s="105">
        <v>1389294.18</v>
      </c>
      <c r="G95" s="57">
        <v>2.3E-2</v>
      </c>
    </row>
    <row r="96" spans="1:7" ht="14.4" customHeight="1" x14ac:dyDescent="0.3">
      <c r="A96" s="305"/>
      <c r="B96" s="301"/>
      <c r="C96" s="195" t="s">
        <v>230</v>
      </c>
      <c r="D96" s="208">
        <v>30424711</v>
      </c>
      <c r="E96" s="120">
        <v>0.6090000000000001</v>
      </c>
      <c r="F96" s="205">
        <v>36361062.039999999</v>
      </c>
      <c r="G96" s="120">
        <v>0.60300000000000009</v>
      </c>
    </row>
    <row r="97" spans="1:7" x14ac:dyDescent="0.3">
      <c r="A97" s="305"/>
      <c r="B97" s="302" t="s">
        <v>174</v>
      </c>
      <c r="C97" s="194" t="s">
        <v>229</v>
      </c>
      <c r="D97" s="207">
        <v>118591402.25</v>
      </c>
      <c r="E97" s="57">
        <v>0.74399999999999999</v>
      </c>
      <c r="F97" s="105">
        <v>35133136.039999999</v>
      </c>
      <c r="G97" s="57">
        <v>0.745</v>
      </c>
    </row>
    <row r="98" spans="1:7" x14ac:dyDescent="0.3">
      <c r="A98" s="305"/>
      <c r="B98" s="300"/>
      <c r="C98" s="194" t="s">
        <v>228</v>
      </c>
      <c r="D98" s="207">
        <v>2712318.53</v>
      </c>
      <c r="E98" s="57">
        <v>1.7000000000000001E-2</v>
      </c>
      <c r="F98" s="105">
        <v>800087.34</v>
      </c>
      <c r="G98" s="57">
        <v>1.7000000000000001E-2</v>
      </c>
    </row>
    <row r="99" spans="1:7" x14ac:dyDescent="0.3">
      <c r="A99" s="305"/>
      <c r="B99" s="300"/>
      <c r="C99" s="194" t="s">
        <v>224</v>
      </c>
      <c r="D99" s="207">
        <v>905918.49</v>
      </c>
      <c r="E99" s="57">
        <v>6.0000000000000001E-3</v>
      </c>
      <c r="F99" s="105">
        <v>332658.53999999998</v>
      </c>
      <c r="G99" s="57">
        <v>7.0000000000000001E-3</v>
      </c>
    </row>
    <row r="100" spans="1:7" x14ac:dyDescent="0.3">
      <c r="A100" s="305"/>
      <c r="B100" s="300"/>
      <c r="C100" s="194" t="s">
        <v>225</v>
      </c>
      <c r="D100" s="207">
        <v>78855.44</v>
      </c>
      <c r="E100" s="57">
        <v>0</v>
      </c>
      <c r="F100" s="105">
        <v>27428.19</v>
      </c>
      <c r="G100" s="57">
        <v>1E-3</v>
      </c>
    </row>
    <row r="101" spans="1:7" x14ac:dyDescent="0.3">
      <c r="A101" s="305"/>
      <c r="B101" s="301"/>
      <c r="C101" s="195" t="s">
        <v>230</v>
      </c>
      <c r="D101" s="208">
        <v>122288494.70999999</v>
      </c>
      <c r="E101" s="120">
        <v>0.76700000000000002</v>
      </c>
      <c r="F101" s="205">
        <v>36293310.109999999</v>
      </c>
      <c r="G101" s="120">
        <v>0.77</v>
      </c>
    </row>
    <row r="102" spans="1:7" x14ac:dyDescent="0.3">
      <c r="A102" s="305"/>
      <c r="B102" s="299" t="s">
        <v>176</v>
      </c>
      <c r="C102" s="194" t="s">
        <v>229</v>
      </c>
      <c r="D102" s="92" t="s">
        <v>155</v>
      </c>
      <c r="E102" s="57" t="s">
        <v>155</v>
      </c>
      <c r="F102" s="105">
        <v>31676310.600000001</v>
      </c>
      <c r="G102" s="57">
        <v>0.39100000000000001</v>
      </c>
    </row>
    <row r="103" spans="1:7" x14ac:dyDescent="0.3">
      <c r="A103" s="305"/>
      <c r="B103" s="300"/>
      <c r="C103" s="194" t="s">
        <v>228</v>
      </c>
      <c r="D103" s="92" t="s">
        <v>155</v>
      </c>
      <c r="E103" s="57" t="s">
        <v>155</v>
      </c>
      <c r="F103" s="105">
        <v>537776.34</v>
      </c>
      <c r="G103" s="57">
        <v>7.0000000000000001E-3</v>
      </c>
    </row>
    <row r="104" spans="1:7" x14ac:dyDescent="0.3">
      <c r="A104" s="305"/>
      <c r="B104" s="300"/>
      <c r="C104" s="194" t="s">
        <v>224</v>
      </c>
      <c r="D104" s="92" t="s">
        <v>155</v>
      </c>
      <c r="E104" s="57" t="s">
        <v>155</v>
      </c>
      <c r="F104" s="105">
        <v>12199981.1</v>
      </c>
      <c r="G104" s="57">
        <v>0.151</v>
      </c>
    </row>
    <row r="105" spans="1:7" x14ac:dyDescent="0.3">
      <c r="A105" s="305"/>
      <c r="B105" s="300"/>
      <c r="C105" s="194" t="s">
        <v>225</v>
      </c>
      <c r="D105" s="92" t="s">
        <v>155</v>
      </c>
      <c r="E105" s="57" t="s">
        <v>155</v>
      </c>
      <c r="F105" s="105">
        <v>733667.8</v>
      </c>
      <c r="G105" s="57">
        <v>8.9999999999999993E-3</v>
      </c>
    </row>
    <row r="106" spans="1:7" x14ac:dyDescent="0.3">
      <c r="A106" s="305"/>
      <c r="B106" s="301"/>
      <c r="C106" s="195" t="s">
        <v>230</v>
      </c>
      <c r="D106" s="92" t="s">
        <v>155</v>
      </c>
      <c r="E106" s="57" t="s">
        <v>155</v>
      </c>
      <c r="F106" s="205">
        <v>45147735.839999996</v>
      </c>
      <c r="G106" s="120">
        <v>0.55800000000000005</v>
      </c>
    </row>
    <row r="107" spans="1:7" x14ac:dyDescent="0.3">
      <c r="A107" s="303" t="s">
        <v>123</v>
      </c>
      <c r="B107" s="300" t="s">
        <v>167</v>
      </c>
      <c r="C107" s="194" t="s">
        <v>229</v>
      </c>
      <c r="D107" s="92" t="s">
        <v>155</v>
      </c>
      <c r="E107" s="57" t="s">
        <v>155</v>
      </c>
      <c r="F107" s="105">
        <v>236715.66</v>
      </c>
      <c r="G107" s="57">
        <v>0.183</v>
      </c>
    </row>
    <row r="108" spans="1:7" x14ac:dyDescent="0.3">
      <c r="A108" s="303"/>
      <c r="B108" s="300"/>
      <c r="C108" s="194" t="s">
        <v>228</v>
      </c>
      <c r="D108" s="92" t="s">
        <v>155</v>
      </c>
      <c r="E108" s="57" t="s">
        <v>155</v>
      </c>
      <c r="F108" s="105">
        <v>63843.21</v>
      </c>
      <c r="G108" s="57">
        <v>4.9000000000000002E-2</v>
      </c>
    </row>
    <row r="109" spans="1:7" x14ac:dyDescent="0.3">
      <c r="A109" s="303"/>
      <c r="B109" s="300"/>
      <c r="C109" s="194" t="s">
        <v>224</v>
      </c>
      <c r="D109" s="92" t="s">
        <v>155</v>
      </c>
      <c r="E109" s="57" t="s">
        <v>155</v>
      </c>
      <c r="F109" s="105">
        <v>23369.06</v>
      </c>
      <c r="G109" s="57">
        <v>1.7999999999999999E-2</v>
      </c>
    </row>
    <row r="110" spans="1:7" x14ac:dyDescent="0.3">
      <c r="A110" s="303"/>
      <c r="B110" s="300"/>
      <c r="C110" s="194" t="s">
        <v>225</v>
      </c>
      <c r="D110" s="92" t="s">
        <v>155</v>
      </c>
      <c r="E110" s="57" t="s">
        <v>155</v>
      </c>
      <c r="F110" s="105">
        <v>7785.74</v>
      </c>
      <c r="G110" s="57">
        <v>6.0000000000000001E-3</v>
      </c>
    </row>
    <row r="111" spans="1:7" ht="14.4" customHeight="1" x14ac:dyDescent="0.3">
      <c r="A111" s="303"/>
      <c r="B111" s="301"/>
      <c r="C111" s="195" t="s">
        <v>230</v>
      </c>
      <c r="D111" s="92" t="s">
        <v>155</v>
      </c>
      <c r="E111" s="57" t="s">
        <v>155</v>
      </c>
      <c r="F111" s="205">
        <v>331713.67</v>
      </c>
      <c r="G111" s="120">
        <v>0.25599999999999995</v>
      </c>
    </row>
    <row r="112" spans="1:7" x14ac:dyDescent="0.3">
      <c r="A112" s="303"/>
      <c r="B112" s="300" t="s">
        <v>200</v>
      </c>
      <c r="C112" s="194" t="s">
        <v>229</v>
      </c>
      <c r="D112" s="207">
        <v>248167.16</v>
      </c>
      <c r="E112" s="57">
        <v>0.109</v>
      </c>
      <c r="F112" s="105">
        <v>296967.93</v>
      </c>
      <c r="G112" s="57">
        <v>0.126</v>
      </c>
    </row>
    <row r="113" spans="1:8" x14ac:dyDescent="0.3">
      <c r="A113" s="303"/>
      <c r="B113" s="300"/>
      <c r="C113" s="194" t="s">
        <v>228</v>
      </c>
      <c r="D113" s="207">
        <v>331697.33</v>
      </c>
      <c r="E113" s="57">
        <v>0.14599999999999999</v>
      </c>
      <c r="F113" s="105">
        <v>422562.24</v>
      </c>
      <c r="G113" s="57">
        <v>0.17899999999999999</v>
      </c>
    </row>
    <row r="114" spans="1:8" x14ac:dyDescent="0.3">
      <c r="A114" s="303"/>
      <c r="B114" s="300"/>
      <c r="C114" s="194" t="s">
        <v>224</v>
      </c>
      <c r="D114" s="207">
        <v>7893.24</v>
      </c>
      <c r="E114" s="57">
        <v>3.0000000000000001E-3</v>
      </c>
      <c r="F114" s="105">
        <v>13647.1</v>
      </c>
      <c r="G114" s="57">
        <v>6.0000000000000001E-3</v>
      </c>
    </row>
    <row r="115" spans="1:8" x14ac:dyDescent="0.3">
      <c r="A115" s="303"/>
      <c r="B115" s="300"/>
      <c r="C115" s="194" t="s">
        <v>225</v>
      </c>
      <c r="D115" s="207">
        <v>28538.57</v>
      </c>
      <c r="E115" s="57">
        <v>1.2999999999999999E-2</v>
      </c>
      <c r="F115" s="105">
        <v>31032.91</v>
      </c>
      <c r="G115" s="57">
        <v>1.2999999999999999E-2</v>
      </c>
      <c r="H115" s="116"/>
    </row>
    <row r="116" spans="1:8" ht="14.4" customHeight="1" x14ac:dyDescent="0.3">
      <c r="A116" s="303"/>
      <c r="B116" s="301"/>
      <c r="C116" s="195" t="s">
        <v>230</v>
      </c>
      <c r="D116" s="208">
        <v>616296.29999999993</v>
      </c>
      <c r="E116" s="120">
        <v>0.27100000000000002</v>
      </c>
      <c r="F116" s="205">
        <v>764210.17999999993</v>
      </c>
      <c r="G116" s="120">
        <v>0.32400000000000001</v>
      </c>
      <c r="H116" s="116"/>
    </row>
    <row r="117" spans="1:8" x14ac:dyDescent="0.3">
      <c r="A117" s="303"/>
      <c r="B117" s="300" t="s">
        <v>218</v>
      </c>
      <c r="C117" s="194" t="s">
        <v>229</v>
      </c>
      <c r="D117" s="207">
        <v>1425966.55</v>
      </c>
      <c r="E117" s="57">
        <v>0.19500000000000001</v>
      </c>
      <c r="F117" s="105">
        <v>1403839.31</v>
      </c>
      <c r="G117" s="57">
        <v>0.19</v>
      </c>
      <c r="H117" s="116"/>
    </row>
    <row r="118" spans="1:8" x14ac:dyDescent="0.3">
      <c r="A118" s="303"/>
      <c r="B118" s="300"/>
      <c r="C118" s="194" t="s">
        <v>228</v>
      </c>
      <c r="D118" s="207">
        <v>518399.91</v>
      </c>
      <c r="E118" s="57">
        <v>7.0999999999999994E-2</v>
      </c>
      <c r="F118" s="105">
        <v>781772.71</v>
      </c>
      <c r="G118" s="57">
        <v>0.106</v>
      </c>
      <c r="H118" s="116"/>
    </row>
    <row r="119" spans="1:8" x14ac:dyDescent="0.3">
      <c r="A119" s="303"/>
      <c r="B119" s="300"/>
      <c r="C119" s="194" t="s">
        <v>224</v>
      </c>
      <c r="D119" s="207">
        <v>59312.12</v>
      </c>
      <c r="E119" s="57">
        <v>8.0000000000000002E-3</v>
      </c>
      <c r="F119" s="105">
        <v>62268.09</v>
      </c>
      <c r="G119" s="57">
        <v>8.0000000000000002E-3</v>
      </c>
      <c r="H119" s="116"/>
    </row>
    <row r="120" spans="1:8" x14ac:dyDescent="0.3">
      <c r="A120" s="303"/>
      <c r="B120" s="300"/>
      <c r="C120" s="194" t="s">
        <v>225</v>
      </c>
      <c r="D120" s="207">
        <v>96548.65</v>
      </c>
      <c r="E120" s="57">
        <v>1.2999999999999999E-2</v>
      </c>
      <c r="F120" s="105">
        <v>132890.39000000001</v>
      </c>
      <c r="G120" s="57">
        <v>1.7999999999999999E-2</v>
      </c>
      <c r="H120" s="116"/>
    </row>
    <row r="121" spans="1:8" ht="14.4" customHeight="1" x14ac:dyDescent="0.3">
      <c r="A121" s="303"/>
      <c r="B121" s="301"/>
      <c r="C121" s="195" t="s">
        <v>230</v>
      </c>
      <c r="D121" s="208">
        <v>2100227.23</v>
      </c>
      <c r="E121" s="120">
        <v>0.28700000000000003</v>
      </c>
      <c r="F121" s="205">
        <v>2380770.5</v>
      </c>
      <c r="G121" s="120">
        <v>0.32200000000000001</v>
      </c>
      <c r="H121" s="116"/>
    </row>
    <row r="122" spans="1:8" x14ac:dyDescent="0.3">
      <c r="A122" s="303"/>
      <c r="B122" s="302" t="s">
        <v>180</v>
      </c>
      <c r="C122" s="194" t="s">
        <v>229</v>
      </c>
      <c r="D122" s="92" t="s">
        <v>155</v>
      </c>
      <c r="E122" s="57" t="s">
        <v>155</v>
      </c>
      <c r="F122" s="105">
        <v>79291.25</v>
      </c>
      <c r="G122" s="57">
        <v>8.2000000000000003E-2</v>
      </c>
      <c r="H122" s="117"/>
    </row>
    <row r="123" spans="1:8" x14ac:dyDescent="0.3">
      <c r="A123" s="303"/>
      <c r="B123" s="300"/>
      <c r="C123" s="194" t="s">
        <v>228</v>
      </c>
      <c r="D123" s="92" t="s">
        <v>155</v>
      </c>
      <c r="E123" s="57" t="s">
        <v>155</v>
      </c>
      <c r="F123" s="105">
        <v>14733.64</v>
      </c>
      <c r="G123" s="57">
        <v>1.4999999999999999E-2</v>
      </c>
      <c r="H123" s="117"/>
    </row>
    <row r="124" spans="1:8" x14ac:dyDescent="0.3">
      <c r="A124" s="303"/>
      <c r="B124" s="300"/>
      <c r="C124" s="194" t="s">
        <v>224</v>
      </c>
      <c r="D124" s="92" t="s">
        <v>155</v>
      </c>
      <c r="E124" s="57" t="s">
        <v>155</v>
      </c>
      <c r="F124" s="105">
        <v>24412.13</v>
      </c>
      <c r="G124" s="57">
        <v>2.5000000000000001E-2</v>
      </c>
    </row>
    <row r="125" spans="1:8" x14ac:dyDescent="0.3">
      <c r="A125" s="303"/>
      <c r="B125" s="300"/>
      <c r="C125" s="194" t="s">
        <v>225</v>
      </c>
      <c r="D125" s="92" t="s">
        <v>155</v>
      </c>
      <c r="E125" s="57" t="s">
        <v>155</v>
      </c>
      <c r="F125" s="105">
        <v>10446.290000000001</v>
      </c>
      <c r="G125" s="57">
        <v>1.0999999999999999E-2</v>
      </c>
    </row>
    <row r="126" spans="1:8" ht="14.4" customHeight="1" x14ac:dyDescent="0.3">
      <c r="A126" s="303"/>
      <c r="B126" s="301"/>
      <c r="C126" s="195" t="s">
        <v>230</v>
      </c>
      <c r="D126" s="214" t="s">
        <v>155</v>
      </c>
      <c r="E126" s="215" t="s">
        <v>155</v>
      </c>
      <c r="F126" s="205">
        <v>128883.31</v>
      </c>
      <c r="G126" s="120">
        <v>0.13300000000000001</v>
      </c>
    </row>
    <row r="127" spans="1:8" x14ac:dyDescent="0.3">
      <c r="A127" s="303"/>
      <c r="B127" s="302" t="s">
        <v>181</v>
      </c>
      <c r="C127" s="194" t="s">
        <v>229</v>
      </c>
      <c r="D127" s="207">
        <v>251780.42</v>
      </c>
      <c r="E127" s="57">
        <v>0.13</v>
      </c>
      <c r="F127" s="105">
        <v>296432.62</v>
      </c>
      <c r="G127" s="57">
        <v>0.13100000000000001</v>
      </c>
    </row>
    <row r="128" spans="1:8" x14ac:dyDescent="0.3">
      <c r="A128" s="303"/>
      <c r="B128" s="300"/>
      <c r="C128" s="194" t="s">
        <v>228</v>
      </c>
      <c r="D128" s="207">
        <v>111207.64</v>
      </c>
      <c r="E128" s="57">
        <v>5.8000000000000003E-2</v>
      </c>
      <c r="F128" s="105">
        <v>133654.70000000001</v>
      </c>
      <c r="G128" s="57">
        <v>5.8999999999999997E-2</v>
      </c>
    </row>
    <row r="129" spans="1:7" x14ac:dyDescent="0.3">
      <c r="A129" s="303"/>
      <c r="B129" s="300"/>
      <c r="C129" s="194" t="s">
        <v>224</v>
      </c>
      <c r="D129" s="207">
        <v>5079.32</v>
      </c>
      <c r="E129" s="57">
        <v>3.0000000000000001E-3</v>
      </c>
      <c r="F129" s="105">
        <v>6731.13</v>
      </c>
      <c r="G129" s="57">
        <v>3.0000000000000001E-3</v>
      </c>
    </row>
    <row r="130" spans="1:7" x14ac:dyDescent="0.3">
      <c r="A130" s="303"/>
      <c r="B130" s="300"/>
      <c r="C130" s="194" t="s">
        <v>225</v>
      </c>
      <c r="D130" s="207">
        <v>31041.919999999998</v>
      </c>
      <c r="E130" s="57">
        <v>1.6E-2</v>
      </c>
      <c r="F130" s="105">
        <v>63916.28</v>
      </c>
      <c r="G130" s="57">
        <v>2.8000000000000001E-2</v>
      </c>
    </row>
    <row r="131" spans="1:7" ht="14.4" customHeight="1" x14ac:dyDescent="0.3">
      <c r="A131" s="303"/>
      <c r="B131" s="301"/>
      <c r="C131" s="195" t="s">
        <v>230</v>
      </c>
      <c r="D131" s="208">
        <v>399109.3</v>
      </c>
      <c r="E131" s="120">
        <v>0.20700000000000002</v>
      </c>
      <c r="F131" s="205">
        <v>500734.73</v>
      </c>
      <c r="G131" s="120">
        <v>0.221</v>
      </c>
    </row>
    <row r="132" spans="1:7" x14ac:dyDescent="0.3">
      <c r="A132" s="303"/>
      <c r="B132" s="302" t="s">
        <v>182</v>
      </c>
      <c r="C132" s="194" t="s">
        <v>229</v>
      </c>
      <c r="D132" s="207">
        <v>118668.93</v>
      </c>
      <c r="E132" s="57">
        <v>8.5999999999999993E-2</v>
      </c>
      <c r="F132" s="105">
        <v>39539.919999999998</v>
      </c>
      <c r="G132" s="57">
        <v>3.5999999999999997E-2</v>
      </c>
    </row>
    <row r="133" spans="1:7" x14ac:dyDescent="0.3">
      <c r="A133" s="303"/>
      <c r="B133" s="300"/>
      <c r="C133" s="194" t="s">
        <v>228</v>
      </c>
      <c r="D133" s="207">
        <v>28455.4</v>
      </c>
      <c r="E133" s="57">
        <v>2.1000000000000001E-2</v>
      </c>
      <c r="F133" s="105">
        <v>23992.87</v>
      </c>
      <c r="G133" s="57">
        <v>2.1999999999999999E-2</v>
      </c>
    </row>
    <row r="134" spans="1:7" x14ac:dyDescent="0.3">
      <c r="A134" s="303"/>
      <c r="B134" s="300"/>
      <c r="C134" s="194" t="s">
        <v>224</v>
      </c>
      <c r="D134" s="207">
        <v>68243.91</v>
      </c>
      <c r="E134" s="57">
        <v>4.9000000000000002E-2</v>
      </c>
      <c r="F134" s="105">
        <v>44655.13</v>
      </c>
      <c r="G134" s="57">
        <v>0.04</v>
      </c>
    </row>
    <row r="135" spans="1:7" x14ac:dyDescent="0.3">
      <c r="A135" s="303"/>
      <c r="B135" s="300"/>
      <c r="C135" s="194" t="s">
        <v>225</v>
      </c>
      <c r="D135" s="207">
        <v>11114.62</v>
      </c>
      <c r="E135" s="57">
        <v>8.0000000000000002E-3</v>
      </c>
      <c r="F135" s="105">
        <v>5622.4</v>
      </c>
      <c r="G135" s="57">
        <v>5.0000000000000001E-3</v>
      </c>
    </row>
    <row r="136" spans="1:7" ht="14.4" customHeight="1" x14ac:dyDescent="0.3">
      <c r="A136" s="303"/>
      <c r="B136" s="301"/>
      <c r="C136" s="195" t="s">
        <v>230</v>
      </c>
      <c r="D136" s="208">
        <v>226482.86</v>
      </c>
      <c r="E136" s="120">
        <v>0.16400000000000001</v>
      </c>
      <c r="F136" s="205">
        <v>113810.31999999998</v>
      </c>
      <c r="G136" s="120">
        <v>0.10300000000000001</v>
      </c>
    </row>
    <row r="137" spans="1:7" x14ac:dyDescent="0.3">
      <c r="A137" s="303"/>
      <c r="B137" s="302" t="s">
        <v>170</v>
      </c>
      <c r="C137" s="194" t="s">
        <v>229</v>
      </c>
      <c r="D137" s="207">
        <v>538977.26</v>
      </c>
      <c r="E137" s="57">
        <v>0.19900000000000001</v>
      </c>
      <c r="F137" s="105">
        <v>207585.37</v>
      </c>
      <c r="G137" s="57">
        <v>0.10100000000000001</v>
      </c>
    </row>
    <row r="138" spans="1:7" x14ac:dyDescent="0.3">
      <c r="A138" s="303"/>
      <c r="B138" s="300"/>
      <c r="C138" s="194" t="s">
        <v>228</v>
      </c>
      <c r="D138" s="207">
        <v>149456.95000000001</v>
      </c>
      <c r="E138" s="57">
        <v>5.5E-2</v>
      </c>
      <c r="F138" s="105">
        <v>77683.81</v>
      </c>
      <c r="G138" s="57">
        <v>3.7999999999999999E-2</v>
      </c>
    </row>
    <row r="139" spans="1:7" x14ac:dyDescent="0.3">
      <c r="A139" s="303"/>
      <c r="B139" s="300"/>
      <c r="C139" s="194" t="s">
        <v>224</v>
      </c>
      <c r="D139" s="207">
        <v>18625.61</v>
      </c>
      <c r="E139" s="57">
        <v>7.0000000000000001E-3</v>
      </c>
      <c r="F139" s="105">
        <v>4079.07</v>
      </c>
      <c r="G139" s="57">
        <v>2E-3</v>
      </c>
    </row>
    <row r="140" spans="1:7" x14ac:dyDescent="0.3">
      <c r="A140" s="303"/>
      <c r="B140" s="300"/>
      <c r="C140" s="194" t="s">
        <v>225</v>
      </c>
      <c r="D140" s="207">
        <v>31877.87</v>
      </c>
      <c r="E140" s="57">
        <v>1.2E-2</v>
      </c>
      <c r="F140" s="105">
        <v>34722.83</v>
      </c>
      <c r="G140" s="57">
        <v>1.7000000000000001E-2</v>
      </c>
    </row>
    <row r="141" spans="1:7" ht="14.4" customHeight="1" x14ac:dyDescent="0.3">
      <c r="A141" s="303"/>
      <c r="B141" s="301"/>
      <c r="C141" s="195" t="s">
        <v>230</v>
      </c>
      <c r="D141" s="208">
        <v>738937.69</v>
      </c>
      <c r="E141" s="120">
        <v>0.27300000000000002</v>
      </c>
      <c r="F141" s="205">
        <v>324071.08</v>
      </c>
      <c r="G141" s="120">
        <v>0.15800000000000003</v>
      </c>
    </row>
    <row r="142" spans="1:7" x14ac:dyDescent="0.3">
      <c r="A142" s="303"/>
      <c r="B142" s="300" t="s">
        <v>219</v>
      </c>
      <c r="C142" s="194" t="s">
        <v>229</v>
      </c>
      <c r="D142" s="207">
        <v>624293.39</v>
      </c>
      <c r="E142" s="57">
        <v>0.23699999999999999</v>
      </c>
      <c r="F142" s="105">
        <v>680104.16</v>
      </c>
      <c r="G142" s="57">
        <v>0.27700000000000002</v>
      </c>
    </row>
    <row r="143" spans="1:7" x14ac:dyDescent="0.3">
      <c r="A143" s="303"/>
      <c r="B143" s="300"/>
      <c r="C143" s="194" t="s">
        <v>228</v>
      </c>
      <c r="D143" s="207">
        <v>213578.84</v>
      </c>
      <c r="E143" s="57">
        <v>8.1000000000000003E-2</v>
      </c>
      <c r="F143" s="105">
        <v>204288.06</v>
      </c>
      <c r="G143" s="57">
        <v>8.3000000000000004E-2</v>
      </c>
    </row>
    <row r="144" spans="1:7" x14ac:dyDescent="0.3">
      <c r="A144" s="303"/>
      <c r="B144" s="300"/>
      <c r="C144" s="194" t="s">
        <v>224</v>
      </c>
      <c r="D144" s="207">
        <v>6614.43</v>
      </c>
      <c r="E144" s="57">
        <v>3.0000000000000001E-3</v>
      </c>
      <c r="F144" s="105">
        <v>10632.07</v>
      </c>
      <c r="G144" s="57">
        <v>4.0000000000000001E-3</v>
      </c>
    </row>
    <row r="145" spans="1:7" x14ac:dyDescent="0.3">
      <c r="A145" s="303"/>
      <c r="B145" s="300"/>
      <c r="C145" s="194" t="s">
        <v>225</v>
      </c>
      <c r="D145" s="207">
        <v>46513.67</v>
      </c>
      <c r="E145" s="57">
        <v>1.7999999999999999E-2</v>
      </c>
      <c r="F145" s="105">
        <v>26398.240000000002</v>
      </c>
      <c r="G145" s="57">
        <v>1.0999999999999999E-2</v>
      </c>
    </row>
    <row r="146" spans="1:7" x14ac:dyDescent="0.3">
      <c r="A146" s="303"/>
      <c r="B146" s="301"/>
      <c r="C146" s="195" t="s">
        <v>230</v>
      </c>
      <c r="D146" s="208">
        <v>891000.33000000007</v>
      </c>
      <c r="E146" s="120">
        <v>0.33900000000000002</v>
      </c>
      <c r="F146" s="205">
        <v>921422.52999999991</v>
      </c>
      <c r="G146" s="120">
        <v>0.37500000000000006</v>
      </c>
    </row>
    <row r="147" spans="1:7" x14ac:dyDescent="0.3">
      <c r="A147" s="303"/>
      <c r="B147" s="299" t="s">
        <v>173</v>
      </c>
      <c r="C147" s="194" t="s">
        <v>229</v>
      </c>
      <c r="D147" s="207">
        <v>861709.31</v>
      </c>
      <c r="E147" s="57">
        <v>0.17499999999999999</v>
      </c>
      <c r="F147" s="105">
        <v>721411.42</v>
      </c>
      <c r="G147" s="57">
        <v>0.183</v>
      </c>
    </row>
    <row r="148" spans="1:7" x14ac:dyDescent="0.3">
      <c r="A148" s="303"/>
      <c r="B148" s="300"/>
      <c r="C148" s="194" t="s">
        <v>228</v>
      </c>
      <c r="D148" s="207">
        <v>268170.98</v>
      </c>
      <c r="E148" s="57">
        <v>5.3999999999999999E-2</v>
      </c>
      <c r="F148" s="105">
        <v>246837.21</v>
      </c>
      <c r="G148" s="57">
        <v>6.2E-2</v>
      </c>
    </row>
    <row r="149" spans="1:7" x14ac:dyDescent="0.3">
      <c r="A149" s="303"/>
      <c r="B149" s="300"/>
      <c r="C149" s="194" t="s">
        <v>224</v>
      </c>
      <c r="D149" s="207">
        <v>31402.11</v>
      </c>
      <c r="E149" s="57">
        <v>6.0000000000000001E-3</v>
      </c>
      <c r="F149" s="105">
        <v>27320.06</v>
      </c>
      <c r="G149" s="57">
        <v>7.0000000000000001E-3</v>
      </c>
    </row>
    <row r="150" spans="1:7" x14ac:dyDescent="0.3">
      <c r="A150" s="303"/>
      <c r="B150" s="300"/>
      <c r="C150" s="194" t="s">
        <v>225</v>
      </c>
      <c r="D150" s="207">
        <v>48287.69</v>
      </c>
      <c r="E150" s="57">
        <v>0.01</v>
      </c>
      <c r="F150" s="105">
        <v>48619.77</v>
      </c>
      <c r="G150" s="57">
        <v>1.2E-2</v>
      </c>
    </row>
    <row r="151" spans="1:7" x14ac:dyDescent="0.3">
      <c r="A151" s="303"/>
      <c r="B151" s="301"/>
      <c r="C151" s="195" t="s">
        <v>230</v>
      </c>
      <c r="D151" s="208">
        <v>1209570.0900000001</v>
      </c>
      <c r="E151" s="120">
        <v>0.245</v>
      </c>
      <c r="F151" s="205">
        <v>1044188.4600000001</v>
      </c>
      <c r="G151" s="120">
        <v>0.26400000000000001</v>
      </c>
    </row>
    <row r="152" spans="1:7" x14ac:dyDescent="0.3">
      <c r="A152" s="303"/>
      <c r="B152" s="299" t="s">
        <v>176</v>
      </c>
      <c r="C152" s="194" t="s">
        <v>229</v>
      </c>
      <c r="D152" s="207">
        <v>728853.81</v>
      </c>
      <c r="E152" s="57">
        <v>0.23599999999999999</v>
      </c>
      <c r="F152" s="105">
        <v>738586.06</v>
      </c>
      <c r="G152" s="57">
        <v>0.245</v>
      </c>
    </row>
    <row r="153" spans="1:7" x14ac:dyDescent="0.3">
      <c r="A153" s="303"/>
      <c r="B153" s="300"/>
      <c r="C153" s="194" t="s">
        <v>228</v>
      </c>
      <c r="D153" s="207">
        <v>122993.87</v>
      </c>
      <c r="E153" s="57">
        <v>0.04</v>
      </c>
      <c r="F153" s="105">
        <v>112943.82</v>
      </c>
      <c r="G153" s="57">
        <v>3.6999999999999998E-2</v>
      </c>
    </row>
    <row r="154" spans="1:7" x14ac:dyDescent="0.3">
      <c r="A154" s="303"/>
      <c r="B154" s="300"/>
      <c r="C154" s="194" t="s">
        <v>224</v>
      </c>
      <c r="D154" s="207">
        <v>45302.37</v>
      </c>
      <c r="E154" s="57">
        <v>1.4999999999999999E-2</v>
      </c>
      <c r="F154" s="105">
        <v>50771.43</v>
      </c>
      <c r="G154" s="57">
        <v>1.7000000000000001E-2</v>
      </c>
    </row>
    <row r="155" spans="1:7" x14ac:dyDescent="0.3">
      <c r="A155" s="303"/>
      <c r="B155" s="300"/>
      <c r="C155" s="194" t="s">
        <v>225</v>
      </c>
      <c r="D155" s="207">
        <v>25473.35</v>
      </c>
      <c r="E155" s="57">
        <v>8.0000000000000002E-3</v>
      </c>
      <c r="F155" s="105">
        <v>33968.379999999997</v>
      </c>
      <c r="G155" s="57">
        <v>1.0999999999999999E-2</v>
      </c>
    </row>
    <row r="156" spans="1:7" x14ac:dyDescent="0.3">
      <c r="A156" s="303"/>
      <c r="B156" s="301"/>
      <c r="C156" s="195" t="s">
        <v>230</v>
      </c>
      <c r="D156" s="208">
        <v>922623.4</v>
      </c>
      <c r="E156" s="120">
        <v>0.29899999999999999</v>
      </c>
      <c r="F156" s="205">
        <v>936269.69000000018</v>
      </c>
      <c r="G156" s="120">
        <v>0.31</v>
      </c>
    </row>
    <row r="158" spans="1:7" x14ac:dyDescent="0.3">
      <c r="A158" s="193" t="s">
        <v>233</v>
      </c>
    </row>
    <row r="159" spans="1:7" ht="15" customHeight="1" x14ac:dyDescent="0.3">
      <c r="A159" s="237" t="s">
        <v>183</v>
      </c>
      <c r="B159" s="237"/>
      <c r="C159" s="237"/>
      <c r="D159" s="237"/>
      <c r="E159" s="237"/>
      <c r="F159" s="237"/>
      <c r="G159" s="237"/>
    </row>
    <row r="160" spans="1:7" ht="14.4" customHeight="1" x14ac:dyDescent="0.3">
      <c r="A160" s="237"/>
      <c r="B160" s="237"/>
      <c r="C160" s="237"/>
      <c r="D160" s="237"/>
      <c r="E160" s="237"/>
      <c r="F160" s="237"/>
      <c r="G160" s="237"/>
    </row>
    <row r="161" spans="1:7" ht="14.4" customHeight="1" x14ac:dyDescent="0.3">
      <c r="A161" s="237"/>
      <c r="B161" s="237"/>
      <c r="C161" s="237"/>
      <c r="D161" s="237"/>
      <c r="E161" s="237"/>
      <c r="F161" s="237"/>
      <c r="G161" s="237"/>
    </row>
    <row r="162" spans="1:7" ht="14.4" customHeight="1" x14ac:dyDescent="0.3">
      <c r="A162" s="237"/>
      <c r="B162" s="237"/>
      <c r="C162" s="237"/>
      <c r="D162" s="237"/>
      <c r="E162" s="237"/>
      <c r="F162" s="237"/>
      <c r="G162" s="237"/>
    </row>
    <row r="163" spans="1:7" ht="14.4" customHeight="1" x14ac:dyDescent="0.3">
      <c r="A163" s="237"/>
      <c r="B163" s="237"/>
      <c r="C163" s="237"/>
      <c r="D163" s="237"/>
      <c r="E163" s="237"/>
      <c r="F163" s="237"/>
      <c r="G163" s="237"/>
    </row>
    <row r="164" spans="1:7" ht="14.4" customHeight="1" x14ac:dyDescent="0.3">
      <c r="A164" s="237"/>
      <c r="B164" s="237"/>
      <c r="C164" s="237"/>
      <c r="D164" s="237"/>
      <c r="E164" s="237"/>
      <c r="F164" s="237"/>
      <c r="G164" s="237"/>
    </row>
    <row r="165" spans="1:7" ht="14.4" customHeight="1" x14ac:dyDescent="0.3">
      <c r="A165" s="237"/>
      <c r="B165" s="237"/>
      <c r="C165" s="237"/>
      <c r="D165" s="237"/>
      <c r="E165" s="237"/>
      <c r="F165" s="237"/>
      <c r="G165" s="237"/>
    </row>
    <row r="166" spans="1:7" x14ac:dyDescent="0.3">
      <c r="A166" s="197"/>
      <c r="B166" s="197"/>
      <c r="C166" s="197"/>
      <c r="D166" s="197"/>
      <c r="E166" s="197"/>
    </row>
    <row r="167" spans="1:7" x14ac:dyDescent="0.3">
      <c r="A167" s="197"/>
      <c r="B167" s="197"/>
      <c r="C167" s="197"/>
      <c r="D167" s="197"/>
      <c r="E167" s="197"/>
    </row>
  </sheetData>
  <mergeCells count="40">
    <mergeCell ref="F5:G5"/>
    <mergeCell ref="A7:A56"/>
    <mergeCell ref="B7:B11"/>
    <mergeCell ref="B12:B16"/>
    <mergeCell ref="B17:B21"/>
    <mergeCell ref="B22:B26"/>
    <mergeCell ref="B27:B31"/>
    <mergeCell ref="B32:B36"/>
    <mergeCell ref="B37:B41"/>
    <mergeCell ref="B42:B46"/>
    <mergeCell ref="B47:B51"/>
    <mergeCell ref="B52:B56"/>
    <mergeCell ref="A2:E2"/>
    <mergeCell ref="A5:A6"/>
    <mergeCell ref="B5:B6"/>
    <mergeCell ref="C5:C6"/>
    <mergeCell ref="D5:E5"/>
    <mergeCell ref="B82:B86"/>
    <mergeCell ref="B87:B91"/>
    <mergeCell ref="B92:B96"/>
    <mergeCell ref="A57:A106"/>
    <mergeCell ref="B97:B101"/>
    <mergeCell ref="B102:B106"/>
    <mergeCell ref="B57:B61"/>
    <mergeCell ref="B62:B66"/>
    <mergeCell ref="B67:B71"/>
    <mergeCell ref="B72:B76"/>
    <mergeCell ref="B77:B81"/>
    <mergeCell ref="A159:G165"/>
    <mergeCell ref="B147:B151"/>
    <mergeCell ref="B152:B156"/>
    <mergeCell ref="B107:B111"/>
    <mergeCell ref="B112:B116"/>
    <mergeCell ref="B117:B121"/>
    <mergeCell ref="B122:B126"/>
    <mergeCell ref="B127:B131"/>
    <mergeCell ref="A107:A156"/>
    <mergeCell ref="B132:B136"/>
    <mergeCell ref="B137:B141"/>
    <mergeCell ref="B142:B14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962F-4E95-423B-9690-7875D999DFDC}">
  <dimension ref="A1:N22"/>
  <sheetViews>
    <sheetView workbookViewId="0">
      <selection activeCell="B27" sqref="B27"/>
    </sheetView>
  </sheetViews>
  <sheetFormatPr defaultRowHeight="14.4" x14ac:dyDescent="0.3"/>
  <cols>
    <col min="1" max="1" width="16.44140625" customWidth="1"/>
    <col min="2" max="2" width="45.5546875" customWidth="1"/>
    <col min="3" max="3" width="15.44140625" customWidth="1"/>
    <col min="4" max="4" width="17.6640625" customWidth="1"/>
    <col min="5" max="5" width="15.44140625" customWidth="1"/>
    <col min="6" max="6" width="17.6640625" customWidth="1"/>
    <col min="7" max="7" width="15.44140625" customWidth="1"/>
    <col min="8" max="8" width="17.6640625" customWidth="1"/>
    <col min="9" max="9" width="15.44140625" customWidth="1"/>
    <col min="10" max="10" width="17.6640625" customWidth="1"/>
    <col min="11" max="11" width="15.44140625" customWidth="1"/>
    <col min="12" max="12" width="17.6640625" customWidth="1"/>
    <col min="13" max="13" width="15.44140625" customWidth="1"/>
    <col min="14" max="14" width="17.6640625" customWidth="1"/>
  </cols>
  <sheetData>
    <row r="1" spans="1:14" ht="18" x14ac:dyDescent="0.35">
      <c r="A1" s="9" t="s">
        <v>56</v>
      </c>
      <c r="B1" s="9"/>
      <c r="C1" s="9"/>
      <c r="D1" s="9"/>
      <c r="E1" s="9"/>
    </row>
    <row r="2" spans="1:14" ht="15.6" x14ac:dyDescent="0.3">
      <c r="A2" s="220" t="s">
        <v>31</v>
      </c>
      <c r="B2" s="220"/>
      <c r="C2" s="220"/>
      <c r="D2" s="220"/>
      <c r="E2" s="220"/>
    </row>
    <row r="3" spans="1:14" ht="15.6" x14ac:dyDescent="0.3">
      <c r="A3" s="11" t="s">
        <v>234</v>
      </c>
      <c r="B3" s="11"/>
      <c r="C3" s="11"/>
      <c r="D3" s="11"/>
      <c r="E3" s="11"/>
    </row>
    <row r="5" spans="1:14" x14ac:dyDescent="0.3">
      <c r="A5" s="276" t="s">
        <v>162</v>
      </c>
      <c r="B5" s="276" t="s">
        <v>205</v>
      </c>
      <c r="C5" s="279" t="s">
        <v>122</v>
      </c>
      <c r="D5" s="279"/>
      <c r="E5" s="279"/>
      <c r="F5" s="279"/>
      <c r="G5" s="279" t="s">
        <v>64</v>
      </c>
      <c r="H5" s="279"/>
      <c r="I5" s="279"/>
      <c r="J5" s="279"/>
      <c r="K5" s="255" t="s">
        <v>123</v>
      </c>
      <c r="L5" s="255"/>
      <c r="M5" s="255"/>
      <c r="N5" s="255"/>
    </row>
    <row r="6" spans="1:14" x14ac:dyDescent="0.3">
      <c r="A6" s="276"/>
      <c r="B6" s="276"/>
      <c r="C6" s="279">
        <v>2022</v>
      </c>
      <c r="D6" s="279"/>
      <c r="E6" s="279">
        <v>2023</v>
      </c>
      <c r="F6" s="279"/>
      <c r="G6" s="279">
        <v>2022</v>
      </c>
      <c r="H6" s="279"/>
      <c r="I6" s="279">
        <v>2023</v>
      </c>
      <c r="J6" s="279"/>
      <c r="K6" s="306">
        <v>2022</v>
      </c>
      <c r="L6" s="306"/>
      <c r="M6" s="306">
        <v>2023</v>
      </c>
      <c r="N6" s="306"/>
    </row>
    <row r="7" spans="1:14" ht="33" customHeight="1" x14ac:dyDescent="0.3">
      <c r="A7" s="276"/>
      <c r="B7" s="276"/>
      <c r="C7" s="38" t="s">
        <v>124</v>
      </c>
      <c r="D7" s="38" t="s">
        <v>125</v>
      </c>
      <c r="E7" s="38" t="s">
        <v>124</v>
      </c>
      <c r="F7" s="38" t="s">
        <v>125</v>
      </c>
      <c r="G7" s="38" t="s">
        <v>124</v>
      </c>
      <c r="H7" s="38" t="s">
        <v>125</v>
      </c>
      <c r="I7" s="38" t="s">
        <v>124</v>
      </c>
      <c r="J7" s="38" t="s">
        <v>125</v>
      </c>
      <c r="K7" s="38" t="s">
        <v>124</v>
      </c>
      <c r="L7" s="38" t="s">
        <v>125</v>
      </c>
      <c r="M7" s="38" t="s">
        <v>124</v>
      </c>
      <c r="N7" s="38" t="s">
        <v>125</v>
      </c>
    </row>
    <row r="8" spans="1:14" x14ac:dyDescent="0.3">
      <c r="A8" s="256" t="s">
        <v>100</v>
      </c>
      <c r="B8" s="125" t="s">
        <v>235</v>
      </c>
      <c r="C8" s="56">
        <v>14668104</v>
      </c>
      <c r="D8" s="57">
        <v>8.0000000000000002E-3</v>
      </c>
      <c r="E8" s="56">
        <v>14328771</v>
      </c>
      <c r="F8" s="57">
        <v>7.0000000000000001E-3</v>
      </c>
      <c r="G8" s="56">
        <v>20610720.219999999</v>
      </c>
      <c r="H8" s="57">
        <v>0.01</v>
      </c>
      <c r="I8" s="56">
        <v>21970858.489999998</v>
      </c>
      <c r="J8" s="57">
        <v>8.9999999999999993E-3</v>
      </c>
      <c r="K8" s="56">
        <v>3756340</v>
      </c>
      <c r="L8" s="57">
        <v>3.5000000000000003E-2</v>
      </c>
      <c r="M8" s="56">
        <v>3683065</v>
      </c>
      <c r="N8" s="57">
        <v>3.1E-2</v>
      </c>
    </row>
    <row r="9" spans="1:14" x14ac:dyDescent="0.3">
      <c r="A9" s="256"/>
      <c r="B9" s="125" t="s">
        <v>236</v>
      </c>
      <c r="C9" s="56">
        <v>51001167</v>
      </c>
      <c r="D9" s="57">
        <v>2.5999999999999999E-2</v>
      </c>
      <c r="E9" s="56">
        <v>48736183</v>
      </c>
      <c r="F9" s="57">
        <v>2.3E-2</v>
      </c>
      <c r="G9" s="56">
        <v>28533619.120000001</v>
      </c>
      <c r="H9" s="57">
        <v>1.2999999999999999E-2</v>
      </c>
      <c r="I9" s="56">
        <v>41170803.880000003</v>
      </c>
      <c r="J9" s="57">
        <v>1.7000000000000001E-2</v>
      </c>
      <c r="K9" s="56">
        <v>1367118</v>
      </c>
      <c r="L9" s="57">
        <v>1.2999999999999999E-2</v>
      </c>
      <c r="M9" s="56">
        <v>1440965</v>
      </c>
      <c r="N9" s="57">
        <v>1.2E-2</v>
      </c>
    </row>
    <row r="10" spans="1:14" x14ac:dyDescent="0.3">
      <c r="A10" s="256"/>
      <c r="B10" s="37" t="s">
        <v>208</v>
      </c>
      <c r="C10" s="62">
        <v>65669271</v>
      </c>
      <c r="D10" s="63">
        <v>3.4000000000000002E-2</v>
      </c>
      <c r="E10" s="62">
        <v>63064954</v>
      </c>
      <c r="F10" s="63">
        <v>0.03</v>
      </c>
      <c r="G10" s="112">
        <v>49144339.340000004</v>
      </c>
      <c r="H10" s="113">
        <v>2.3E-2</v>
      </c>
      <c r="I10" s="112">
        <v>63141662.380000003</v>
      </c>
      <c r="J10" s="113">
        <v>2.5000000000000001E-2</v>
      </c>
      <c r="K10" s="62">
        <v>5123459</v>
      </c>
      <c r="L10" s="63">
        <v>4.7E-2</v>
      </c>
      <c r="M10" s="62">
        <v>5124030</v>
      </c>
      <c r="N10" s="63">
        <v>4.3999999999999997E-2</v>
      </c>
    </row>
    <row r="11" spans="1:14" x14ac:dyDescent="0.3">
      <c r="I11" s="185"/>
    </row>
    <row r="12" spans="1:14" x14ac:dyDescent="0.3">
      <c r="A12" s="1" t="s">
        <v>131</v>
      </c>
    </row>
    <row r="13" spans="1:14" ht="15" customHeight="1" x14ac:dyDescent="0.3">
      <c r="A13" s="237" t="s">
        <v>132</v>
      </c>
      <c r="B13" s="237"/>
      <c r="C13" s="237"/>
      <c r="D13" s="237"/>
      <c r="E13" s="237"/>
      <c r="F13" s="237"/>
      <c r="G13" s="237"/>
      <c r="H13" s="237"/>
    </row>
    <row r="14" spans="1:14" ht="14.4" customHeight="1" x14ac:dyDescent="0.3">
      <c r="A14" s="237"/>
      <c r="B14" s="237"/>
      <c r="C14" s="237"/>
      <c r="D14" s="237"/>
      <c r="E14" s="237"/>
      <c r="F14" s="237"/>
      <c r="G14" s="237"/>
      <c r="H14" s="237"/>
    </row>
    <row r="15" spans="1:14" ht="14.4" customHeight="1" x14ac:dyDescent="0.3">
      <c r="A15" s="237"/>
      <c r="B15" s="237"/>
      <c r="C15" s="237"/>
      <c r="D15" s="237"/>
      <c r="E15" s="237"/>
      <c r="F15" s="237"/>
      <c r="G15" s="237"/>
      <c r="H15" s="237"/>
    </row>
    <row r="16" spans="1:14" ht="14.4" customHeight="1" x14ac:dyDescent="0.3">
      <c r="A16" s="237"/>
      <c r="B16" s="237"/>
      <c r="C16" s="237"/>
      <c r="D16" s="237"/>
      <c r="E16" s="237"/>
      <c r="F16" s="237"/>
      <c r="G16" s="237"/>
      <c r="H16" s="237"/>
    </row>
    <row r="17" spans="1:8" ht="14.4" customHeight="1" x14ac:dyDescent="0.3">
      <c r="A17" s="237"/>
      <c r="B17" s="237"/>
      <c r="C17" s="237"/>
      <c r="D17" s="237"/>
      <c r="E17" s="237"/>
      <c r="F17" s="237"/>
      <c r="G17" s="237"/>
      <c r="H17" s="237"/>
    </row>
    <row r="18" spans="1:8" ht="14.4" customHeight="1" x14ac:dyDescent="0.3">
      <c r="A18" s="237"/>
      <c r="B18" s="237"/>
      <c r="C18" s="237"/>
      <c r="D18" s="237"/>
      <c r="E18" s="237"/>
      <c r="F18" s="237"/>
      <c r="G18" s="237"/>
      <c r="H18" s="237"/>
    </row>
    <row r="19" spans="1:8" ht="14.4" customHeight="1" x14ac:dyDescent="0.3">
      <c r="A19" s="237"/>
      <c r="B19" s="237"/>
      <c r="C19" s="237"/>
      <c r="D19" s="237"/>
      <c r="E19" s="237"/>
      <c r="F19" s="237"/>
      <c r="G19" s="237"/>
      <c r="H19" s="237"/>
    </row>
    <row r="20" spans="1:8" ht="14.4" customHeight="1" x14ac:dyDescent="0.3">
      <c r="A20" s="237"/>
      <c r="B20" s="237"/>
      <c r="C20" s="237"/>
      <c r="D20" s="237"/>
      <c r="E20" s="237"/>
      <c r="F20" s="237"/>
      <c r="G20" s="237"/>
      <c r="H20" s="237"/>
    </row>
    <row r="21" spans="1:8" ht="14.4" customHeight="1" x14ac:dyDescent="0.3">
      <c r="A21" s="237"/>
      <c r="B21" s="237"/>
      <c r="C21" s="237"/>
      <c r="D21" s="237"/>
      <c r="E21" s="237"/>
      <c r="F21" s="237"/>
      <c r="G21" s="237"/>
      <c r="H21" s="237"/>
    </row>
    <row r="22" spans="1:8" ht="14.4" customHeight="1" x14ac:dyDescent="0.3">
      <c r="A22" s="78"/>
      <c r="B22" s="78"/>
      <c r="C22" s="78"/>
      <c r="D22" s="78"/>
      <c r="E22" s="78"/>
    </row>
  </sheetData>
  <mergeCells count="14">
    <mergeCell ref="A13:H21"/>
    <mergeCell ref="A8:A10"/>
    <mergeCell ref="A2:E2"/>
    <mergeCell ref="A5:A7"/>
    <mergeCell ref="B5:B7"/>
    <mergeCell ref="C5:F5"/>
    <mergeCell ref="G5:J5"/>
    <mergeCell ref="K5:N5"/>
    <mergeCell ref="C6:D6"/>
    <mergeCell ref="E6:F6"/>
    <mergeCell ref="G6:H6"/>
    <mergeCell ref="I6:J6"/>
    <mergeCell ref="K6:L6"/>
    <mergeCell ref="M6:N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8EBB-D4B9-44CF-9F7B-BD0682EED6EB}">
  <dimension ref="A1:H100"/>
  <sheetViews>
    <sheetView workbookViewId="0">
      <selection activeCell="A90" sqref="A90:G97"/>
    </sheetView>
  </sheetViews>
  <sheetFormatPr defaultRowHeight="14.4" x14ac:dyDescent="0.3"/>
  <cols>
    <col min="1" max="1" width="25.5546875" customWidth="1"/>
    <col min="2" max="2" width="16.6640625" customWidth="1"/>
    <col min="3" max="3" width="47.6640625" customWidth="1"/>
    <col min="4" max="8" width="18.5546875" customWidth="1"/>
  </cols>
  <sheetData>
    <row r="1" spans="1:7" ht="18" x14ac:dyDescent="0.35">
      <c r="A1" s="9" t="s">
        <v>56</v>
      </c>
      <c r="B1" s="9"/>
      <c r="C1" s="9"/>
      <c r="D1" s="9"/>
      <c r="E1" s="9"/>
    </row>
    <row r="2" spans="1:7" ht="15.6" x14ac:dyDescent="0.3">
      <c r="A2" s="220" t="s">
        <v>31</v>
      </c>
      <c r="B2" s="220"/>
      <c r="C2" s="220"/>
      <c r="D2" s="220"/>
      <c r="E2" s="220"/>
    </row>
    <row r="3" spans="1:7" ht="15.6" x14ac:dyDescent="0.3">
      <c r="A3" s="11" t="s">
        <v>237</v>
      </c>
      <c r="B3" s="11"/>
      <c r="C3" s="11"/>
      <c r="D3" s="11"/>
      <c r="E3" s="11"/>
    </row>
    <row r="5" spans="1:7" x14ac:dyDescent="0.3">
      <c r="A5" s="250" t="s">
        <v>210</v>
      </c>
      <c r="B5" s="250" t="s">
        <v>135</v>
      </c>
      <c r="C5" s="250" t="s">
        <v>211</v>
      </c>
      <c r="D5" s="248">
        <v>2022</v>
      </c>
      <c r="E5" s="249"/>
      <c r="F5" s="248">
        <v>2023</v>
      </c>
      <c r="G5" s="249"/>
    </row>
    <row r="6" spans="1:7" x14ac:dyDescent="0.3">
      <c r="A6" s="251"/>
      <c r="B6" s="251"/>
      <c r="C6" s="251"/>
      <c r="D6" s="35" t="s">
        <v>124</v>
      </c>
      <c r="E6" s="35" t="s">
        <v>125</v>
      </c>
      <c r="F6" s="35" t="s">
        <v>124</v>
      </c>
      <c r="G6" s="35" t="s">
        <v>125</v>
      </c>
    </row>
    <row r="7" spans="1:7" x14ac:dyDescent="0.3">
      <c r="A7" s="262" t="s">
        <v>139</v>
      </c>
      <c r="B7" s="256" t="s">
        <v>140</v>
      </c>
      <c r="C7" s="33" t="s">
        <v>238</v>
      </c>
      <c r="D7" s="200">
        <v>519203</v>
      </c>
      <c r="E7" s="57">
        <v>6.0000000000000001E-3</v>
      </c>
      <c r="F7" s="200">
        <v>525620</v>
      </c>
      <c r="G7" s="57">
        <v>5.0000000000000001E-3</v>
      </c>
    </row>
    <row r="8" spans="1:7" x14ac:dyDescent="0.3">
      <c r="A8" s="263"/>
      <c r="B8" s="256"/>
      <c r="C8" s="33" t="s">
        <v>239</v>
      </c>
      <c r="D8" s="200">
        <v>1936419</v>
      </c>
      <c r="E8" s="57">
        <v>2.1999999999999999E-2</v>
      </c>
      <c r="F8" s="200">
        <v>1800285</v>
      </c>
      <c r="G8" s="57">
        <v>1.7999999999999999E-2</v>
      </c>
    </row>
    <row r="9" spans="1:7" x14ac:dyDescent="0.3">
      <c r="A9" s="263"/>
      <c r="B9" s="256"/>
      <c r="C9" s="118" t="s">
        <v>240</v>
      </c>
      <c r="D9" s="205">
        <f>SUM(D7:D8)</f>
        <v>2455622</v>
      </c>
      <c r="E9" s="120">
        <f>SUM(E7:E8)</f>
        <v>2.7999999999999997E-2</v>
      </c>
      <c r="F9" s="205">
        <f>SUM(F7:F8)</f>
        <v>2325905</v>
      </c>
      <c r="G9" s="120">
        <f>SUM(G7:G8)</f>
        <v>2.3E-2</v>
      </c>
    </row>
    <row r="10" spans="1:7" x14ac:dyDescent="0.3">
      <c r="A10" s="263"/>
      <c r="B10" s="256" t="s">
        <v>141</v>
      </c>
      <c r="C10" s="33" t="s">
        <v>238</v>
      </c>
      <c r="D10" s="200">
        <v>3396804</v>
      </c>
      <c r="E10" s="57">
        <v>6.0000000000000001E-3</v>
      </c>
      <c r="F10" s="200">
        <v>3683253</v>
      </c>
      <c r="G10" s="57">
        <v>6.0000000000000001E-3</v>
      </c>
    </row>
    <row r="11" spans="1:7" x14ac:dyDescent="0.3">
      <c r="A11" s="263"/>
      <c r="B11" s="256"/>
      <c r="C11" s="33" t="s">
        <v>239</v>
      </c>
      <c r="D11" s="200">
        <v>12516261</v>
      </c>
      <c r="E11" s="57">
        <v>2.3E-2</v>
      </c>
      <c r="F11" s="200">
        <v>13963285</v>
      </c>
      <c r="G11" s="57">
        <v>2.4E-2</v>
      </c>
    </row>
    <row r="12" spans="1:7" x14ac:dyDescent="0.3">
      <c r="A12" s="263"/>
      <c r="B12" s="256"/>
      <c r="C12" s="118" t="s">
        <v>240</v>
      </c>
      <c r="D12" s="205">
        <f>SUM(D10:D11)</f>
        <v>15913065</v>
      </c>
      <c r="E12" s="120">
        <f>SUM(E10:E11)</f>
        <v>2.8999999999999998E-2</v>
      </c>
      <c r="F12" s="205">
        <f>SUM(F10:F11)</f>
        <v>17646538</v>
      </c>
      <c r="G12" s="120">
        <f>SUM(G10:G11)</f>
        <v>0.03</v>
      </c>
    </row>
    <row r="13" spans="1:7" x14ac:dyDescent="0.3">
      <c r="A13" s="263"/>
      <c r="B13" s="256" t="s">
        <v>142</v>
      </c>
      <c r="C13" s="33" t="s">
        <v>238</v>
      </c>
      <c r="D13" s="200">
        <v>66301</v>
      </c>
      <c r="E13" s="57">
        <v>2E-3</v>
      </c>
      <c r="F13" s="200">
        <v>83870</v>
      </c>
      <c r="G13" s="57">
        <v>2E-3</v>
      </c>
    </row>
    <row r="14" spans="1:7" x14ac:dyDescent="0.3">
      <c r="A14" s="263"/>
      <c r="B14" s="256"/>
      <c r="C14" s="33" t="s">
        <v>239</v>
      </c>
      <c r="D14" s="200">
        <v>219107</v>
      </c>
      <c r="E14" s="57">
        <v>6.0000000000000001E-3</v>
      </c>
      <c r="F14" s="200">
        <v>203432</v>
      </c>
      <c r="G14" s="57">
        <v>5.0000000000000001E-3</v>
      </c>
    </row>
    <row r="15" spans="1:7" x14ac:dyDescent="0.3">
      <c r="A15" s="263"/>
      <c r="B15" s="256"/>
      <c r="C15" s="118" t="s">
        <v>240</v>
      </c>
      <c r="D15" s="205">
        <f>SUM(D13:D14)</f>
        <v>285408</v>
      </c>
      <c r="E15" s="120">
        <f>SUM(E13:E14)</f>
        <v>8.0000000000000002E-3</v>
      </c>
      <c r="F15" s="205">
        <f>SUM(F13:F14)</f>
        <v>287302</v>
      </c>
      <c r="G15" s="120">
        <f>SUM(G13:G14)</f>
        <v>7.0000000000000001E-3</v>
      </c>
    </row>
    <row r="16" spans="1:7" x14ac:dyDescent="0.3">
      <c r="A16" s="263"/>
      <c r="B16" s="256" t="s">
        <v>143</v>
      </c>
      <c r="C16" s="33" t="s">
        <v>238</v>
      </c>
      <c r="D16" s="200">
        <v>109624</v>
      </c>
      <c r="E16" s="57">
        <v>0.01</v>
      </c>
      <c r="F16" s="200">
        <v>27368</v>
      </c>
      <c r="G16" s="57">
        <v>8.0000000000000002E-3</v>
      </c>
    </row>
    <row r="17" spans="1:7" x14ac:dyDescent="0.3">
      <c r="A17" s="263"/>
      <c r="B17" s="256"/>
      <c r="C17" s="33" t="s">
        <v>239</v>
      </c>
      <c r="D17" s="200">
        <v>291344</v>
      </c>
      <c r="E17" s="57">
        <v>2.5999999999999999E-2</v>
      </c>
      <c r="F17" s="200">
        <v>87781</v>
      </c>
      <c r="G17" s="57">
        <v>2.5999999999999999E-2</v>
      </c>
    </row>
    <row r="18" spans="1:7" x14ac:dyDescent="0.3">
      <c r="A18" s="263"/>
      <c r="B18" s="256"/>
      <c r="C18" s="118" t="s">
        <v>240</v>
      </c>
      <c r="D18" s="205">
        <f>SUM(D16:D17)</f>
        <v>400968</v>
      </c>
      <c r="E18" s="120">
        <f>SUM(E16:E17)</f>
        <v>3.5999999999999997E-2</v>
      </c>
      <c r="F18" s="205">
        <f>SUM(F16:F17)</f>
        <v>115149</v>
      </c>
      <c r="G18" s="120">
        <f>SUM(G16:G17)</f>
        <v>3.4000000000000002E-2</v>
      </c>
    </row>
    <row r="19" spans="1:7" x14ac:dyDescent="0.3">
      <c r="A19" s="263"/>
      <c r="B19" s="256" t="s">
        <v>144</v>
      </c>
      <c r="C19" s="33" t="s">
        <v>238</v>
      </c>
      <c r="D19" s="200">
        <v>316347</v>
      </c>
      <c r="E19" s="57">
        <v>8.0000000000000002E-3</v>
      </c>
      <c r="F19" s="200">
        <v>313457</v>
      </c>
      <c r="G19" s="57">
        <v>8.0000000000000002E-3</v>
      </c>
    </row>
    <row r="20" spans="1:7" x14ac:dyDescent="0.3">
      <c r="A20" s="263"/>
      <c r="B20" s="256"/>
      <c r="C20" s="33" t="s">
        <v>239</v>
      </c>
      <c r="D20" s="200">
        <v>708705</v>
      </c>
      <c r="E20" s="57">
        <v>1.7999999999999999E-2</v>
      </c>
      <c r="F20" s="200">
        <v>648970</v>
      </c>
      <c r="G20" s="57">
        <v>1.7000000000000001E-2</v>
      </c>
    </row>
    <row r="21" spans="1:7" x14ac:dyDescent="0.3">
      <c r="A21" s="263"/>
      <c r="B21" s="256"/>
      <c r="C21" s="118" t="s">
        <v>240</v>
      </c>
      <c r="D21" s="205">
        <f>SUM(D19:D20)</f>
        <v>1025052</v>
      </c>
      <c r="E21" s="120">
        <f>SUM(E19:E20)</f>
        <v>2.5999999999999999E-2</v>
      </c>
      <c r="F21" s="205">
        <f>SUM(F19:F20)</f>
        <v>962427</v>
      </c>
      <c r="G21" s="120">
        <f>SUM(G19:G20)</f>
        <v>2.5000000000000001E-2</v>
      </c>
    </row>
    <row r="22" spans="1:7" x14ac:dyDescent="0.3">
      <c r="A22" s="263"/>
      <c r="B22" s="256" t="s">
        <v>145</v>
      </c>
      <c r="C22" s="33" t="s">
        <v>238</v>
      </c>
      <c r="D22" s="200">
        <v>874027</v>
      </c>
      <c r="E22" s="57">
        <v>7.0000000000000001E-3</v>
      </c>
      <c r="F22" s="200">
        <v>1221347</v>
      </c>
      <c r="G22" s="57">
        <v>8.0000000000000002E-3</v>
      </c>
    </row>
    <row r="23" spans="1:7" x14ac:dyDescent="0.3">
      <c r="A23" s="263"/>
      <c r="B23" s="256"/>
      <c r="C23" s="33" t="s">
        <v>239</v>
      </c>
      <c r="D23" s="200">
        <v>3853070</v>
      </c>
      <c r="E23" s="57">
        <v>3.2000000000000001E-2</v>
      </c>
      <c r="F23" s="200">
        <v>4998584</v>
      </c>
      <c r="G23" s="57">
        <v>3.1E-2</v>
      </c>
    </row>
    <row r="24" spans="1:7" x14ac:dyDescent="0.3">
      <c r="A24" s="263"/>
      <c r="B24" s="256"/>
      <c r="C24" s="118" t="s">
        <v>240</v>
      </c>
      <c r="D24" s="205">
        <f>SUM(D22:D23)</f>
        <v>4727097</v>
      </c>
      <c r="E24" s="120">
        <f>SUM(E22:E23)</f>
        <v>3.9E-2</v>
      </c>
      <c r="F24" s="205">
        <f>SUM(F22:F23)</f>
        <v>6219931</v>
      </c>
      <c r="G24" s="120">
        <f>SUM(G22:G23)</f>
        <v>3.9E-2</v>
      </c>
    </row>
    <row r="25" spans="1:7" x14ac:dyDescent="0.3">
      <c r="A25" s="263"/>
      <c r="B25" s="256" t="s">
        <v>146</v>
      </c>
      <c r="C25" s="33" t="s">
        <v>238</v>
      </c>
      <c r="D25" s="200">
        <v>244319</v>
      </c>
      <c r="E25" s="57">
        <v>5.0000000000000001E-3</v>
      </c>
      <c r="F25" s="200">
        <v>168036</v>
      </c>
      <c r="G25" s="57">
        <v>3.0000000000000001E-3</v>
      </c>
    </row>
    <row r="26" spans="1:7" x14ac:dyDescent="0.3">
      <c r="A26" s="263"/>
      <c r="B26" s="256"/>
      <c r="C26" s="33" t="s">
        <v>239</v>
      </c>
      <c r="D26" s="200">
        <v>774478</v>
      </c>
      <c r="E26" s="57">
        <v>1.7000000000000001E-2</v>
      </c>
      <c r="F26" s="200">
        <v>843049</v>
      </c>
      <c r="G26" s="57">
        <v>1.7000000000000001E-2</v>
      </c>
    </row>
    <row r="27" spans="1:7" x14ac:dyDescent="0.3">
      <c r="A27" s="263"/>
      <c r="B27" s="256"/>
      <c r="C27" s="118" t="s">
        <v>240</v>
      </c>
      <c r="D27" s="205">
        <f>SUM(D25:D26)</f>
        <v>1018797</v>
      </c>
      <c r="E27" s="120">
        <f>SUM(E25:E26)</f>
        <v>2.2000000000000002E-2</v>
      </c>
      <c r="F27" s="205">
        <f>SUM(F25:F26)</f>
        <v>1011085</v>
      </c>
      <c r="G27" s="120">
        <f>SUM(G25:G26)</f>
        <v>0.02</v>
      </c>
    </row>
    <row r="28" spans="1:7" x14ac:dyDescent="0.3">
      <c r="A28" s="263"/>
      <c r="B28" s="256" t="s">
        <v>214</v>
      </c>
      <c r="C28" s="33" t="s">
        <v>238</v>
      </c>
      <c r="D28" s="200">
        <v>387249</v>
      </c>
      <c r="E28" s="57">
        <v>8.0000000000000002E-3</v>
      </c>
      <c r="F28" s="200">
        <v>539447</v>
      </c>
      <c r="G28" s="57">
        <v>8.9999999999999993E-3</v>
      </c>
    </row>
    <row r="29" spans="1:7" x14ac:dyDescent="0.3">
      <c r="A29" s="263"/>
      <c r="B29" s="256"/>
      <c r="C29" s="33" t="s">
        <v>239</v>
      </c>
      <c r="D29" s="200">
        <v>1163919</v>
      </c>
      <c r="E29" s="57">
        <v>2.3E-2</v>
      </c>
      <c r="F29" s="200">
        <v>990569</v>
      </c>
      <c r="G29" s="57">
        <v>1.6E-2</v>
      </c>
    </row>
    <row r="30" spans="1:7" x14ac:dyDescent="0.3">
      <c r="A30" s="263"/>
      <c r="B30" s="256"/>
      <c r="C30" s="118" t="s">
        <v>240</v>
      </c>
      <c r="D30" s="205">
        <f>SUM(D28:D29)</f>
        <v>1551168</v>
      </c>
      <c r="E30" s="120">
        <f>SUM(E28:E29)</f>
        <v>3.1E-2</v>
      </c>
      <c r="F30" s="205">
        <f>SUM(F28:F29)</f>
        <v>1530016</v>
      </c>
      <c r="G30" s="120">
        <f>SUM(G28:G29)</f>
        <v>2.5000000000000001E-2</v>
      </c>
    </row>
    <row r="31" spans="1:7" x14ac:dyDescent="0.3">
      <c r="A31" s="263"/>
      <c r="B31" s="256" t="s">
        <v>148</v>
      </c>
      <c r="C31" s="33" t="s">
        <v>238</v>
      </c>
      <c r="D31" s="200">
        <v>1792189</v>
      </c>
      <c r="E31" s="57">
        <v>1.9E-2</v>
      </c>
      <c r="F31" s="200">
        <v>1219320</v>
      </c>
      <c r="G31" s="57">
        <v>0.02</v>
      </c>
    </row>
    <row r="32" spans="1:7" x14ac:dyDescent="0.3">
      <c r="A32" s="263"/>
      <c r="B32" s="256"/>
      <c r="C32" s="33" t="s">
        <v>239</v>
      </c>
      <c r="D32" s="200">
        <v>5298817</v>
      </c>
      <c r="E32" s="57">
        <v>5.6000000000000001E-2</v>
      </c>
      <c r="F32" s="200">
        <v>3587747</v>
      </c>
      <c r="G32" s="57">
        <v>5.8999999999999997E-2</v>
      </c>
    </row>
    <row r="33" spans="1:7" x14ac:dyDescent="0.3">
      <c r="A33" s="263"/>
      <c r="B33" s="256"/>
      <c r="C33" s="118" t="s">
        <v>240</v>
      </c>
      <c r="D33" s="205">
        <f>SUM(D31:D32)</f>
        <v>7091006</v>
      </c>
      <c r="E33" s="120">
        <f>SUM(E31:E32)</f>
        <v>7.4999999999999997E-2</v>
      </c>
      <c r="F33" s="205">
        <f>SUM(F31:F32)</f>
        <v>4807067</v>
      </c>
      <c r="G33" s="120">
        <f>SUM(G31:G32)</f>
        <v>7.9000000000000001E-2</v>
      </c>
    </row>
    <row r="34" spans="1:7" x14ac:dyDescent="0.3">
      <c r="A34" s="263"/>
      <c r="B34" s="256" t="s">
        <v>149</v>
      </c>
      <c r="C34" s="33" t="s">
        <v>238</v>
      </c>
      <c r="D34" s="200">
        <v>238821</v>
      </c>
      <c r="E34" s="57">
        <v>4.0000000000000001E-3</v>
      </c>
      <c r="F34" s="200">
        <v>268048</v>
      </c>
      <c r="G34" s="57">
        <v>4.0000000000000001E-3</v>
      </c>
    </row>
    <row r="35" spans="1:7" x14ac:dyDescent="0.3">
      <c r="A35" s="263"/>
      <c r="B35" s="256"/>
      <c r="C35" s="33" t="s">
        <v>239</v>
      </c>
      <c r="D35" s="200">
        <v>375363</v>
      </c>
      <c r="E35" s="57">
        <v>7.0000000000000001E-3</v>
      </c>
      <c r="F35" s="200">
        <v>426214</v>
      </c>
      <c r="G35" s="57">
        <v>7.0000000000000001E-3</v>
      </c>
    </row>
    <row r="36" spans="1:7" x14ac:dyDescent="0.3">
      <c r="A36" s="263"/>
      <c r="B36" s="256"/>
      <c r="C36" s="118" t="s">
        <v>240</v>
      </c>
      <c r="D36" s="205">
        <f>SUM(D34:D35)</f>
        <v>614184</v>
      </c>
      <c r="E36" s="120">
        <f>SUM(E34:E35)</f>
        <v>1.0999999999999999E-2</v>
      </c>
      <c r="F36" s="205">
        <f>SUM(F34:F35)</f>
        <v>694262</v>
      </c>
      <c r="G36" s="120">
        <f>SUM(G34:G35)</f>
        <v>1.0999999999999999E-2</v>
      </c>
    </row>
    <row r="37" spans="1:7" x14ac:dyDescent="0.3">
      <c r="A37" s="263"/>
      <c r="B37" s="256" t="s">
        <v>150</v>
      </c>
      <c r="C37" s="33" t="s">
        <v>238</v>
      </c>
      <c r="D37" s="200">
        <v>595778</v>
      </c>
      <c r="E37" s="57">
        <v>5.0000000000000001E-3</v>
      </c>
      <c r="F37" s="200">
        <v>458076</v>
      </c>
      <c r="G37" s="57">
        <v>4.0000000000000001E-3</v>
      </c>
    </row>
    <row r="38" spans="1:7" x14ac:dyDescent="0.3">
      <c r="A38" s="263"/>
      <c r="B38" s="256"/>
      <c r="C38" s="33" t="s">
        <v>239</v>
      </c>
      <c r="D38" s="200">
        <v>1548991</v>
      </c>
      <c r="E38" s="57">
        <v>1.4E-2</v>
      </c>
      <c r="F38" s="200">
        <v>1332637</v>
      </c>
      <c r="G38" s="57">
        <v>0.01</v>
      </c>
    </row>
    <row r="39" spans="1:7" x14ac:dyDescent="0.3">
      <c r="A39" s="263"/>
      <c r="B39" s="256"/>
      <c r="C39" s="118" t="s">
        <v>240</v>
      </c>
      <c r="D39" s="205">
        <f>SUM(D37:D38)</f>
        <v>2144769</v>
      </c>
      <c r="E39" s="120">
        <f>SUM(E37:E38)</f>
        <v>1.9E-2</v>
      </c>
      <c r="F39" s="205">
        <f>SUM(F37:F38)</f>
        <v>1790713</v>
      </c>
      <c r="G39" s="120">
        <f>SUM(G37:G38)</f>
        <v>1.4E-2</v>
      </c>
    </row>
    <row r="40" spans="1:7" x14ac:dyDescent="0.3">
      <c r="A40" s="263"/>
      <c r="B40" s="256" t="s">
        <v>151</v>
      </c>
      <c r="C40" s="33" t="s">
        <v>238</v>
      </c>
      <c r="D40" s="200">
        <v>297103</v>
      </c>
      <c r="E40" s="57">
        <v>1.4E-2</v>
      </c>
      <c r="F40" s="200">
        <v>237544</v>
      </c>
      <c r="G40" s="57">
        <v>1.2E-2</v>
      </c>
    </row>
    <row r="41" spans="1:7" x14ac:dyDescent="0.3">
      <c r="A41" s="263"/>
      <c r="B41" s="256"/>
      <c r="C41" s="33" t="s">
        <v>239</v>
      </c>
      <c r="D41" s="200">
        <v>439911</v>
      </c>
      <c r="E41" s="57">
        <v>2.1000000000000001E-2</v>
      </c>
      <c r="F41" s="200">
        <v>425293</v>
      </c>
      <c r="G41" s="57">
        <v>2.1000000000000001E-2</v>
      </c>
    </row>
    <row r="42" spans="1:7" x14ac:dyDescent="0.3">
      <c r="A42" s="264"/>
      <c r="B42" s="256"/>
      <c r="C42" s="118" t="s">
        <v>240</v>
      </c>
      <c r="D42" s="205">
        <f>SUM(D40:D41)</f>
        <v>737014</v>
      </c>
      <c r="E42" s="120">
        <f>SUM(E40:E41)</f>
        <v>3.5000000000000003E-2</v>
      </c>
      <c r="F42" s="205">
        <f>SUM(F40:F41)</f>
        <v>662837</v>
      </c>
      <c r="G42" s="120">
        <f>SUM(G40:G41)</f>
        <v>3.3000000000000002E-2</v>
      </c>
    </row>
    <row r="43" spans="1:7" ht="19.5" customHeight="1" x14ac:dyDescent="0.3">
      <c r="A43" s="258" t="s">
        <v>215</v>
      </c>
      <c r="B43" s="259"/>
      <c r="C43" s="260"/>
      <c r="D43" s="216">
        <f>SUM(D42,D39,D36,D33,D30,D27,D24,D21,D18,D15,D12,D9)</f>
        <v>37964150</v>
      </c>
      <c r="E43" s="113">
        <v>3.2000000000000001E-2</v>
      </c>
      <c r="F43" s="216">
        <f>SUM(F42,F39,F36,F33,F30,F27,F24,F21,F18,F15,F12,F9)</f>
        <v>38053232</v>
      </c>
      <c r="G43" s="113">
        <v>2.9000000000000001E-2</v>
      </c>
    </row>
    <row r="44" spans="1:7" x14ac:dyDescent="0.3">
      <c r="A44" s="262" t="s">
        <v>64</v>
      </c>
      <c r="B44" s="307" t="s">
        <v>143</v>
      </c>
      <c r="C44" s="33" t="s">
        <v>238</v>
      </c>
      <c r="D44" s="200">
        <v>1305081</v>
      </c>
      <c r="E44" s="57">
        <v>8.0000000000000002E-3</v>
      </c>
      <c r="F44" s="200">
        <v>1333320</v>
      </c>
      <c r="G44" s="57">
        <v>7.0000000000000001E-3</v>
      </c>
    </row>
    <row r="45" spans="1:7" x14ac:dyDescent="0.3">
      <c r="A45" s="263"/>
      <c r="B45" s="307"/>
      <c r="C45" s="33" t="s">
        <v>239</v>
      </c>
      <c r="D45" s="200">
        <v>2128834</v>
      </c>
      <c r="E45" s="57">
        <v>1.2E-2</v>
      </c>
      <c r="F45" s="200">
        <v>3121076</v>
      </c>
      <c r="G45" s="57">
        <v>1.6E-2</v>
      </c>
    </row>
    <row r="46" spans="1:7" x14ac:dyDescent="0.3">
      <c r="A46" s="263"/>
      <c r="B46" s="307"/>
      <c r="C46" s="118" t="s">
        <v>240</v>
      </c>
      <c r="D46" s="205">
        <f>SUM(D44:D45)</f>
        <v>3433915</v>
      </c>
      <c r="E46" s="120">
        <f>SUM(E44:E45)</f>
        <v>0.02</v>
      </c>
      <c r="F46" s="205">
        <f>SUM(F44:F45)</f>
        <v>4454396</v>
      </c>
      <c r="G46" s="120">
        <f>SUM(G44:G45)</f>
        <v>2.3E-2</v>
      </c>
    </row>
    <row r="47" spans="1:7" x14ac:dyDescent="0.3">
      <c r="A47" s="263"/>
      <c r="B47" s="307" t="s">
        <v>144</v>
      </c>
      <c r="C47" s="33" t="s">
        <v>238</v>
      </c>
      <c r="D47" s="200">
        <v>447497</v>
      </c>
      <c r="E47" s="57">
        <v>6.0000000000000001E-3</v>
      </c>
      <c r="F47" s="200">
        <v>507813</v>
      </c>
      <c r="G47" s="57">
        <v>6.0000000000000001E-3</v>
      </c>
    </row>
    <row r="48" spans="1:7" x14ac:dyDescent="0.3">
      <c r="A48" s="263"/>
      <c r="B48" s="307"/>
      <c r="C48" s="33" t="s">
        <v>239</v>
      </c>
      <c r="D48" s="200">
        <v>785259</v>
      </c>
      <c r="E48" s="57">
        <v>0.01</v>
      </c>
      <c r="F48" s="200">
        <v>1561408</v>
      </c>
      <c r="G48" s="57">
        <v>1.7000000000000001E-2</v>
      </c>
    </row>
    <row r="49" spans="1:7" x14ac:dyDescent="0.3">
      <c r="A49" s="263"/>
      <c r="B49" s="307"/>
      <c r="C49" s="118" t="s">
        <v>240</v>
      </c>
      <c r="D49" s="205">
        <f>SUM(D47:D48)</f>
        <v>1232756</v>
      </c>
      <c r="E49" s="120">
        <f>SUM(E47:E48)</f>
        <v>1.6E-2</v>
      </c>
      <c r="F49" s="205">
        <f>SUM(F47:F48)</f>
        <v>2069221</v>
      </c>
      <c r="G49" s="120">
        <f>SUM(G47:G48)</f>
        <v>2.3E-2</v>
      </c>
    </row>
    <row r="50" spans="1:7" x14ac:dyDescent="0.3">
      <c r="A50" s="263"/>
      <c r="B50" s="308" t="s">
        <v>64</v>
      </c>
      <c r="C50" s="33" t="s">
        <v>238</v>
      </c>
      <c r="D50" s="200">
        <v>9092805</v>
      </c>
      <c r="E50" s="57">
        <v>0.01</v>
      </c>
      <c r="F50" s="200">
        <v>7085644</v>
      </c>
      <c r="G50" s="57">
        <v>8.9999999999999993E-3</v>
      </c>
    </row>
    <row r="51" spans="1:7" x14ac:dyDescent="0.3">
      <c r="A51" s="263"/>
      <c r="B51" s="308"/>
      <c r="C51" s="33" t="s">
        <v>239</v>
      </c>
      <c r="D51" s="200">
        <v>14614809</v>
      </c>
      <c r="E51" s="57">
        <v>1.6E-2</v>
      </c>
      <c r="F51" s="200">
        <v>12429631</v>
      </c>
      <c r="G51" s="57">
        <v>1.6E-2</v>
      </c>
    </row>
    <row r="52" spans="1:7" x14ac:dyDescent="0.3">
      <c r="A52" s="263"/>
      <c r="B52" s="308"/>
      <c r="C52" s="118" t="s">
        <v>240</v>
      </c>
      <c r="D52" s="205">
        <f>SUM(D50:D51)</f>
        <v>23707614</v>
      </c>
      <c r="E52" s="120">
        <f>SUM(E50:E51)</f>
        <v>2.6000000000000002E-2</v>
      </c>
      <c r="F52" s="205">
        <f>SUM(F50:F51)</f>
        <v>19515275</v>
      </c>
      <c r="G52" s="120">
        <f>SUM(G50:G51)</f>
        <v>2.5000000000000001E-2</v>
      </c>
    </row>
    <row r="53" spans="1:7" x14ac:dyDescent="0.3">
      <c r="A53" s="263"/>
      <c r="B53" s="309" t="s">
        <v>214</v>
      </c>
      <c r="C53" s="33" t="s">
        <v>238</v>
      </c>
      <c r="D53" s="200">
        <v>313038</v>
      </c>
      <c r="E53" s="57">
        <v>0.01</v>
      </c>
      <c r="F53" s="200">
        <v>1645748</v>
      </c>
      <c r="G53" s="57">
        <v>8.9999999999999993E-3</v>
      </c>
    </row>
    <row r="54" spans="1:7" x14ac:dyDescent="0.3">
      <c r="A54" s="263"/>
      <c r="B54" s="309"/>
      <c r="C54" s="33" t="s">
        <v>239</v>
      </c>
      <c r="D54" s="200">
        <v>417567</v>
      </c>
      <c r="E54" s="57">
        <v>1.2999999999999999E-2</v>
      </c>
      <c r="F54" s="200">
        <v>3919412</v>
      </c>
      <c r="G54" s="57">
        <v>2.1000000000000001E-2</v>
      </c>
    </row>
    <row r="55" spans="1:7" x14ac:dyDescent="0.3">
      <c r="A55" s="263"/>
      <c r="B55" s="309"/>
      <c r="C55" s="118" t="s">
        <v>240</v>
      </c>
      <c r="D55" s="205">
        <f>SUM(D53:D54)</f>
        <v>730605</v>
      </c>
      <c r="E55" s="120">
        <f>SUM(E53:E54)</f>
        <v>2.3E-2</v>
      </c>
      <c r="F55" s="205">
        <f>SUM(F53:F54)</f>
        <v>5565160</v>
      </c>
      <c r="G55" s="120">
        <f>SUM(G53:G54)</f>
        <v>0.03</v>
      </c>
    </row>
    <row r="56" spans="1:7" x14ac:dyDescent="0.3">
      <c r="A56" s="263"/>
      <c r="B56" s="309" t="s">
        <v>149</v>
      </c>
      <c r="C56" s="33" t="s">
        <v>238</v>
      </c>
      <c r="D56" s="200">
        <v>1416847</v>
      </c>
      <c r="E56" s="57">
        <v>3.0000000000000001E-3</v>
      </c>
      <c r="F56" s="200">
        <v>1118579</v>
      </c>
      <c r="G56" s="57">
        <v>3.0000000000000001E-3</v>
      </c>
    </row>
    <row r="57" spans="1:7" x14ac:dyDescent="0.3">
      <c r="A57" s="263"/>
      <c r="B57" s="309"/>
      <c r="C57" s="33" t="s">
        <v>239</v>
      </c>
      <c r="D57" s="200">
        <v>1674128</v>
      </c>
      <c r="E57" s="57">
        <v>3.0000000000000001E-3</v>
      </c>
      <c r="F57" s="200">
        <v>1328634</v>
      </c>
      <c r="G57" s="57">
        <v>4.0000000000000001E-3</v>
      </c>
    </row>
    <row r="58" spans="1:7" x14ac:dyDescent="0.3">
      <c r="A58" s="263"/>
      <c r="B58" s="309"/>
      <c r="C58" s="118" t="s">
        <v>240</v>
      </c>
      <c r="D58" s="205">
        <f>SUM(D56:D57)</f>
        <v>3090975</v>
      </c>
      <c r="E58" s="120">
        <f>SUM(E56:E57)</f>
        <v>6.0000000000000001E-3</v>
      </c>
      <c r="F58" s="205">
        <f>SUM(F56:F57)</f>
        <v>2447213</v>
      </c>
      <c r="G58" s="120">
        <f>SUM(G56:G57)</f>
        <v>7.0000000000000001E-3</v>
      </c>
    </row>
    <row r="59" spans="1:7" x14ac:dyDescent="0.3">
      <c r="A59" s="263"/>
      <c r="B59" s="309" t="s">
        <v>151</v>
      </c>
      <c r="C59" s="33" t="s">
        <v>238</v>
      </c>
      <c r="D59" s="200">
        <v>8034417</v>
      </c>
      <c r="E59" s="57">
        <v>1.6E-2</v>
      </c>
      <c r="F59" s="200">
        <v>10277238</v>
      </c>
      <c r="G59" s="57">
        <v>1.2E-2</v>
      </c>
    </row>
    <row r="60" spans="1:7" x14ac:dyDescent="0.3">
      <c r="A60" s="263"/>
      <c r="B60" s="309"/>
      <c r="C60" s="33" t="s">
        <v>239</v>
      </c>
      <c r="D60" s="200">
        <v>8902131</v>
      </c>
      <c r="E60" s="57">
        <v>1.7999999999999999E-2</v>
      </c>
      <c r="F60" s="200">
        <v>18795136</v>
      </c>
      <c r="G60" s="57">
        <v>2.1999999999999999E-2</v>
      </c>
    </row>
    <row r="61" spans="1:7" x14ac:dyDescent="0.3">
      <c r="A61" s="264"/>
      <c r="B61" s="309"/>
      <c r="C61" s="118" t="s">
        <v>240</v>
      </c>
      <c r="D61" s="205">
        <f>SUM(D59:D60)</f>
        <v>16936548</v>
      </c>
      <c r="E61" s="120">
        <f>SUM(E59:E60)</f>
        <v>3.4000000000000002E-2</v>
      </c>
      <c r="F61" s="205">
        <f>SUM(F59:F60)</f>
        <v>29072374</v>
      </c>
      <c r="G61" s="120">
        <f>SUM(G59:G60)</f>
        <v>3.4000000000000002E-2</v>
      </c>
    </row>
    <row r="62" spans="1:7" x14ac:dyDescent="0.3">
      <c r="A62" s="258" t="s">
        <v>216</v>
      </c>
      <c r="B62" s="259"/>
      <c r="C62" s="260"/>
      <c r="D62" s="216">
        <f>SUM(D61,D58,D55,D52,D49,D46)</f>
        <v>49132413</v>
      </c>
      <c r="E62" s="113">
        <v>2.3E-2</v>
      </c>
      <c r="F62" s="216">
        <f>SUM(F61,F58,F55,F52,F49,F46)</f>
        <v>63123639</v>
      </c>
      <c r="G62" s="113">
        <v>2.5000000000000001E-2</v>
      </c>
    </row>
    <row r="63" spans="1:7" x14ac:dyDescent="0.3">
      <c r="A63" s="266" t="s">
        <v>123</v>
      </c>
      <c r="B63" s="309" t="s">
        <v>140</v>
      </c>
      <c r="C63" s="33" t="s">
        <v>238</v>
      </c>
      <c r="D63" s="200">
        <v>382445</v>
      </c>
      <c r="E63" s="57">
        <v>1.7999999999999999E-2</v>
      </c>
      <c r="F63" s="200">
        <v>351890</v>
      </c>
      <c r="G63" s="57">
        <v>1.2999999999999999E-2</v>
      </c>
    </row>
    <row r="64" spans="1:7" x14ac:dyDescent="0.3">
      <c r="A64" s="267"/>
      <c r="B64" s="309"/>
      <c r="C64" s="33" t="s">
        <v>239</v>
      </c>
      <c r="D64" s="200">
        <v>666643</v>
      </c>
      <c r="E64" s="57">
        <v>3.1E-2</v>
      </c>
      <c r="F64" s="200">
        <v>743939</v>
      </c>
      <c r="G64" s="57">
        <v>2.8000000000000001E-2</v>
      </c>
    </row>
    <row r="65" spans="1:7" x14ac:dyDescent="0.3">
      <c r="A65" s="267"/>
      <c r="B65" s="309"/>
      <c r="C65" s="118" t="s">
        <v>240</v>
      </c>
      <c r="D65" s="205">
        <f>SUM(D63:D64)</f>
        <v>1049088</v>
      </c>
      <c r="E65" s="120">
        <f>SUM(E63:E64)</f>
        <v>4.9000000000000002E-2</v>
      </c>
      <c r="F65" s="205">
        <f>SUM(F63:F64)</f>
        <v>1095829</v>
      </c>
      <c r="G65" s="120">
        <f>SUM(G63:G64)</f>
        <v>4.1000000000000002E-2</v>
      </c>
    </row>
    <row r="66" spans="1:7" x14ac:dyDescent="0.3">
      <c r="A66" s="267"/>
      <c r="B66" s="309" t="s">
        <v>141</v>
      </c>
      <c r="C66" s="33" t="s">
        <v>238</v>
      </c>
      <c r="D66" s="200">
        <v>100363</v>
      </c>
      <c r="E66" s="57">
        <v>5.0000000000000001E-3</v>
      </c>
      <c r="F66" s="200">
        <v>135204</v>
      </c>
      <c r="G66" s="57">
        <v>6.0000000000000001E-3</v>
      </c>
    </row>
    <row r="67" spans="1:7" x14ac:dyDescent="0.3">
      <c r="A67" s="267"/>
      <c r="B67" s="309"/>
      <c r="C67" s="33" t="s">
        <v>239</v>
      </c>
      <c r="D67" s="200">
        <v>434511</v>
      </c>
      <c r="E67" s="57">
        <v>0.02</v>
      </c>
      <c r="F67" s="200">
        <v>390250</v>
      </c>
      <c r="G67" s="57">
        <v>1.7000000000000001E-2</v>
      </c>
    </row>
    <row r="68" spans="1:7" x14ac:dyDescent="0.3">
      <c r="A68" s="267"/>
      <c r="B68" s="309"/>
      <c r="C68" s="118" t="s">
        <v>240</v>
      </c>
      <c r="D68" s="205">
        <f>SUM(D66:D67)</f>
        <v>534874</v>
      </c>
      <c r="E68" s="120">
        <f>SUM(E66:E67)</f>
        <v>2.5000000000000001E-2</v>
      </c>
      <c r="F68" s="205">
        <f>SUM(F66:F67)</f>
        <v>525454</v>
      </c>
      <c r="G68" s="120">
        <f>SUM(G66:G67)</f>
        <v>2.3E-2</v>
      </c>
    </row>
    <row r="69" spans="1:7" x14ac:dyDescent="0.3">
      <c r="A69" s="267"/>
      <c r="B69" s="309" t="s">
        <v>154</v>
      </c>
      <c r="C69" s="33" t="s">
        <v>238</v>
      </c>
      <c r="D69" s="200" t="s">
        <v>155</v>
      </c>
      <c r="E69" s="57" t="s">
        <v>155</v>
      </c>
      <c r="F69" s="200">
        <v>2265</v>
      </c>
      <c r="G69" s="57">
        <v>2E-3</v>
      </c>
    </row>
    <row r="70" spans="1:7" x14ac:dyDescent="0.3">
      <c r="A70" s="267"/>
      <c r="B70" s="309"/>
      <c r="C70" s="33" t="s">
        <v>239</v>
      </c>
      <c r="D70" s="200">
        <v>1080</v>
      </c>
      <c r="E70" s="57">
        <v>4.0000000000000001E-3</v>
      </c>
      <c r="F70" s="200">
        <v>3054</v>
      </c>
      <c r="G70" s="57">
        <v>3.0000000000000001E-3</v>
      </c>
    </row>
    <row r="71" spans="1:7" x14ac:dyDescent="0.3">
      <c r="A71" s="267"/>
      <c r="B71" s="309"/>
      <c r="C71" s="118" t="s">
        <v>240</v>
      </c>
      <c r="D71" s="205">
        <f>SUM(D69:D70)</f>
        <v>1080</v>
      </c>
      <c r="E71" s="120">
        <f>SUM(E69:E70)</f>
        <v>4.0000000000000001E-3</v>
      </c>
      <c r="F71" s="205">
        <f>SUM(F69:F70)</f>
        <v>5319</v>
      </c>
      <c r="G71" s="120">
        <f>SUM(G69:G70)</f>
        <v>5.0000000000000001E-3</v>
      </c>
    </row>
    <row r="72" spans="1:7" x14ac:dyDescent="0.3">
      <c r="A72" s="267"/>
      <c r="B72" s="309" t="s">
        <v>143</v>
      </c>
      <c r="C72" s="33" t="s">
        <v>238</v>
      </c>
      <c r="D72" s="200">
        <v>26709</v>
      </c>
      <c r="E72" s="57">
        <v>7.0000000000000001E-3</v>
      </c>
      <c r="F72" s="200">
        <v>47361</v>
      </c>
      <c r="G72" s="57">
        <v>1.0999999999999999E-2</v>
      </c>
    </row>
    <row r="73" spans="1:7" x14ac:dyDescent="0.3">
      <c r="A73" s="267"/>
      <c r="B73" s="309"/>
      <c r="C73" s="33" t="s">
        <v>239</v>
      </c>
      <c r="D73" s="200">
        <v>129899</v>
      </c>
      <c r="E73" s="57">
        <v>3.5000000000000003E-2</v>
      </c>
      <c r="F73" s="200">
        <v>106299</v>
      </c>
      <c r="G73" s="57">
        <v>2.5000000000000001E-2</v>
      </c>
    </row>
    <row r="74" spans="1:7" x14ac:dyDescent="0.3">
      <c r="A74" s="267"/>
      <c r="B74" s="309"/>
      <c r="C74" s="118" t="s">
        <v>240</v>
      </c>
      <c r="D74" s="205">
        <f>SUM(D72:D73)</f>
        <v>156608</v>
      </c>
      <c r="E74" s="120">
        <f>SUM(E72:E73)</f>
        <v>4.2000000000000003E-2</v>
      </c>
      <c r="F74" s="205">
        <f>SUM(F72:F73)</f>
        <v>153660</v>
      </c>
      <c r="G74" s="120">
        <f>SUM(G72:G73)</f>
        <v>3.6000000000000004E-2</v>
      </c>
    </row>
    <row r="75" spans="1:7" x14ac:dyDescent="0.3">
      <c r="A75" s="267"/>
      <c r="B75" s="309" t="s">
        <v>144</v>
      </c>
      <c r="C75" s="33" t="s">
        <v>238</v>
      </c>
      <c r="D75" s="200">
        <v>5387</v>
      </c>
      <c r="E75" s="57">
        <v>2E-3</v>
      </c>
      <c r="F75" s="200">
        <v>10052</v>
      </c>
      <c r="G75" s="57">
        <v>4.0000000000000001E-3</v>
      </c>
    </row>
    <row r="76" spans="1:7" x14ac:dyDescent="0.3">
      <c r="A76" s="267"/>
      <c r="B76" s="309"/>
      <c r="C76" s="33" t="s">
        <v>239</v>
      </c>
      <c r="D76" s="200">
        <v>63934</v>
      </c>
      <c r="E76" s="57">
        <v>2.7E-2</v>
      </c>
      <c r="F76" s="200">
        <v>44311</v>
      </c>
      <c r="G76" s="57">
        <v>1.9E-2</v>
      </c>
    </row>
    <row r="77" spans="1:7" x14ac:dyDescent="0.3">
      <c r="A77" s="267"/>
      <c r="B77" s="309"/>
      <c r="C77" s="118" t="s">
        <v>240</v>
      </c>
      <c r="D77" s="205">
        <f>SUM(D75:D76)</f>
        <v>69321</v>
      </c>
      <c r="E77" s="120">
        <f>SUM(E75:E76)</f>
        <v>2.8999999999999998E-2</v>
      </c>
      <c r="F77" s="205">
        <f>SUM(F75:F76)</f>
        <v>54363</v>
      </c>
      <c r="G77" s="120">
        <f>SUM(G75:G76)</f>
        <v>2.3E-2</v>
      </c>
    </row>
    <row r="78" spans="1:7" x14ac:dyDescent="0.3">
      <c r="A78" s="267"/>
      <c r="B78" s="309" t="s">
        <v>214</v>
      </c>
      <c r="C78" s="33" t="s">
        <v>238</v>
      </c>
      <c r="D78" s="200" t="s">
        <v>155</v>
      </c>
      <c r="E78" s="57" t="s">
        <v>155</v>
      </c>
      <c r="F78" s="200">
        <v>1562</v>
      </c>
      <c r="G78" s="57">
        <v>4.0000000000000001E-3</v>
      </c>
    </row>
    <row r="79" spans="1:7" x14ac:dyDescent="0.3">
      <c r="A79" s="267"/>
      <c r="B79" s="309"/>
      <c r="C79" s="33" t="s">
        <v>239</v>
      </c>
      <c r="D79" s="200" t="s">
        <v>155</v>
      </c>
      <c r="E79" s="57" t="s">
        <v>155</v>
      </c>
      <c r="F79" s="200">
        <v>4960</v>
      </c>
      <c r="G79" s="57">
        <v>1.4E-2</v>
      </c>
    </row>
    <row r="80" spans="1:7" x14ac:dyDescent="0.3">
      <c r="A80" s="267"/>
      <c r="B80" s="309"/>
      <c r="C80" s="118" t="s">
        <v>240</v>
      </c>
      <c r="D80" s="200" t="s">
        <v>155</v>
      </c>
      <c r="E80" s="57" t="s">
        <v>155</v>
      </c>
      <c r="F80" s="205">
        <f>SUM(F78:F79)</f>
        <v>6522</v>
      </c>
      <c r="G80" s="120">
        <f>SUM(G78:G79)</f>
        <v>1.8000000000000002E-2</v>
      </c>
    </row>
    <row r="81" spans="1:8" x14ac:dyDescent="0.3">
      <c r="A81" s="267"/>
      <c r="B81" s="309" t="s">
        <v>156</v>
      </c>
      <c r="C81" s="33" t="s">
        <v>238</v>
      </c>
      <c r="D81" s="200">
        <v>207840</v>
      </c>
      <c r="E81" s="57">
        <v>6.0000000000000001E-3</v>
      </c>
      <c r="F81" s="200">
        <v>243421</v>
      </c>
      <c r="G81" s="57">
        <v>7.0000000000000001E-3</v>
      </c>
    </row>
    <row r="82" spans="1:8" x14ac:dyDescent="0.3">
      <c r="A82" s="267"/>
      <c r="B82" s="309"/>
      <c r="C82" s="33" t="s">
        <v>239</v>
      </c>
      <c r="D82" s="200">
        <v>1231880</v>
      </c>
      <c r="E82" s="57">
        <v>3.5000000000000003E-2</v>
      </c>
      <c r="F82" s="200">
        <v>1171614</v>
      </c>
      <c r="G82" s="57">
        <v>3.4000000000000002E-2</v>
      </c>
    </row>
    <row r="83" spans="1:8" x14ac:dyDescent="0.3">
      <c r="A83" s="267"/>
      <c r="B83" s="309"/>
      <c r="C83" s="118" t="s">
        <v>240</v>
      </c>
      <c r="D83" s="205">
        <f>SUM(D81:D82)</f>
        <v>1439720</v>
      </c>
      <c r="E83" s="120">
        <f>SUM(E81:E82)</f>
        <v>4.1000000000000002E-2</v>
      </c>
      <c r="F83" s="205">
        <f>SUM(F81:F82)</f>
        <v>1415035</v>
      </c>
      <c r="G83" s="120">
        <f>SUM(G81:G82)</f>
        <v>4.1000000000000002E-2</v>
      </c>
    </row>
    <row r="84" spans="1:8" x14ac:dyDescent="0.3">
      <c r="A84" s="267"/>
      <c r="B84" s="309" t="s">
        <v>157</v>
      </c>
      <c r="C84" s="33" t="s">
        <v>238</v>
      </c>
      <c r="D84" s="200">
        <v>644373</v>
      </c>
      <c r="E84" s="57">
        <v>2.7E-2</v>
      </c>
      <c r="F84" s="200">
        <v>649210</v>
      </c>
      <c r="G84" s="57">
        <v>2.5000000000000001E-2</v>
      </c>
    </row>
    <row r="85" spans="1:8" x14ac:dyDescent="0.3">
      <c r="A85" s="267"/>
      <c r="B85" s="309"/>
      <c r="C85" s="33" t="s">
        <v>239</v>
      </c>
      <c r="D85" s="200">
        <v>1228393</v>
      </c>
      <c r="E85" s="57">
        <v>5.1999999999999998E-2</v>
      </c>
      <c r="F85" s="200">
        <v>1218638</v>
      </c>
      <c r="G85" s="57">
        <v>4.7E-2</v>
      </c>
    </row>
    <row r="86" spans="1:8" x14ac:dyDescent="0.3">
      <c r="A86" s="268"/>
      <c r="B86" s="309"/>
      <c r="C86" s="118" t="s">
        <v>240</v>
      </c>
      <c r="D86" s="205">
        <f>SUM(D84:D85)</f>
        <v>1872766</v>
      </c>
      <c r="E86" s="120">
        <f>SUM(E84:E85)</f>
        <v>7.9000000000000001E-2</v>
      </c>
      <c r="F86" s="205">
        <f>SUM(F84:F85)</f>
        <v>1867848</v>
      </c>
      <c r="G86" s="120">
        <f>SUM(G84:G85)</f>
        <v>7.2000000000000008E-2</v>
      </c>
    </row>
    <row r="87" spans="1:8" x14ac:dyDescent="0.3">
      <c r="A87" s="258" t="s">
        <v>158</v>
      </c>
      <c r="B87" s="259"/>
      <c r="C87" s="260"/>
      <c r="D87" s="216">
        <f>SUM(D65,D68,D71,D74,D77,D80,D83,D86)</f>
        <v>5123457</v>
      </c>
      <c r="E87" s="113">
        <v>4.7E-2</v>
      </c>
      <c r="F87" s="216">
        <f>SUM(F65,F68,F71,F74,F77,F80,F83,F86)</f>
        <v>5124030</v>
      </c>
      <c r="G87" s="113">
        <v>4.3999999999999997E-2</v>
      </c>
    </row>
    <row r="89" spans="1:8" x14ac:dyDescent="0.3">
      <c r="A89" s="1" t="s">
        <v>131</v>
      </c>
    </row>
    <row r="90" spans="1:8" ht="15" customHeight="1" x14ac:dyDescent="0.3">
      <c r="A90" s="237" t="s">
        <v>159</v>
      </c>
      <c r="B90" s="237"/>
      <c r="C90" s="237"/>
      <c r="D90" s="237"/>
      <c r="E90" s="237"/>
      <c r="F90" s="237"/>
      <c r="G90" s="237"/>
      <c r="H90" s="15"/>
    </row>
    <row r="91" spans="1:8" ht="14.4" customHeight="1" x14ac:dyDescent="0.3">
      <c r="A91" s="237"/>
      <c r="B91" s="237"/>
      <c r="C91" s="237"/>
      <c r="D91" s="237"/>
      <c r="E91" s="237"/>
      <c r="F91" s="237"/>
      <c r="G91" s="237"/>
      <c r="H91" s="15"/>
    </row>
    <row r="92" spans="1:8" ht="14.4" customHeight="1" x14ac:dyDescent="0.3">
      <c r="A92" s="237"/>
      <c r="B92" s="237"/>
      <c r="C92" s="237"/>
      <c r="D92" s="237"/>
      <c r="E92" s="237"/>
      <c r="F92" s="237"/>
      <c r="G92" s="237"/>
      <c r="H92" s="15"/>
    </row>
    <row r="93" spans="1:8" ht="14.4" customHeight="1" x14ac:dyDescent="0.3">
      <c r="A93" s="237"/>
      <c r="B93" s="237"/>
      <c r="C93" s="237"/>
      <c r="D93" s="237"/>
      <c r="E93" s="237"/>
      <c r="F93" s="237"/>
      <c r="G93" s="237"/>
      <c r="H93" s="15"/>
    </row>
    <row r="94" spans="1:8" ht="14.4" customHeight="1" x14ac:dyDescent="0.3">
      <c r="A94" s="237"/>
      <c r="B94" s="237"/>
      <c r="C94" s="237"/>
      <c r="D94" s="237"/>
      <c r="E94" s="237"/>
      <c r="F94" s="237"/>
      <c r="G94" s="237"/>
      <c r="H94" s="15"/>
    </row>
    <row r="95" spans="1:8" ht="14.4" customHeight="1" x14ac:dyDescent="0.3">
      <c r="A95" s="237"/>
      <c r="B95" s="237"/>
      <c r="C95" s="237"/>
      <c r="D95" s="237"/>
      <c r="E95" s="237"/>
      <c r="F95" s="237"/>
      <c r="G95" s="237"/>
      <c r="H95" s="15"/>
    </row>
    <row r="96" spans="1:8" ht="14.4" customHeight="1" x14ac:dyDescent="0.3">
      <c r="A96" s="237"/>
      <c r="B96" s="237"/>
      <c r="C96" s="237"/>
      <c r="D96" s="237"/>
      <c r="E96" s="237"/>
      <c r="F96" s="237"/>
      <c r="G96" s="237"/>
      <c r="H96" s="15"/>
    </row>
    <row r="97" spans="1:8" ht="14.4" customHeight="1" x14ac:dyDescent="0.3">
      <c r="A97" s="237"/>
      <c r="B97" s="237"/>
      <c r="C97" s="237"/>
      <c r="D97" s="237"/>
      <c r="E97" s="237"/>
      <c r="F97" s="237"/>
      <c r="G97" s="237"/>
      <c r="H97" s="15"/>
    </row>
    <row r="98" spans="1:8" x14ac:dyDescent="0.3">
      <c r="A98" s="78"/>
      <c r="B98" s="78"/>
      <c r="C98" s="78"/>
      <c r="D98" s="78"/>
      <c r="E98" s="15"/>
      <c r="F98" s="15"/>
      <c r="G98" s="15"/>
      <c r="H98" s="15"/>
    </row>
    <row r="99" spans="1:8" x14ac:dyDescent="0.3">
      <c r="A99" s="15"/>
      <c r="B99" s="15"/>
      <c r="C99" s="15"/>
      <c r="D99" s="15"/>
      <c r="E99" s="15"/>
      <c r="F99" s="15"/>
      <c r="G99" s="15"/>
      <c r="H99" s="15"/>
    </row>
    <row r="100" spans="1:8" x14ac:dyDescent="0.3">
      <c r="A100" s="15"/>
      <c r="B100" s="15"/>
      <c r="C100" s="15"/>
      <c r="D100" s="15"/>
      <c r="E100" s="15"/>
      <c r="F100" s="15"/>
      <c r="G100" s="15"/>
      <c r="H100" s="15"/>
    </row>
  </sheetData>
  <mergeCells count="39">
    <mergeCell ref="F5:G5"/>
    <mergeCell ref="B7:B9"/>
    <mergeCell ref="B10:B12"/>
    <mergeCell ref="B13:B15"/>
    <mergeCell ref="B16:B18"/>
    <mergeCell ref="A2:E2"/>
    <mergeCell ref="A5:A6"/>
    <mergeCell ref="B5:B6"/>
    <mergeCell ref="C5:C6"/>
    <mergeCell ref="D5:E5"/>
    <mergeCell ref="B53:B55"/>
    <mergeCell ref="B56:B58"/>
    <mergeCell ref="B59:B61"/>
    <mergeCell ref="A62:C62"/>
    <mergeCell ref="A63:A86"/>
    <mergeCell ref="B63:B65"/>
    <mergeCell ref="B66:B68"/>
    <mergeCell ref="B69:B71"/>
    <mergeCell ref="B72:B74"/>
    <mergeCell ref="B75:B77"/>
    <mergeCell ref="B78:B80"/>
    <mergeCell ref="B81:B83"/>
    <mergeCell ref="B84:B86"/>
    <mergeCell ref="A90:G97"/>
    <mergeCell ref="A87:C87"/>
    <mergeCell ref="A7:A42"/>
    <mergeCell ref="B28:B30"/>
    <mergeCell ref="B31:B33"/>
    <mergeCell ref="B34:B36"/>
    <mergeCell ref="B37:B39"/>
    <mergeCell ref="B40:B42"/>
    <mergeCell ref="B19:B21"/>
    <mergeCell ref="B22:B24"/>
    <mergeCell ref="B25:B27"/>
    <mergeCell ref="A43:C43"/>
    <mergeCell ref="A44:A61"/>
    <mergeCell ref="B44:B46"/>
    <mergeCell ref="B47:B49"/>
    <mergeCell ref="B50:B5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CB1E-61AB-4534-AFCF-E2C08033E99F}">
  <dimension ref="A1:I105"/>
  <sheetViews>
    <sheetView workbookViewId="0">
      <selection activeCell="A99" sqref="A99:G105"/>
    </sheetView>
  </sheetViews>
  <sheetFormatPr defaultRowHeight="14.4" x14ac:dyDescent="0.3"/>
  <cols>
    <col min="1" max="1" width="24.44140625" customWidth="1"/>
    <col min="2" max="2" width="16.44140625" customWidth="1"/>
    <col min="3" max="3" width="41.5546875" customWidth="1"/>
    <col min="4" max="7" width="18.6640625" customWidth="1"/>
  </cols>
  <sheetData>
    <row r="1" spans="1:7" ht="18" x14ac:dyDescent="0.35">
      <c r="A1" s="9" t="s">
        <v>56</v>
      </c>
      <c r="B1" s="9"/>
      <c r="C1" s="9"/>
      <c r="D1" s="9"/>
      <c r="E1" s="9"/>
    </row>
    <row r="2" spans="1:7" ht="15.6" x14ac:dyDescent="0.3">
      <c r="A2" s="220" t="s">
        <v>31</v>
      </c>
      <c r="B2" s="220"/>
      <c r="C2" s="220"/>
      <c r="D2" s="220"/>
      <c r="E2" s="220"/>
    </row>
    <row r="3" spans="1:7" ht="15.6" x14ac:dyDescent="0.3">
      <c r="A3" s="11" t="s">
        <v>241</v>
      </c>
      <c r="B3" s="11"/>
      <c r="C3" s="11"/>
      <c r="D3" s="11"/>
      <c r="E3" s="11"/>
    </row>
    <row r="5" spans="1:7" x14ac:dyDescent="0.3">
      <c r="A5" s="250" t="s">
        <v>210</v>
      </c>
      <c r="B5" s="250" t="s">
        <v>165</v>
      </c>
      <c r="C5" s="250" t="s">
        <v>211</v>
      </c>
      <c r="D5" s="248">
        <v>2022</v>
      </c>
      <c r="E5" s="249"/>
      <c r="F5" s="248">
        <v>2023</v>
      </c>
      <c r="G5" s="249"/>
    </row>
    <row r="6" spans="1:7" x14ac:dyDescent="0.3">
      <c r="A6" s="274"/>
      <c r="B6" s="274"/>
      <c r="C6" s="274"/>
      <c r="D6" s="34" t="s">
        <v>124</v>
      </c>
      <c r="E6" s="34" t="s">
        <v>125</v>
      </c>
      <c r="F6" s="34" t="s">
        <v>124</v>
      </c>
      <c r="G6" s="34" t="s">
        <v>125</v>
      </c>
    </row>
    <row r="7" spans="1:7" ht="14.4" customHeight="1" x14ac:dyDescent="0.3">
      <c r="A7" s="311" t="s">
        <v>139</v>
      </c>
      <c r="B7" s="269" t="s">
        <v>167</v>
      </c>
      <c r="C7" s="182" t="s">
        <v>242</v>
      </c>
      <c r="D7" s="105">
        <v>2284800.5699999998</v>
      </c>
      <c r="E7" s="57">
        <v>2.8000000000000001E-2</v>
      </c>
      <c r="F7" s="105">
        <v>2384974.17</v>
      </c>
      <c r="G7" s="57">
        <v>2.8000000000000001E-2</v>
      </c>
    </row>
    <row r="8" spans="1:7" ht="14.4" customHeight="1" x14ac:dyDescent="0.3">
      <c r="A8" s="272"/>
      <c r="B8" s="269"/>
      <c r="C8" s="182" t="s">
        <v>235</v>
      </c>
      <c r="D8" s="105">
        <v>504445.52</v>
      </c>
      <c r="E8" s="57">
        <v>6.0000000000000001E-3</v>
      </c>
      <c r="F8" s="105">
        <v>555929.32999999996</v>
      </c>
      <c r="G8" s="57">
        <v>6.0000000000000001E-3</v>
      </c>
    </row>
    <row r="9" spans="1:7" ht="14.4" customHeight="1" x14ac:dyDescent="0.3">
      <c r="A9" s="272"/>
      <c r="B9" s="270"/>
      <c r="C9" s="183" t="s">
        <v>240</v>
      </c>
      <c r="D9" s="209">
        <v>2789246.09</v>
      </c>
      <c r="E9" s="120">
        <v>3.4000000000000002E-2</v>
      </c>
      <c r="F9" s="209">
        <v>2940903.5</v>
      </c>
      <c r="G9" s="120">
        <v>3.4000000000000002E-2</v>
      </c>
    </row>
    <row r="10" spans="1:7" ht="14.4" customHeight="1" x14ac:dyDescent="0.3">
      <c r="A10" s="272"/>
      <c r="B10" s="269" t="s">
        <v>200</v>
      </c>
      <c r="C10" s="182" t="s">
        <v>242</v>
      </c>
      <c r="D10" s="105">
        <v>287417.62</v>
      </c>
      <c r="E10" s="57">
        <v>1.2999999999999999E-2</v>
      </c>
      <c r="F10" s="105">
        <v>360607.21</v>
      </c>
      <c r="G10" s="57">
        <v>1.7000000000000001E-2</v>
      </c>
    </row>
    <row r="11" spans="1:7" ht="14.4" customHeight="1" x14ac:dyDescent="0.3">
      <c r="A11" s="272"/>
      <c r="B11" s="269"/>
      <c r="C11" s="182" t="s">
        <v>235</v>
      </c>
      <c r="D11" s="105">
        <v>123710.42</v>
      </c>
      <c r="E11" s="57">
        <v>6.0000000000000001E-3</v>
      </c>
      <c r="F11" s="105">
        <v>125423.44</v>
      </c>
      <c r="G11" s="57">
        <v>6.0000000000000001E-3</v>
      </c>
    </row>
    <row r="12" spans="1:7" ht="14.4" customHeight="1" x14ac:dyDescent="0.3">
      <c r="A12" s="272"/>
      <c r="B12" s="270"/>
      <c r="C12" s="183" t="s">
        <v>240</v>
      </c>
      <c r="D12" s="209">
        <v>411128.04</v>
      </c>
      <c r="E12" s="120">
        <v>1.9E-2</v>
      </c>
      <c r="F12" s="209">
        <v>486030.65</v>
      </c>
      <c r="G12" s="120">
        <v>2.3E-2</v>
      </c>
    </row>
    <row r="13" spans="1:7" ht="14.4" customHeight="1" x14ac:dyDescent="0.3">
      <c r="A13" s="272"/>
      <c r="B13" s="269" t="s">
        <v>218</v>
      </c>
      <c r="C13" s="182" t="s">
        <v>242</v>
      </c>
      <c r="D13" s="105">
        <v>2245249.4300000002</v>
      </c>
      <c r="E13" s="57">
        <v>0.02</v>
      </c>
      <c r="F13" s="105">
        <v>2631131.33</v>
      </c>
      <c r="G13" s="57">
        <v>2.4E-2</v>
      </c>
    </row>
    <row r="14" spans="1:7" ht="14.4" customHeight="1" x14ac:dyDescent="0.3">
      <c r="A14" s="272"/>
      <c r="B14" s="269"/>
      <c r="C14" s="182" t="s">
        <v>235</v>
      </c>
      <c r="D14" s="105">
        <v>724778.69</v>
      </c>
      <c r="E14" s="57">
        <v>6.0000000000000001E-3</v>
      </c>
      <c r="F14" s="105">
        <v>691108.26</v>
      </c>
      <c r="G14" s="57">
        <v>6.0000000000000001E-3</v>
      </c>
    </row>
    <row r="15" spans="1:7" ht="14.4" customHeight="1" x14ac:dyDescent="0.3">
      <c r="A15" s="272"/>
      <c r="B15" s="270"/>
      <c r="C15" s="183" t="s">
        <v>240</v>
      </c>
      <c r="D15" s="209">
        <v>2970028.12</v>
      </c>
      <c r="E15" s="120">
        <v>2.6000000000000002E-2</v>
      </c>
      <c r="F15" s="209">
        <v>3322239.59</v>
      </c>
      <c r="G15" s="120">
        <v>0.03</v>
      </c>
    </row>
    <row r="16" spans="1:7" ht="14.4" customHeight="1" x14ac:dyDescent="0.3">
      <c r="A16" s="272"/>
      <c r="B16" s="269" t="s">
        <v>201</v>
      </c>
      <c r="C16" s="182" t="s">
        <v>242</v>
      </c>
      <c r="D16" s="105">
        <v>1426942.92</v>
      </c>
      <c r="E16" s="57">
        <v>2.9000000000000001E-2</v>
      </c>
      <c r="F16" s="105">
        <v>633511.38</v>
      </c>
      <c r="G16" s="57">
        <v>3.5000000000000003E-2</v>
      </c>
    </row>
    <row r="17" spans="1:7" ht="14.4" customHeight="1" x14ac:dyDescent="0.3">
      <c r="A17" s="272"/>
      <c r="B17" s="269"/>
      <c r="C17" s="182" t="s">
        <v>235</v>
      </c>
      <c r="D17" s="105">
        <v>417856.09</v>
      </c>
      <c r="E17" s="57">
        <v>8.0000000000000002E-3</v>
      </c>
      <c r="F17" s="105">
        <v>247394.09</v>
      </c>
      <c r="G17" s="57">
        <v>1.4E-2</v>
      </c>
    </row>
    <row r="18" spans="1:7" ht="14.4" customHeight="1" x14ac:dyDescent="0.3">
      <c r="A18" s="272"/>
      <c r="B18" s="270"/>
      <c r="C18" s="183" t="s">
        <v>240</v>
      </c>
      <c r="D18" s="209">
        <v>1844799.01</v>
      </c>
      <c r="E18" s="120">
        <v>3.7000000000000005E-2</v>
      </c>
      <c r="F18" s="209">
        <v>880905.47</v>
      </c>
      <c r="G18" s="120">
        <v>4.9000000000000002E-2</v>
      </c>
    </row>
    <row r="19" spans="1:7" ht="14.4" customHeight="1" x14ac:dyDescent="0.3">
      <c r="A19" s="272"/>
      <c r="B19" s="269" t="s">
        <v>219</v>
      </c>
      <c r="C19" s="182" t="s">
        <v>242</v>
      </c>
      <c r="D19" s="105">
        <v>4529301.6900000004</v>
      </c>
      <c r="E19" s="57">
        <v>2.7E-2</v>
      </c>
      <c r="F19" s="105">
        <v>4320995.2</v>
      </c>
      <c r="G19" s="57">
        <v>2.5000000000000001E-2</v>
      </c>
    </row>
    <row r="20" spans="1:7" ht="14.4" customHeight="1" x14ac:dyDescent="0.3">
      <c r="A20" s="272"/>
      <c r="B20" s="269"/>
      <c r="C20" s="182" t="s">
        <v>235</v>
      </c>
      <c r="D20" s="105">
        <v>1230463.28</v>
      </c>
      <c r="E20" s="57">
        <v>7.0000000000000001E-3</v>
      </c>
      <c r="F20" s="105">
        <v>1292517.25</v>
      </c>
      <c r="G20" s="57">
        <v>7.0000000000000001E-3</v>
      </c>
    </row>
    <row r="21" spans="1:7" ht="14.4" customHeight="1" x14ac:dyDescent="0.3">
      <c r="A21" s="272"/>
      <c r="B21" s="270"/>
      <c r="C21" s="183" t="s">
        <v>240</v>
      </c>
      <c r="D21" s="209">
        <v>5759764.9700000007</v>
      </c>
      <c r="E21" s="120">
        <v>3.4000000000000002E-2</v>
      </c>
      <c r="F21" s="209">
        <v>5613512.4500000002</v>
      </c>
      <c r="G21" s="120">
        <v>3.2000000000000001E-2</v>
      </c>
    </row>
    <row r="22" spans="1:7" ht="14.4" customHeight="1" x14ac:dyDescent="0.3">
      <c r="A22" s="272"/>
      <c r="B22" s="269" t="s">
        <v>202</v>
      </c>
      <c r="C22" s="182" t="s">
        <v>242</v>
      </c>
      <c r="D22" s="105">
        <v>628323.53</v>
      </c>
      <c r="E22" s="57">
        <v>2.7E-2</v>
      </c>
      <c r="F22" s="105">
        <v>660432.87</v>
      </c>
      <c r="G22" s="57">
        <v>2.7E-2</v>
      </c>
    </row>
    <row r="23" spans="1:7" ht="14.4" customHeight="1" x14ac:dyDescent="0.3">
      <c r="A23" s="272"/>
      <c r="B23" s="269"/>
      <c r="C23" s="182" t="s">
        <v>235</v>
      </c>
      <c r="D23" s="105">
        <v>138425.15</v>
      </c>
      <c r="E23" s="57">
        <v>6.0000000000000001E-3</v>
      </c>
      <c r="F23" s="105">
        <v>181360.54</v>
      </c>
      <c r="G23" s="57">
        <v>8.0000000000000002E-3</v>
      </c>
    </row>
    <row r="24" spans="1:7" ht="14.4" customHeight="1" x14ac:dyDescent="0.3">
      <c r="A24" s="272"/>
      <c r="B24" s="270"/>
      <c r="C24" s="183" t="s">
        <v>240</v>
      </c>
      <c r="D24" s="209">
        <v>766748.68</v>
      </c>
      <c r="E24" s="120">
        <v>3.3000000000000002E-2</v>
      </c>
      <c r="F24" s="209">
        <v>841793.41</v>
      </c>
      <c r="G24" s="120">
        <v>3.5000000000000003E-2</v>
      </c>
    </row>
    <row r="25" spans="1:7" ht="14.4" customHeight="1" x14ac:dyDescent="0.3">
      <c r="A25" s="272"/>
      <c r="B25" s="269" t="s">
        <v>173</v>
      </c>
      <c r="C25" s="182" t="s">
        <v>242</v>
      </c>
      <c r="D25" s="105">
        <v>2097477.89</v>
      </c>
      <c r="E25" s="57">
        <v>0.03</v>
      </c>
      <c r="F25" s="105">
        <v>1428323.1</v>
      </c>
      <c r="G25" s="57">
        <v>2.4E-2</v>
      </c>
    </row>
    <row r="26" spans="1:7" ht="14.4" customHeight="1" x14ac:dyDescent="0.3">
      <c r="A26" s="272"/>
      <c r="B26" s="269"/>
      <c r="C26" s="182" t="s">
        <v>235</v>
      </c>
      <c r="D26" s="105">
        <v>691962.87</v>
      </c>
      <c r="E26" s="57">
        <v>0.01</v>
      </c>
      <c r="F26" s="105">
        <v>376076.12</v>
      </c>
      <c r="G26" s="57">
        <v>6.0000000000000001E-3</v>
      </c>
    </row>
    <row r="27" spans="1:7" ht="14.4" customHeight="1" x14ac:dyDescent="0.3">
      <c r="A27" s="272"/>
      <c r="B27" s="270"/>
      <c r="C27" s="183" t="s">
        <v>240</v>
      </c>
      <c r="D27" s="209">
        <v>2789440.7600000002</v>
      </c>
      <c r="E27" s="120">
        <v>0.04</v>
      </c>
      <c r="F27" s="209">
        <v>1804399.2200000002</v>
      </c>
      <c r="G27" s="120">
        <v>0.03</v>
      </c>
    </row>
    <row r="28" spans="1:7" ht="14.4" customHeight="1" x14ac:dyDescent="0.3">
      <c r="A28" s="272"/>
      <c r="B28" s="275" t="s">
        <v>174</v>
      </c>
      <c r="C28" s="182" t="s">
        <v>242</v>
      </c>
      <c r="D28" s="105">
        <v>1155653.3</v>
      </c>
      <c r="E28" s="57">
        <v>0.03</v>
      </c>
      <c r="F28" s="105">
        <v>1079725.43</v>
      </c>
      <c r="G28" s="57">
        <v>2.4E-2</v>
      </c>
    </row>
    <row r="29" spans="1:7" ht="14.4" customHeight="1" x14ac:dyDescent="0.3">
      <c r="A29" s="272"/>
      <c r="B29" s="269"/>
      <c r="C29" s="182" t="s">
        <v>235</v>
      </c>
      <c r="D29" s="105">
        <v>160854.75</v>
      </c>
      <c r="E29" s="57">
        <v>4.0000000000000001E-3</v>
      </c>
      <c r="F29" s="105">
        <v>120498.85</v>
      </c>
      <c r="G29" s="57">
        <v>3.0000000000000001E-3</v>
      </c>
    </row>
    <row r="30" spans="1:7" ht="14.4" customHeight="1" x14ac:dyDescent="0.3">
      <c r="A30" s="272"/>
      <c r="B30" s="270"/>
      <c r="C30" s="183" t="s">
        <v>240</v>
      </c>
      <c r="D30" s="209">
        <v>1316508.05</v>
      </c>
      <c r="E30" s="120">
        <v>3.4000000000000002E-2</v>
      </c>
      <c r="F30" s="209">
        <v>1200224.28</v>
      </c>
      <c r="G30" s="120">
        <v>2.7E-2</v>
      </c>
    </row>
    <row r="31" spans="1:7" ht="14.4" customHeight="1" x14ac:dyDescent="0.3">
      <c r="A31" s="272"/>
      <c r="B31" s="275" t="s">
        <v>175</v>
      </c>
      <c r="C31" s="182" t="s">
        <v>242</v>
      </c>
      <c r="D31" s="57" t="s">
        <v>155</v>
      </c>
      <c r="E31" s="57" t="s">
        <v>155</v>
      </c>
      <c r="F31" s="105">
        <v>1503144.51</v>
      </c>
      <c r="G31" s="57">
        <v>4.2000000000000003E-2</v>
      </c>
    </row>
    <row r="32" spans="1:7" ht="14.4" customHeight="1" x14ac:dyDescent="0.3">
      <c r="A32" s="272"/>
      <c r="B32" s="269"/>
      <c r="C32" s="182" t="s">
        <v>235</v>
      </c>
      <c r="D32" s="57" t="s">
        <v>155</v>
      </c>
      <c r="E32" s="57" t="s">
        <v>155</v>
      </c>
      <c r="F32" s="105">
        <v>224933.6</v>
      </c>
      <c r="G32" s="57">
        <v>6.0000000000000001E-3</v>
      </c>
    </row>
    <row r="33" spans="1:7" ht="14.4" customHeight="1" x14ac:dyDescent="0.3">
      <c r="A33" s="272"/>
      <c r="B33" s="270"/>
      <c r="C33" s="183" t="s">
        <v>240</v>
      </c>
      <c r="D33" s="57" t="s">
        <v>155</v>
      </c>
      <c r="E33" s="57" t="s">
        <v>155</v>
      </c>
      <c r="F33" s="209">
        <v>1728078.11</v>
      </c>
      <c r="G33" s="120">
        <v>4.8000000000000001E-2</v>
      </c>
    </row>
    <row r="34" spans="1:7" ht="14.4" customHeight="1" x14ac:dyDescent="0.3">
      <c r="A34" s="272"/>
      <c r="B34" s="269" t="s">
        <v>176</v>
      </c>
      <c r="C34" s="182" t="s">
        <v>242</v>
      </c>
      <c r="D34" s="105">
        <v>786766.26</v>
      </c>
      <c r="E34" s="57">
        <v>2.7E-2</v>
      </c>
      <c r="F34" s="105">
        <v>748516.54</v>
      </c>
      <c r="G34" s="57">
        <v>2.3E-2</v>
      </c>
    </row>
    <row r="35" spans="1:7" ht="14.4" customHeight="1" x14ac:dyDescent="0.3">
      <c r="A35" s="272"/>
      <c r="B35" s="269"/>
      <c r="C35" s="182" t="s">
        <v>235</v>
      </c>
      <c r="D35" s="105">
        <v>233025.56</v>
      </c>
      <c r="E35" s="57">
        <v>8.0000000000000002E-3</v>
      </c>
      <c r="F35" s="105">
        <v>209218.57</v>
      </c>
      <c r="G35" s="57">
        <v>6.0000000000000001E-3</v>
      </c>
    </row>
    <row r="36" spans="1:7" ht="14.4" customHeight="1" x14ac:dyDescent="0.3">
      <c r="A36" s="273"/>
      <c r="B36" s="270"/>
      <c r="C36" s="183" t="s">
        <v>240</v>
      </c>
      <c r="D36" s="209">
        <v>1019791.8200000001</v>
      </c>
      <c r="E36" s="120">
        <v>3.5000000000000003E-2</v>
      </c>
      <c r="F36" s="209">
        <v>957735.1100000001</v>
      </c>
      <c r="G36" s="120">
        <v>2.8999999999999998E-2</v>
      </c>
    </row>
    <row r="37" spans="1:7" ht="14.4" customHeight="1" x14ac:dyDescent="0.3">
      <c r="A37" s="304" t="s">
        <v>164</v>
      </c>
      <c r="B37" s="269" t="s">
        <v>167</v>
      </c>
      <c r="C37" s="182" t="s">
        <v>242</v>
      </c>
      <c r="D37" s="105">
        <v>225331.11</v>
      </c>
      <c r="E37" s="57">
        <v>3.0000000000000001E-3</v>
      </c>
      <c r="F37" s="105">
        <v>993633.75</v>
      </c>
      <c r="G37" s="57">
        <v>1.4E-2</v>
      </c>
    </row>
    <row r="38" spans="1:7" ht="14.4" customHeight="1" x14ac:dyDescent="0.3">
      <c r="A38" s="305"/>
      <c r="B38" s="269"/>
      <c r="C38" s="182" t="s">
        <v>235</v>
      </c>
      <c r="D38" s="105">
        <v>219843.89</v>
      </c>
      <c r="E38" s="57">
        <v>3.0000000000000001E-3</v>
      </c>
      <c r="F38" s="105">
        <v>377110.9</v>
      </c>
      <c r="G38" s="57">
        <v>5.0000000000000001E-3</v>
      </c>
    </row>
    <row r="39" spans="1:7" ht="14.4" customHeight="1" x14ac:dyDescent="0.3">
      <c r="A39" s="305"/>
      <c r="B39" s="270"/>
      <c r="C39" s="183" t="s">
        <v>240</v>
      </c>
      <c r="D39" s="209">
        <v>445175</v>
      </c>
      <c r="E39" s="120">
        <v>6.0000000000000001E-3</v>
      </c>
      <c r="F39" s="209">
        <v>1370744.65</v>
      </c>
      <c r="G39" s="120">
        <v>1.9E-2</v>
      </c>
    </row>
    <row r="40" spans="1:7" ht="14.4" customHeight="1" x14ac:dyDescent="0.3">
      <c r="A40" s="305"/>
      <c r="B40" s="269" t="s">
        <v>200</v>
      </c>
      <c r="C40" s="182" t="s">
        <v>242</v>
      </c>
      <c r="D40" s="105">
        <v>543591.06000000006</v>
      </c>
      <c r="E40" s="57">
        <v>0.01</v>
      </c>
      <c r="F40" s="105">
        <v>1478737.96</v>
      </c>
      <c r="G40" s="57">
        <v>1.6E-2</v>
      </c>
    </row>
    <row r="41" spans="1:7" ht="14.4" customHeight="1" x14ac:dyDescent="0.3">
      <c r="A41" s="305"/>
      <c r="B41" s="269"/>
      <c r="C41" s="182" t="s">
        <v>235</v>
      </c>
      <c r="D41" s="105">
        <v>299218.17</v>
      </c>
      <c r="E41" s="57">
        <v>5.0000000000000001E-3</v>
      </c>
      <c r="F41" s="105">
        <v>486138.51</v>
      </c>
      <c r="G41" s="57">
        <v>5.0000000000000001E-3</v>
      </c>
    </row>
    <row r="42" spans="1:7" ht="14.4" customHeight="1" x14ac:dyDescent="0.3">
      <c r="A42" s="305"/>
      <c r="B42" s="270"/>
      <c r="C42" s="183" t="s">
        <v>240</v>
      </c>
      <c r="D42" s="209">
        <v>842809.23</v>
      </c>
      <c r="E42" s="120">
        <v>1.4999999999999999E-2</v>
      </c>
      <c r="F42" s="209">
        <v>1964876.47</v>
      </c>
      <c r="G42" s="120">
        <v>2.1000000000000001E-2</v>
      </c>
    </row>
    <row r="43" spans="1:7" ht="14.4" customHeight="1" x14ac:dyDescent="0.3">
      <c r="A43" s="305"/>
      <c r="B43" s="269" t="s">
        <v>218</v>
      </c>
      <c r="C43" s="182" t="s">
        <v>242</v>
      </c>
      <c r="D43" s="105">
        <v>524990.47</v>
      </c>
      <c r="E43" s="57">
        <v>6.0000000000000001E-3</v>
      </c>
      <c r="F43" s="105">
        <v>1485704.26</v>
      </c>
      <c r="G43" s="57">
        <v>1.6E-2</v>
      </c>
    </row>
    <row r="44" spans="1:7" ht="14.4" customHeight="1" x14ac:dyDescent="0.3">
      <c r="A44" s="305"/>
      <c r="B44" s="269"/>
      <c r="C44" s="182" t="s">
        <v>235</v>
      </c>
      <c r="D44" s="105">
        <v>466138.32</v>
      </c>
      <c r="E44" s="57">
        <v>5.0000000000000001E-3</v>
      </c>
      <c r="F44" s="105">
        <v>805448.35</v>
      </c>
      <c r="G44" s="57">
        <v>8.9999999999999993E-3</v>
      </c>
    </row>
    <row r="45" spans="1:7" ht="14.4" customHeight="1" x14ac:dyDescent="0.3">
      <c r="A45" s="305"/>
      <c r="B45" s="270"/>
      <c r="C45" s="183" t="s">
        <v>240</v>
      </c>
      <c r="D45" s="209">
        <v>991128.79</v>
      </c>
      <c r="E45" s="120">
        <v>1.0999999999999999E-2</v>
      </c>
      <c r="F45" s="209">
        <v>2291152.61</v>
      </c>
      <c r="G45" s="120">
        <v>2.5000000000000001E-2</v>
      </c>
    </row>
    <row r="46" spans="1:7" ht="14.4" customHeight="1" x14ac:dyDescent="0.3">
      <c r="A46" s="305"/>
      <c r="B46" s="302" t="s">
        <v>177</v>
      </c>
      <c r="C46" s="182" t="s">
        <v>242</v>
      </c>
      <c r="D46" s="105">
        <v>279011.43</v>
      </c>
      <c r="E46" s="57">
        <v>5.0000000000000001E-3</v>
      </c>
      <c r="F46" s="105">
        <v>304416.08</v>
      </c>
      <c r="G46" s="57">
        <v>5.0000000000000001E-3</v>
      </c>
    </row>
    <row r="47" spans="1:7" ht="14.4" customHeight="1" x14ac:dyDescent="0.3">
      <c r="A47" s="305"/>
      <c r="B47" s="269"/>
      <c r="C47" s="182" t="s">
        <v>235</v>
      </c>
      <c r="D47" s="105">
        <v>351552.34</v>
      </c>
      <c r="E47" s="57">
        <v>6.0000000000000001E-3</v>
      </c>
      <c r="F47" s="105">
        <v>339366.40000000002</v>
      </c>
      <c r="G47" s="57">
        <v>5.0000000000000001E-3</v>
      </c>
    </row>
    <row r="48" spans="1:7" ht="14.4" customHeight="1" x14ac:dyDescent="0.3">
      <c r="A48" s="305"/>
      <c r="B48" s="270"/>
      <c r="C48" s="183" t="s">
        <v>240</v>
      </c>
      <c r="D48" s="209">
        <v>630563.77</v>
      </c>
      <c r="E48" s="120">
        <v>1.0999999999999999E-2</v>
      </c>
      <c r="F48" s="209">
        <v>643782.48</v>
      </c>
      <c r="G48" s="120">
        <v>0.01</v>
      </c>
    </row>
    <row r="49" spans="1:7" ht="14.4" customHeight="1" x14ac:dyDescent="0.3">
      <c r="A49" s="305"/>
      <c r="B49" s="302" t="s">
        <v>178</v>
      </c>
      <c r="C49" s="182" t="s">
        <v>242</v>
      </c>
      <c r="D49" s="57" t="s">
        <v>155</v>
      </c>
      <c r="E49" s="57" t="s">
        <v>155</v>
      </c>
      <c r="F49" s="105">
        <v>1745021.34</v>
      </c>
      <c r="G49" s="57">
        <v>1.4E-2</v>
      </c>
    </row>
    <row r="50" spans="1:7" ht="14.4" customHeight="1" x14ac:dyDescent="0.3">
      <c r="A50" s="305"/>
      <c r="B50" s="302"/>
      <c r="C50" s="182" t="s">
        <v>235</v>
      </c>
      <c r="D50" s="57" t="s">
        <v>155</v>
      </c>
      <c r="E50" s="57" t="s">
        <v>155</v>
      </c>
      <c r="F50" s="105">
        <v>140097.4</v>
      </c>
      <c r="G50" s="57">
        <v>1E-3</v>
      </c>
    </row>
    <row r="51" spans="1:7" ht="14.4" customHeight="1" x14ac:dyDescent="0.3">
      <c r="A51" s="305"/>
      <c r="B51" s="270"/>
      <c r="C51" s="183" t="s">
        <v>240</v>
      </c>
      <c r="D51" s="57" t="s">
        <v>155</v>
      </c>
      <c r="E51" s="57" t="s">
        <v>155</v>
      </c>
      <c r="F51" s="209">
        <v>1885118.74</v>
      </c>
      <c r="G51" s="120">
        <v>1.4999999999999999E-2</v>
      </c>
    </row>
    <row r="52" spans="1:7" ht="14.4" customHeight="1" x14ac:dyDescent="0.3">
      <c r="A52" s="305"/>
      <c r="B52" s="299" t="s">
        <v>179</v>
      </c>
      <c r="C52" s="182" t="s">
        <v>242</v>
      </c>
      <c r="D52" s="105">
        <v>408823.27</v>
      </c>
      <c r="E52" s="57">
        <v>0.01</v>
      </c>
      <c r="F52" s="105">
        <v>886094.11</v>
      </c>
      <c r="G52" s="57">
        <v>1.6E-2</v>
      </c>
    </row>
    <row r="53" spans="1:7" ht="14.4" customHeight="1" x14ac:dyDescent="0.3">
      <c r="A53" s="305"/>
      <c r="B53" s="269"/>
      <c r="C53" s="182" t="s">
        <v>235</v>
      </c>
      <c r="D53" s="105">
        <v>233697.18</v>
      </c>
      <c r="E53" s="57">
        <v>5.0000000000000001E-3</v>
      </c>
      <c r="F53" s="105">
        <v>269917.17</v>
      </c>
      <c r="G53" s="57">
        <v>5.0000000000000001E-3</v>
      </c>
    </row>
    <row r="54" spans="1:7" ht="14.4" customHeight="1" x14ac:dyDescent="0.3">
      <c r="A54" s="305"/>
      <c r="B54" s="270"/>
      <c r="C54" s="183" t="s">
        <v>240</v>
      </c>
      <c r="D54" s="209">
        <v>642520.44999999995</v>
      </c>
      <c r="E54" s="120">
        <v>1.4999999999999999E-2</v>
      </c>
      <c r="F54" s="209">
        <v>1156011.28</v>
      </c>
      <c r="G54" s="120">
        <v>2.1000000000000001E-2</v>
      </c>
    </row>
    <row r="55" spans="1:7" ht="14.4" customHeight="1" x14ac:dyDescent="0.3">
      <c r="A55" s="305"/>
      <c r="B55" s="269" t="s">
        <v>219</v>
      </c>
      <c r="C55" s="182" t="s">
        <v>242</v>
      </c>
      <c r="D55" s="105">
        <v>449.43</v>
      </c>
      <c r="E55" s="57">
        <v>8.9999999999999993E-3</v>
      </c>
      <c r="F55" s="105">
        <v>3345153.64</v>
      </c>
      <c r="G55" s="57">
        <v>2.1000000000000001E-2</v>
      </c>
    </row>
    <row r="56" spans="1:7" ht="14.4" customHeight="1" x14ac:dyDescent="0.3">
      <c r="A56" s="305"/>
      <c r="B56" s="269"/>
      <c r="C56" s="182" t="s">
        <v>235</v>
      </c>
      <c r="D56" s="57" t="s">
        <v>155</v>
      </c>
      <c r="E56" s="57" t="s">
        <v>155</v>
      </c>
      <c r="F56" s="105">
        <v>1414213.62</v>
      </c>
      <c r="G56" s="57">
        <v>8.9999999999999993E-3</v>
      </c>
    </row>
    <row r="57" spans="1:7" ht="14.4" customHeight="1" x14ac:dyDescent="0.3">
      <c r="A57" s="305"/>
      <c r="B57" s="270"/>
      <c r="C57" s="183" t="s">
        <v>240</v>
      </c>
      <c r="D57" s="209">
        <v>449.43</v>
      </c>
      <c r="E57" s="120">
        <v>8.9999999999999993E-3</v>
      </c>
      <c r="F57" s="209">
        <v>4759367.26</v>
      </c>
      <c r="G57" s="120">
        <v>0.03</v>
      </c>
    </row>
    <row r="58" spans="1:7" ht="14.4" customHeight="1" x14ac:dyDescent="0.3">
      <c r="A58" s="305"/>
      <c r="B58" s="299" t="s">
        <v>172</v>
      </c>
      <c r="C58" s="182" t="s">
        <v>242</v>
      </c>
      <c r="D58" s="105">
        <v>450351</v>
      </c>
      <c r="E58" s="57">
        <v>8.9999999999999993E-3</v>
      </c>
      <c r="F58" s="105">
        <v>840056.92</v>
      </c>
      <c r="G58" s="57">
        <v>1.4E-2</v>
      </c>
    </row>
    <row r="59" spans="1:7" ht="14.4" customHeight="1" x14ac:dyDescent="0.3">
      <c r="A59" s="305"/>
      <c r="B59" s="269"/>
      <c r="C59" s="182" t="s">
        <v>235</v>
      </c>
      <c r="D59" s="105">
        <v>223157</v>
      </c>
      <c r="E59" s="57">
        <v>4.0000000000000001E-3</v>
      </c>
      <c r="F59" s="105">
        <v>255756.38</v>
      </c>
      <c r="G59" s="57">
        <v>4.0000000000000001E-3</v>
      </c>
    </row>
    <row r="60" spans="1:7" ht="14.4" customHeight="1" x14ac:dyDescent="0.3">
      <c r="A60" s="305"/>
      <c r="B60" s="270"/>
      <c r="C60" s="183" t="s">
        <v>240</v>
      </c>
      <c r="D60" s="209">
        <v>673508</v>
      </c>
      <c r="E60" s="120">
        <v>1.2999999999999999E-2</v>
      </c>
      <c r="F60" s="209">
        <v>1095813.3</v>
      </c>
      <c r="G60" s="120">
        <v>1.8000000000000002E-2</v>
      </c>
    </row>
    <row r="61" spans="1:7" ht="14.4" customHeight="1" x14ac:dyDescent="0.3">
      <c r="A61" s="305"/>
      <c r="B61" s="302" t="s">
        <v>174</v>
      </c>
      <c r="C61" s="182" t="s">
        <v>242</v>
      </c>
      <c r="D61" s="105">
        <v>478445.47</v>
      </c>
      <c r="E61" s="57">
        <v>3.0000000000000001E-3</v>
      </c>
      <c r="F61" s="105">
        <v>150270.1</v>
      </c>
      <c r="G61" s="57">
        <v>3.0000000000000001E-3</v>
      </c>
    </row>
    <row r="62" spans="1:7" ht="14.4" customHeight="1" x14ac:dyDescent="0.3">
      <c r="A62" s="305"/>
      <c r="B62" s="269"/>
      <c r="C62" s="182" t="s">
        <v>235</v>
      </c>
      <c r="D62" s="105">
        <v>85187.55</v>
      </c>
      <c r="E62" s="57">
        <v>1E-3</v>
      </c>
      <c r="F62" s="105">
        <v>20354.43</v>
      </c>
      <c r="G62" s="57">
        <v>0</v>
      </c>
    </row>
    <row r="63" spans="1:7" ht="14.4" customHeight="1" x14ac:dyDescent="0.3">
      <c r="A63" s="305"/>
      <c r="B63" s="270"/>
      <c r="C63" s="183" t="s">
        <v>240</v>
      </c>
      <c r="D63" s="209">
        <v>563633.02</v>
      </c>
      <c r="E63" s="120">
        <v>4.0000000000000001E-3</v>
      </c>
      <c r="F63" s="209">
        <v>170624.53</v>
      </c>
      <c r="G63" s="120">
        <v>3.0000000000000001E-3</v>
      </c>
    </row>
    <row r="64" spans="1:7" ht="14.4" customHeight="1" x14ac:dyDescent="0.3">
      <c r="A64" s="305"/>
      <c r="B64" s="299" t="s">
        <v>176</v>
      </c>
      <c r="C64" s="182" t="s">
        <v>242</v>
      </c>
      <c r="D64" s="57" t="s">
        <v>155</v>
      </c>
      <c r="E64" s="57" t="s">
        <v>155</v>
      </c>
      <c r="F64" s="105">
        <v>332798.69</v>
      </c>
      <c r="G64" s="57">
        <v>4.0000000000000001E-3</v>
      </c>
    </row>
    <row r="65" spans="1:7" ht="14.4" customHeight="1" x14ac:dyDescent="0.3">
      <c r="A65" s="305"/>
      <c r="B65" s="269"/>
      <c r="C65" s="182" t="s">
        <v>235</v>
      </c>
      <c r="D65" s="57" t="s">
        <v>155</v>
      </c>
      <c r="E65" s="57" t="s">
        <v>155</v>
      </c>
      <c r="F65" s="105">
        <v>195915.07</v>
      </c>
      <c r="G65" s="57">
        <v>2E-3</v>
      </c>
    </row>
    <row r="66" spans="1:7" ht="14.4" customHeight="1" x14ac:dyDescent="0.3">
      <c r="A66" s="305"/>
      <c r="B66" s="269"/>
      <c r="C66" s="183" t="s">
        <v>240</v>
      </c>
      <c r="D66" s="57" t="s">
        <v>155</v>
      </c>
      <c r="E66" s="57" t="s">
        <v>155</v>
      </c>
      <c r="F66" s="209">
        <v>528713.76</v>
      </c>
      <c r="G66" s="120">
        <v>6.0000000000000001E-3</v>
      </c>
    </row>
    <row r="67" spans="1:7" ht="14.4" customHeight="1" x14ac:dyDescent="0.3">
      <c r="A67" s="246" t="s">
        <v>123</v>
      </c>
      <c r="B67" s="256" t="s">
        <v>167</v>
      </c>
      <c r="C67" s="182" t="s">
        <v>242</v>
      </c>
      <c r="D67" s="57" t="s">
        <v>155</v>
      </c>
      <c r="E67" s="57" t="s">
        <v>155</v>
      </c>
      <c r="F67" s="105">
        <v>47290.080000000002</v>
      </c>
      <c r="G67" s="57">
        <v>3.5999999999999997E-2</v>
      </c>
    </row>
    <row r="68" spans="1:7" ht="14.4" customHeight="1" x14ac:dyDescent="0.3">
      <c r="A68" s="246"/>
      <c r="B68" s="256"/>
      <c r="C68" s="182" t="s">
        <v>235</v>
      </c>
      <c r="D68" s="57" t="s">
        <v>155</v>
      </c>
      <c r="E68" s="57" t="s">
        <v>155</v>
      </c>
      <c r="F68" s="105">
        <v>31536.09</v>
      </c>
      <c r="G68" s="57">
        <v>2.4E-2</v>
      </c>
    </row>
    <row r="69" spans="1:7" ht="14.4" customHeight="1" x14ac:dyDescent="0.3">
      <c r="A69" s="246"/>
      <c r="B69" s="256"/>
      <c r="C69" s="183" t="s">
        <v>240</v>
      </c>
      <c r="D69" s="57" t="s">
        <v>155</v>
      </c>
      <c r="E69" s="57" t="s">
        <v>155</v>
      </c>
      <c r="F69" s="209">
        <v>78826.17</v>
      </c>
      <c r="G69" s="120">
        <v>0.06</v>
      </c>
    </row>
    <row r="70" spans="1:7" ht="14.4" customHeight="1" x14ac:dyDescent="0.3">
      <c r="A70" s="246"/>
      <c r="B70" s="256" t="s">
        <v>200</v>
      </c>
      <c r="C70" s="182" t="s">
        <v>242</v>
      </c>
      <c r="D70" s="105">
        <v>47114.69</v>
      </c>
      <c r="E70" s="57">
        <v>2.1000000000000001E-2</v>
      </c>
      <c r="F70" s="105">
        <v>41740.03</v>
      </c>
      <c r="G70" s="57">
        <v>1.7999999999999999E-2</v>
      </c>
    </row>
    <row r="71" spans="1:7" ht="14.4" customHeight="1" x14ac:dyDescent="0.3">
      <c r="A71" s="246"/>
      <c r="B71" s="256"/>
      <c r="C71" s="182" t="s">
        <v>235</v>
      </c>
      <c r="D71" s="105">
        <v>14557.62</v>
      </c>
      <c r="E71" s="57">
        <v>6.0000000000000001E-3</v>
      </c>
      <c r="F71" s="105">
        <v>10994.16</v>
      </c>
      <c r="G71" s="57">
        <v>5.0000000000000001E-3</v>
      </c>
    </row>
    <row r="72" spans="1:7" ht="14.4" customHeight="1" x14ac:dyDescent="0.3">
      <c r="A72" s="246"/>
      <c r="B72" s="256"/>
      <c r="C72" s="183" t="s">
        <v>240</v>
      </c>
      <c r="D72" s="209">
        <v>61672.310000000005</v>
      </c>
      <c r="E72" s="120">
        <v>2.7000000000000003E-2</v>
      </c>
      <c r="F72" s="209">
        <v>52734.19</v>
      </c>
      <c r="G72" s="120">
        <v>2.3E-2</v>
      </c>
    </row>
    <row r="73" spans="1:7" ht="14.4" customHeight="1" x14ac:dyDescent="0.3">
      <c r="A73" s="246"/>
      <c r="B73" s="256" t="s">
        <v>218</v>
      </c>
      <c r="C73" s="182" t="s">
        <v>242</v>
      </c>
      <c r="D73" s="105">
        <v>191880.27</v>
      </c>
      <c r="E73" s="57">
        <v>2.5999999999999999E-2</v>
      </c>
      <c r="F73" s="105">
        <v>207270.74</v>
      </c>
      <c r="G73" s="57">
        <v>2.8000000000000001E-2</v>
      </c>
    </row>
    <row r="74" spans="1:7" ht="14.4" customHeight="1" x14ac:dyDescent="0.3">
      <c r="A74" s="246"/>
      <c r="B74" s="256"/>
      <c r="C74" s="182" t="s">
        <v>235</v>
      </c>
      <c r="D74" s="105">
        <v>33318.18</v>
      </c>
      <c r="E74" s="57">
        <v>5.0000000000000001E-3</v>
      </c>
      <c r="F74" s="105">
        <v>60745.69</v>
      </c>
      <c r="G74" s="57">
        <v>8.0000000000000002E-3</v>
      </c>
    </row>
    <row r="75" spans="1:7" ht="14.4" customHeight="1" x14ac:dyDescent="0.3">
      <c r="A75" s="246"/>
      <c r="B75" s="256"/>
      <c r="C75" s="183" t="s">
        <v>240</v>
      </c>
      <c r="D75" s="209">
        <v>225198.44999999998</v>
      </c>
      <c r="E75" s="120">
        <v>3.1E-2</v>
      </c>
      <c r="F75" s="209">
        <v>268016.43</v>
      </c>
      <c r="G75" s="120">
        <v>3.6000000000000004E-2</v>
      </c>
    </row>
    <row r="76" spans="1:7" ht="14.4" customHeight="1" x14ac:dyDescent="0.3">
      <c r="A76" s="246"/>
      <c r="B76" s="310" t="s">
        <v>180</v>
      </c>
      <c r="C76" s="182" t="s">
        <v>242</v>
      </c>
      <c r="D76" s="57" t="s">
        <v>155</v>
      </c>
      <c r="E76" s="57" t="s">
        <v>155</v>
      </c>
      <c r="F76" s="105">
        <v>41725.919999999998</v>
      </c>
      <c r="G76" s="57">
        <v>4.2999999999999997E-2</v>
      </c>
    </row>
    <row r="77" spans="1:7" ht="14.4" customHeight="1" x14ac:dyDescent="0.3">
      <c r="A77" s="246"/>
      <c r="B77" s="256"/>
      <c r="C77" s="182" t="s">
        <v>235</v>
      </c>
      <c r="D77" s="57" t="s">
        <v>155</v>
      </c>
      <c r="E77" s="57" t="s">
        <v>155</v>
      </c>
      <c r="F77" s="105">
        <v>4596.6000000000004</v>
      </c>
      <c r="G77" s="57">
        <v>5.0000000000000001E-3</v>
      </c>
    </row>
    <row r="78" spans="1:7" ht="14.4" customHeight="1" x14ac:dyDescent="0.3">
      <c r="A78" s="246"/>
      <c r="B78" s="256"/>
      <c r="C78" s="183" t="s">
        <v>240</v>
      </c>
      <c r="D78" s="57" t="s">
        <v>155</v>
      </c>
      <c r="E78" s="57" t="s">
        <v>155</v>
      </c>
      <c r="F78" s="209">
        <v>46322.52</v>
      </c>
      <c r="G78" s="120">
        <v>4.7999999999999994E-2</v>
      </c>
    </row>
    <row r="79" spans="1:7" ht="14.4" customHeight="1" x14ac:dyDescent="0.3">
      <c r="A79" s="246"/>
      <c r="B79" s="310" t="s">
        <v>181</v>
      </c>
      <c r="C79" s="182" t="s">
        <v>242</v>
      </c>
      <c r="D79" s="105">
        <v>50434.02</v>
      </c>
      <c r="E79" s="57">
        <v>2.5999999999999999E-2</v>
      </c>
      <c r="F79" s="105">
        <v>69658.44</v>
      </c>
      <c r="G79" s="57">
        <v>3.1E-2</v>
      </c>
    </row>
    <row r="80" spans="1:7" ht="14.4" customHeight="1" x14ac:dyDescent="0.3">
      <c r="A80" s="246"/>
      <c r="B80" s="256"/>
      <c r="C80" s="182" t="s">
        <v>235</v>
      </c>
      <c r="D80" s="105">
        <v>11423.57</v>
      </c>
      <c r="E80" s="57">
        <v>6.0000000000000001E-3</v>
      </c>
      <c r="F80" s="105">
        <v>8078.47</v>
      </c>
      <c r="G80" s="57">
        <v>4.0000000000000001E-3</v>
      </c>
    </row>
    <row r="81" spans="1:7" ht="14.4" customHeight="1" x14ac:dyDescent="0.3">
      <c r="A81" s="246"/>
      <c r="B81" s="256"/>
      <c r="C81" s="183" t="s">
        <v>240</v>
      </c>
      <c r="D81" s="209">
        <v>61857.59</v>
      </c>
      <c r="E81" s="120">
        <v>3.2000000000000001E-2</v>
      </c>
      <c r="F81" s="209">
        <v>77736.91</v>
      </c>
      <c r="G81" s="120">
        <v>3.5000000000000003E-2</v>
      </c>
    </row>
    <row r="82" spans="1:7" ht="14.4" customHeight="1" x14ac:dyDescent="0.3">
      <c r="A82" s="246"/>
      <c r="B82" s="310" t="s">
        <v>182</v>
      </c>
      <c r="C82" s="182" t="s">
        <v>242</v>
      </c>
      <c r="D82" s="105">
        <v>55522.35</v>
      </c>
      <c r="E82" s="57">
        <v>0.04</v>
      </c>
      <c r="F82" s="105">
        <v>35358.18</v>
      </c>
      <c r="G82" s="57">
        <v>3.2000000000000001E-2</v>
      </c>
    </row>
    <row r="83" spans="1:7" ht="14.4" customHeight="1" x14ac:dyDescent="0.3">
      <c r="A83" s="246"/>
      <c r="B83" s="256"/>
      <c r="C83" s="182" t="s">
        <v>235</v>
      </c>
      <c r="D83" s="105">
        <v>61953.74</v>
      </c>
      <c r="E83" s="57">
        <v>4.4999999999999998E-2</v>
      </c>
      <c r="F83" s="105">
        <v>25457.14</v>
      </c>
      <c r="G83" s="57">
        <v>2.3E-2</v>
      </c>
    </row>
    <row r="84" spans="1:7" ht="14.4" customHeight="1" x14ac:dyDescent="0.3">
      <c r="A84" s="246"/>
      <c r="B84" s="256"/>
      <c r="C84" s="183" t="s">
        <v>240</v>
      </c>
      <c r="D84" s="209">
        <v>117476.09</v>
      </c>
      <c r="E84" s="120">
        <v>8.4999999999999992E-2</v>
      </c>
      <c r="F84" s="209">
        <v>60815.32</v>
      </c>
      <c r="G84" s="120">
        <v>5.5E-2</v>
      </c>
    </row>
    <row r="85" spans="1:7" ht="14.4" customHeight="1" x14ac:dyDescent="0.3">
      <c r="A85" s="246"/>
      <c r="B85" s="256" t="s">
        <v>219</v>
      </c>
      <c r="C85" s="182" t="s">
        <v>242</v>
      </c>
      <c r="D85" s="105">
        <v>76452.27</v>
      </c>
      <c r="E85" s="57">
        <v>2.8000000000000001E-2</v>
      </c>
      <c r="F85" s="105">
        <v>72130.039999999994</v>
      </c>
      <c r="G85" s="57">
        <v>3.5000000000000003E-2</v>
      </c>
    </row>
    <row r="86" spans="1:7" ht="14.4" customHeight="1" x14ac:dyDescent="0.3">
      <c r="A86" s="246"/>
      <c r="B86" s="256"/>
      <c r="C86" s="182" t="s">
        <v>235</v>
      </c>
      <c r="D86" s="105">
        <v>18357.45</v>
      </c>
      <c r="E86" s="57">
        <v>7.0000000000000001E-3</v>
      </c>
      <c r="F86" s="105">
        <v>9854.57</v>
      </c>
      <c r="G86" s="57">
        <v>5.0000000000000001E-3</v>
      </c>
    </row>
    <row r="87" spans="1:7" ht="14.4" customHeight="1" x14ac:dyDescent="0.3">
      <c r="A87" s="246"/>
      <c r="B87" s="256"/>
      <c r="C87" s="183" t="s">
        <v>240</v>
      </c>
      <c r="D87" s="209">
        <v>94809.72</v>
      </c>
      <c r="E87" s="120">
        <v>3.5000000000000003E-2</v>
      </c>
      <c r="F87" s="209">
        <v>81984.609999999986</v>
      </c>
      <c r="G87" s="120">
        <v>0.04</v>
      </c>
    </row>
    <row r="88" spans="1:7" ht="14.4" customHeight="1" x14ac:dyDescent="0.3">
      <c r="A88" s="246"/>
      <c r="B88" s="256" t="s">
        <v>173</v>
      </c>
      <c r="C88" s="182" t="s">
        <v>242</v>
      </c>
      <c r="D88" s="105">
        <v>57917.43</v>
      </c>
      <c r="E88" s="57">
        <v>2.1999999999999999E-2</v>
      </c>
      <c r="F88" s="105">
        <v>97758.91</v>
      </c>
      <c r="G88" s="57">
        <v>0.04</v>
      </c>
    </row>
    <row r="89" spans="1:7" ht="14.4" customHeight="1" x14ac:dyDescent="0.3">
      <c r="A89" s="246"/>
      <c r="B89" s="256"/>
      <c r="C89" s="182" t="s">
        <v>235</v>
      </c>
      <c r="D89" s="105">
        <v>7246.74</v>
      </c>
      <c r="E89" s="57">
        <v>3.0000000000000001E-3</v>
      </c>
      <c r="F89" s="105">
        <v>10335.709999999999</v>
      </c>
      <c r="G89" s="57">
        <v>4.0000000000000001E-3</v>
      </c>
    </row>
    <row r="90" spans="1:7" ht="14.4" customHeight="1" x14ac:dyDescent="0.3">
      <c r="A90" s="246"/>
      <c r="B90" s="256"/>
      <c r="C90" s="183" t="s">
        <v>240</v>
      </c>
      <c r="D90" s="209">
        <v>65164.17</v>
      </c>
      <c r="E90" s="120">
        <v>2.4999999999999998E-2</v>
      </c>
      <c r="F90" s="209">
        <v>108094.62</v>
      </c>
      <c r="G90" s="120">
        <v>4.3999999999999997E-2</v>
      </c>
    </row>
    <row r="91" spans="1:7" ht="14.4" customHeight="1" x14ac:dyDescent="0.3">
      <c r="A91" s="246"/>
      <c r="B91" s="256" t="s">
        <v>201</v>
      </c>
      <c r="C91" s="182" t="s">
        <v>242</v>
      </c>
      <c r="D91" s="105">
        <v>152074.09</v>
      </c>
      <c r="E91" s="57">
        <v>3.1E-2</v>
      </c>
      <c r="F91" s="105">
        <v>88373.31</v>
      </c>
      <c r="G91" s="57">
        <v>2.1999999999999999E-2</v>
      </c>
    </row>
    <row r="92" spans="1:7" ht="14.4" customHeight="1" x14ac:dyDescent="0.3">
      <c r="A92" s="246"/>
      <c r="B92" s="256"/>
      <c r="C92" s="182" t="s">
        <v>235</v>
      </c>
      <c r="D92" s="105">
        <v>40663.94</v>
      </c>
      <c r="E92" s="57">
        <v>8.0000000000000002E-3</v>
      </c>
      <c r="F92" s="105">
        <v>12469.52</v>
      </c>
      <c r="G92" s="57">
        <v>3.0000000000000001E-3</v>
      </c>
    </row>
    <row r="93" spans="1:7" ht="14.4" customHeight="1" x14ac:dyDescent="0.3">
      <c r="A93" s="246"/>
      <c r="B93" s="256"/>
      <c r="C93" s="183" t="s">
        <v>240</v>
      </c>
      <c r="D93" s="209">
        <v>192738.03</v>
      </c>
      <c r="E93" s="120">
        <v>3.9E-2</v>
      </c>
      <c r="F93" s="209">
        <v>100842.83</v>
      </c>
      <c r="G93" s="120">
        <v>2.4999999999999998E-2</v>
      </c>
    </row>
    <row r="94" spans="1:7" ht="14.4" customHeight="1" x14ac:dyDescent="0.3">
      <c r="A94" s="246"/>
      <c r="B94" s="256" t="s">
        <v>176</v>
      </c>
      <c r="C94" s="182" t="s">
        <v>242</v>
      </c>
      <c r="D94" s="105">
        <v>57131.08</v>
      </c>
      <c r="E94" s="57">
        <v>1.9E-2</v>
      </c>
      <c r="F94" s="105">
        <v>45173.83</v>
      </c>
      <c r="G94" s="57">
        <v>1.4999999999999999E-2</v>
      </c>
    </row>
    <row r="95" spans="1:7" ht="14.4" customHeight="1" x14ac:dyDescent="0.3">
      <c r="A95" s="246"/>
      <c r="B95" s="256"/>
      <c r="C95" s="182" t="s">
        <v>235</v>
      </c>
      <c r="D95" s="105">
        <v>11666.21</v>
      </c>
      <c r="E95" s="57">
        <v>4.0000000000000001E-3</v>
      </c>
      <c r="F95" s="105">
        <v>17669.55</v>
      </c>
      <c r="G95" s="57">
        <v>6.0000000000000001E-3</v>
      </c>
    </row>
    <row r="96" spans="1:7" ht="14.4" customHeight="1" x14ac:dyDescent="0.3">
      <c r="A96" s="246"/>
      <c r="B96" s="256"/>
      <c r="C96" s="183" t="s">
        <v>240</v>
      </c>
      <c r="D96" s="209">
        <v>68797.290000000008</v>
      </c>
      <c r="E96" s="120">
        <v>2.3E-2</v>
      </c>
      <c r="F96" s="209">
        <v>62843.380000000005</v>
      </c>
      <c r="G96" s="120">
        <v>2.0999999999999998E-2</v>
      </c>
    </row>
    <row r="98" spans="1:9" ht="14.4" customHeight="1" x14ac:dyDescent="0.3">
      <c r="A98" s="1" t="s">
        <v>131</v>
      </c>
    </row>
    <row r="99" spans="1:9" ht="15" customHeight="1" x14ac:dyDescent="0.3">
      <c r="A99" s="237" t="s">
        <v>183</v>
      </c>
      <c r="B99" s="237"/>
      <c r="C99" s="237"/>
      <c r="D99" s="237"/>
      <c r="E99" s="237"/>
      <c r="F99" s="237"/>
      <c r="G99" s="237"/>
      <c r="H99" s="117"/>
      <c r="I99" s="117"/>
    </row>
    <row r="100" spans="1:9" ht="14.4" customHeight="1" x14ac:dyDescent="0.3">
      <c r="A100" s="237"/>
      <c r="B100" s="237"/>
      <c r="C100" s="237"/>
      <c r="D100" s="237"/>
      <c r="E100" s="237"/>
      <c r="F100" s="237"/>
      <c r="G100" s="237"/>
      <c r="H100" s="117"/>
      <c r="I100" s="117"/>
    </row>
    <row r="101" spans="1:9" ht="14.4" customHeight="1" x14ac:dyDescent="0.3">
      <c r="A101" s="237"/>
      <c r="B101" s="237"/>
      <c r="C101" s="237"/>
      <c r="D101" s="237"/>
      <c r="E101" s="237"/>
      <c r="F101" s="237"/>
      <c r="G101" s="237"/>
      <c r="H101" s="117"/>
      <c r="I101" s="117"/>
    </row>
    <row r="102" spans="1:9" ht="14.4" customHeight="1" x14ac:dyDescent="0.3">
      <c r="A102" s="237"/>
      <c r="B102" s="237"/>
      <c r="C102" s="237"/>
      <c r="D102" s="237"/>
      <c r="E102" s="237"/>
      <c r="F102" s="237"/>
      <c r="G102" s="237"/>
      <c r="H102" s="117"/>
      <c r="I102" s="117"/>
    </row>
    <row r="103" spans="1:9" ht="14.4" customHeight="1" x14ac:dyDescent="0.3">
      <c r="A103" s="237"/>
      <c r="B103" s="237"/>
      <c r="C103" s="237"/>
      <c r="D103" s="237"/>
      <c r="E103" s="237"/>
      <c r="F103" s="237"/>
      <c r="G103" s="237"/>
      <c r="H103" s="117"/>
      <c r="I103" s="117"/>
    </row>
    <row r="104" spans="1:9" ht="14.4" customHeight="1" x14ac:dyDescent="0.3">
      <c r="A104" s="237"/>
      <c r="B104" s="237"/>
      <c r="C104" s="237"/>
      <c r="D104" s="237"/>
      <c r="E104" s="237"/>
      <c r="F104" s="237"/>
      <c r="G104" s="237"/>
      <c r="H104" s="117"/>
      <c r="I104" s="117"/>
    </row>
    <row r="105" spans="1:9" ht="14.4" customHeight="1" x14ac:dyDescent="0.3">
      <c r="A105" s="237"/>
      <c r="B105" s="237"/>
      <c r="C105" s="237"/>
      <c r="D105" s="237"/>
      <c r="E105" s="237"/>
      <c r="F105" s="237"/>
      <c r="G105" s="237"/>
    </row>
  </sheetData>
  <mergeCells count="40">
    <mergeCell ref="F5:G5"/>
    <mergeCell ref="A7:A36"/>
    <mergeCell ref="B7:B9"/>
    <mergeCell ref="B10:B12"/>
    <mergeCell ref="B13:B15"/>
    <mergeCell ref="B16:B18"/>
    <mergeCell ref="B19:B21"/>
    <mergeCell ref="B22:B24"/>
    <mergeCell ref="B25:B27"/>
    <mergeCell ref="B28:B30"/>
    <mergeCell ref="B31:B33"/>
    <mergeCell ref="B34:B36"/>
    <mergeCell ref="B58:B60"/>
    <mergeCell ref="A2:E2"/>
    <mergeCell ref="A5:A6"/>
    <mergeCell ref="B5:B6"/>
    <mergeCell ref="C5:C6"/>
    <mergeCell ref="D5:E5"/>
    <mergeCell ref="B40:B42"/>
    <mergeCell ref="B43:B45"/>
    <mergeCell ref="B46:B48"/>
    <mergeCell ref="B49:B51"/>
    <mergeCell ref="B52:B54"/>
    <mergeCell ref="B55:B57"/>
    <mergeCell ref="A99:G105"/>
    <mergeCell ref="B61:B63"/>
    <mergeCell ref="B64:B66"/>
    <mergeCell ref="B67:B69"/>
    <mergeCell ref="B70:B72"/>
    <mergeCell ref="B73:B75"/>
    <mergeCell ref="B91:B93"/>
    <mergeCell ref="B94:B96"/>
    <mergeCell ref="A37:A66"/>
    <mergeCell ref="A67:A96"/>
    <mergeCell ref="B76:B78"/>
    <mergeCell ref="B79:B81"/>
    <mergeCell ref="B82:B84"/>
    <mergeCell ref="B85:B87"/>
    <mergeCell ref="B88:B90"/>
    <mergeCell ref="B37:B3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1C9F-8ED5-41A4-B566-A480A69D23FC}">
  <dimension ref="A1:N21"/>
  <sheetViews>
    <sheetView workbookViewId="0">
      <selection activeCell="E24" sqref="E24"/>
    </sheetView>
  </sheetViews>
  <sheetFormatPr defaultRowHeight="14.4" x14ac:dyDescent="0.3"/>
  <cols>
    <col min="1" max="1" width="17.6640625" customWidth="1"/>
    <col min="2" max="2" width="30.109375" customWidth="1"/>
    <col min="3" max="3" width="14.33203125" customWidth="1"/>
    <col min="4" max="4" width="18.109375" customWidth="1"/>
    <col min="5" max="5" width="14.33203125" customWidth="1"/>
    <col min="6" max="6" width="18.109375" customWidth="1"/>
    <col min="7" max="7" width="14.33203125" customWidth="1"/>
    <col min="8" max="8" width="18.109375" customWidth="1"/>
    <col min="9" max="9" width="14.33203125" customWidth="1"/>
    <col min="10" max="10" width="18.109375" customWidth="1"/>
    <col min="11" max="11" width="14.33203125" customWidth="1"/>
    <col min="12" max="12" width="18.109375" customWidth="1"/>
    <col min="13" max="13" width="14.33203125" customWidth="1"/>
    <col min="14" max="14" width="18.109375" customWidth="1"/>
  </cols>
  <sheetData>
    <row r="1" spans="1:14" ht="18" x14ac:dyDescent="0.35">
      <c r="A1" s="9" t="s">
        <v>56</v>
      </c>
      <c r="B1" s="9"/>
      <c r="C1" s="9"/>
      <c r="D1" s="9"/>
      <c r="E1" s="9"/>
    </row>
    <row r="2" spans="1:14" ht="15.6" x14ac:dyDescent="0.3">
      <c r="A2" s="220" t="s">
        <v>34</v>
      </c>
      <c r="B2" s="220"/>
      <c r="C2" s="220"/>
      <c r="D2" s="220"/>
      <c r="E2" s="220"/>
    </row>
    <row r="3" spans="1:14" ht="15.6" x14ac:dyDescent="0.3">
      <c r="A3" s="11" t="s">
        <v>243</v>
      </c>
      <c r="B3" s="11"/>
      <c r="C3" s="11"/>
      <c r="D3" s="11"/>
      <c r="E3" s="11"/>
    </row>
    <row r="5" spans="1:14" x14ac:dyDescent="0.3">
      <c r="A5" s="257" t="s">
        <v>162</v>
      </c>
      <c r="B5" s="257" t="s">
        <v>205</v>
      </c>
      <c r="C5" s="255" t="s">
        <v>122</v>
      </c>
      <c r="D5" s="255"/>
      <c r="E5" s="255"/>
      <c r="F5" s="255"/>
      <c r="G5" s="255" t="s">
        <v>164</v>
      </c>
      <c r="H5" s="255"/>
      <c r="I5" s="255"/>
      <c r="J5" s="255"/>
      <c r="K5" s="255" t="s">
        <v>123</v>
      </c>
      <c r="L5" s="255"/>
      <c r="M5" s="255"/>
      <c r="N5" s="255"/>
    </row>
    <row r="6" spans="1:14" x14ac:dyDescent="0.3">
      <c r="A6" s="257"/>
      <c r="B6" s="257"/>
      <c r="C6" s="255">
        <v>2022</v>
      </c>
      <c r="D6" s="255"/>
      <c r="E6" s="255">
        <v>2023</v>
      </c>
      <c r="F6" s="255"/>
      <c r="G6" s="255">
        <v>2022</v>
      </c>
      <c r="H6" s="255"/>
      <c r="I6" s="255">
        <v>2023</v>
      </c>
      <c r="J6" s="255"/>
      <c r="K6" s="255">
        <v>2022</v>
      </c>
      <c r="L6" s="255"/>
      <c r="M6" s="255">
        <v>2023</v>
      </c>
      <c r="N6" s="255"/>
    </row>
    <row r="7" spans="1:14" x14ac:dyDescent="0.3">
      <c r="A7" s="257"/>
      <c r="B7" s="257"/>
      <c r="C7" s="36" t="s">
        <v>124</v>
      </c>
      <c r="D7" s="36" t="s">
        <v>125</v>
      </c>
      <c r="E7" s="36" t="s">
        <v>124</v>
      </c>
      <c r="F7" s="36" t="s">
        <v>125</v>
      </c>
      <c r="G7" s="36" t="s">
        <v>124</v>
      </c>
      <c r="H7" s="36" t="s">
        <v>125</v>
      </c>
      <c r="I7" s="36" t="s">
        <v>124</v>
      </c>
      <c r="J7" s="36" t="s">
        <v>125</v>
      </c>
      <c r="K7" s="36" t="s">
        <v>124</v>
      </c>
      <c r="L7" s="36" t="s">
        <v>125</v>
      </c>
      <c r="M7" s="36" t="s">
        <v>124</v>
      </c>
      <c r="N7" s="36" t="s">
        <v>125</v>
      </c>
    </row>
    <row r="8" spans="1:14" x14ac:dyDescent="0.3">
      <c r="A8" s="256" t="s">
        <v>100</v>
      </c>
      <c r="B8" s="33" t="s">
        <v>244</v>
      </c>
      <c r="C8" s="56">
        <v>30497048</v>
      </c>
      <c r="D8" s="57">
        <v>1.6E-2</v>
      </c>
      <c r="E8" s="56">
        <v>28056482</v>
      </c>
      <c r="F8" s="57">
        <v>1.2999999999999999E-2</v>
      </c>
      <c r="G8" s="56">
        <v>152463682</v>
      </c>
      <c r="H8" s="57">
        <v>6.8000000000000005E-2</v>
      </c>
      <c r="I8" s="56">
        <v>157347409</v>
      </c>
      <c r="J8" s="57">
        <v>0.06</v>
      </c>
      <c r="K8" s="56">
        <v>3783985</v>
      </c>
      <c r="L8" s="57">
        <v>3.5000000000000003E-2</v>
      </c>
      <c r="M8" s="56">
        <v>4555771</v>
      </c>
      <c r="N8" s="57">
        <v>3.9E-2</v>
      </c>
    </row>
    <row r="9" spans="1:14" x14ac:dyDescent="0.3">
      <c r="A9" s="256"/>
      <c r="B9" s="33" t="s">
        <v>245</v>
      </c>
      <c r="C9" s="56">
        <v>306848120</v>
      </c>
      <c r="D9" s="57">
        <v>0.159</v>
      </c>
      <c r="E9" s="56">
        <v>328539912</v>
      </c>
      <c r="F9" s="57">
        <v>0.155</v>
      </c>
      <c r="G9" s="56">
        <v>328257510</v>
      </c>
      <c r="H9" s="57">
        <v>0.14599999999999999</v>
      </c>
      <c r="I9" s="56">
        <v>313879652</v>
      </c>
      <c r="J9" s="57">
        <v>0.12</v>
      </c>
      <c r="K9" s="56">
        <v>42222107</v>
      </c>
      <c r="L9" s="57">
        <v>0.39</v>
      </c>
      <c r="M9" s="56">
        <v>46184222</v>
      </c>
      <c r="N9" s="57">
        <v>0.39300000000000002</v>
      </c>
    </row>
    <row r="10" spans="1:14" x14ac:dyDescent="0.3">
      <c r="A10" s="256"/>
      <c r="B10" s="37" t="s">
        <v>208</v>
      </c>
      <c r="C10" s="62">
        <v>337345169</v>
      </c>
      <c r="D10" s="63">
        <v>0.17399999999999999</v>
      </c>
      <c r="E10" s="62">
        <v>356596394</v>
      </c>
      <c r="F10" s="63">
        <v>0.16800000000000001</v>
      </c>
      <c r="G10" s="62">
        <v>480721192</v>
      </c>
      <c r="H10" s="63">
        <v>0.214</v>
      </c>
      <c r="I10" s="62">
        <v>471227060</v>
      </c>
      <c r="J10" s="63">
        <v>0.18099999999999999</v>
      </c>
      <c r="K10" s="62">
        <v>46006091</v>
      </c>
      <c r="L10" s="63">
        <v>0.42499999999999999</v>
      </c>
      <c r="M10" s="62">
        <v>50739994</v>
      </c>
      <c r="N10" s="63">
        <v>0.43099999999999999</v>
      </c>
    </row>
    <row r="12" spans="1:14" x14ac:dyDescent="0.3">
      <c r="A12" s="1" t="s">
        <v>131</v>
      </c>
    </row>
    <row r="13" spans="1:14" ht="15" customHeight="1" x14ac:dyDescent="0.3">
      <c r="A13" s="237" t="s">
        <v>132</v>
      </c>
      <c r="B13" s="237"/>
      <c r="C13" s="237"/>
      <c r="D13" s="237"/>
      <c r="E13" s="237"/>
      <c r="F13" s="237"/>
      <c r="G13" s="237"/>
      <c r="H13" s="237"/>
      <c r="I13" s="15"/>
    </row>
    <row r="14" spans="1:14" ht="14.4" customHeight="1" x14ac:dyDescent="0.3">
      <c r="A14" s="237"/>
      <c r="B14" s="237"/>
      <c r="C14" s="237"/>
      <c r="D14" s="237"/>
      <c r="E14" s="237"/>
      <c r="F14" s="237"/>
      <c r="G14" s="237"/>
      <c r="H14" s="237"/>
      <c r="I14" s="15"/>
    </row>
    <row r="15" spans="1:14" ht="14.4" customHeight="1" x14ac:dyDescent="0.3">
      <c r="A15" s="237"/>
      <c r="B15" s="237"/>
      <c r="C15" s="237"/>
      <c r="D15" s="237"/>
      <c r="E15" s="237"/>
      <c r="F15" s="237"/>
      <c r="G15" s="237"/>
      <c r="H15" s="237"/>
      <c r="I15" s="15"/>
    </row>
    <row r="16" spans="1:14" ht="14.4" customHeight="1" x14ac:dyDescent="0.3">
      <c r="A16" s="237"/>
      <c r="B16" s="237"/>
      <c r="C16" s="237"/>
      <c r="D16" s="237"/>
      <c r="E16" s="237"/>
      <c r="F16" s="237"/>
      <c r="G16" s="237"/>
      <c r="H16" s="237"/>
      <c r="I16" s="15"/>
    </row>
    <row r="17" spans="1:9" ht="14.4" customHeight="1" x14ac:dyDescent="0.3">
      <c r="A17" s="237"/>
      <c r="B17" s="237"/>
      <c r="C17" s="237"/>
      <c r="D17" s="237"/>
      <c r="E17" s="237"/>
      <c r="F17" s="237"/>
      <c r="G17" s="237"/>
      <c r="H17" s="237"/>
      <c r="I17" s="15"/>
    </row>
    <row r="18" spans="1:9" ht="14.4" customHeight="1" x14ac:dyDescent="0.3">
      <c r="A18" s="237"/>
      <c r="B18" s="237"/>
      <c r="C18" s="237"/>
      <c r="D18" s="237"/>
      <c r="E18" s="237"/>
      <c r="F18" s="237"/>
      <c r="G18" s="237"/>
      <c r="H18" s="237"/>
      <c r="I18" s="15"/>
    </row>
    <row r="19" spans="1:9" ht="14.4" customHeight="1" x14ac:dyDescent="0.3">
      <c r="A19" s="237"/>
      <c r="B19" s="237"/>
      <c r="C19" s="237"/>
      <c r="D19" s="237"/>
      <c r="E19" s="237"/>
      <c r="F19" s="237"/>
      <c r="G19" s="237"/>
      <c r="H19" s="237"/>
      <c r="I19" s="15"/>
    </row>
    <row r="20" spans="1:9" ht="18" customHeight="1" x14ac:dyDescent="0.3">
      <c r="A20" s="237"/>
      <c r="B20" s="237"/>
      <c r="C20" s="237"/>
      <c r="D20" s="237"/>
      <c r="E20" s="237"/>
      <c r="F20" s="237"/>
      <c r="G20" s="237"/>
      <c r="H20" s="237"/>
      <c r="I20" s="15"/>
    </row>
    <row r="21" spans="1:9" ht="14.4" customHeight="1" x14ac:dyDescent="0.3">
      <c r="A21" s="237"/>
      <c r="B21" s="237"/>
      <c r="C21" s="237"/>
      <c r="D21" s="237"/>
      <c r="E21" s="237"/>
      <c r="F21" s="237"/>
      <c r="G21" s="237"/>
      <c r="H21" s="237"/>
    </row>
  </sheetData>
  <mergeCells count="14">
    <mergeCell ref="A13:H21"/>
    <mergeCell ref="A2:E2"/>
    <mergeCell ref="A5:A7"/>
    <mergeCell ref="B5:B7"/>
    <mergeCell ref="C5:F5"/>
    <mergeCell ref="A8:A10"/>
    <mergeCell ref="G5:J5"/>
    <mergeCell ref="K5:N5"/>
    <mergeCell ref="C6:D6"/>
    <mergeCell ref="E6:F6"/>
    <mergeCell ref="G6:H6"/>
    <mergeCell ref="I6:J6"/>
    <mergeCell ref="K6:L6"/>
    <mergeCell ref="M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CA71-EDDA-4592-BA1C-D19352358F1E}">
  <dimension ref="A1:E20"/>
  <sheetViews>
    <sheetView workbookViewId="0">
      <selection activeCell="A13" sqref="A13"/>
    </sheetView>
  </sheetViews>
  <sheetFormatPr defaultRowHeight="14.4" x14ac:dyDescent="0.3"/>
  <cols>
    <col min="1" max="5" width="23.44140625" customWidth="1"/>
  </cols>
  <sheetData>
    <row r="1" spans="1:5" ht="18" x14ac:dyDescent="0.35">
      <c r="A1" s="9" t="s">
        <v>56</v>
      </c>
      <c r="B1" s="9"/>
      <c r="C1" s="9"/>
      <c r="D1" s="9"/>
      <c r="E1" s="9"/>
    </row>
    <row r="2" spans="1:5" ht="15.6" x14ac:dyDescent="0.3">
      <c r="A2" s="220" t="s">
        <v>6</v>
      </c>
      <c r="B2" s="220"/>
      <c r="C2" s="220"/>
      <c r="D2" s="220"/>
      <c r="E2" s="220"/>
    </row>
    <row r="3" spans="1:5" ht="15.6" x14ac:dyDescent="0.3">
      <c r="A3" s="11" t="s">
        <v>57</v>
      </c>
      <c r="B3" s="11"/>
      <c r="C3" s="11"/>
      <c r="D3" s="11"/>
      <c r="E3" s="11"/>
    </row>
    <row r="5" spans="1:5" x14ac:dyDescent="0.3">
      <c r="A5" s="40" t="s">
        <v>58</v>
      </c>
      <c r="B5" s="40" t="s">
        <v>59</v>
      </c>
      <c r="C5" s="40" t="s">
        <v>60</v>
      </c>
      <c r="D5" s="40" t="s">
        <v>61</v>
      </c>
      <c r="E5" s="40" t="s">
        <v>62</v>
      </c>
    </row>
    <row r="6" spans="1:5" x14ac:dyDescent="0.3">
      <c r="A6" s="221" t="s">
        <v>63</v>
      </c>
      <c r="B6" s="41">
        <v>2022</v>
      </c>
      <c r="C6" s="43">
        <v>0.22</v>
      </c>
      <c r="D6" s="43">
        <v>0.20699999999999999</v>
      </c>
      <c r="E6" s="43">
        <v>1.4E-2</v>
      </c>
    </row>
    <row r="7" spans="1:5" x14ac:dyDescent="0.3">
      <c r="A7" s="221"/>
      <c r="B7" s="41">
        <v>2023</v>
      </c>
      <c r="C7" s="43">
        <v>0.23</v>
      </c>
      <c r="D7" s="43">
        <v>0.216</v>
      </c>
      <c r="E7" s="43">
        <v>1.4E-2</v>
      </c>
    </row>
    <row r="8" spans="1:5" x14ac:dyDescent="0.3">
      <c r="A8" s="221" t="s">
        <v>64</v>
      </c>
      <c r="B8" s="41">
        <v>2022</v>
      </c>
      <c r="C8" s="43">
        <v>0.30199999999999999</v>
      </c>
      <c r="D8" s="43">
        <v>0.245</v>
      </c>
      <c r="E8" s="43">
        <v>5.7000000000000002E-2</v>
      </c>
    </row>
    <row r="9" spans="1:5" x14ac:dyDescent="0.3">
      <c r="A9" s="221"/>
      <c r="B9" s="41">
        <v>2023</v>
      </c>
      <c r="C9" s="43">
        <v>0.28999999999999998</v>
      </c>
      <c r="D9" s="43">
        <v>0.23899999999999999</v>
      </c>
      <c r="E9" s="43">
        <v>5.0999999999999997E-2</v>
      </c>
    </row>
    <row r="10" spans="1:5" x14ac:dyDescent="0.3">
      <c r="A10" s="221" t="s">
        <v>65</v>
      </c>
      <c r="B10" s="41">
        <v>2022</v>
      </c>
      <c r="C10" s="43">
        <v>0.157</v>
      </c>
      <c r="D10" s="43">
        <v>0.13500000000000001</v>
      </c>
      <c r="E10" s="43">
        <v>2.1999999999999999E-2</v>
      </c>
    </row>
    <row r="11" spans="1:5" x14ac:dyDescent="0.3">
      <c r="A11" s="221"/>
      <c r="B11" s="41">
        <v>2023</v>
      </c>
      <c r="C11" s="43">
        <v>0.16800000000000001</v>
      </c>
      <c r="D11" s="43">
        <v>0.14399999999999999</v>
      </c>
      <c r="E11" s="43">
        <v>2.4E-2</v>
      </c>
    </row>
    <row r="13" spans="1:5" x14ac:dyDescent="0.3">
      <c r="A13" s="193" t="s">
        <v>66</v>
      </c>
      <c r="B13" s="193"/>
      <c r="C13" s="193"/>
      <c r="D13" s="193"/>
      <c r="E13" s="193"/>
    </row>
    <row r="14" spans="1:5" s="150" customFormat="1" ht="14.4" customHeight="1" x14ac:dyDescent="0.3">
      <c r="A14" s="222" t="s">
        <v>67</v>
      </c>
      <c r="B14" s="222"/>
      <c r="C14" s="222"/>
      <c r="D14" s="222"/>
      <c r="E14" s="222"/>
    </row>
    <row r="15" spans="1:5" s="150" customFormat="1" ht="14.4" customHeight="1" x14ac:dyDescent="0.3">
      <c r="A15" s="222"/>
      <c r="B15" s="222"/>
      <c r="C15" s="222"/>
      <c r="D15" s="222"/>
      <c r="E15" s="222"/>
    </row>
    <row r="16" spans="1:5" s="150" customFormat="1" ht="14.4" customHeight="1" x14ac:dyDescent="0.3">
      <c r="A16" s="222"/>
      <c r="B16" s="222"/>
      <c r="C16" s="222"/>
      <c r="D16" s="222"/>
      <c r="E16" s="222"/>
    </row>
    <row r="17" spans="1:5" s="150" customFormat="1" ht="14.4" customHeight="1" x14ac:dyDescent="0.3">
      <c r="A17" s="222"/>
      <c r="B17" s="222"/>
      <c r="C17" s="222"/>
      <c r="D17" s="222"/>
      <c r="E17" s="222"/>
    </row>
    <row r="18" spans="1:5" s="150" customFormat="1" ht="14.4" customHeight="1" x14ac:dyDescent="0.3">
      <c r="A18" s="222"/>
      <c r="B18" s="222"/>
      <c r="C18" s="222"/>
      <c r="D18" s="222"/>
      <c r="E18" s="222"/>
    </row>
    <row r="19" spans="1:5" x14ac:dyDescent="0.3">
      <c r="A19" s="222"/>
      <c r="B19" s="222"/>
      <c r="C19" s="222"/>
      <c r="D19" s="222"/>
      <c r="E19" s="222"/>
    </row>
    <row r="20" spans="1:5" x14ac:dyDescent="0.3">
      <c r="A20" s="222"/>
      <c r="B20" s="222"/>
      <c r="C20" s="222"/>
      <c r="D20" s="222"/>
      <c r="E20" s="222"/>
    </row>
  </sheetData>
  <mergeCells count="5">
    <mergeCell ref="A2:E2"/>
    <mergeCell ref="A6:A7"/>
    <mergeCell ref="A8:A9"/>
    <mergeCell ref="A10:A11"/>
    <mergeCell ref="A14:E20"/>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41E0-D8D1-4051-BFD8-2EEBDAA20D33}">
  <dimension ref="A1:I100"/>
  <sheetViews>
    <sheetView workbookViewId="0">
      <selection activeCell="A90" sqref="A90:G97"/>
    </sheetView>
  </sheetViews>
  <sheetFormatPr defaultRowHeight="14.4" x14ac:dyDescent="0.3"/>
  <cols>
    <col min="1" max="1" width="26.6640625" customWidth="1"/>
    <col min="2" max="2" width="12.5546875" customWidth="1"/>
    <col min="3" max="3" width="38.6640625" customWidth="1"/>
    <col min="4" max="4" width="14" customWidth="1"/>
    <col min="5" max="5" width="19.33203125" customWidth="1"/>
    <col min="6" max="6" width="14" customWidth="1"/>
    <col min="7" max="7" width="19.33203125" customWidth="1"/>
  </cols>
  <sheetData>
    <row r="1" spans="1:7" ht="18" x14ac:dyDescent="0.35">
      <c r="A1" s="9" t="s">
        <v>56</v>
      </c>
      <c r="B1" s="9"/>
      <c r="C1" s="9"/>
      <c r="D1" s="9"/>
      <c r="E1" s="9"/>
    </row>
    <row r="2" spans="1:7" ht="15.6" x14ac:dyDescent="0.3">
      <c r="A2" s="220" t="s">
        <v>34</v>
      </c>
      <c r="B2" s="220"/>
      <c r="C2" s="220"/>
      <c r="D2" s="220"/>
      <c r="E2" s="220"/>
    </row>
    <row r="3" spans="1:7" ht="15.6" x14ac:dyDescent="0.3">
      <c r="A3" s="11" t="s">
        <v>246</v>
      </c>
      <c r="B3" s="11"/>
      <c r="C3" s="11"/>
      <c r="D3" s="11"/>
      <c r="E3" s="11"/>
    </row>
    <row r="5" spans="1:7" x14ac:dyDescent="0.3">
      <c r="A5" s="250" t="s">
        <v>210</v>
      </c>
      <c r="B5" s="250" t="s">
        <v>135</v>
      </c>
      <c r="C5" s="250" t="s">
        <v>211</v>
      </c>
      <c r="D5" s="248">
        <v>2022</v>
      </c>
      <c r="E5" s="249"/>
      <c r="F5" s="248">
        <v>2023</v>
      </c>
      <c r="G5" s="249"/>
    </row>
    <row r="6" spans="1:7" x14ac:dyDescent="0.3">
      <c r="A6" s="274"/>
      <c r="B6" s="274"/>
      <c r="C6" s="274"/>
      <c r="D6" s="34" t="s">
        <v>124</v>
      </c>
      <c r="E6" s="34" t="s">
        <v>125</v>
      </c>
      <c r="F6" s="34" t="s">
        <v>124</v>
      </c>
      <c r="G6" s="34" t="s">
        <v>125</v>
      </c>
    </row>
    <row r="7" spans="1:7" x14ac:dyDescent="0.3">
      <c r="A7" s="262" t="s">
        <v>139</v>
      </c>
      <c r="B7" s="256" t="s">
        <v>140</v>
      </c>
      <c r="C7" s="210" t="s">
        <v>244</v>
      </c>
      <c r="D7" s="56">
        <v>429630</v>
      </c>
      <c r="E7" s="57">
        <v>5.0000000000000001E-3</v>
      </c>
      <c r="F7" s="56">
        <v>512944</v>
      </c>
      <c r="G7" s="57">
        <v>5.0000000000000001E-3</v>
      </c>
    </row>
    <row r="8" spans="1:7" x14ac:dyDescent="0.3">
      <c r="A8" s="263"/>
      <c r="B8" s="256"/>
      <c r="C8" s="210" t="s">
        <v>247</v>
      </c>
      <c r="D8" s="56">
        <v>15409338</v>
      </c>
      <c r="E8" s="57">
        <v>0.17799999999999999</v>
      </c>
      <c r="F8" s="56">
        <v>16539706</v>
      </c>
      <c r="G8" s="57">
        <v>0.16200000000000001</v>
      </c>
    </row>
    <row r="9" spans="1:7" x14ac:dyDescent="0.3">
      <c r="A9" s="263"/>
      <c r="B9" s="256"/>
      <c r="C9" s="211" t="s">
        <v>248</v>
      </c>
      <c r="D9" s="119">
        <v>15838968</v>
      </c>
      <c r="E9" s="120">
        <v>0.183</v>
      </c>
      <c r="F9" s="119">
        <v>17052650</v>
      </c>
      <c r="G9" s="120">
        <v>0.16700000000000001</v>
      </c>
    </row>
    <row r="10" spans="1:7" x14ac:dyDescent="0.3">
      <c r="A10" s="263"/>
      <c r="B10" s="256" t="s">
        <v>141</v>
      </c>
      <c r="C10" s="210" t="s">
        <v>244</v>
      </c>
      <c r="D10" s="56">
        <v>9129140</v>
      </c>
      <c r="E10" s="57">
        <v>1.7000000000000001E-2</v>
      </c>
      <c r="F10" s="56">
        <v>7194593</v>
      </c>
      <c r="G10" s="57">
        <v>1.2999999999999999E-2</v>
      </c>
    </row>
    <row r="11" spans="1:7" x14ac:dyDescent="0.3">
      <c r="A11" s="263"/>
      <c r="B11" s="256"/>
      <c r="C11" s="210" t="s">
        <v>247</v>
      </c>
      <c r="D11" s="56">
        <v>77288171</v>
      </c>
      <c r="E11" s="57">
        <v>0.14499999999999999</v>
      </c>
      <c r="F11" s="56">
        <v>88674567</v>
      </c>
      <c r="G11" s="57">
        <v>0.155</v>
      </c>
    </row>
    <row r="12" spans="1:7" x14ac:dyDescent="0.3">
      <c r="A12" s="263"/>
      <c r="B12" s="256"/>
      <c r="C12" s="211" t="s">
        <v>248</v>
      </c>
      <c r="D12" s="119">
        <v>86417311</v>
      </c>
      <c r="E12" s="120">
        <v>0.16199999999999998</v>
      </c>
      <c r="F12" s="119">
        <v>95869160</v>
      </c>
      <c r="G12" s="120">
        <v>0.16800000000000001</v>
      </c>
    </row>
    <row r="13" spans="1:7" x14ac:dyDescent="0.3">
      <c r="A13" s="263"/>
      <c r="B13" s="256" t="s">
        <v>142</v>
      </c>
      <c r="C13" s="210" t="s">
        <v>244</v>
      </c>
      <c r="D13" s="56">
        <v>475885</v>
      </c>
      <c r="E13" s="57">
        <v>1.2999999999999999E-2</v>
      </c>
      <c r="F13" s="56">
        <v>471919</v>
      </c>
      <c r="G13" s="57">
        <v>1.2E-2</v>
      </c>
    </row>
    <row r="14" spans="1:7" x14ac:dyDescent="0.3">
      <c r="A14" s="263"/>
      <c r="B14" s="256"/>
      <c r="C14" s="210" t="s">
        <v>247</v>
      </c>
      <c r="D14" s="56">
        <v>10363519</v>
      </c>
      <c r="E14" s="57">
        <v>0.29199999999999998</v>
      </c>
      <c r="F14" s="56">
        <v>6440299</v>
      </c>
      <c r="G14" s="57">
        <v>0.16400000000000001</v>
      </c>
    </row>
    <row r="15" spans="1:7" x14ac:dyDescent="0.3">
      <c r="A15" s="263"/>
      <c r="B15" s="256"/>
      <c r="C15" s="211" t="s">
        <v>248</v>
      </c>
      <c r="D15" s="119">
        <v>10839404</v>
      </c>
      <c r="E15" s="120">
        <v>0.30499999999999999</v>
      </c>
      <c r="F15" s="119">
        <v>6912218</v>
      </c>
      <c r="G15" s="120">
        <v>0.17600000000000002</v>
      </c>
    </row>
    <row r="16" spans="1:7" x14ac:dyDescent="0.3">
      <c r="A16" s="263"/>
      <c r="B16" s="256" t="s">
        <v>143</v>
      </c>
      <c r="C16" s="210" t="s">
        <v>244</v>
      </c>
      <c r="D16" s="56">
        <v>256542</v>
      </c>
      <c r="E16" s="57">
        <v>2.3E-2</v>
      </c>
      <c r="F16" s="56">
        <v>131182</v>
      </c>
      <c r="G16" s="57">
        <v>3.9E-2</v>
      </c>
    </row>
    <row r="17" spans="1:7" x14ac:dyDescent="0.3">
      <c r="A17" s="263"/>
      <c r="B17" s="256"/>
      <c r="C17" s="210" t="s">
        <v>247</v>
      </c>
      <c r="D17" s="56">
        <v>2159536</v>
      </c>
      <c r="E17" s="57">
        <v>0.193</v>
      </c>
      <c r="F17" s="56">
        <v>862894</v>
      </c>
      <c r="G17" s="57">
        <v>0.25900000000000001</v>
      </c>
    </row>
    <row r="18" spans="1:7" x14ac:dyDescent="0.3">
      <c r="A18" s="263"/>
      <c r="B18" s="256"/>
      <c r="C18" s="211" t="s">
        <v>248</v>
      </c>
      <c r="D18" s="119">
        <v>2416078</v>
      </c>
      <c r="E18" s="120">
        <v>0.216</v>
      </c>
      <c r="F18" s="119">
        <v>994076</v>
      </c>
      <c r="G18" s="120">
        <v>0.29799999999999999</v>
      </c>
    </row>
    <row r="19" spans="1:7" x14ac:dyDescent="0.3">
      <c r="A19" s="263"/>
      <c r="B19" s="256" t="s">
        <v>144</v>
      </c>
      <c r="C19" s="210" t="s">
        <v>244</v>
      </c>
      <c r="D19" s="56">
        <v>1376112</v>
      </c>
      <c r="E19" s="57">
        <v>3.5000000000000003E-2</v>
      </c>
      <c r="F19" s="56">
        <v>1617067</v>
      </c>
      <c r="G19" s="57">
        <v>4.2000000000000003E-2</v>
      </c>
    </row>
    <row r="20" spans="1:7" x14ac:dyDescent="0.3">
      <c r="A20" s="263"/>
      <c r="B20" s="256"/>
      <c r="C20" s="210" t="s">
        <v>247</v>
      </c>
      <c r="D20" s="56">
        <v>6756802</v>
      </c>
      <c r="E20" s="57">
        <v>0.17399999999999999</v>
      </c>
      <c r="F20" s="56">
        <v>6701176</v>
      </c>
      <c r="G20" s="57">
        <v>0.17199999999999999</v>
      </c>
    </row>
    <row r="21" spans="1:7" x14ac:dyDescent="0.3">
      <c r="A21" s="263"/>
      <c r="B21" s="256"/>
      <c r="C21" s="211" t="s">
        <v>248</v>
      </c>
      <c r="D21" s="119">
        <v>8132914</v>
      </c>
      <c r="E21" s="120">
        <v>0.20899999999999999</v>
      </c>
      <c r="F21" s="119">
        <v>8318243</v>
      </c>
      <c r="G21" s="120">
        <v>0.214</v>
      </c>
    </row>
    <row r="22" spans="1:7" x14ac:dyDescent="0.3">
      <c r="A22" s="263"/>
      <c r="B22" s="256" t="s">
        <v>145</v>
      </c>
      <c r="C22" s="210" t="s">
        <v>244</v>
      </c>
      <c r="D22" s="56">
        <v>1684379</v>
      </c>
      <c r="E22" s="57">
        <v>1.4E-2</v>
      </c>
      <c r="F22" s="56">
        <v>2179391</v>
      </c>
      <c r="G22" s="57">
        <v>1.4E-2</v>
      </c>
    </row>
    <row r="23" spans="1:7" x14ac:dyDescent="0.3">
      <c r="A23" s="263"/>
      <c r="B23" s="256"/>
      <c r="C23" s="210" t="s">
        <v>247</v>
      </c>
      <c r="D23" s="56">
        <v>23760059</v>
      </c>
      <c r="E23" s="57">
        <v>0.2</v>
      </c>
      <c r="F23" s="56">
        <v>34269398</v>
      </c>
      <c r="G23" s="57">
        <v>0.214</v>
      </c>
    </row>
    <row r="24" spans="1:7" x14ac:dyDescent="0.3">
      <c r="A24" s="263"/>
      <c r="B24" s="256"/>
      <c r="C24" s="211" t="s">
        <v>248</v>
      </c>
      <c r="D24" s="119">
        <v>25444438</v>
      </c>
      <c r="E24" s="120">
        <v>0.21400000000000002</v>
      </c>
      <c r="F24" s="119">
        <v>36448789</v>
      </c>
      <c r="G24" s="120">
        <v>0.22800000000000001</v>
      </c>
    </row>
    <row r="25" spans="1:7" x14ac:dyDescent="0.3">
      <c r="A25" s="263"/>
      <c r="B25" s="256" t="s">
        <v>146</v>
      </c>
      <c r="C25" s="210" t="s">
        <v>244</v>
      </c>
      <c r="D25" s="56">
        <v>714367</v>
      </c>
      <c r="E25" s="57">
        <v>1.6E-2</v>
      </c>
      <c r="F25" s="56">
        <v>775200</v>
      </c>
      <c r="G25" s="57">
        <v>1.6E-2</v>
      </c>
    </row>
    <row r="26" spans="1:7" x14ac:dyDescent="0.3">
      <c r="A26" s="263"/>
      <c r="B26" s="256"/>
      <c r="C26" s="210" t="s">
        <v>247</v>
      </c>
      <c r="D26" s="56">
        <v>8702618</v>
      </c>
      <c r="E26" s="57">
        <v>0.189</v>
      </c>
      <c r="F26" s="56">
        <v>8861655</v>
      </c>
      <c r="G26" s="57">
        <v>0.17799999999999999</v>
      </c>
    </row>
    <row r="27" spans="1:7" x14ac:dyDescent="0.3">
      <c r="A27" s="263"/>
      <c r="B27" s="256"/>
      <c r="C27" s="211" t="s">
        <v>248</v>
      </c>
      <c r="D27" s="119">
        <v>9416985</v>
      </c>
      <c r="E27" s="120">
        <v>0.20500000000000002</v>
      </c>
      <c r="F27" s="119">
        <v>9636855</v>
      </c>
      <c r="G27" s="120">
        <v>0.19400000000000001</v>
      </c>
    </row>
    <row r="28" spans="1:7" x14ac:dyDescent="0.3">
      <c r="A28" s="263"/>
      <c r="B28" s="256" t="s">
        <v>214</v>
      </c>
      <c r="C28" s="210" t="s">
        <v>244</v>
      </c>
      <c r="D28" s="56">
        <v>753355</v>
      </c>
      <c r="E28" s="57">
        <v>1.4999999999999999E-2</v>
      </c>
      <c r="F28" s="56">
        <v>990725</v>
      </c>
      <c r="G28" s="57">
        <v>1.6E-2</v>
      </c>
    </row>
    <row r="29" spans="1:7" x14ac:dyDescent="0.3">
      <c r="A29" s="263"/>
      <c r="B29" s="256"/>
      <c r="C29" s="210" t="s">
        <v>247</v>
      </c>
      <c r="D29" s="56">
        <v>9253619</v>
      </c>
      <c r="E29" s="57">
        <v>0.182</v>
      </c>
      <c r="F29" s="56">
        <v>10408356</v>
      </c>
      <c r="G29" s="57">
        <v>0.17100000000000001</v>
      </c>
    </row>
    <row r="30" spans="1:7" x14ac:dyDescent="0.3">
      <c r="A30" s="263"/>
      <c r="B30" s="256"/>
      <c r="C30" s="211" t="s">
        <v>248</v>
      </c>
      <c r="D30" s="119">
        <v>10006974</v>
      </c>
      <c r="E30" s="120">
        <v>0.19700000000000001</v>
      </c>
      <c r="F30" s="119">
        <v>11399081</v>
      </c>
      <c r="G30" s="120">
        <v>0.187</v>
      </c>
    </row>
    <row r="31" spans="1:7" x14ac:dyDescent="0.3">
      <c r="A31" s="263"/>
      <c r="B31" s="256" t="s">
        <v>148</v>
      </c>
      <c r="C31" s="210" t="s">
        <v>244</v>
      </c>
      <c r="D31" s="56">
        <v>1155542</v>
      </c>
      <c r="E31" s="57">
        <v>1.2E-2</v>
      </c>
      <c r="F31" s="56">
        <v>745666</v>
      </c>
      <c r="G31" s="57">
        <v>1.2E-2</v>
      </c>
    </row>
    <row r="32" spans="1:7" x14ac:dyDescent="0.3">
      <c r="A32" s="263"/>
      <c r="B32" s="256"/>
      <c r="C32" s="210" t="s">
        <v>247</v>
      </c>
      <c r="D32" s="56">
        <v>21176821</v>
      </c>
      <c r="E32" s="57">
        <v>0.22500000000000001</v>
      </c>
      <c r="F32" s="56">
        <v>11100279</v>
      </c>
      <c r="G32" s="57">
        <v>0.184</v>
      </c>
    </row>
    <row r="33" spans="1:7" x14ac:dyDescent="0.3">
      <c r="A33" s="263"/>
      <c r="B33" s="256"/>
      <c r="C33" s="211" t="s">
        <v>248</v>
      </c>
      <c r="D33" s="119">
        <v>22332363</v>
      </c>
      <c r="E33" s="120">
        <v>0.23700000000000002</v>
      </c>
      <c r="F33" s="119">
        <v>11845945</v>
      </c>
      <c r="G33" s="120">
        <v>0.19600000000000001</v>
      </c>
    </row>
    <row r="34" spans="1:7" x14ac:dyDescent="0.3">
      <c r="A34" s="263"/>
      <c r="B34" s="256" t="s">
        <v>149</v>
      </c>
      <c r="C34" s="210" t="s">
        <v>244</v>
      </c>
      <c r="D34" s="56">
        <v>3068104</v>
      </c>
      <c r="E34" s="57">
        <v>5.5E-2</v>
      </c>
      <c r="F34" s="56">
        <v>2523079</v>
      </c>
      <c r="G34" s="57">
        <v>0.04</v>
      </c>
    </row>
    <row r="35" spans="1:7" x14ac:dyDescent="0.3">
      <c r="A35" s="263"/>
      <c r="B35" s="256"/>
      <c r="C35" s="210" t="s">
        <v>247</v>
      </c>
      <c r="D35" s="56">
        <v>10972730</v>
      </c>
      <c r="E35" s="57">
        <v>0.19500000000000001</v>
      </c>
      <c r="F35" s="56">
        <v>9505539</v>
      </c>
      <c r="G35" s="57">
        <v>0.151</v>
      </c>
    </row>
    <row r="36" spans="1:7" x14ac:dyDescent="0.3">
      <c r="A36" s="263"/>
      <c r="B36" s="256"/>
      <c r="C36" s="211" t="s">
        <v>248</v>
      </c>
      <c r="D36" s="119">
        <v>14040834</v>
      </c>
      <c r="E36" s="120">
        <v>0.25</v>
      </c>
      <c r="F36" s="119">
        <v>12028618</v>
      </c>
      <c r="G36" s="120">
        <v>0.191</v>
      </c>
    </row>
    <row r="37" spans="1:7" x14ac:dyDescent="0.3">
      <c r="A37" s="263"/>
      <c r="B37" s="256" t="s">
        <v>150</v>
      </c>
      <c r="C37" s="210" t="s">
        <v>244</v>
      </c>
      <c r="D37" s="56">
        <v>1214764</v>
      </c>
      <c r="E37" s="57">
        <v>1.0999999999999999E-2</v>
      </c>
      <c r="F37" s="56">
        <v>1294307</v>
      </c>
      <c r="G37" s="57">
        <v>0.01</v>
      </c>
    </row>
    <row r="38" spans="1:7" x14ac:dyDescent="0.3">
      <c r="A38" s="263"/>
      <c r="B38" s="256"/>
      <c r="C38" s="210" t="s">
        <v>247</v>
      </c>
      <c r="D38" s="56">
        <v>21410327</v>
      </c>
      <c r="E38" s="57">
        <v>0.19400000000000001</v>
      </c>
      <c r="F38" s="56">
        <v>22755774</v>
      </c>
      <c r="G38" s="57">
        <v>0.17699999999999999</v>
      </c>
    </row>
    <row r="39" spans="1:7" x14ac:dyDescent="0.3">
      <c r="A39" s="263"/>
      <c r="B39" s="256"/>
      <c r="C39" s="211" t="s">
        <v>248</v>
      </c>
      <c r="D39" s="119">
        <v>22625091</v>
      </c>
      <c r="E39" s="120">
        <v>0.20500000000000002</v>
      </c>
      <c r="F39" s="119">
        <v>24050081</v>
      </c>
      <c r="G39" s="120">
        <v>0.187</v>
      </c>
    </row>
    <row r="40" spans="1:7" x14ac:dyDescent="0.3">
      <c r="A40" s="263"/>
      <c r="B40" s="256" t="s">
        <v>151</v>
      </c>
      <c r="C40" s="210" t="s">
        <v>244</v>
      </c>
      <c r="D40" s="56">
        <v>2409711</v>
      </c>
      <c r="E40" s="57">
        <v>0.114</v>
      </c>
      <c r="F40" s="56">
        <v>2028228</v>
      </c>
      <c r="G40" s="57">
        <v>0.1</v>
      </c>
    </row>
    <row r="41" spans="1:7" x14ac:dyDescent="0.3">
      <c r="A41" s="263"/>
      <c r="B41" s="256"/>
      <c r="C41" s="210" t="s">
        <v>247</v>
      </c>
      <c r="D41" s="56">
        <v>4604646</v>
      </c>
      <c r="E41" s="57">
        <v>0.218</v>
      </c>
      <c r="F41" s="56">
        <v>3763927</v>
      </c>
      <c r="G41" s="57">
        <v>0.186</v>
      </c>
    </row>
    <row r="42" spans="1:7" x14ac:dyDescent="0.3">
      <c r="A42" s="264"/>
      <c r="B42" s="256"/>
      <c r="C42" s="211" t="s">
        <v>248</v>
      </c>
      <c r="D42" s="119">
        <v>7014357</v>
      </c>
      <c r="E42" s="120">
        <v>0.33200000000000002</v>
      </c>
      <c r="F42" s="119">
        <v>5792155</v>
      </c>
      <c r="G42" s="120">
        <v>0.28600000000000003</v>
      </c>
    </row>
    <row r="43" spans="1:7" x14ac:dyDescent="0.3">
      <c r="A43" s="258" t="s">
        <v>215</v>
      </c>
      <c r="B43" s="259"/>
      <c r="C43" s="259"/>
      <c r="D43" s="112">
        <v>234525717</v>
      </c>
      <c r="E43" s="113">
        <v>0.19500000000000001</v>
      </c>
      <c r="F43" s="112">
        <v>240347871</v>
      </c>
      <c r="G43" s="113">
        <v>0.185</v>
      </c>
    </row>
    <row r="44" spans="1:7" x14ac:dyDescent="0.3">
      <c r="A44" s="262" t="s">
        <v>64</v>
      </c>
      <c r="B44" s="307" t="s">
        <v>143</v>
      </c>
      <c r="C44" s="210" t="s">
        <v>244</v>
      </c>
      <c r="D44" s="56">
        <v>11284785</v>
      </c>
      <c r="E44" s="57">
        <v>6.5000000000000002E-2</v>
      </c>
      <c r="F44" s="56">
        <v>13017923</v>
      </c>
      <c r="G44" s="57">
        <v>6.8000000000000005E-2</v>
      </c>
    </row>
    <row r="45" spans="1:7" x14ac:dyDescent="0.3">
      <c r="A45" s="263"/>
      <c r="B45" s="307"/>
      <c r="C45" s="210" t="s">
        <v>247</v>
      </c>
      <c r="D45" s="56">
        <v>26624929</v>
      </c>
      <c r="E45" s="57">
        <v>0.153</v>
      </c>
      <c r="F45" s="56">
        <v>27187131</v>
      </c>
      <c r="G45" s="57">
        <v>0.14099999999999999</v>
      </c>
    </row>
    <row r="46" spans="1:7" x14ac:dyDescent="0.3">
      <c r="A46" s="263"/>
      <c r="B46" s="307"/>
      <c r="C46" s="211" t="s">
        <v>248</v>
      </c>
      <c r="D46" s="119">
        <v>37909714</v>
      </c>
      <c r="E46" s="120">
        <v>0.218</v>
      </c>
      <c r="F46" s="119">
        <v>40205054</v>
      </c>
      <c r="G46" s="120">
        <v>0.20899999999999999</v>
      </c>
    </row>
    <row r="47" spans="1:7" x14ac:dyDescent="0.3">
      <c r="A47" s="263"/>
      <c r="B47" s="307" t="s">
        <v>144</v>
      </c>
      <c r="C47" s="210" t="s">
        <v>244</v>
      </c>
      <c r="D47" s="56">
        <v>4226140</v>
      </c>
      <c r="E47" s="57">
        <v>5.6000000000000001E-2</v>
      </c>
      <c r="F47" s="56">
        <v>4553209</v>
      </c>
      <c r="G47" s="57">
        <v>0.05</v>
      </c>
    </row>
    <row r="48" spans="1:7" x14ac:dyDescent="0.3">
      <c r="A48" s="263"/>
      <c r="B48" s="307"/>
      <c r="C48" s="210" t="s">
        <v>247</v>
      </c>
      <c r="D48" s="56">
        <v>7492070</v>
      </c>
      <c r="E48" s="57">
        <v>9.9000000000000005E-2</v>
      </c>
      <c r="F48" s="56">
        <v>9607069</v>
      </c>
      <c r="G48" s="57">
        <v>0.106</v>
      </c>
    </row>
    <row r="49" spans="1:7" x14ac:dyDescent="0.3">
      <c r="A49" s="263"/>
      <c r="B49" s="307"/>
      <c r="C49" s="211" t="s">
        <v>248</v>
      </c>
      <c r="D49" s="119">
        <v>11718210</v>
      </c>
      <c r="E49" s="120">
        <v>0.155</v>
      </c>
      <c r="F49" s="119">
        <v>14160278</v>
      </c>
      <c r="G49" s="120">
        <v>0.156</v>
      </c>
    </row>
    <row r="50" spans="1:7" x14ac:dyDescent="0.3">
      <c r="A50" s="263"/>
      <c r="B50" s="308" t="s">
        <v>64</v>
      </c>
      <c r="C50" s="210" t="s">
        <v>244</v>
      </c>
      <c r="D50" s="56">
        <v>60625067</v>
      </c>
      <c r="E50" s="57">
        <v>6.8000000000000005E-2</v>
      </c>
      <c r="F50" s="56">
        <v>51059312</v>
      </c>
      <c r="G50" s="57">
        <v>6.5000000000000002E-2</v>
      </c>
    </row>
    <row r="51" spans="1:7" x14ac:dyDescent="0.3">
      <c r="A51" s="263"/>
      <c r="B51" s="308"/>
      <c r="C51" s="210" t="s">
        <v>247</v>
      </c>
      <c r="D51" s="56">
        <v>139854949</v>
      </c>
      <c r="E51" s="57">
        <v>0.156</v>
      </c>
      <c r="F51" s="56">
        <v>94117671</v>
      </c>
      <c r="G51" s="57">
        <v>0.12</v>
      </c>
    </row>
    <row r="52" spans="1:7" x14ac:dyDescent="0.3">
      <c r="A52" s="263"/>
      <c r="B52" s="308"/>
      <c r="C52" s="211" t="s">
        <v>248</v>
      </c>
      <c r="D52" s="119">
        <v>200480016</v>
      </c>
      <c r="E52" s="120">
        <v>0.224</v>
      </c>
      <c r="F52" s="119">
        <v>145176983</v>
      </c>
      <c r="G52" s="120">
        <v>0.185</v>
      </c>
    </row>
    <row r="53" spans="1:7" x14ac:dyDescent="0.3">
      <c r="A53" s="263"/>
      <c r="B53" s="309" t="s">
        <v>214</v>
      </c>
      <c r="C53" s="210" t="s">
        <v>244</v>
      </c>
      <c r="D53" s="56">
        <v>2468630</v>
      </c>
      <c r="E53" s="57">
        <v>7.6999999999999999E-2</v>
      </c>
      <c r="F53" s="56">
        <v>8826074</v>
      </c>
      <c r="G53" s="57">
        <v>4.5999999999999999E-2</v>
      </c>
    </row>
    <row r="54" spans="1:7" x14ac:dyDescent="0.3">
      <c r="A54" s="263"/>
      <c r="B54" s="309"/>
      <c r="C54" s="210" t="s">
        <v>247</v>
      </c>
      <c r="D54" s="56">
        <v>4879717</v>
      </c>
      <c r="E54" s="57">
        <v>0.153</v>
      </c>
      <c r="F54" s="56">
        <v>31374082</v>
      </c>
      <c r="G54" s="57">
        <v>0.16500000000000001</v>
      </c>
    </row>
    <row r="55" spans="1:7" x14ac:dyDescent="0.3">
      <c r="A55" s="263"/>
      <c r="B55" s="309"/>
      <c r="C55" s="211" t="s">
        <v>248</v>
      </c>
      <c r="D55" s="119">
        <v>7348347</v>
      </c>
      <c r="E55" s="120">
        <v>0.22999999999999998</v>
      </c>
      <c r="F55" s="119">
        <v>40200156</v>
      </c>
      <c r="G55" s="120">
        <v>0.21100000000000002</v>
      </c>
    </row>
    <row r="56" spans="1:7" x14ac:dyDescent="0.3">
      <c r="A56" s="263"/>
      <c r="B56" s="309" t="s">
        <v>149</v>
      </c>
      <c r="C56" s="210" t="s">
        <v>244</v>
      </c>
      <c r="D56" s="56">
        <v>22037475</v>
      </c>
      <c r="E56" s="57">
        <v>4.5999999999999999E-2</v>
      </c>
      <c r="F56" s="56">
        <v>18628251</v>
      </c>
      <c r="G56" s="57">
        <v>5.1999999999999998E-2</v>
      </c>
    </row>
    <row r="57" spans="1:7" x14ac:dyDescent="0.3">
      <c r="A57" s="263"/>
      <c r="B57" s="309"/>
      <c r="C57" s="210" t="s">
        <v>247</v>
      </c>
      <c r="D57" s="56">
        <v>68151704</v>
      </c>
      <c r="E57" s="57">
        <v>0.14199999999999999</v>
      </c>
      <c r="F57" s="56">
        <v>37962503</v>
      </c>
      <c r="G57" s="57">
        <v>0.105</v>
      </c>
    </row>
    <row r="58" spans="1:7" x14ac:dyDescent="0.3">
      <c r="A58" s="263"/>
      <c r="B58" s="309"/>
      <c r="C58" s="211" t="s">
        <v>248</v>
      </c>
      <c r="D58" s="119">
        <v>90189179</v>
      </c>
      <c r="E58" s="120">
        <v>0.188</v>
      </c>
      <c r="F58" s="119">
        <v>56590754</v>
      </c>
      <c r="G58" s="120">
        <v>0.157</v>
      </c>
    </row>
    <row r="59" spans="1:7" x14ac:dyDescent="0.3">
      <c r="A59" s="263"/>
      <c r="B59" s="309" t="s">
        <v>151</v>
      </c>
      <c r="C59" s="210" t="s">
        <v>244</v>
      </c>
      <c r="D59" s="56">
        <v>50879294</v>
      </c>
      <c r="E59" s="57">
        <v>0.10299999999999999</v>
      </c>
      <c r="F59" s="56">
        <v>59579707</v>
      </c>
      <c r="G59" s="57">
        <v>6.9000000000000006E-2</v>
      </c>
    </row>
    <row r="60" spans="1:7" x14ac:dyDescent="0.3">
      <c r="A60" s="263"/>
      <c r="B60" s="309"/>
      <c r="C60" s="210" t="s">
        <v>247</v>
      </c>
      <c r="D60" s="56">
        <v>69225307</v>
      </c>
      <c r="E60" s="57">
        <v>0.14000000000000001</v>
      </c>
      <c r="F60" s="56">
        <v>101671816</v>
      </c>
      <c r="G60" s="57">
        <v>0.11799999999999999</v>
      </c>
    </row>
    <row r="61" spans="1:7" x14ac:dyDescent="0.3">
      <c r="A61" s="264"/>
      <c r="B61" s="309"/>
      <c r="C61" s="211" t="s">
        <v>248</v>
      </c>
      <c r="D61" s="119">
        <v>120104601</v>
      </c>
      <c r="E61" s="120">
        <v>0.24299999999999999</v>
      </c>
      <c r="F61" s="119">
        <v>161251523</v>
      </c>
      <c r="G61" s="120">
        <v>0.187</v>
      </c>
    </row>
    <row r="62" spans="1:7" x14ac:dyDescent="0.3">
      <c r="A62" s="258" t="s">
        <v>216</v>
      </c>
      <c r="B62" s="259"/>
      <c r="C62" s="259"/>
      <c r="D62" s="112">
        <v>467750067</v>
      </c>
      <c r="E62" s="113">
        <v>0.218</v>
      </c>
      <c r="F62" s="112">
        <v>457584748</v>
      </c>
      <c r="G62" s="113">
        <v>0.185</v>
      </c>
    </row>
    <row r="63" spans="1:7" x14ac:dyDescent="0.3">
      <c r="A63" s="266" t="s">
        <v>123</v>
      </c>
      <c r="B63" s="309" t="s">
        <v>140</v>
      </c>
      <c r="C63" s="210" t="s">
        <v>244</v>
      </c>
      <c r="D63" s="56">
        <v>550552</v>
      </c>
      <c r="E63" s="57">
        <v>2.5999999999999999E-2</v>
      </c>
      <c r="F63" s="56">
        <v>728826</v>
      </c>
      <c r="G63" s="57">
        <v>2.8000000000000001E-2</v>
      </c>
    </row>
    <row r="64" spans="1:7" x14ac:dyDescent="0.3">
      <c r="A64" s="267"/>
      <c r="B64" s="309"/>
      <c r="C64" s="210" t="s">
        <v>247</v>
      </c>
      <c r="D64" s="56">
        <v>6900537</v>
      </c>
      <c r="E64" s="57">
        <v>0.32100000000000001</v>
      </c>
      <c r="F64" s="56">
        <v>8019847</v>
      </c>
      <c r="G64" s="57">
        <v>0.307</v>
      </c>
    </row>
    <row r="65" spans="1:7" x14ac:dyDescent="0.3">
      <c r="A65" s="267"/>
      <c r="B65" s="309"/>
      <c r="C65" s="211" t="s">
        <v>248</v>
      </c>
      <c r="D65" s="119">
        <v>7451089</v>
      </c>
      <c r="E65" s="120">
        <v>0.34700000000000003</v>
      </c>
      <c r="F65" s="119">
        <v>8748673</v>
      </c>
      <c r="G65" s="120">
        <v>0.33500000000000002</v>
      </c>
    </row>
    <row r="66" spans="1:7" x14ac:dyDescent="0.3">
      <c r="A66" s="267"/>
      <c r="B66" s="309" t="s">
        <v>141</v>
      </c>
      <c r="C66" s="210" t="s">
        <v>244</v>
      </c>
      <c r="D66" s="56">
        <v>442345</v>
      </c>
      <c r="E66" s="57">
        <v>0.02</v>
      </c>
      <c r="F66" s="56">
        <v>428303</v>
      </c>
      <c r="G66" s="57">
        <v>1.7999999999999999E-2</v>
      </c>
    </row>
    <row r="67" spans="1:7" x14ac:dyDescent="0.3">
      <c r="A67" s="267"/>
      <c r="B67" s="309"/>
      <c r="C67" s="210" t="s">
        <v>247</v>
      </c>
      <c r="D67" s="56">
        <v>8411771</v>
      </c>
      <c r="E67" s="57">
        <v>0.38200000000000001</v>
      </c>
      <c r="F67" s="56">
        <v>9367895</v>
      </c>
      <c r="G67" s="57">
        <v>0.40300000000000002</v>
      </c>
    </row>
    <row r="68" spans="1:7" x14ac:dyDescent="0.3">
      <c r="A68" s="267"/>
      <c r="B68" s="309"/>
      <c r="C68" s="211" t="s">
        <v>248</v>
      </c>
      <c r="D68" s="119">
        <v>8854116</v>
      </c>
      <c r="E68" s="120">
        <v>0.40200000000000002</v>
      </c>
      <c r="F68" s="119">
        <v>9796198</v>
      </c>
      <c r="G68" s="120">
        <v>0.42100000000000004</v>
      </c>
    </row>
    <row r="69" spans="1:7" x14ac:dyDescent="0.3">
      <c r="A69" s="267"/>
      <c r="B69" s="309" t="s">
        <v>154</v>
      </c>
      <c r="C69" s="210" t="s">
        <v>244</v>
      </c>
      <c r="D69" s="56">
        <v>25374</v>
      </c>
      <c r="E69" s="57">
        <v>0.10299999999999999</v>
      </c>
      <c r="F69" s="56">
        <v>81167</v>
      </c>
      <c r="G69" s="57">
        <v>7.6999999999999999E-2</v>
      </c>
    </row>
    <row r="70" spans="1:7" x14ac:dyDescent="0.3">
      <c r="A70" s="267"/>
      <c r="B70" s="309"/>
      <c r="C70" s="210" t="s">
        <v>247</v>
      </c>
      <c r="D70" s="56">
        <v>120530</v>
      </c>
      <c r="E70" s="57">
        <v>0.49</v>
      </c>
      <c r="F70" s="56">
        <v>506364</v>
      </c>
      <c r="G70" s="57">
        <v>0.47699999999999998</v>
      </c>
    </row>
    <row r="71" spans="1:7" x14ac:dyDescent="0.3">
      <c r="A71" s="267"/>
      <c r="B71" s="309"/>
      <c r="C71" s="211" t="s">
        <v>248</v>
      </c>
      <c r="D71" s="119">
        <v>145904</v>
      </c>
      <c r="E71" s="120">
        <v>0.59299999999999997</v>
      </c>
      <c r="F71" s="119">
        <v>587531</v>
      </c>
      <c r="G71" s="120">
        <v>0.55399999999999994</v>
      </c>
    </row>
    <row r="72" spans="1:7" x14ac:dyDescent="0.3">
      <c r="A72" s="267"/>
      <c r="B72" s="309" t="s">
        <v>143</v>
      </c>
      <c r="C72" s="210" t="s">
        <v>244</v>
      </c>
      <c r="D72" s="56">
        <v>94995</v>
      </c>
      <c r="E72" s="57">
        <v>2.5999999999999999E-2</v>
      </c>
      <c r="F72" s="56">
        <v>135567</v>
      </c>
      <c r="G72" s="57">
        <v>3.2000000000000001E-2</v>
      </c>
    </row>
    <row r="73" spans="1:7" x14ac:dyDescent="0.3">
      <c r="A73" s="267"/>
      <c r="B73" s="309"/>
      <c r="C73" s="210" t="s">
        <v>247</v>
      </c>
      <c r="D73" s="56">
        <v>1332611</v>
      </c>
      <c r="E73" s="57">
        <v>0.36099999999999999</v>
      </c>
      <c r="F73" s="56">
        <v>1286152</v>
      </c>
      <c r="G73" s="57">
        <v>0.30499999999999999</v>
      </c>
    </row>
    <row r="74" spans="1:7" x14ac:dyDescent="0.3">
      <c r="A74" s="267"/>
      <c r="B74" s="309"/>
      <c r="C74" s="211" t="s">
        <v>248</v>
      </c>
      <c r="D74" s="119">
        <v>1427606</v>
      </c>
      <c r="E74" s="120">
        <v>0.38700000000000001</v>
      </c>
      <c r="F74" s="119">
        <v>1421719</v>
      </c>
      <c r="G74" s="120">
        <v>0.33699999999999997</v>
      </c>
    </row>
    <row r="75" spans="1:7" x14ac:dyDescent="0.3">
      <c r="A75" s="267"/>
      <c r="B75" s="309" t="s">
        <v>144</v>
      </c>
      <c r="C75" s="210" t="s">
        <v>244</v>
      </c>
      <c r="D75" s="56">
        <v>47693</v>
      </c>
      <c r="E75" s="57">
        <v>0.02</v>
      </c>
      <c r="F75" s="56">
        <v>56756</v>
      </c>
      <c r="G75" s="57">
        <v>2.4E-2</v>
      </c>
    </row>
    <row r="76" spans="1:7" x14ac:dyDescent="0.3">
      <c r="A76" s="267"/>
      <c r="B76" s="309"/>
      <c r="C76" s="210" t="s">
        <v>247</v>
      </c>
      <c r="D76" s="56">
        <v>839270</v>
      </c>
      <c r="E76" s="57">
        <v>0.35799999999999998</v>
      </c>
      <c r="F76" s="56">
        <v>683954</v>
      </c>
      <c r="G76" s="57">
        <v>0.28599999999999998</v>
      </c>
    </row>
    <row r="77" spans="1:7" x14ac:dyDescent="0.3">
      <c r="A77" s="267"/>
      <c r="B77" s="309"/>
      <c r="C77" s="211" t="s">
        <v>248</v>
      </c>
      <c r="D77" s="119">
        <v>886963</v>
      </c>
      <c r="E77" s="120">
        <v>0.378</v>
      </c>
      <c r="F77" s="119">
        <v>740710</v>
      </c>
      <c r="G77" s="120">
        <v>0.31</v>
      </c>
    </row>
    <row r="78" spans="1:7" x14ac:dyDescent="0.3">
      <c r="A78" s="267"/>
      <c r="B78" s="309" t="s">
        <v>214</v>
      </c>
      <c r="C78" s="210" t="s">
        <v>244</v>
      </c>
      <c r="D78" s="114" t="s">
        <v>155</v>
      </c>
      <c r="E78" s="57" t="s">
        <v>155</v>
      </c>
      <c r="F78" s="56">
        <v>8265</v>
      </c>
      <c r="G78" s="57">
        <v>2.3E-2</v>
      </c>
    </row>
    <row r="79" spans="1:7" x14ac:dyDescent="0.3">
      <c r="A79" s="267"/>
      <c r="B79" s="309"/>
      <c r="C79" s="210" t="s">
        <v>247</v>
      </c>
      <c r="D79" s="114" t="s">
        <v>155</v>
      </c>
      <c r="E79" s="57" t="s">
        <v>155</v>
      </c>
      <c r="F79" s="56">
        <v>121768</v>
      </c>
      <c r="G79" s="57">
        <v>0.33800000000000002</v>
      </c>
    </row>
    <row r="80" spans="1:7" x14ac:dyDescent="0.3">
      <c r="A80" s="267"/>
      <c r="B80" s="309"/>
      <c r="C80" s="211" t="s">
        <v>248</v>
      </c>
      <c r="D80" s="114" t="s">
        <v>155</v>
      </c>
      <c r="E80" s="57" t="s">
        <v>155</v>
      </c>
      <c r="F80" s="119">
        <v>130033</v>
      </c>
      <c r="G80" s="120">
        <v>0.36100000000000004</v>
      </c>
    </row>
    <row r="81" spans="1:9" x14ac:dyDescent="0.3">
      <c r="A81" s="267"/>
      <c r="B81" s="309" t="s">
        <v>156</v>
      </c>
      <c r="C81" s="210" t="s">
        <v>244</v>
      </c>
      <c r="D81" s="56">
        <v>696016</v>
      </c>
      <c r="E81" s="57">
        <v>0.02</v>
      </c>
      <c r="F81" s="56">
        <v>660856</v>
      </c>
      <c r="G81" s="57">
        <v>1.9E-2</v>
      </c>
    </row>
    <row r="82" spans="1:9" x14ac:dyDescent="0.3">
      <c r="A82" s="267"/>
      <c r="B82" s="309"/>
      <c r="C82" s="210" t="s">
        <v>247</v>
      </c>
      <c r="D82" s="56">
        <v>11575832</v>
      </c>
      <c r="E82" s="57">
        <v>0.33300000000000002</v>
      </c>
      <c r="F82" s="56">
        <v>11251325</v>
      </c>
      <c r="G82" s="57">
        <v>0.33</v>
      </c>
    </row>
    <row r="83" spans="1:9" x14ac:dyDescent="0.3">
      <c r="A83" s="267"/>
      <c r="B83" s="309"/>
      <c r="C83" s="211" t="s">
        <v>248</v>
      </c>
      <c r="D83" s="119">
        <v>12271848</v>
      </c>
      <c r="E83" s="120">
        <v>0.35300000000000004</v>
      </c>
      <c r="F83" s="119">
        <v>11912181</v>
      </c>
      <c r="G83" s="120">
        <v>0.34900000000000003</v>
      </c>
    </row>
    <row r="84" spans="1:9" x14ac:dyDescent="0.3">
      <c r="A84" s="267"/>
      <c r="B84" s="309" t="s">
        <v>157</v>
      </c>
      <c r="C84" s="210" t="s">
        <v>244</v>
      </c>
      <c r="D84" s="56">
        <v>1927009</v>
      </c>
      <c r="E84" s="57">
        <v>8.1000000000000003E-2</v>
      </c>
      <c r="F84" s="56">
        <v>2456031</v>
      </c>
      <c r="G84" s="57">
        <v>9.4E-2</v>
      </c>
    </row>
    <row r="85" spans="1:9" x14ac:dyDescent="0.3">
      <c r="A85" s="267"/>
      <c r="B85" s="309"/>
      <c r="C85" s="210" t="s">
        <v>247</v>
      </c>
      <c r="D85" s="56">
        <v>13041555</v>
      </c>
      <c r="E85" s="57">
        <v>0.54900000000000004</v>
      </c>
      <c r="F85" s="56">
        <v>14946918</v>
      </c>
      <c r="G85" s="57">
        <v>0.57299999999999995</v>
      </c>
    </row>
    <row r="86" spans="1:9" x14ac:dyDescent="0.3">
      <c r="A86" s="268"/>
      <c r="B86" s="309"/>
      <c r="C86" s="211" t="s">
        <v>248</v>
      </c>
      <c r="D86" s="119">
        <v>14968564</v>
      </c>
      <c r="E86" s="120">
        <v>0.63</v>
      </c>
      <c r="F86" s="119">
        <v>17402949</v>
      </c>
      <c r="G86" s="120">
        <v>0.66699999999999993</v>
      </c>
    </row>
    <row r="87" spans="1:9" x14ac:dyDescent="0.3">
      <c r="A87" s="258" t="s">
        <v>158</v>
      </c>
      <c r="B87" s="259"/>
      <c r="C87" s="259"/>
      <c r="D87" s="112">
        <v>46006090</v>
      </c>
      <c r="E87" s="113">
        <v>0.42499999999999999</v>
      </c>
      <c r="F87" s="112">
        <v>50739994</v>
      </c>
      <c r="G87" s="113">
        <v>0.43099999999999999</v>
      </c>
    </row>
    <row r="89" spans="1:9" x14ac:dyDescent="0.3">
      <c r="A89" s="1" t="s">
        <v>131</v>
      </c>
    </row>
    <row r="90" spans="1:9" ht="15" customHeight="1" x14ac:dyDescent="0.3">
      <c r="A90" s="237" t="s">
        <v>159</v>
      </c>
      <c r="B90" s="237"/>
      <c r="C90" s="237"/>
      <c r="D90" s="237"/>
      <c r="E90" s="237"/>
      <c r="F90" s="237"/>
      <c r="G90" s="237"/>
      <c r="H90" s="15"/>
      <c r="I90" s="15"/>
    </row>
    <row r="91" spans="1:9" ht="14.4" customHeight="1" x14ac:dyDescent="0.3">
      <c r="A91" s="237"/>
      <c r="B91" s="237"/>
      <c r="C91" s="237"/>
      <c r="D91" s="237"/>
      <c r="E91" s="237"/>
      <c r="F91" s="237"/>
      <c r="G91" s="237"/>
      <c r="H91" s="15"/>
      <c r="I91" s="15"/>
    </row>
    <row r="92" spans="1:9" ht="14.4" customHeight="1" x14ac:dyDescent="0.3">
      <c r="A92" s="237"/>
      <c r="B92" s="237"/>
      <c r="C92" s="237"/>
      <c r="D92" s="237"/>
      <c r="E92" s="237"/>
      <c r="F92" s="237"/>
      <c r="G92" s="237"/>
      <c r="H92" s="15"/>
      <c r="I92" s="15"/>
    </row>
    <row r="93" spans="1:9" ht="14.4" customHeight="1" x14ac:dyDescent="0.3">
      <c r="A93" s="237"/>
      <c r="B93" s="237"/>
      <c r="C93" s="237"/>
      <c r="D93" s="237"/>
      <c r="E93" s="237"/>
      <c r="F93" s="237"/>
      <c r="G93" s="237"/>
      <c r="H93" s="15"/>
      <c r="I93" s="15"/>
    </row>
    <row r="94" spans="1:9" ht="14.4" customHeight="1" x14ac:dyDescent="0.3">
      <c r="A94" s="237"/>
      <c r="B94" s="237"/>
      <c r="C94" s="237"/>
      <c r="D94" s="237"/>
      <c r="E94" s="237"/>
      <c r="F94" s="237"/>
      <c r="G94" s="237"/>
      <c r="H94" s="15"/>
      <c r="I94" s="15"/>
    </row>
    <row r="95" spans="1:9" ht="14.4" customHeight="1" x14ac:dyDescent="0.3">
      <c r="A95" s="237"/>
      <c r="B95" s="237"/>
      <c r="C95" s="237"/>
      <c r="D95" s="237"/>
      <c r="E95" s="237"/>
      <c r="F95" s="237"/>
      <c r="G95" s="237"/>
      <c r="H95" s="15"/>
      <c r="I95" s="15"/>
    </row>
    <row r="96" spans="1:9" ht="14.4" customHeight="1" x14ac:dyDescent="0.3">
      <c r="A96" s="237"/>
      <c r="B96" s="237"/>
      <c r="C96" s="237"/>
      <c r="D96" s="237"/>
      <c r="E96" s="237"/>
      <c r="F96" s="237"/>
      <c r="G96" s="237"/>
      <c r="H96" s="15"/>
      <c r="I96" s="15"/>
    </row>
    <row r="97" spans="1:9" ht="14.4" customHeight="1" x14ac:dyDescent="0.3">
      <c r="A97" s="237"/>
      <c r="B97" s="237"/>
      <c r="C97" s="237"/>
      <c r="D97" s="237"/>
      <c r="E97" s="237"/>
      <c r="F97" s="237"/>
      <c r="G97" s="237"/>
      <c r="H97" s="15"/>
      <c r="I97" s="15"/>
    </row>
    <row r="98" spans="1:9" x14ac:dyDescent="0.3">
      <c r="A98" s="78"/>
      <c r="B98" s="78"/>
      <c r="C98" s="78"/>
      <c r="D98" s="78"/>
      <c r="E98" s="78"/>
    </row>
    <row r="99" spans="1:9" x14ac:dyDescent="0.3">
      <c r="A99" s="15"/>
      <c r="B99" s="15"/>
      <c r="C99" s="15"/>
      <c r="D99" s="15"/>
    </row>
    <row r="100" spans="1:9" x14ac:dyDescent="0.3">
      <c r="A100" s="15"/>
      <c r="B100" s="15"/>
      <c r="C100" s="15"/>
      <c r="D100" s="15"/>
    </row>
  </sheetData>
  <mergeCells count="39">
    <mergeCell ref="B37:B39"/>
    <mergeCell ref="B40:B42"/>
    <mergeCell ref="F5:G5"/>
    <mergeCell ref="B7:B9"/>
    <mergeCell ref="B10:B12"/>
    <mergeCell ref="B13:B15"/>
    <mergeCell ref="B16:B18"/>
    <mergeCell ref="A43:C43"/>
    <mergeCell ref="A44:A61"/>
    <mergeCell ref="B44:B46"/>
    <mergeCell ref="B59:B61"/>
    <mergeCell ref="A2:E2"/>
    <mergeCell ref="A5:A6"/>
    <mergeCell ref="B5:B6"/>
    <mergeCell ref="C5:C6"/>
    <mergeCell ref="D5:E5"/>
    <mergeCell ref="B19:B21"/>
    <mergeCell ref="B22:B24"/>
    <mergeCell ref="B25:B27"/>
    <mergeCell ref="A7:A42"/>
    <mergeCell ref="B28:B30"/>
    <mergeCell ref="B31:B33"/>
    <mergeCell ref="B34:B36"/>
    <mergeCell ref="A90:G97"/>
    <mergeCell ref="B47:B49"/>
    <mergeCell ref="B50:B52"/>
    <mergeCell ref="B53:B55"/>
    <mergeCell ref="B56:B58"/>
    <mergeCell ref="A87:C87"/>
    <mergeCell ref="A62:C62"/>
    <mergeCell ref="A63:A86"/>
    <mergeCell ref="B63:B65"/>
    <mergeCell ref="B66:B68"/>
    <mergeCell ref="B69:B71"/>
    <mergeCell ref="B72:B74"/>
    <mergeCell ref="B75:B77"/>
    <mergeCell ref="B78:B80"/>
    <mergeCell ref="B81:B83"/>
    <mergeCell ref="B84:B8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C9A3-B335-45DF-B1CB-94C890B29781}">
  <dimension ref="A1:J105"/>
  <sheetViews>
    <sheetView workbookViewId="0">
      <selection activeCell="A99" sqref="A99:G105"/>
    </sheetView>
  </sheetViews>
  <sheetFormatPr defaultRowHeight="14.4" x14ac:dyDescent="0.3"/>
  <cols>
    <col min="1" max="1" width="23.6640625" customWidth="1"/>
    <col min="2" max="2" width="19.88671875" customWidth="1"/>
    <col min="3" max="3" width="37.6640625" customWidth="1"/>
    <col min="4" max="7" width="17.88671875" customWidth="1"/>
  </cols>
  <sheetData>
    <row r="1" spans="1:7" ht="18" x14ac:dyDescent="0.35">
      <c r="A1" s="9" t="s">
        <v>56</v>
      </c>
      <c r="B1" s="9"/>
      <c r="C1" s="9"/>
      <c r="D1" s="9"/>
      <c r="E1" s="9"/>
    </row>
    <row r="2" spans="1:7" ht="15.6" x14ac:dyDescent="0.3">
      <c r="A2" s="220" t="s">
        <v>34</v>
      </c>
      <c r="B2" s="220"/>
      <c r="C2" s="220"/>
      <c r="D2" s="220"/>
      <c r="E2" s="220"/>
    </row>
    <row r="3" spans="1:7" ht="15.6" x14ac:dyDescent="0.3">
      <c r="A3" s="11" t="s">
        <v>249</v>
      </c>
      <c r="B3" s="11"/>
      <c r="C3" s="11"/>
      <c r="D3" s="11"/>
      <c r="E3" s="11"/>
    </row>
    <row r="5" spans="1:7" x14ac:dyDescent="0.3">
      <c r="A5" s="234" t="s">
        <v>210</v>
      </c>
      <c r="B5" s="234" t="s">
        <v>165</v>
      </c>
      <c r="C5" s="234" t="s">
        <v>211</v>
      </c>
      <c r="D5" s="235">
        <v>2022</v>
      </c>
      <c r="E5" s="235"/>
      <c r="F5" s="235">
        <v>2023</v>
      </c>
      <c r="G5" s="235"/>
    </row>
    <row r="6" spans="1:7" x14ac:dyDescent="0.3">
      <c r="A6" s="234"/>
      <c r="B6" s="234"/>
      <c r="C6" s="234"/>
      <c r="D6" s="178" t="s">
        <v>124</v>
      </c>
      <c r="E6" s="178" t="s">
        <v>125</v>
      </c>
      <c r="F6" s="178" t="s">
        <v>124</v>
      </c>
      <c r="G6" s="178" t="s">
        <v>125</v>
      </c>
    </row>
    <row r="7" spans="1:7" ht="14.4" customHeight="1" x14ac:dyDescent="0.3">
      <c r="A7" s="247" t="s">
        <v>139</v>
      </c>
      <c r="B7" s="256" t="s">
        <v>167</v>
      </c>
      <c r="C7" s="33" t="s">
        <v>247</v>
      </c>
      <c r="D7" s="105">
        <v>12327075.189999999</v>
      </c>
      <c r="E7" s="57">
        <v>0.14799999999999999</v>
      </c>
      <c r="F7" s="105">
        <v>13876109.01</v>
      </c>
      <c r="G7" s="57">
        <v>0.16200000000000001</v>
      </c>
    </row>
    <row r="8" spans="1:7" ht="14.4" customHeight="1" x14ac:dyDescent="0.3">
      <c r="A8" s="247"/>
      <c r="B8" s="256"/>
      <c r="C8" s="33" t="s">
        <v>244</v>
      </c>
      <c r="D8" s="105">
        <v>866705.64</v>
      </c>
      <c r="E8" s="57">
        <v>0.01</v>
      </c>
      <c r="F8" s="105">
        <v>886871.25</v>
      </c>
      <c r="G8" s="57">
        <v>0.01</v>
      </c>
    </row>
    <row r="9" spans="1:7" ht="14.4" customHeight="1" x14ac:dyDescent="0.3">
      <c r="A9" s="247"/>
      <c r="B9" s="256"/>
      <c r="C9" s="118" t="s">
        <v>248</v>
      </c>
      <c r="D9" s="209">
        <v>13193780.83</v>
      </c>
      <c r="E9" s="120">
        <v>0.158</v>
      </c>
      <c r="F9" s="209">
        <v>14762980.26</v>
      </c>
      <c r="G9" s="120">
        <v>0.17200000000000001</v>
      </c>
    </row>
    <row r="10" spans="1:7" ht="14.4" customHeight="1" x14ac:dyDescent="0.3">
      <c r="A10" s="247"/>
      <c r="B10" s="256" t="s">
        <v>200</v>
      </c>
      <c r="C10" s="33" t="s">
        <v>247</v>
      </c>
      <c r="D10" s="105">
        <v>4654706.1500000004</v>
      </c>
      <c r="E10" s="57">
        <v>0.21199999999999999</v>
      </c>
      <c r="F10" s="105">
        <v>4272659.0999999996</v>
      </c>
      <c r="G10" s="57">
        <v>0.19800000000000001</v>
      </c>
    </row>
    <row r="11" spans="1:7" ht="14.4" customHeight="1" x14ac:dyDescent="0.3">
      <c r="A11" s="247"/>
      <c r="B11" s="256"/>
      <c r="C11" s="33" t="s">
        <v>244</v>
      </c>
      <c r="D11" s="105">
        <v>768853.65</v>
      </c>
      <c r="E11" s="57">
        <v>3.5000000000000003E-2</v>
      </c>
      <c r="F11" s="105">
        <v>696427.84</v>
      </c>
      <c r="G11" s="57">
        <v>3.2000000000000001E-2</v>
      </c>
    </row>
    <row r="12" spans="1:7" ht="14.4" customHeight="1" x14ac:dyDescent="0.3">
      <c r="A12" s="247"/>
      <c r="B12" s="256"/>
      <c r="C12" s="118" t="s">
        <v>248</v>
      </c>
      <c r="D12" s="209">
        <v>5423559.8000000007</v>
      </c>
      <c r="E12" s="120">
        <v>0.247</v>
      </c>
      <c r="F12" s="209">
        <v>4969086.9399999995</v>
      </c>
      <c r="G12" s="120">
        <v>0.23</v>
      </c>
    </row>
    <row r="13" spans="1:7" ht="14.4" customHeight="1" x14ac:dyDescent="0.3">
      <c r="A13" s="247"/>
      <c r="B13" s="256" t="s">
        <v>218</v>
      </c>
      <c r="C13" s="33" t="s">
        <v>247</v>
      </c>
      <c r="D13" s="105">
        <v>22268779.239999998</v>
      </c>
      <c r="E13" s="57">
        <v>0.19600000000000001</v>
      </c>
      <c r="F13" s="105">
        <v>21674038.780000001</v>
      </c>
      <c r="G13" s="57">
        <v>0.19900000000000001</v>
      </c>
    </row>
    <row r="14" spans="1:7" ht="14.4" customHeight="1" x14ac:dyDescent="0.3">
      <c r="A14" s="247"/>
      <c r="B14" s="256"/>
      <c r="C14" s="33" t="s">
        <v>244</v>
      </c>
      <c r="D14" s="105">
        <v>2164273.5</v>
      </c>
      <c r="E14" s="57">
        <v>1.9E-2</v>
      </c>
      <c r="F14" s="105">
        <v>1581964.97</v>
      </c>
      <c r="G14" s="57">
        <v>1.4E-2</v>
      </c>
    </row>
    <row r="15" spans="1:7" ht="14.4" customHeight="1" x14ac:dyDescent="0.3">
      <c r="A15" s="247"/>
      <c r="B15" s="256"/>
      <c r="C15" s="118" t="s">
        <v>248</v>
      </c>
      <c r="D15" s="209">
        <v>24433052.739999998</v>
      </c>
      <c r="E15" s="120">
        <v>0.215</v>
      </c>
      <c r="F15" s="209">
        <v>23256003.75</v>
      </c>
      <c r="G15" s="120">
        <v>0.21300000000000002</v>
      </c>
    </row>
    <row r="16" spans="1:7" ht="14.4" customHeight="1" x14ac:dyDescent="0.3">
      <c r="A16" s="247"/>
      <c r="B16" s="256" t="s">
        <v>201</v>
      </c>
      <c r="C16" s="33" t="s">
        <v>247</v>
      </c>
      <c r="D16" s="105">
        <v>8085876.4100000001</v>
      </c>
      <c r="E16" s="57">
        <v>0.16400000000000001</v>
      </c>
      <c r="F16" s="105">
        <v>3956161.71</v>
      </c>
      <c r="G16" s="57">
        <v>0.217</v>
      </c>
    </row>
    <row r="17" spans="1:7" ht="14.4" customHeight="1" x14ac:dyDescent="0.3">
      <c r="A17" s="247"/>
      <c r="B17" s="256"/>
      <c r="C17" s="33" t="s">
        <v>244</v>
      </c>
      <c r="D17" s="105">
        <v>869118.29</v>
      </c>
      <c r="E17" s="57">
        <v>1.7999999999999999E-2</v>
      </c>
      <c r="F17" s="105">
        <v>291615.38</v>
      </c>
      <c r="G17" s="57">
        <v>1.6E-2</v>
      </c>
    </row>
    <row r="18" spans="1:7" ht="14.4" customHeight="1" x14ac:dyDescent="0.3">
      <c r="A18" s="247"/>
      <c r="B18" s="256"/>
      <c r="C18" s="118" t="s">
        <v>248</v>
      </c>
      <c r="D18" s="209">
        <v>8954994.6999999993</v>
      </c>
      <c r="E18" s="120">
        <v>0.182</v>
      </c>
      <c r="F18" s="209">
        <v>4247777.09</v>
      </c>
      <c r="G18" s="120">
        <v>0.23299999999999998</v>
      </c>
    </row>
    <row r="19" spans="1:7" ht="14.4" customHeight="1" x14ac:dyDescent="0.3">
      <c r="A19" s="247"/>
      <c r="B19" s="256" t="s">
        <v>219</v>
      </c>
      <c r="C19" s="33" t="s">
        <v>247</v>
      </c>
      <c r="D19" s="105">
        <v>30696253.32</v>
      </c>
      <c r="E19" s="57">
        <v>0.183</v>
      </c>
      <c r="F19" s="105">
        <v>33763418.789999999</v>
      </c>
      <c r="G19" s="57">
        <v>0.19600000000000001</v>
      </c>
    </row>
    <row r="20" spans="1:7" ht="14.4" customHeight="1" x14ac:dyDescent="0.3">
      <c r="A20" s="247"/>
      <c r="B20" s="256"/>
      <c r="C20" s="33" t="s">
        <v>244</v>
      </c>
      <c r="D20" s="105">
        <v>2143009.48</v>
      </c>
      <c r="E20" s="57">
        <v>1.2999999999999999E-2</v>
      </c>
      <c r="F20" s="105">
        <v>2010166.2</v>
      </c>
      <c r="G20" s="57">
        <v>1.2E-2</v>
      </c>
    </row>
    <row r="21" spans="1:7" ht="14.4" customHeight="1" x14ac:dyDescent="0.3">
      <c r="A21" s="247"/>
      <c r="B21" s="256"/>
      <c r="C21" s="118" t="s">
        <v>248</v>
      </c>
      <c r="D21" s="209">
        <v>32839262.800000001</v>
      </c>
      <c r="E21" s="120">
        <v>0.19600000000000001</v>
      </c>
      <c r="F21" s="209">
        <v>35773584.990000002</v>
      </c>
      <c r="G21" s="120">
        <v>0.20800000000000002</v>
      </c>
    </row>
    <row r="22" spans="1:7" ht="14.4" customHeight="1" x14ac:dyDescent="0.3">
      <c r="A22" s="247"/>
      <c r="B22" s="256" t="s">
        <v>202</v>
      </c>
      <c r="C22" s="33" t="s">
        <v>247</v>
      </c>
      <c r="D22" s="105">
        <v>3958246.38</v>
      </c>
      <c r="E22" s="57">
        <v>0.16800000000000001</v>
      </c>
      <c r="F22" s="105">
        <v>3922707.91</v>
      </c>
      <c r="G22" s="57">
        <v>0.16300000000000001</v>
      </c>
    </row>
    <row r="23" spans="1:7" ht="14.4" customHeight="1" x14ac:dyDescent="0.3">
      <c r="A23" s="247"/>
      <c r="B23" s="256"/>
      <c r="C23" s="33" t="s">
        <v>244</v>
      </c>
      <c r="D23" s="105">
        <v>327389.43</v>
      </c>
      <c r="E23" s="57">
        <v>1.4E-2</v>
      </c>
      <c r="F23" s="105">
        <v>330969.57</v>
      </c>
      <c r="G23" s="57">
        <v>1.4E-2</v>
      </c>
    </row>
    <row r="24" spans="1:7" ht="14.4" customHeight="1" x14ac:dyDescent="0.3">
      <c r="A24" s="247"/>
      <c r="B24" s="256"/>
      <c r="C24" s="118" t="s">
        <v>248</v>
      </c>
      <c r="D24" s="209">
        <v>4285635.8099999996</v>
      </c>
      <c r="E24" s="120">
        <v>0.18200000000000002</v>
      </c>
      <c r="F24" s="209">
        <v>4253677.4800000004</v>
      </c>
      <c r="G24" s="120">
        <v>0.17700000000000002</v>
      </c>
    </row>
    <row r="25" spans="1:7" ht="14.4" customHeight="1" x14ac:dyDescent="0.3">
      <c r="A25" s="247"/>
      <c r="B25" s="256" t="s">
        <v>173</v>
      </c>
      <c r="C25" s="33" t="s">
        <v>247</v>
      </c>
      <c r="D25" s="105">
        <v>13479152.390000001</v>
      </c>
      <c r="E25" s="57">
        <v>0.192</v>
      </c>
      <c r="F25" s="105">
        <v>10754113.699999999</v>
      </c>
      <c r="G25" s="57">
        <v>0.18</v>
      </c>
    </row>
    <row r="26" spans="1:7" ht="14.4" customHeight="1" x14ac:dyDescent="0.3">
      <c r="A26" s="247"/>
      <c r="B26" s="256"/>
      <c r="C26" s="33" t="s">
        <v>244</v>
      </c>
      <c r="D26" s="105">
        <v>2102235.85</v>
      </c>
      <c r="E26" s="57">
        <v>0.03</v>
      </c>
      <c r="F26" s="105">
        <v>1404284.42</v>
      </c>
      <c r="G26" s="57">
        <v>2.3E-2</v>
      </c>
    </row>
    <row r="27" spans="1:7" ht="14.4" customHeight="1" x14ac:dyDescent="0.3">
      <c r="A27" s="247"/>
      <c r="B27" s="256"/>
      <c r="C27" s="118" t="s">
        <v>248</v>
      </c>
      <c r="D27" s="209">
        <v>15581388.24</v>
      </c>
      <c r="E27" s="120">
        <v>0.222</v>
      </c>
      <c r="F27" s="209">
        <v>12158398.119999999</v>
      </c>
      <c r="G27" s="120">
        <v>0.20299999999999999</v>
      </c>
    </row>
    <row r="28" spans="1:7" ht="14.4" customHeight="1" x14ac:dyDescent="0.3">
      <c r="A28" s="247"/>
      <c r="B28" s="310" t="s">
        <v>174</v>
      </c>
      <c r="C28" s="33" t="s">
        <v>247</v>
      </c>
      <c r="D28" s="105">
        <v>3796197.65</v>
      </c>
      <c r="E28" s="57">
        <v>0.1</v>
      </c>
      <c r="F28" s="105">
        <v>4351039.67</v>
      </c>
      <c r="G28" s="57">
        <v>9.8000000000000004E-2</v>
      </c>
    </row>
    <row r="29" spans="1:7" ht="14.4" customHeight="1" x14ac:dyDescent="0.3">
      <c r="A29" s="247"/>
      <c r="B29" s="256"/>
      <c r="C29" s="33" t="s">
        <v>244</v>
      </c>
      <c r="D29" s="105">
        <v>36576.33</v>
      </c>
      <c r="E29" s="57">
        <v>1E-3</v>
      </c>
      <c r="F29" s="105">
        <v>55033.35</v>
      </c>
      <c r="G29" s="57">
        <v>1E-3</v>
      </c>
    </row>
    <row r="30" spans="1:7" ht="14.4" customHeight="1" x14ac:dyDescent="0.3">
      <c r="A30" s="247"/>
      <c r="B30" s="256"/>
      <c r="C30" s="118" t="s">
        <v>248</v>
      </c>
      <c r="D30" s="209">
        <v>3832773.98</v>
      </c>
      <c r="E30" s="120">
        <v>0.10100000000000001</v>
      </c>
      <c r="F30" s="209">
        <v>4406073.0199999996</v>
      </c>
      <c r="G30" s="120">
        <v>9.9000000000000005E-2</v>
      </c>
    </row>
    <row r="31" spans="1:7" ht="14.4" customHeight="1" x14ac:dyDescent="0.3">
      <c r="A31" s="247"/>
      <c r="B31" s="310" t="s">
        <v>175</v>
      </c>
      <c r="C31" s="33" t="s">
        <v>247</v>
      </c>
      <c r="D31" s="57" t="s">
        <v>155</v>
      </c>
      <c r="E31" s="57" t="s">
        <v>155</v>
      </c>
      <c r="F31" s="105">
        <v>5450058.29</v>
      </c>
      <c r="G31" s="57">
        <v>0.153</v>
      </c>
    </row>
    <row r="32" spans="1:7" ht="14.4" customHeight="1" x14ac:dyDescent="0.3">
      <c r="A32" s="247"/>
      <c r="B32" s="256"/>
      <c r="C32" s="33" t="s">
        <v>244</v>
      </c>
      <c r="D32" s="57" t="s">
        <v>155</v>
      </c>
      <c r="E32" s="57" t="s">
        <v>155</v>
      </c>
      <c r="F32" s="105">
        <v>476173.52</v>
      </c>
      <c r="G32" s="57">
        <v>1.2999999999999999E-2</v>
      </c>
    </row>
    <row r="33" spans="1:7" ht="14.4" customHeight="1" x14ac:dyDescent="0.3">
      <c r="A33" s="247"/>
      <c r="B33" s="256"/>
      <c r="C33" s="118" t="s">
        <v>248</v>
      </c>
      <c r="D33" s="57" t="s">
        <v>155</v>
      </c>
      <c r="E33" s="57" t="s">
        <v>155</v>
      </c>
      <c r="F33" s="209">
        <v>5926231.8100000005</v>
      </c>
      <c r="G33" s="120">
        <v>0.16600000000000001</v>
      </c>
    </row>
    <row r="34" spans="1:7" ht="14.4" customHeight="1" x14ac:dyDescent="0.3">
      <c r="A34" s="247"/>
      <c r="B34" s="256" t="s">
        <v>176</v>
      </c>
      <c r="C34" s="33" t="s">
        <v>247</v>
      </c>
      <c r="D34" s="105">
        <v>6000582.4000000004</v>
      </c>
      <c r="E34" s="57">
        <v>0.20399999999999999</v>
      </c>
      <c r="F34" s="105">
        <v>6551517.9500000002</v>
      </c>
      <c r="G34" s="57">
        <v>0.20399999999999999</v>
      </c>
    </row>
    <row r="35" spans="1:7" ht="14.4" customHeight="1" x14ac:dyDescent="0.3">
      <c r="A35" s="247"/>
      <c r="B35" s="256"/>
      <c r="C35" s="33" t="s">
        <v>244</v>
      </c>
      <c r="D35" s="105">
        <v>719526.38</v>
      </c>
      <c r="E35" s="57">
        <v>2.4E-2</v>
      </c>
      <c r="F35" s="105">
        <v>703701.96</v>
      </c>
      <c r="G35" s="57">
        <v>2.1999999999999999E-2</v>
      </c>
    </row>
    <row r="36" spans="1:7" ht="14.4" customHeight="1" x14ac:dyDescent="0.3">
      <c r="A36" s="247"/>
      <c r="B36" s="256"/>
      <c r="C36" s="118" t="s">
        <v>248</v>
      </c>
      <c r="D36" s="209">
        <v>6720108.7800000003</v>
      </c>
      <c r="E36" s="120">
        <v>0.22799999999999998</v>
      </c>
      <c r="F36" s="209">
        <v>7255219.9100000001</v>
      </c>
      <c r="G36" s="120">
        <v>0.22599999999999998</v>
      </c>
    </row>
    <row r="37" spans="1:7" ht="14.4" customHeight="1" x14ac:dyDescent="0.3">
      <c r="A37" s="246" t="s">
        <v>164</v>
      </c>
      <c r="B37" s="256" t="s">
        <v>167</v>
      </c>
      <c r="C37" s="33" t="s">
        <v>247</v>
      </c>
      <c r="D37" s="105">
        <v>11158416.01</v>
      </c>
      <c r="E37" s="57">
        <v>0.17100000000000001</v>
      </c>
      <c r="F37" s="105">
        <v>10279723.800000001</v>
      </c>
      <c r="G37" s="57">
        <v>0.14799999999999999</v>
      </c>
    </row>
    <row r="38" spans="1:7" ht="14.4" customHeight="1" x14ac:dyDescent="0.3">
      <c r="A38" s="246"/>
      <c r="B38" s="256"/>
      <c r="C38" s="33" t="s">
        <v>244</v>
      </c>
      <c r="D38" s="105">
        <v>3108839.33</v>
      </c>
      <c r="E38" s="57">
        <v>4.8000000000000001E-2</v>
      </c>
      <c r="F38" s="105">
        <v>3264565.47</v>
      </c>
      <c r="G38" s="57">
        <v>4.7E-2</v>
      </c>
    </row>
    <row r="39" spans="1:7" ht="14.4" customHeight="1" x14ac:dyDescent="0.3">
      <c r="A39" s="246"/>
      <c r="B39" s="256"/>
      <c r="C39" s="118" t="s">
        <v>248</v>
      </c>
      <c r="D39" s="209">
        <v>14267255.34</v>
      </c>
      <c r="E39" s="120">
        <v>0.21900000000000003</v>
      </c>
      <c r="F39" s="209">
        <v>13544289.270000001</v>
      </c>
      <c r="G39" s="120">
        <v>0.19500000000000001</v>
      </c>
    </row>
    <row r="40" spans="1:7" ht="14.4" customHeight="1" x14ac:dyDescent="0.3">
      <c r="A40" s="246"/>
      <c r="B40" s="256" t="s">
        <v>200</v>
      </c>
      <c r="C40" s="33" t="s">
        <v>247</v>
      </c>
      <c r="D40" s="105">
        <v>6595942.9500000002</v>
      </c>
      <c r="E40" s="57">
        <v>0.11600000000000001</v>
      </c>
      <c r="F40" s="105">
        <v>9712117.3300000001</v>
      </c>
      <c r="G40" s="57">
        <v>0.107</v>
      </c>
    </row>
    <row r="41" spans="1:7" ht="14.4" customHeight="1" x14ac:dyDescent="0.3">
      <c r="A41" s="246"/>
      <c r="B41" s="256"/>
      <c r="C41" s="33" t="s">
        <v>244</v>
      </c>
      <c r="D41" s="105">
        <v>3516842.79</v>
      </c>
      <c r="E41" s="57">
        <v>6.2E-2</v>
      </c>
      <c r="F41" s="105">
        <v>4686240.1399999997</v>
      </c>
      <c r="G41" s="57">
        <v>5.1999999999999998E-2</v>
      </c>
    </row>
    <row r="42" spans="1:7" ht="14.4" customHeight="1" x14ac:dyDescent="0.3">
      <c r="A42" s="246"/>
      <c r="B42" s="256"/>
      <c r="C42" s="118" t="s">
        <v>248</v>
      </c>
      <c r="D42" s="209">
        <v>10112785.74</v>
      </c>
      <c r="E42" s="120">
        <v>0.17799999999999999</v>
      </c>
      <c r="F42" s="209">
        <v>14398357.469999999</v>
      </c>
      <c r="G42" s="120">
        <v>0.159</v>
      </c>
    </row>
    <row r="43" spans="1:7" ht="14.4" customHeight="1" x14ac:dyDescent="0.3">
      <c r="A43" s="246"/>
      <c r="B43" s="256" t="s">
        <v>218</v>
      </c>
      <c r="C43" s="33" t="s">
        <v>247</v>
      </c>
      <c r="D43" s="105">
        <v>16797605.780000001</v>
      </c>
      <c r="E43" s="57">
        <v>0.186</v>
      </c>
      <c r="F43" s="105">
        <v>16633812.390000001</v>
      </c>
      <c r="G43" s="57">
        <v>0.17599999999999999</v>
      </c>
    </row>
    <row r="44" spans="1:7" ht="14.4" customHeight="1" x14ac:dyDescent="0.3">
      <c r="A44" s="246"/>
      <c r="B44" s="256"/>
      <c r="C44" s="33" t="s">
        <v>244</v>
      </c>
      <c r="D44" s="105">
        <v>6248944.3300000001</v>
      </c>
      <c r="E44" s="57">
        <v>6.9000000000000006E-2</v>
      </c>
      <c r="F44" s="105">
        <v>6277724.0800000001</v>
      </c>
      <c r="G44" s="57">
        <v>6.6000000000000003E-2</v>
      </c>
    </row>
    <row r="45" spans="1:7" ht="14.4" customHeight="1" x14ac:dyDescent="0.3">
      <c r="A45" s="246"/>
      <c r="B45" s="256"/>
      <c r="C45" s="118" t="s">
        <v>248</v>
      </c>
      <c r="D45" s="209">
        <v>23046550.109999999</v>
      </c>
      <c r="E45" s="120">
        <v>0.255</v>
      </c>
      <c r="F45" s="209">
        <v>22911536.469999999</v>
      </c>
      <c r="G45" s="120">
        <v>0.24199999999999999</v>
      </c>
    </row>
    <row r="46" spans="1:7" ht="14.4" customHeight="1" x14ac:dyDescent="0.3">
      <c r="A46" s="246"/>
      <c r="B46" s="310" t="s">
        <v>177</v>
      </c>
      <c r="C46" s="33" t="s">
        <v>247</v>
      </c>
      <c r="D46" s="105">
        <v>6214306.0499999998</v>
      </c>
      <c r="E46" s="57">
        <v>0.114</v>
      </c>
      <c r="F46" s="105">
        <v>5849249.0499999998</v>
      </c>
      <c r="G46" s="57">
        <v>8.8999999999999996E-2</v>
      </c>
    </row>
    <row r="47" spans="1:7" ht="14.4" customHeight="1" x14ac:dyDescent="0.3">
      <c r="A47" s="246"/>
      <c r="B47" s="256"/>
      <c r="C47" s="33" t="s">
        <v>244</v>
      </c>
      <c r="D47" s="105">
        <v>3606983.49</v>
      </c>
      <c r="E47" s="57">
        <v>6.6000000000000003E-2</v>
      </c>
      <c r="F47" s="105">
        <v>3640578.65</v>
      </c>
      <c r="G47" s="57">
        <v>5.6000000000000001E-2</v>
      </c>
    </row>
    <row r="48" spans="1:7" ht="14.4" customHeight="1" x14ac:dyDescent="0.3">
      <c r="A48" s="246"/>
      <c r="B48" s="256"/>
      <c r="C48" s="118" t="s">
        <v>248</v>
      </c>
      <c r="D48" s="209">
        <v>9821289.5399999991</v>
      </c>
      <c r="E48" s="120">
        <v>0.18</v>
      </c>
      <c r="F48" s="209">
        <v>9489827.6999999993</v>
      </c>
      <c r="G48" s="120">
        <v>0.14499999999999999</v>
      </c>
    </row>
    <row r="49" spans="1:7" ht="14.4" customHeight="1" x14ac:dyDescent="0.3">
      <c r="A49" s="246"/>
      <c r="B49" s="310" t="s">
        <v>178</v>
      </c>
      <c r="C49" s="33" t="s">
        <v>247</v>
      </c>
      <c r="D49" s="57" t="s">
        <v>155</v>
      </c>
      <c r="E49" s="57" t="s">
        <v>155</v>
      </c>
      <c r="F49" s="105">
        <v>12993290.1</v>
      </c>
      <c r="G49" s="57">
        <v>0.107</v>
      </c>
    </row>
    <row r="50" spans="1:7" x14ac:dyDescent="0.3">
      <c r="A50" s="246"/>
      <c r="B50" s="310"/>
      <c r="C50" s="33" t="s">
        <v>244</v>
      </c>
      <c r="D50" s="57" t="s">
        <v>155</v>
      </c>
      <c r="E50" s="57" t="s">
        <v>155</v>
      </c>
      <c r="F50" s="105">
        <v>90860.86</v>
      </c>
      <c r="G50" s="57">
        <v>1E-3</v>
      </c>
    </row>
    <row r="51" spans="1:7" ht="14.4" customHeight="1" x14ac:dyDescent="0.3">
      <c r="A51" s="246"/>
      <c r="B51" s="256"/>
      <c r="C51" s="118" t="s">
        <v>248</v>
      </c>
      <c r="D51" s="57" t="s">
        <v>155</v>
      </c>
      <c r="E51" s="57" t="s">
        <v>155</v>
      </c>
      <c r="F51" s="209">
        <v>13084150.959999999</v>
      </c>
      <c r="G51" s="120">
        <v>0.108</v>
      </c>
    </row>
    <row r="52" spans="1:7" ht="14.4" customHeight="1" x14ac:dyDescent="0.3">
      <c r="A52" s="246"/>
      <c r="B52" s="256" t="s">
        <v>179</v>
      </c>
      <c r="C52" s="33" t="s">
        <v>247</v>
      </c>
      <c r="D52" s="105">
        <v>5652070.7000000002</v>
      </c>
      <c r="E52" s="57">
        <v>0.13200000000000001</v>
      </c>
      <c r="F52" s="105">
        <v>5087622.9400000004</v>
      </c>
      <c r="G52" s="57">
        <v>9.2999999999999999E-2</v>
      </c>
    </row>
    <row r="53" spans="1:7" ht="14.4" customHeight="1" x14ac:dyDescent="0.3">
      <c r="A53" s="246"/>
      <c r="B53" s="256"/>
      <c r="C53" s="33" t="s">
        <v>244</v>
      </c>
      <c r="D53" s="105">
        <v>3371245.26</v>
      </c>
      <c r="E53" s="57">
        <v>7.9000000000000001E-2</v>
      </c>
      <c r="F53" s="105">
        <v>3406115.12</v>
      </c>
      <c r="G53" s="57">
        <v>6.2E-2</v>
      </c>
    </row>
    <row r="54" spans="1:7" ht="14.4" customHeight="1" x14ac:dyDescent="0.3">
      <c r="A54" s="246"/>
      <c r="B54" s="256"/>
      <c r="C54" s="118" t="s">
        <v>248</v>
      </c>
      <c r="D54" s="209">
        <v>9023315.9600000009</v>
      </c>
      <c r="E54" s="120">
        <v>0.21100000000000002</v>
      </c>
      <c r="F54" s="209">
        <v>8493738.0600000005</v>
      </c>
      <c r="G54" s="120">
        <v>0.155</v>
      </c>
    </row>
    <row r="55" spans="1:7" ht="14.4" customHeight="1" x14ac:dyDescent="0.3">
      <c r="A55" s="246"/>
      <c r="B55" s="256" t="s">
        <v>219</v>
      </c>
      <c r="C55" s="33" t="s">
        <v>247</v>
      </c>
      <c r="D55" s="105">
        <v>16586.91</v>
      </c>
      <c r="E55" s="57">
        <v>0.33</v>
      </c>
      <c r="F55" s="105">
        <v>25181397.02</v>
      </c>
      <c r="G55" s="57">
        <v>0.161</v>
      </c>
    </row>
    <row r="56" spans="1:7" ht="14.4" customHeight="1" x14ac:dyDescent="0.3">
      <c r="A56" s="246"/>
      <c r="B56" s="256"/>
      <c r="C56" s="33" t="s">
        <v>244</v>
      </c>
      <c r="D56" s="57" t="s">
        <v>155</v>
      </c>
      <c r="E56" s="57" t="s">
        <v>155</v>
      </c>
      <c r="F56" s="105">
        <v>6590961.5099999998</v>
      </c>
      <c r="G56" s="57">
        <v>4.2000000000000003E-2</v>
      </c>
    </row>
    <row r="57" spans="1:7" ht="14.4" customHeight="1" x14ac:dyDescent="0.3">
      <c r="A57" s="246"/>
      <c r="B57" s="256"/>
      <c r="C57" s="118" t="s">
        <v>248</v>
      </c>
      <c r="D57" s="209">
        <v>16586.91</v>
      </c>
      <c r="E57" s="120">
        <v>0.33</v>
      </c>
      <c r="F57" s="209">
        <v>31772358.530000001</v>
      </c>
      <c r="G57" s="120">
        <v>0.20300000000000001</v>
      </c>
    </row>
    <row r="58" spans="1:7" ht="14.4" customHeight="1" x14ac:dyDescent="0.3">
      <c r="A58" s="246"/>
      <c r="B58" s="256" t="s">
        <v>172</v>
      </c>
      <c r="C58" s="33" t="s">
        <v>247</v>
      </c>
      <c r="D58" s="105">
        <v>8685696</v>
      </c>
      <c r="E58" s="57">
        <v>0.17399999999999999</v>
      </c>
      <c r="F58" s="105">
        <v>9468459.6799999997</v>
      </c>
      <c r="G58" s="57">
        <v>0.157</v>
      </c>
    </row>
    <row r="59" spans="1:7" ht="14.4" customHeight="1" x14ac:dyDescent="0.3">
      <c r="A59" s="246"/>
      <c r="B59" s="256"/>
      <c r="C59" s="33" t="s">
        <v>244</v>
      </c>
      <c r="D59" s="105">
        <v>1580851</v>
      </c>
      <c r="E59" s="57">
        <v>3.2000000000000001E-2</v>
      </c>
      <c r="F59" s="105">
        <v>1867585.36</v>
      </c>
      <c r="G59" s="57">
        <v>3.1E-2</v>
      </c>
    </row>
    <row r="60" spans="1:7" ht="14.4" customHeight="1" x14ac:dyDescent="0.3">
      <c r="A60" s="246"/>
      <c r="B60" s="256"/>
      <c r="C60" s="118" t="s">
        <v>248</v>
      </c>
      <c r="D60" s="209">
        <v>10266547</v>
      </c>
      <c r="E60" s="120">
        <v>0.20599999999999999</v>
      </c>
      <c r="F60" s="209">
        <v>11336045.039999999</v>
      </c>
      <c r="G60" s="120">
        <v>0.188</v>
      </c>
    </row>
    <row r="61" spans="1:7" ht="14.4" customHeight="1" x14ac:dyDescent="0.3">
      <c r="A61" s="246"/>
      <c r="B61" s="310" t="s">
        <v>174</v>
      </c>
      <c r="C61" s="33" t="s">
        <v>247</v>
      </c>
      <c r="D61" s="105">
        <v>21145588.870000001</v>
      </c>
      <c r="E61" s="57">
        <v>0.13300000000000001</v>
      </c>
      <c r="F61" s="105">
        <v>5195929.93</v>
      </c>
      <c r="G61" s="57">
        <v>0.11</v>
      </c>
    </row>
    <row r="62" spans="1:7" ht="14.4" customHeight="1" x14ac:dyDescent="0.3">
      <c r="A62" s="246"/>
      <c r="B62" s="256"/>
      <c r="C62" s="33" t="s">
        <v>244</v>
      </c>
      <c r="D62" s="105">
        <v>129831.8</v>
      </c>
      <c r="E62" s="57">
        <v>1E-3</v>
      </c>
      <c r="F62" s="105">
        <v>37704.83</v>
      </c>
      <c r="G62" s="57">
        <v>1E-3</v>
      </c>
    </row>
    <row r="63" spans="1:7" ht="14.4" customHeight="1" x14ac:dyDescent="0.3">
      <c r="A63" s="246"/>
      <c r="B63" s="256"/>
      <c r="C63" s="118" t="s">
        <v>248</v>
      </c>
      <c r="D63" s="209">
        <v>21275420.670000002</v>
      </c>
      <c r="E63" s="120">
        <v>0.13400000000000001</v>
      </c>
      <c r="F63" s="209">
        <v>5233634.76</v>
      </c>
      <c r="G63" s="120">
        <v>0.111</v>
      </c>
    </row>
    <row r="64" spans="1:7" ht="14.4" customHeight="1" x14ac:dyDescent="0.3">
      <c r="A64" s="246"/>
      <c r="B64" s="256" t="s">
        <v>176</v>
      </c>
      <c r="C64" s="33" t="s">
        <v>247</v>
      </c>
      <c r="D64" s="57" t="s">
        <v>155</v>
      </c>
      <c r="E64" s="57" t="s">
        <v>155</v>
      </c>
      <c r="F64" s="105">
        <v>9219980.2400000002</v>
      </c>
      <c r="G64" s="57">
        <v>0.114</v>
      </c>
    </row>
    <row r="65" spans="1:10" ht="14.4" customHeight="1" x14ac:dyDescent="0.3">
      <c r="A65" s="246"/>
      <c r="B65" s="256"/>
      <c r="C65" s="33" t="s">
        <v>244</v>
      </c>
      <c r="D65" s="57" t="s">
        <v>155</v>
      </c>
      <c r="E65" s="57" t="s">
        <v>155</v>
      </c>
      <c r="F65" s="105">
        <v>4163775.22</v>
      </c>
      <c r="G65" s="57">
        <v>5.0999999999999997E-2</v>
      </c>
    </row>
    <row r="66" spans="1:10" ht="14.4" customHeight="1" x14ac:dyDescent="0.3">
      <c r="A66" s="246"/>
      <c r="B66" s="256"/>
      <c r="C66" s="118" t="s">
        <v>248</v>
      </c>
      <c r="D66" s="57" t="s">
        <v>155</v>
      </c>
      <c r="E66" s="57" t="s">
        <v>155</v>
      </c>
      <c r="F66" s="209">
        <v>13383755.460000001</v>
      </c>
      <c r="G66" s="120">
        <v>0.16500000000000001</v>
      </c>
    </row>
    <row r="67" spans="1:10" ht="14.4" customHeight="1" x14ac:dyDescent="0.3">
      <c r="A67" s="246" t="s">
        <v>123</v>
      </c>
      <c r="B67" s="256" t="s">
        <v>167</v>
      </c>
      <c r="C67" s="33" t="s">
        <v>247</v>
      </c>
      <c r="D67" s="57" t="s">
        <v>155</v>
      </c>
      <c r="E67" s="57" t="s">
        <v>155</v>
      </c>
      <c r="F67" s="105">
        <v>594629.59</v>
      </c>
      <c r="G67" s="57">
        <v>0.45900000000000002</v>
      </c>
    </row>
    <row r="68" spans="1:10" ht="14.4" customHeight="1" x14ac:dyDescent="0.3">
      <c r="A68" s="246"/>
      <c r="B68" s="256"/>
      <c r="C68" s="33" t="s">
        <v>244</v>
      </c>
      <c r="D68" s="57" t="s">
        <v>155</v>
      </c>
      <c r="E68" s="57" t="s">
        <v>155</v>
      </c>
      <c r="F68" s="105">
        <v>36415.589999999997</v>
      </c>
      <c r="G68" s="57">
        <v>2.8000000000000001E-2</v>
      </c>
    </row>
    <row r="69" spans="1:10" ht="14.4" customHeight="1" x14ac:dyDescent="0.3">
      <c r="A69" s="246"/>
      <c r="B69" s="256"/>
      <c r="C69" s="118" t="s">
        <v>248</v>
      </c>
      <c r="D69" s="57" t="s">
        <v>155</v>
      </c>
      <c r="E69" s="57" t="s">
        <v>155</v>
      </c>
      <c r="F69" s="209">
        <v>631045.17999999993</v>
      </c>
      <c r="G69" s="120">
        <v>0.48700000000000004</v>
      </c>
    </row>
    <row r="70" spans="1:10" ht="14.4" customHeight="1" x14ac:dyDescent="0.3">
      <c r="A70" s="246"/>
      <c r="B70" s="256" t="s">
        <v>200</v>
      </c>
      <c r="C70" s="33" t="s">
        <v>247</v>
      </c>
      <c r="D70" s="105">
        <v>945611.29</v>
      </c>
      <c r="E70" s="57">
        <v>0.41599999999999998</v>
      </c>
      <c r="F70" s="105">
        <v>811577.81</v>
      </c>
      <c r="G70" s="57">
        <v>0.34499999999999997</v>
      </c>
    </row>
    <row r="71" spans="1:10" ht="14.4" customHeight="1" x14ac:dyDescent="0.3">
      <c r="A71" s="246"/>
      <c r="B71" s="256"/>
      <c r="C71" s="33" t="s">
        <v>244</v>
      </c>
      <c r="D71" s="105">
        <v>52998.99</v>
      </c>
      <c r="E71" s="57">
        <v>2.3E-2</v>
      </c>
      <c r="F71" s="105">
        <v>50566.04</v>
      </c>
      <c r="G71" s="57">
        <v>2.1000000000000001E-2</v>
      </c>
    </row>
    <row r="72" spans="1:10" ht="14.4" customHeight="1" x14ac:dyDescent="0.3">
      <c r="A72" s="246"/>
      <c r="B72" s="256"/>
      <c r="C72" s="118" t="s">
        <v>248</v>
      </c>
      <c r="D72" s="209">
        <v>998610.28</v>
      </c>
      <c r="E72" s="120">
        <v>0.439</v>
      </c>
      <c r="F72" s="209">
        <v>862143.85000000009</v>
      </c>
      <c r="G72" s="120">
        <v>0.36599999999999999</v>
      </c>
    </row>
    <row r="73" spans="1:10" ht="14.4" customHeight="1" x14ac:dyDescent="0.3">
      <c r="A73" s="246"/>
      <c r="B73" s="256" t="s">
        <v>218</v>
      </c>
      <c r="C73" s="33" t="s">
        <v>247</v>
      </c>
      <c r="D73" s="105">
        <v>2578762.7999999998</v>
      </c>
      <c r="E73" s="57">
        <v>0.35299999999999998</v>
      </c>
      <c r="F73" s="105">
        <v>2712507.36</v>
      </c>
      <c r="G73" s="57">
        <v>0.36799999999999999</v>
      </c>
    </row>
    <row r="74" spans="1:10" ht="14.4" customHeight="1" x14ac:dyDescent="0.3">
      <c r="A74" s="246"/>
      <c r="B74" s="256"/>
      <c r="C74" s="33" t="s">
        <v>244</v>
      </c>
      <c r="D74" s="105">
        <v>118629.36</v>
      </c>
      <c r="E74" s="57">
        <v>1.6E-2</v>
      </c>
      <c r="F74" s="105">
        <v>124649.89</v>
      </c>
      <c r="G74" s="57">
        <v>1.7000000000000001E-2</v>
      </c>
    </row>
    <row r="75" spans="1:10" ht="14.4" customHeight="1" x14ac:dyDescent="0.3">
      <c r="A75" s="246"/>
      <c r="B75" s="256"/>
      <c r="C75" s="118" t="s">
        <v>248</v>
      </c>
      <c r="D75" s="209">
        <v>2697392.1599999997</v>
      </c>
      <c r="E75" s="120">
        <v>0.36899999999999999</v>
      </c>
      <c r="F75" s="209">
        <v>2837157.25</v>
      </c>
      <c r="G75" s="120">
        <v>0.38500000000000001</v>
      </c>
    </row>
    <row r="76" spans="1:10" ht="14.4" customHeight="1" x14ac:dyDescent="0.3">
      <c r="A76" s="246"/>
      <c r="B76" s="310" t="s">
        <v>180</v>
      </c>
      <c r="C76" s="33" t="s">
        <v>247</v>
      </c>
      <c r="D76" s="57" t="s">
        <v>155</v>
      </c>
      <c r="E76" s="57" t="s">
        <v>155</v>
      </c>
      <c r="F76" s="105">
        <v>559765.34</v>
      </c>
      <c r="G76" s="57">
        <v>0.57699999999999996</v>
      </c>
    </row>
    <row r="77" spans="1:10" ht="15" customHeight="1" x14ac:dyDescent="0.3">
      <c r="A77" s="246"/>
      <c r="B77" s="256"/>
      <c r="C77" s="33" t="s">
        <v>244</v>
      </c>
      <c r="D77" s="57" t="s">
        <v>155</v>
      </c>
      <c r="E77" s="57" t="s">
        <v>155</v>
      </c>
      <c r="F77" s="105">
        <v>112029.36</v>
      </c>
      <c r="G77" s="57">
        <v>0.115</v>
      </c>
      <c r="H77" s="117"/>
      <c r="I77" s="117"/>
      <c r="J77" s="117"/>
    </row>
    <row r="78" spans="1:10" ht="14.4" customHeight="1" x14ac:dyDescent="0.3">
      <c r="A78" s="246"/>
      <c r="B78" s="256"/>
      <c r="C78" s="118" t="s">
        <v>248</v>
      </c>
      <c r="D78" s="57" t="s">
        <v>155</v>
      </c>
      <c r="E78" s="57" t="s">
        <v>155</v>
      </c>
      <c r="F78" s="209">
        <v>671794.7</v>
      </c>
      <c r="G78" s="120">
        <v>0.69199999999999995</v>
      </c>
      <c r="H78" s="117"/>
      <c r="I78" s="117"/>
      <c r="J78" s="117"/>
    </row>
    <row r="79" spans="1:10" ht="14.4" customHeight="1" x14ac:dyDescent="0.3">
      <c r="A79" s="246"/>
      <c r="B79" s="310" t="s">
        <v>181</v>
      </c>
      <c r="C79" s="33" t="s">
        <v>247</v>
      </c>
      <c r="D79" s="105">
        <v>625508.91</v>
      </c>
      <c r="E79" s="57">
        <v>0.32400000000000001</v>
      </c>
      <c r="F79" s="105">
        <v>659404.93000000005</v>
      </c>
      <c r="G79" s="57">
        <v>0.29199999999999998</v>
      </c>
      <c r="H79" s="117"/>
      <c r="I79" s="117"/>
      <c r="J79" s="117"/>
    </row>
    <row r="80" spans="1:10" ht="14.4" customHeight="1" x14ac:dyDescent="0.3">
      <c r="A80" s="246"/>
      <c r="B80" s="256"/>
      <c r="C80" s="33" t="s">
        <v>244</v>
      </c>
      <c r="D80" s="105">
        <v>54786.85</v>
      </c>
      <c r="E80" s="57">
        <v>2.8000000000000001E-2</v>
      </c>
      <c r="F80" s="105">
        <v>72549.600000000006</v>
      </c>
      <c r="G80" s="57">
        <v>3.2000000000000001E-2</v>
      </c>
      <c r="H80" s="117"/>
      <c r="I80" s="117"/>
      <c r="J80" s="117"/>
    </row>
    <row r="81" spans="1:10" ht="14.4" customHeight="1" x14ac:dyDescent="0.3">
      <c r="A81" s="246"/>
      <c r="B81" s="256"/>
      <c r="C81" s="118" t="s">
        <v>248</v>
      </c>
      <c r="D81" s="209">
        <v>680295.76</v>
      </c>
      <c r="E81" s="120">
        <v>0.35200000000000004</v>
      </c>
      <c r="F81" s="209">
        <v>731954.53</v>
      </c>
      <c r="G81" s="120">
        <v>0.32399999999999995</v>
      </c>
      <c r="H81" s="117"/>
      <c r="I81" s="117"/>
      <c r="J81" s="117"/>
    </row>
    <row r="82" spans="1:10" ht="14.4" customHeight="1" x14ac:dyDescent="0.3">
      <c r="A82" s="246"/>
      <c r="B82" s="310" t="s">
        <v>182</v>
      </c>
      <c r="C82" s="33" t="s">
        <v>247</v>
      </c>
      <c r="D82" s="105">
        <v>690689.83</v>
      </c>
      <c r="E82" s="57">
        <v>0.498</v>
      </c>
      <c r="F82" s="105">
        <v>626238.68000000005</v>
      </c>
      <c r="G82" s="57">
        <v>0.56699999999999995</v>
      </c>
      <c r="H82" s="117"/>
      <c r="I82" s="117"/>
      <c r="J82" s="117"/>
    </row>
    <row r="83" spans="1:10" ht="14.4" customHeight="1" x14ac:dyDescent="0.3">
      <c r="A83" s="246"/>
      <c r="B83" s="256"/>
      <c r="C83" s="33" t="s">
        <v>244</v>
      </c>
      <c r="D83" s="105">
        <v>140969.66</v>
      </c>
      <c r="E83" s="57">
        <v>0.10199999999999999</v>
      </c>
      <c r="F83" s="105">
        <v>104343.74</v>
      </c>
      <c r="G83" s="57">
        <v>9.4E-2</v>
      </c>
      <c r="H83" s="117"/>
      <c r="I83" s="117"/>
      <c r="J83" s="117"/>
    </row>
    <row r="84" spans="1:10" ht="14.4" customHeight="1" x14ac:dyDescent="0.3">
      <c r="A84" s="246"/>
      <c r="B84" s="256"/>
      <c r="C84" s="118" t="s">
        <v>248</v>
      </c>
      <c r="D84" s="209">
        <v>831659.49</v>
      </c>
      <c r="E84" s="120">
        <v>0.6</v>
      </c>
      <c r="F84" s="209">
        <v>730582.42</v>
      </c>
      <c r="G84" s="120">
        <v>0.66099999999999992</v>
      </c>
      <c r="H84" s="117"/>
      <c r="I84" s="117"/>
      <c r="J84" s="117"/>
    </row>
    <row r="85" spans="1:10" x14ac:dyDescent="0.3">
      <c r="A85" s="246"/>
      <c r="B85" s="256" t="s">
        <v>219</v>
      </c>
      <c r="C85" s="33" t="s">
        <v>247</v>
      </c>
      <c r="D85" s="105">
        <v>871707.89</v>
      </c>
      <c r="E85" s="57">
        <v>0.32200000000000001</v>
      </c>
      <c r="F85" s="105">
        <v>551387.14</v>
      </c>
      <c r="G85" s="57">
        <v>0.26900000000000002</v>
      </c>
      <c r="H85" s="117"/>
      <c r="I85" s="117"/>
      <c r="J85" s="117"/>
    </row>
    <row r="86" spans="1:10" x14ac:dyDescent="0.3">
      <c r="A86" s="246"/>
      <c r="B86" s="256"/>
      <c r="C86" s="33" t="s">
        <v>244</v>
      </c>
      <c r="D86" s="105">
        <v>46713.93</v>
      </c>
      <c r="E86" s="57">
        <v>1.7000000000000001E-2</v>
      </c>
      <c r="F86" s="105">
        <v>19809.509999999998</v>
      </c>
      <c r="G86" s="57">
        <v>0.01</v>
      </c>
      <c r="H86" s="117"/>
      <c r="I86" s="117"/>
      <c r="J86" s="117"/>
    </row>
    <row r="87" spans="1:10" x14ac:dyDescent="0.3">
      <c r="A87" s="246"/>
      <c r="B87" s="256"/>
      <c r="C87" s="118" t="s">
        <v>248</v>
      </c>
      <c r="D87" s="209">
        <v>918421.82000000007</v>
      </c>
      <c r="E87" s="120">
        <v>0.33900000000000002</v>
      </c>
      <c r="F87" s="209">
        <v>571196.65</v>
      </c>
      <c r="G87" s="120">
        <v>0.27900000000000003</v>
      </c>
      <c r="H87" s="117"/>
      <c r="I87" s="117"/>
      <c r="J87" s="117"/>
    </row>
    <row r="88" spans="1:10" x14ac:dyDescent="0.3">
      <c r="A88" s="246"/>
      <c r="B88" s="256" t="s">
        <v>173</v>
      </c>
      <c r="C88" s="33" t="s">
        <v>247</v>
      </c>
      <c r="D88" s="105">
        <v>794622.15</v>
      </c>
      <c r="E88" s="57">
        <v>0.30099999999999999</v>
      </c>
      <c r="F88" s="105">
        <v>831335.03</v>
      </c>
      <c r="G88" s="57">
        <v>0.33800000000000002</v>
      </c>
      <c r="H88" s="117"/>
      <c r="I88" s="117"/>
      <c r="J88" s="117"/>
    </row>
    <row r="89" spans="1:10" x14ac:dyDescent="0.3">
      <c r="A89" s="246"/>
      <c r="B89" s="256"/>
      <c r="C89" s="33" t="s">
        <v>244</v>
      </c>
      <c r="D89" s="105">
        <v>40859.89</v>
      </c>
      <c r="E89" s="57">
        <v>1.4999999999999999E-2</v>
      </c>
      <c r="F89" s="105">
        <v>32783.360000000001</v>
      </c>
      <c r="G89" s="57">
        <v>1.2999999999999999E-2</v>
      </c>
      <c r="H89" s="117"/>
      <c r="I89" s="117"/>
      <c r="J89" s="117"/>
    </row>
    <row r="90" spans="1:10" x14ac:dyDescent="0.3">
      <c r="A90" s="246"/>
      <c r="B90" s="256"/>
      <c r="C90" s="118" t="s">
        <v>248</v>
      </c>
      <c r="D90" s="209">
        <v>835482.04</v>
      </c>
      <c r="E90" s="120">
        <v>0.316</v>
      </c>
      <c r="F90" s="209">
        <v>864118.39</v>
      </c>
      <c r="G90" s="120">
        <v>0.35100000000000003</v>
      </c>
      <c r="H90" s="117"/>
      <c r="I90" s="117"/>
      <c r="J90" s="117"/>
    </row>
    <row r="91" spans="1:10" x14ac:dyDescent="0.3">
      <c r="A91" s="246"/>
      <c r="B91" s="256" t="s">
        <v>201</v>
      </c>
      <c r="C91" s="33" t="s">
        <v>247</v>
      </c>
      <c r="D91" s="105">
        <v>1773450.98</v>
      </c>
      <c r="E91" s="57">
        <v>0.36</v>
      </c>
      <c r="F91" s="105">
        <v>1427923.84</v>
      </c>
      <c r="G91" s="57">
        <v>0.36099999999999999</v>
      </c>
      <c r="H91" s="117"/>
      <c r="I91" s="117"/>
      <c r="J91" s="117"/>
    </row>
    <row r="92" spans="1:10" x14ac:dyDescent="0.3">
      <c r="A92" s="246"/>
      <c r="B92" s="256"/>
      <c r="C92" s="33" t="s">
        <v>244</v>
      </c>
      <c r="D92" s="105">
        <v>118769.82</v>
      </c>
      <c r="E92" s="57">
        <v>2.4E-2</v>
      </c>
      <c r="F92" s="105">
        <v>76080.72</v>
      </c>
      <c r="G92" s="57">
        <v>1.9E-2</v>
      </c>
      <c r="H92" s="117"/>
      <c r="I92" s="117"/>
      <c r="J92" s="117"/>
    </row>
    <row r="93" spans="1:10" x14ac:dyDescent="0.3">
      <c r="A93" s="246"/>
      <c r="B93" s="256"/>
      <c r="C93" s="118" t="s">
        <v>248</v>
      </c>
      <c r="D93" s="209">
        <v>1892220.8</v>
      </c>
      <c r="E93" s="120">
        <v>0.38400000000000001</v>
      </c>
      <c r="F93" s="209">
        <v>1504004.56</v>
      </c>
      <c r="G93" s="120">
        <v>0.38</v>
      </c>
      <c r="H93" s="117"/>
      <c r="I93" s="117"/>
      <c r="J93" s="117"/>
    </row>
    <row r="94" spans="1:10" x14ac:dyDescent="0.3">
      <c r="A94" s="246"/>
      <c r="B94" s="256" t="s">
        <v>176</v>
      </c>
      <c r="C94" s="33" t="s">
        <v>247</v>
      </c>
      <c r="D94" s="105">
        <v>1359927.41</v>
      </c>
      <c r="E94" s="57">
        <v>0.441</v>
      </c>
      <c r="F94" s="105">
        <v>1368243.5</v>
      </c>
      <c r="G94" s="57">
        <v>0.45300000000000001</v>
      </c>
      <c r="H94" s="117"/>
      <c r="I94" s="117"/>
      <c r="J94" s="117"/>
    </row>
    <row r="95" spans="1:10" x14ac:dyDescent="0.3">
      <c r="A95" s="246"/>
      <c r="B95" s="256"/>
      <c r="C95" s="33" t="s">
        <v>244</v>
      </c>
      <c r="D95" s="105">
        <v>57786.47</v>
      </c>
      <c r="E95" s="57">
        <v>1.9E-2</v>
      </c>
      <c r="F95" s="105">
        <v>63753.59</v>
      </c>
      <c r="G95" s="57">
        <v>2.1000000000000001E-2</v>
      </c>
      <c r="H95" s="117"/>
      <c r="I95" s="117"/>
      <c r="J95" s="117"/>
    </row>
    <row r="96" spans="1:10" x14ac:dyDescent="0.3">
      <c r="A96" s="246"/>
      <c r="B96" s="256"/>
      <c r="C96" s="118" t="s">
        <v>248</v>
      </c>
      <c r="D96" s="209">
        <v>1417713.88</v>
      </c>
      <c r="E96" s="120">
        <v>0.46</v>
      </c>
      <c r="F96" s="209">
        <v>1431997.09</v>
      </c>
      <c r="G96" s="120">
        <v>0.47400000000000003</v>
      </c>
      <c r="H96" s="117"/>
      <c r="I96" s="117"/>
      <c r="J96" s="117"/>
    </row>
    <row r="97" spans="1:10" x14ac:dyDescent="0.3">
      <c r="A97" s="179"/>
      <c r="B97" s="1"/>
      <c r="C97" s="19"/>
      <c r="D97" s="180"/>
      <c r="E97" s="181"/>
      <c r="F97" s="180"/>
      <c r="G97" s="181"/>
      <c r="H97" s="117"/>
      <c r="I97" s="117"/>
      <c r="J97" s="117"/>
    </row>
    <row r="98" spans="1:10" x14ac:dyDescent="0.3">
      <c r="A98" s="1" t="s">
        <v>131</v>
      </c>
    </row>
    <row r="99" spans="1:10" ht="15" customHeight="1" x14ac:dyDescent="0.3">
      <c r="A99" s="237" t="s">
        <v>183</v>
      </c>
      <c r="B99" s="237"/>
      <c r="C99" s="237"/>
      <c r="D99" s="237"/>
      <c r="E99" s="237"/>
      <c r="F99" s="237"/>
      <c r="G99" s="237"/>
    </row>
    <row r="100" spans="1:10" ht="14.4" customHeight="1" x14ac:dyDescent="0.3">
      <c r="A100" s="237"/>
      <c r="B100" s="237"/>
      <c r="C100" s="237"/>
      <c r="D100" s="237"/>
      <c r="E100" s="237"/>
      <c r="F100" s="237"/>
      <c r="G100" s="237"/>
    </row>
    <row r="101" spans="1:10" ht="14.4" customHeight="1" x14ac:dyDescent="0.3">
      <c r="A101" s="237"/>
      <c r="B101" s="237"/>
      <c r="C101" s="237"/>
      <c r="D101" s="237"/>
      <c r="E101" s="237"/>
      <c r="F101" s="237"/>
      <c r="G101" s="237"/>
    </row>
    <row r="102" spans="1:10" ht="14.4" customHeight="1" x14ac:dyDescent="0.3">
      <c r="A102" s="237"/>
      <c r="B102" s="237"/>
      <c r="C102" s="237"/>
      <c r="D102" s="237"/>
      <c r="E102" s="237"/>
      <c r="F102" s="237"/>
      <c r="G102" s="237"/>
    </row>
    <row r="103" spans="1:10" ht="14.4" customHeight="1" x14ac:dyDescent="0.3">
      <c r="A103" s="237"/>
      <c r="B103" s="237"/>
      <c r="C103" s="237"/>
      <c r="D103" s="237"/>
      <c r="E103" s="237"/>
      <c r="F103" s="237"/>
      <c r="G103" s="237"/>
    </row>
    <row r="104" spans="1:10" ht="14.4" customHeight="1" x14ac:dyDescent="0.3">
      <c r="A104" s="237"/>
      <c r="B104" s="237"/>
      <c r="C104" s="237"/>
      <c r="D104" s="237"/>
      <c r="E104" s="237"/>
      <c r="F104" s="237"/>
      <c r="G104" s="237"/>
    </row>
    <row r="105" spans="1:10" ht="14.4" customHeight="1" x14ac:dyDescent="0.3">
      <c r="A105" s="237"/>
      <c r="B105" s="237"/>
      <c r="C105" s="237"/>
      <c r="D105" s="237"/>
      <c r="E105" s="237"/>
      <c r="F105" s="237"/>
      <c r="G105" s="237"/>
    </row>
  </sheetData>
  <mergeCells count="40">
    <mergeCell ref="F5:G5"/>
    <mergeCell ref="A7:A36"/>
    <mergeCell ref="B7:B9"/>
    <mergeCell ref="B10:B12"/>
    <mergeCell ref="B13:B15"/>
    <mergeCell ref="B16:B18"/>
    <mergeCell ref="B19:B21"/>
    <mergeCell ref="B22:B24"/>
    <mergeCell ref="B25:B27"/>
    <mergeCell ref="B28:B30"/>
    <mergeCell ref="B31:B33"/>
    <mergeCell ref="B34:B36"/>
    <mergeCell ref="B55:B57"/>
    <mergeCell ref="B58:B60"/>
    <mergeCell ref="A2:E2"/>
    <mergeCell ref="A5:A6"/>
    <mergeCell ref="B5:B6"/>
    <mergeCell ref="C5:C6"/>
    <mergeCell ref="D5:E5"/>
    <mergeCell ref="B40:B42"/>
    <mergeCell ref="B43:B45"/>
    <mergeCell ref="B46:B48"/>
    <mergeCell ref="B49:B51"/>
    <mergeCell ref="B52:B54"/>
    <mergeCell ref="A99:G105"/>
    <mergeCell ref="B61:B63"/>
    <mergeCell ref="B64:B66"/>
    <mergeCell ref="B67:B69"/>
    <mergeCell ref="B70:B72"/>
    <mergeCell ref="B73:B75"/>
    <mergeCell ref="B76:B78"/>
    <mergeCell ref="B79:B81"/>
    <mergeCell ref="B82:B84"/>
    <mergeCell ref="B85:B87"/>
    <mergeCell ref="B88:B90"/>
    <mergeCell ref="B91:B93"/>
    <mergeCell ref="B94:B96"/>
    <mergeCell ref="A37:A66"/>
    <mergeCell ref="A67:A96"/>
    <mergeCell ref="B37:B3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647D-E4FE-456B-A9F8-D1EE51E60EC2}">
  <dimension ref="A1:H25"/>
  <sheetViews>
    <sheetView workbookViewId="0">
      <selection activeCell="A3" sqref="A3"/>
    </sheetView>
  </sheetViews>
  <sheetFormatPr defaultRowHeight="14.4" x14ac:dyDescent="0.3"/>
  <cols>
    <col min="2" max="2" width="27.33203125" customWidth="1"/>
  </cols>
  <sheetData>
    <row r="1" spans="1:8" ht="18" x14ac:dyDescent="0.35">
      <c r="A1" s="9" t="s">
        <v>56</v>
      </c>
      <c r="B1" s="9"/>
      <c r="C1" s="9"/>
      <c r="D1" s="9"/>
      <c r="E1" s="9"/>
    </row>
    <row r="2" spans="1:8" ht="15.6" x14ac:dyDescent="0.3">
      <c r="A2" s="220" t="s">
        <v>38</v>
      </c>
      <c r="B2" s="220"/>
      <c r="C2" s="220"/>
      <c r="D2" s="220"/>
      <c r="E2" s="220"/>
    </row>
    <row r="3" spans="1:8" ht="15.6" x14ac:dyDescent="0.3">
      <c r="A3" s="11" t="s">
        <v>250</v>
      </c>
      <c r="B3" s="11"/>
      <c r="C3" s="11"/>
      <c r="D3" s="11"/>
      <c r="E3" s="11"/>
    </row>
    <row r="5" spans="1:8" x14ac:dyDescent="0.3">
      <c r="A5" s="40" t="s">
        <v>59</v>
      </c>
      <c r="B5" s="40" t="s">
        <v>251</v>
      </c>
    </row>
    <row r="6" spans="1:8" x14ac:dyDescent="0.3">
      <c r="A6" s="41">
        <v>2021</v>
      </c>
      <c r="B6" s="147">
        <v>283537</v>
      </c>
    </row>
    <row r="7" spans="1:8" x14ac:dyDescent="0.3">
      <c r="A7" s="41">
        <v>2022</v>
      </c>
      <c r="B7" s="147">
        <v>269616</v>
      </c>
    </row>
    <row r="8" spans="1:8" x14ac:dyDescent="0.3">
      <c r="A8" s="41" t="s">
        <v>117</v>
      </c>
      <c r="B8" s="147">
        <v>277777</v>
      </c>
    </row>
    <row r="10" spans="1:8" x14ac:dyDescent="0.3">
      <c r="A10" s="47" t="s">
        <v>252</v>
      </c>
    </row>
    <row r="11" spans="1:8" x14ac:dyDescent="0.3">
      <c r="A11" s="47"/>
    </row>
    <row r="12" spans="1:8" ht="14.4" customHeight="1" x14ac:dyDescent="0.3">
      <c r="A12" s="312" t="s">
        <v>253</v>
      </c>
      <c r="B12" s="312"/>
      <c r="C12" s="312"/>
      <c r="D12" s="312"/>
      <c r="E12" s="312"/>
      <c r="F12" s="312"/>
      <c r="G12" s="312"/>
      <c r="H12" s="312"/>
    </row>
    <row r="13" spans="1:8" x14ac:dyDescent="0.3">
      <c r="A13" s="312"/>
      <c r="B13" s="312"/>
      <c r="C13" s="312"/>
      <c r="D13" s="312"/>
      <c r="E13" s="312"/>
      <c r="F13" s="312"/>
      <c r="G13" s="312"/>
      <c r="H13" s="312"/>
    </row>
    <row r="14" spans="1:8" x14ac:dyDescent="0.3">
      <c r="A14" s="312"/>
      <c r="B14" s="312"/>
      <c r="C14" s="312"/>
      <c r="D14" s="312"/>
      <c r="E14" s="312"/>
      <c r="F14" s="312"/>
      <c r="G14" s="312"/>
      <c r="H14" s="312"/>
    </row>
    <row r="15" spans="1:8" x14ac:dyDescent="0.3">
      <c r="A15" s="312"/>
      <c r="B15" s="312"/>
      <c r="C15" s="312"/>
      <c r="D15" s="312"/>
      <c r="E15" s="312"/>
      <c r="F15" s="312"/>
      <c r="G15" s="312"/>
      <c r="H15" s="312"/>
    </row>
    <row r="16" spans="1:8" x14ac:dyDescent="0.3">
      <c r="A16" s="312"/>
      <c r="B16" s="312"/>
      <c r="C16" s="312"/>
      <c r="D16" s="312"/>
      <c r="E16" s="312"/>
      <c r="F16" s="312"/>
      <c r="G16" s="312"/>
      <c r="H16" s="312"/>
    </row>
    <row r="17" spans="1:8" x14ac:dyDescent="0.3">
      <c r="A17" s="312"/>
      <c r="B17" s="312"/>
      <c r="C17" s="312"/>
      <c r="D17" s="312"/>
      <c r="E17" s="312"/>
      <c r="F17" s="312"/>
      <c r="G17" s="312"/>
      <c r="H17" s="312"/>
    </row>
    <row r="18" spans="1:8" x14ac:dyDescent="0.3">
      <c r="A18" s="312"/>
      <c r="B18" s="312"/>
      <c r="C18" s="312"/>
      <c r="D18" s="312"/>
      <c r="E18" s="312"/>
      <c r="F18" s="312"/>
      <c r="G18" s="312"/>
      <c r="H18" s="312"/>
    </row>
    <row r="19" spans="1:8" x14ac:dyDescent="0.3">
      <c r="A19" s="312"/>
      <c r="B19" s="312"/>
      <c r="C19" s="312"/>
      <c r="D19" s="312"/>
      <c r="E19" s="312"/>
      <c r="F19" s="312"/>
      <c r="G19" s="312"/>
      <c r="H19" s="312"/>
    </row>
    <row r="20" spans="1:8" x14ac:dyDescent="0.3">
      <c r="A20" s="312"/>
      <c r="B20" s="312"/>
      <c r="C20" s="312"/>
      <c r="D20" s="312"/>
      <c r="E20" s="312"/>
      <c r="F20" s="312"/>
      <c r="G20" s="312"/>
      <c r="H20" s="312"/>
    </row>
    <row r="21" spans="1:8" x14ac:dyDescent="0.3">
      <c r="A21" s="312"/>
      <c r="B21" s="312"/>
      <c r="C21" s="312"/>
      <c r="D21" s="312"/>
      <c r="E21" s="312"/>
      <c r="F21" s="312"/>
      <c r="G21" s="312"/>
      <c r="H21" s="312"/>
    </row>
    <row r="22" spans="1:8" ht="14.4" customHeight="1" x14ac:dyDescent="0.3">
      <c r="A22" s="312"/>
      <c r="B22" s="312"/>
      <c r="C22" s="312"/>
      <c r="D22" s="312"/>
      <c r="E22" s="312"/>
      <c r="F22" s="312"/>
      <c r="G22" s="312"/>
      <c r="H22" s="312"/>
    </row>
    <row r="23" spans="1:8" x14ac:dyDescent="0.3">
      <c r="A23" s="64"/>
      <c r="B23" s="64"/>
      <c r="C23" s="64"/>
      <c r="D23" s="64"/>
      <c r="E23" s="64"/>
      <c r="F23" s="64"/>
      <c r="G23" s="64"/>
    </row>
    <row r="24" spans="1:8" x14ac:dyDescent="0.3">
      <c r="A24" s="223" t="s">
        <v>119</v>
      </c>
      <c r="B24" s="223"/>
      <c r="C24" s="223"/>
      <c r="D24" s="223"/>
      <c r="E24" s="223"/>
      <c r="F24" s="223"/>
      <c r="G24" s="223"/>
    </row>
    <row r="25" spans="1:8" x14ac:dyDescent="0.3">
      <c r="A25" s="223"/>
      <c r="B25" s="223"/>
      <c r="C25" s="223"/>
      <c r="D25" s="223"/>
      <c r="E25" s="223"/>
      <c r="F25" s="223"/>
      <c r="G25" s="223"/>
    </row>
  </sheetData>
  <mergeCells count="3">
    <mergeCell ref="A2:E2"/>
    <mergeCell ref="A24:G25"/>
    <mergeCell ref="A12:H2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3CBD-1A02-48B5-8BEE-2DE3FC61A699}">
  <dimension ref="A1:G25"/>
  <sheetViews>
    <sheetView workbookViewId="0">
      <selection activeCell="A4" sqref="A4"/>
    </sheetView>
  </sheetViews>
  <sheetFormatPr defaultRowHeight="14.4" x14ac:dyDescent="0.3"/>
  <cols>
    <col min="2" max="2" width="39.6640625" customWidth="1"/>
  </cols>
  <sheetData>
    <row r="1" spans="1:7" ht="18" x14ac:dyDescent="0.35">
      <c r="A1" s="9" t="s">
        <v>56</v>
      </c>
      <c r="B1" s="9"/>
      <c r="C1" s="9"/>
      <c r="D1" s="9"/>
      <c r="E1" s="9"/>
    </row>
    <row r="2" spans="1:7" ht="15.6" x14ac:dyDescent="0.3">
      <c r="A2" s="220" t="s">
        <v>254</v>
      </c>
      <c r="B2" s="220"/>
      <c r="C2" s="220"/>
      <c r="D2" s="220"/>
      <c r="E2" s="220"/>
    </row>
    <row r="3" spans="1:7" ht="15.6" x14ac:dyDescent="0.3">
      <c r="A3" s="11" t="s">
        <v>255</v>
      </c>
      <c r="B3" s="11"/>
      <c r="C3" s="11"/>
      <c r="D3" s="11"/>
      <c r="E3" s="11"/>
    </row>
    <row r="5" spans="1:7" x14ac:dyDescent="0.3">
      <c r="A5" s="40" t="s">
        <v>59</v>
      </c>
      <c r="B5" s="40" t="s">
        <v>256</v>
      </c>
    </row>
    <row r="6" spans="1:7" x14ac:dyDescent="0.3">
      <c r="A6" s="41" t="s">
        <v>69</v>
      </c>
      <c r="B6" s="41" t="s">
        <v>257</v>
      </c>
    </row>
    <row r="7" spans="1:7" x14ac:dyDescent="0.3">
      <c r="A7" s="41" t="s">
        <v>116</v>
      </c>
      <c r="B7" s="41" t="s">
        <v>258</v>
      </c>
    </row>
    <row r="8" spans="1:7" x14ac:dyDescent="0.3">
      <c r="A8" s="41" t="s">
        <v>117</v>
      </c>
      <c r="B8" s="41" t="s">
        <v>259</v>
      </c>
    </row>
    <row r="10" spans="1:7" x14ac:dyDescent="0.3">
      <c r="A10" s="47" t="s">
        <v>252</v>
      </c>
    </row>
    <row r="11" spans="1:7" ht="14.4" customHeight="1" x14ac:dyDescent="0.3">
      <c r="A11" s="64"/>
      <c r="B11" s="64"/>
      <c r="C11" s="64"/>
      <c r="D11" s="64"/>
    </row>
    <row r="12" spans="1:7" ht="14.4" customHeight="1" x14ac:dyDescent="0.3">
      <c r="A12" s="312" t="s">
        <v>253</v>
      </c>
      <c r="B12" s="312"/>
      <c r="C12" s="312"/>
      <c r="D12" s="312"/>
      <c r="E12" s="312"/>
      <c r="F12" s="312"/>
      <c r="G12" s="312"/>
    </row>
    <row r="13" spans="1:7" x14ac:dyDescent="0.3">
      <c r="A13" s="312"/>
      <c r="B13" s="312"/>
      <c r="C13" s="312"/>
      <c r="D13" s="312"/>
      <c r="E13" s="312"/>
      <c r="F13" s="312"/>
      <c r="G13" s="312"/>
    </row>
    <row r="14" spans="1:7" x14ac:dyDescent="0.3">
      <c r="A14" s="312"/>
      <c r="B14" s="312"/>
      <c r="C14" s="312"/>
      <c r="D14" s="312"/>
      <c r="E14" s="312"/>
      <c r="F14" s="312"/>
      <c r="G14" s="312"/>
    </row>
    <row r="15" spans="1:7" x14ac:dyDescent="0.3">
      <c r="A15" s="312"/>
      <c r="B15" s="312"/>
      <c r="C15" s="312"/>
      <c r="D15" s="312"/>
      <c r="E15" s="312"/>
      <c r="F15" s="312"/>
      <c r="G15" s="312"/>
    </row>
    <row r="16" spans="1:7" x14ac:dyDescent="0.3">
      <c r="A16" s="312"/>
      <c r="B16" s="312"/>
      <c r="C16" s="312"/>
      <c r="D16" s="312"/>
      <c r="E16" s="312"/>
      <c r="F16" s="312"/>
      <c r="G16" s="312"/>
    </row>
    <row r="17" spans="1:7" x14ac:dyDescent="0.3">
      <c r="A17" s="312"/>
      <c r="B17" s="312"/>
      <c r="C17" s="312"/>
      <c r="D17" s="312"/>
      <c r="E17" s="312"/>
      <c r="F17" s="312"/>
      <c r="G17" s="312"/>
    </row>
    <row r="18" spans="1:7" x14ac:dyDescent="0.3">
      <c r="A18" s="312"/>
      <c r="B18" s="312"/>
      <c r="C18" s="312"/>
      <c r="D18" s="312"/>
      <c r="E18" s="312"/>
      <c r="F18" s="312"/>
      <c r="G18" s="312"/>
    </row>
    <row r="19" spans="1:7" x14ac:dyDescent="0.3">
      <c r="A19" s="312"/>
      <c r="B19" s="312"/>
      <c r="C19" s="312"/>
      <c r="D19" s="312"/>
      <c r="E19" s="312"/>
      <c r="F19" s="312"/>
      <c r="G19" s="312"/>
    </row>
    <row r="20" spans="1:7" x14ac:dyDescent="0.3">
      <c r="A20" s="312"/>
      <c r="B20" s="312"/>
      <c r="C20" s="312"/>
      <c r="D20" s="312"/>
      <c r="E20" s="312"/>
      <c r="F20" s="312"/>
      <c r="G20" s="312"/>
    </row>
    <row r="21" spans="1:7" x14ac:dyDescent="0.3">
      <c r="A21" s="312"/>
      <c r="B21" s="312"/>
      <c r="C21" s="312"/>
      <c r="D21" s="312"/>
      <c r="E21" s="312"/>
      <c r="F21" s="312"/>
      <c r="G21" s="312"/>
    </row>
    <row r="22" spans="1:7" ht="28.95" customHeight="1" x14ac:dyDescent="0.3">
      <c r="A22" s="312" t="s">
        <v>260</v>
      </c>
      <c r="B22" s="312"/>
      <c r="C22" s="312"/>
      <c r="D22" s="312"/>
      <c r="E22" s="312"/>
      <c r="F22" s="312"/>
      <c r="G22" s="312"/>
    </row>
    <row r="24" spans="1:7" x14ac:dyDescent="0.3">
      <c r="A24" s="313" t="s">
        <v>119</v>
      </c>
      <c r="B24" s="313"/>
      <c r="C24" s="313"/>
      <c r="D24" s="313"/>
      <c r="E24" s="313"/>
      <c r="F24" s="313"/>
      <c r="G24" s="313"/>
    </row>
    <row r="25" spans="1:7" x14ac:dyDescent="0.3">
      <c r="A25" s="313"/>
      <c r="B25" s="313"/>
      <c r="C25" s="313"/>
      <c r="D25" s="313"/>
      <c r="E25" s="313"/>
      <c r="F25" s="313"/>
      <c r="G25" s="313"/>
    </row>
  </sheetData>
  <mergeCells count="4">
    <mergeCell ref="A24:G25"/>
    <mergeCell ref="A2:E2"/>
    <mergeCell ref="A12:G21"/>
    <mergeCell ref="A22:G2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C716-FA42-4EC4-9768-9778BFB43812}">
  <dimension ref="A1:G16"/>
  <sheetViews>
    <sheetView workbookViewId="0">
      <selection activeCell="H8" sqref="H8"/>
    </sheetView>
  </sheetViews>
  <sheetFormatPr defaultRowHeight="14.4" x14ac:dyDescent="0.3"/>
  <cols>
    <col min="2" max="2" width="28.6640625" customWidth="1"/>
  </cols>
  <sheetData>
    <row r="1" spans="1:7" ht="18" x14ac:dyDescent="0.35">
      <c r="A1" s="9" t="s">
        <v>56</v>
      </c>
      <c r="B1" s="9"/>
      <c r="C1" s="9"/>
      <c r="D1" s="9"/>
      <c r="E1" s="9"/>
    </row>
    <row r="2" spans="1:7" ht="15.6" x14ac:dyDescent="0.3">
      <c r="A2" s="10" t="s">
        <v>40</v>
      </c>
      <c r="B2" s="10"/>
      <c r="C2" s="10"/>
      <c r="D2" s="10"/>
      <c r="E2" s="10"/>
    </row>
    <row r="3" spans="1:7" ht="15.6" x14ac:dyDescent="0.3">
      <c r="A3" s="11" t="s">
        <v>261</v>
      </c>
      <c r="B3" s="11"/>
      <c r="C3" s="11"/>
      <c r="D3" s="11"/>
      <c r="E3" s="11"/>
    </row>
    <row r="5" spans="1:7" x14ac:dyDescent="0.3">
      <c r="A5" s="40" t="s">
        <v>59</v>
      </c>
      <c r="B5" s="40" t="s">
        <v>262</v>
      </c>
    </row>
    <row r="6" spans="1:7" x14ac:dyDescent="0.3">
      <c r="A6" s="41" t="s">
        <v>69</v>
      </c>
      <c r="B6" s="147">
        <v>2244</v>
      </c>
    </row>
    <row r="7" spans="1:7" x14ac:dyDescent="0.3">
      <c r="A7" s="41" t="s">
        <v>116</v>
      </c>
      <c r="B7" s="147">
        <v>2072</v>
      </c>
    </row>
    <row r="8" spans="1:7" x14ac:dyDescent="0.3">
      <c r="A8" s="41" t="s">
        <v>117</v>
      </c>
      <c r="B8" s="147">
        <v>1866</v>
      </c>
    </row>
    <row r="10" spans="1:7" x14ac:dyDescent="0.3">
      <c r="A10" s="313" t="s">
        <v>263</v>
      </c>
      <c r="B10" s="313"/>
      <c r="C10" s="313"/>
      <c r="D10" s="313"/>
      <c r="E10" s="313"/>
      <c r="F10" s="313"/>
      <c r="G10" s="313"/>
    </row>
    <row r="11" spans="1:7" x14ac:dyDescent="0.3">
      <c r="A11" s="313"/>
      <c r="B11" s="313"/>
      <c r="C11" s="313"/>
      <c r="D11" s="313"/>
      <c r="E11" s="313"/>
      <c r="F11" s="313"/>
      <c r="G11" s="313"/>
    </row>
    <row r="12" spans="1:7" x14ac:dyDescent="0.3">
      <c r="A12" s="193"/>
      <c r="B12" s="193"/>
      <c r="C12" s="193"/>
      <c r="D12" s="193"/>
      <c r="E12" s="193"/>
      <c r="F12" s="193"/>
      <c r="G12" s="193"/>
    </row>
    <row r="13" spans="1:7" ht="14.4" customHeight="1" x14ac:dyDescent="0.3">
      <c r="A13" s="223" t="s">
        <v>264</v>
      </c>
      <c r="B13" s="223"/>
      <c r="C13" s="223"/>
      <c r="D13" s="223"/>
      <c r="E13" s="223"/>
      <c r="F13" s="223"/>
      <c r="G13" s="223"/>
    </row>
    <row r="14" spans="1:7" x14ac:dyDescent="0.3">
      <c r="A14" s="223"/>
      <c r="B14" s="223"/>
      <c r="C14" s="223"/>
      <c r="D14" s="223"/>
      <c r="E14" s="223"/>
      <c r="F14" s="223"/>
      <c r="G14" s="223"/>
    </row>
    <row r="15" spans="1:7" x14ac:dyDescent="0.3">
      <c r="A15" s="197"/>
      <c r="B15" s="197"/>
      <c r="C15" s="197"/>
      <c r="D15" s="197"/>
      <c r="E15" s="197"/>
    </row>
    <row r="16" spans="1:7" x14ac:dyDescent="0.3">
      <c r="A16" s="193" t="s">
        <v>119</v>
      </c>
    </row>
  </sheetData>
  <mergeCells count="2">
    <mergeCell ref="A13:G14"/>
    <mergeCell ref="A10:G11"/>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632D-B5AD-4C15-B2A2-645BA6D6C5BA}">
  <dimension ref="A1:G14"/>
  <sheetViews>
    <sheetView workbookViewId="0">
      <selection activeCell="A3" sqref="A3"/>
    </sheetView>
  </sheetViews>
  <sheetFormatPr defaultRowHeight="14.4" x14ac:dyDescent="0.3"/>
  <cols>
    <col min="1" max="1" width="13.109375" customWidth="1"/>
    <col min="2" max="2" width="25" customWidth="1"/>
  </cols>
  <sheetData>
    <row r="1" spans="1:7" ht="18" x14ac:dyDescent="0.35">
      <c r="A1" s="9" t="s">
        <v>56</v>
      </c>
      <c r="B1" s="9"/>
      <c r="C1" s="9"/>
      <c r="D1" s="9"/>
      <c r="E1" s="9"/>
    </row>
    <row r="2" spans="1:7" ht="15.6" x14ac:dyDescent="0.3">
      <c r="A2" s="220" t="s">
        <v>41</v>
      </c>
      <c r="B2" s="220"/>
      <c r="C2" s="220"/>
      <c r="D2" s="220"/>
      <c r="E2" s="220"/>
    </row>
    <row r="3" spans="1:7" ht="15.6" x14ac:dyDescent="0.3">
      <c r="A3" s="11" t="s">
        <v>265</v>
      </c>
      <c r="B3" s="11"/>
      <c r="C3" s="11"/>
      <c r="D3" s="11"/>
      <c r="E3" s="11"/>
    </row>
    <row r="5" spans="1:7" x14ac:dyDescent="0.3">
      <c r="A5" s="40" t="s">
        <v>59</v>
      </c>
      <c r="B5" s="40" t="s">
        <v>262</v>
      </c>
    </row>
    <row r="6" spans="1:7" x14ac:dyDescent="0.3">
      <c r="A6" s="41" t="s">
        <v>69</v>
      </c>
      <c r="B6" s="41">
        <v>209</v>
      </c>
    </row>
    <row r="7" spans="1:7" x14ac:dyDescent="0.3">
      <c r="A7" s="41" t="s">
        <v>116</v>
      </c>
      <c r="B7" s="41">
        <v>178</v>
      </c>
    </row>
    <row r="8" spans="1:7" x14ac:dyDescent="0.3">
      <c r="A8" s="41" t="s">
        <v>117</v>
      </c>
      <c r="B8" s="41">
        <v>156</v>
      </c>
    </row>
    <row r="10" spans="1:7" ht="14.4" customHeight="1" x14ac:dyDescent="0.3">
      <c r="A10" s="313" t="s">
        <v>263</v>
      </c>
      <c r="B10" s="313"/>
      <c r="C10" s="313"/>
      <c r="D10" s="313"/>
      <c r="E10" s="313"/>
      <c r="F10" s="313"/>
      <c r="G10" s="313"/>
    </row>
    <row r="11" spans="1:7" x14ac:dyDescent="0.3">
      <c r="A11" s="313"/>
      <c r="B11" s="313"/>
      <c r="C11" s="313"/>
      <c r="D11" s="313"/>
      <c r="E11" s="313"/>
      <c r="F11" s="313"/>
      <c r="G11" s="313"/>
    </row>
    <row r="12" spans="1:7" x14ac:dyDescent="0.3">
      <c r="A12" s="197"/>
      <c r="B12" s="197"/>
      <c r="C12" s="197"/>
      <c r="D12" s="197"/>
      <c r="E12" s="197"/>
      <c r="F12" s="197"/>
      <c r="G12" s="197"/>
    </row>
    <row r="13" spans="1:7" x14ac:dyDescent="0.3">
      <c r="A13" s="223" t="s">
        <v>119</v>
      </c>
      <c r="B13" s="223"/>
      <c r="C13" s="223"/>
      <c r="D13" s="223"/>
      <c r="E13" s="223"/>
      <c r="F13" s="223"/>
      <c r="G13" s="223"/>
    </row>
    <row r="14" spans="1:7" x14ac:dyDescent="0.3">
      <c r="A14" s="223"/>
      <c r="B14" s="223"/>
      <c r="C14" s="223"/>
      <c r="D14" s="223"/>
      <c r="E14" s="223"/>
      <c r="F14" s="223"/>
      <c r="G14" s="223"/>
    </row>
  </sheetData>
  <mergeCells count="3">
    <mergeCell ref="A2:E2"/>
    <mergeCell ref="A10:G11"/>
    <mergeCell ref="A13:G14"/>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203B-B8A8-431A-A72A-C58F73BFD6E1}">
  <dimension ref="A1:G14"/>
  <sheetViews>
    <sheetView workbookViewId="0">
      <selection activeCell="A4" sqref="A4"/>
    </sheetView>
  </sheetViews>
  <sheetFormatPr defaultRowHeight="14.4" x14ac:dyDescent="0.3"/>
  <cols>
    <col min="1" max="1" width="13.109375" customWidth="1"/>
    <col min="2" max="2" width="25" customWidth="1"/>
  </cols>
  <sheetData>
    <row r="1" spans="1:7" ht="18" x14ac:dyDescent="0.35">
      <c r="A1" s="9" t="s">
        <v>56</v>
      </c>
      <c r="B1" s="9"/>
      <c r="C1" s="9"/>
      <c r="D1" s="9"/>
      <c r="E1" s="9"/>
    </row>
    <row r="2" spans="1:7" ht="15.6" x14ac:dyDescent="0.3">
      <c r="A2" s="220" t="s">
        <v>266</v>
      </c>
      <c r="B2" s="220"/>
      <c r="C2" s="220"/>
      <c r="D2" s="220"/>
      <c r="E2" s="220"/>
    </row>
    <row r="3" spans="1:7" ht="15.6" x14ac:dyDescent="0.3">
      <c r="A3" s="11" t="s">
        <v>267</v>
      </c>
      <c r="B3" s="11"/>
      <c r="C3" s="11"/>
      <c r="D3" s="11"/>
      <c r="E3" s="11"/>
    </row>
    <row r="5" spans="1:7" ht="28.8" x14ac:dyDescent="0.3">
      <c r="A5" s="40" t="s">
        <v>59</v>
      </c>
      <c r="B5" s="40" t="s">
        <v>268</v>
      </c>
    </row>
    <row r="6" spans="1:7" x14ac:dyDescent="0.3">
      <c r="A6" s="41" t="s">
        <v>69</v>
      </c>
      <c r="B6" s="41">
        <v>487</v>
      </c>
    </row>
    <row r="7" spans="1:7" x14ac:dyDescent="0.3">
      <c r="A7" s="41" t="s">
        <v>116</v>
      </c>
      <c r="B7" s="41">
        <v>436</v>
      </c>
    </row>
    <row r="8" spans="1:7" x14ac:dyDescent="0.3">
      <c r="A8" s="41" t="s">
        <v>117</v>
      </c>
      <c r="B8" s="41">
        <v>434</v>
      </c>
    </row>
    <row r="10" spans="1:7" x14ac:dyDescent="0.3">
      <c r="A10" s="223" t="s">
        <v>269</v>
      </c>
      <c r="B10" s="223"/>
      <c r="C10" s="223"/>
      <c r="D10" s="223"/>
      <c r="E10" s="223"/>
      <c r="F10" s="223"/>
      <c r="G10" s="223"/>
    </row>
    <row r="11" spans="1:7" x14ac:dyDescent="0.3">
      <c r="A11" s="223"/>
      <c r="B11" s="223"/>
      <c r="C11" s="223"/>
      <c r="D11" s="223"/>
      <c r="E11" s="223"/>
      <c r="F11" s="223"/>
      <c r="G11" s="223"/>
    </row>
    <row r="13" spans="1:7" x14ac:dyDescent="0.3">
      <c r="A13" s="223" t="s">
        <v>119</v>
      </c>
      <c r="B13" s="223"/>
      <c r="C13" s="223"/>
      <c r="D13" s="223"/>
      <c r="E13" s="223"/>
      <c r="F13" s="223"/>
      <c r="G13" s="223"/>
    </row>
    <row r="14" spans="1:7" x14ac:dyDescent="0.3">
      <c r="A14" s="223"/>
      <c r="B14" s="223"/>
      <c r="C14" s="223"/>
      <c r="D14" s="223"/>
      <c r="E14" s="223"/>
      <c r="F14" s="223"/>
      <c r="G14" s="223"/>
    </row>
  </sheetData>
  <mergeCells count="3">
    <mergeCell ref="A2:E2"/>
    <mergeCell ref="A10:G11"/>
    <mergeCell ref="A13:G14"/>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7C16-6A38-48A5-80E0-47DF70AAE44E}">
  <dimension ref="A1:E19"/>
  <sheetViews>
    <sheetView workbookViewId="0">
      <selection activeCell="A19" sqref="A19"/>
    </sheetView>
  </sheetViews>
  <sheetFormatPr defaultRowHeight="14.4" x14ac:dyDescent="0.3"/>
  <cols>
    <col min="1" max="1" width="21.33203125" customWidth="1"/>
    <col min="2" max="2" width="18.33203125" customWidth="1"/>
    <col min="3" max="3" width="37.5546875" customWidth="1"/>
  </cols>
  <sheetData>
    <row r="1" spans="1:5" ht="18" x14ac:dyDescent="0.35">
      <c r="A1" s="9" t="s">
        <v>56</v>
      </c>
      <c r="B1" s="9"/>
      <c r="C1" s="9"/>
      <c r="D1" s="9"/>
      <c r="E1" s="9"/>
    </row>
    <row r="2" spans="1:5" ht="15.6" x14ac:dyDescent="0.3">
      <c r="A2" s="220" t="s">
        <v>43</v>
      </c>
      <c r="B2" s="220"/>
      <c r="C2" s="220"/>
      <c r="D2" s="220"/>
      <c r="E2" s="220"/>
    </row>
    <row r="3" spans="1:5" ht="15.6" x14ac:dyDescent="0.3">
      <c r="A3" s="11" t="s">
        <v>270</v>
      </c>
      <c r="B3" s="11"/>
      <c r="C3" s="11"/>
      <c r="D3" s="11"/>
      <c r="E3" s="11"/>
    </row>
    <row r="5" spans="1:5" x14ac:dyDescent="0.3">
      <c r="A5" s="40" t="s">
        <v>271</v>
      </c>
      <c r="B5" s="40" t="s">
        <v>59</v>
      </c>
      <c r="C5" s="40" t="s">
        <v>272</v>
      </c>
    </row>
    <row r="6" spans="1:5" x14ac:dyDescent="0.3">
      <c r="A6" s="48" t="s">
        <v>273</v>
      </c>
      <c r="B6" s="48" t="s">
        <v>274</v>
      </c>
      <c r="C6" s="148">
        <v>1941</v>
      </c>
    </row>
    <row r="7" spans="1:5" x14ac:dyDescent="0.3">
      <c r="A7" s="41" t="s">
        <v>275</v>
      </c>
      <c r="B7" s="41" t="s">
        <v>69</v>
      </c>
      <c r="C7" s="149">
        <v>1390</v>
      </c>
    </row>
    <row r="8" spans="1:5" x14ac:dyDescent="0.3">
      <c r="A8" s="41" t="s">
        <v>276</v>
      </c>
      <c r="B8" s="41" t="s">
        <v>69</v>
      </c>
      <c r="C8" s="149">
        <v>2846</v>
      </c>
    </row>
    <row r="9" spans="1:5" x14ac:dyDescent="0.3">
      <c r="A9" s="41" t="s">
        <v>277</v>
      </c>
      <c r="B9" s="41" t="s">
        <v>69</v>
      </c>
      <c r="C9" s="149">
        <v>2459</v>
      </c>
    </row>
    <row r="10" spans="1:5" x14ac:dyDescent="0.3">
      <c r="A10" s="41" t="s">
        <v>278</v>
      </c>
      <c r="B10" s="41" t="s">
        <v>69</v>
      </c>
      <c r="C10" s="149">
        <v>1300</v>
      </c>
    </row>
    <row r="11" spans="1:5" x14ac:dyDescent="0.3">
      <c r="A11" s="48" t="s">
        <v>273</v>
      </c>
      <c r="B11" s="48">
        <v>2022</v>
      </c>
      <c r="C11" s="148">
        <v>1940</v>
      </c>
    </row>
    <row r="12" spans="1:5" x14ac:dyDescent="0.3">
      <c r="A12" s="41" t="s">
        <v>275</v>
      </c>
      <c r="B12" s="41" t="s">
        <v>69</v>
      </c>
      <c r="C12" s="149">
        <v>1401</v>
      </c>
    </row>
    <row r="13" spans="1:5" x14ac:dyDescent="0.3">
      <c r="A13" s="41" t="s">
        <v>276</v>
      </c>
      <c r="B13" s="41" t="s">
        <v>69</v>
      </c>
      <c r="C13" s="149">
        <v>2720</v>
      </c>
    </row>
    <row r="14" spans="1:5" x14ac:dyDescent="0.3">
      <c r="A14" s="41" t="s">
        <v>277</v>
      </c>
      <c r="B14" s="41" t="s">
        <v>69</v>
      </c>
      <c r="C14" s="149">
        <v>2504</v>
      </c>
    </row>
    <row r="15" spans="1:5" x14ac:dyDescent="0.3">
      <c r="A15" s="41" t="s">
        <v>278</v>
      </c>
      <c r="B15" s="41" t="s">
        <v>69</v>
      </c>
      <c r="C15" s="149">
        <v>1272</v>
      </c>
    </row>
    <row r="16" spans="1:5" x14ac:dyDescent="0.3">
      <c r="A16" s="146"/>
      <c r="B16" s="146"/>
      <c r="C16" s="146"/>
    </row>
    <row r="18" spans="1:1" x14ac:dyDescent="0.3">
      <c r="A18" s="47" t="s">
        <v>279</v>
      </c>
    </row>
    <row r="19" spans="1:1" x14ac:dyDescent="0.3">
      <c r="A19" s="47" t="s">
        <v>280</v>
      </c>
    </row>
  </sheetData>
  <mergeCells count="1">
    <mergeCell ref="A2:E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8B5B-71A3-40F5-90BF-0A78E1A41F7D}">
  <dimension ref="A1:E16"/>
  <sheetViews>
    <sheetView workbookViewId="0">
      <selection activeCell="B5" sqref="B5"/>
    </sheetView>
  </sheetViews>
  <sheetFormatPr defaultRowHeight="14.4" x14ac:dyDescent="0.3"/>
  <cols>
    <col min="1" max="1" width="21.33203125" customWidth="1"/>
    <col min="2" max="2" width="18.33203125" customWidth="1"/>
    <col min="3" max="3" width="37.5546875" customWidth="1"/>
  </cols>
  <sheetData>
    <row r="1" spans="1:5" ht="18" x14ac:dyDescent="0.35">
      <c r="A1" s="9" t="s">
        <v>56</v>
      </c>
      <c r="B1" s="9"/>
      <c r="C1" s="9"/>
      <c r="D1" s="9"/>
      <c r="E1" s="9"/>
    </row>
    <row r="2" spans="1:5" ht="15.6" x14ac:dyDescent="0.3">
      <c r="A2" s="220" t="s">
        <v>44</v>
      </c>
      <c r="B2" s="220"/>
      <c r="C2" s="220"/>
      <c r="D2" s="220"/>
      <c r="E2" s="220"/>
    </row>
    <row r="3" spans="1:5" ht="15.6" x14ac:dyDescent="0.3">
      <c r="A3" s="11" t="s">
        <v>281</v>
      </c>
      <c r="B3" s="11"/>
      <c r="C3" s="11"/>
      <c r="D3" s="11"/>
      <c r="E3" s="11"/>
    </row>
    <row r="5" spans="1:5" x14ac:dyDescent="0.3">
      <c r="A5" s="40" t="s">
        <v>59</v>
      </c>
      <c r="B5" s="40" t="s">
        <v>187</v>
      </c>
    </row>
    <row r="6" spans="1:5" x14ac:dyDescent="0.3">
      <c r="A6" s="41">
        <v>2021</v>
      </c>
      <c r="B6" s="49">
        <v>0.28000000000000003</v>
      </c>
    </row>
    <row r="7" spans="1:5" x14ac:dyDescent="0.3">
      <c r="A7" s="41">
        <v>2022</v>
      </c>
      <c r="B7" s="49">
        <v>0.28599999999999998</v>
      </c>
    </row>
    <row r="9" spans="1:5" x14ac:dyDescent="0.3">
      <c r="A9" s="47" t="s">
        <v>282</v>
      </c>
      <c r="B9" s="186"/>
      <c r="C9" s="186"/>
      <c r="D9" s="186"/>
    </row>
    <row r="10" spans="1:5" ht="14.4" customHeight="1" x14ac:dyDescent="0.3">
      <c r="A10" s="312" t="s">
        <v>283</v>
      </c>
      <c r="B10" s="312"/>
      <c r="C10" s="312"/>
      <c r="D10" s="312"/>
    </row>
    <row r="11" spans="1:5" x14ac:dyDescent="0.3">
      <c r="A11" s="312"/>
      <c r="B11" s="312"/>
      <c r="C11" s="312"/>
      <c r="D11" s="312"/>
    </row>
    <row r="12" spans="1:5" x14ac:dyDescent="0.3">
      <c r="A12" s="312"/>
      <c r="B12" s="312"/>
      <c r="C12" s="312"/>
      <c r="D12" s="312"/>
    </row>
    <row r="13" spans="1:5" x14ac:dyDescent="0.3">
      <c r="A13" s="312"/>
      <c r="B13" s="312"/>
      <c r="C13" s="312"/>
      <c r="D13" s="312"/>
    </row>
    <row r="14" spans="1:5" x14ac:dyDescent="0.3">
      <c r="A14" s="312"/>
      <c r="B14" s="312"/>
      <c r="C14" s="312"/>
      <c r="D14" s="312"/>
    </row>
    <row r="15" spans="1:5" x14ac:dyDescent="0.3">
      <c r="A15" s="312"/>
      <c r="B15" s="312"/>
      <c r="C15" s="312"/>
      <c r="D15" s="312"/>
    </row>
    <row r="16" spans="1:5" x14ac:dyDescent="0.3">
      <c r="A16" s="312"/>
      <c r="B16" s="312"/>
      <c r="C16" s="312"/>
      <c r="D16" s="312"/>
    </row>
  </sheetData>
  <mergeCells count="2">
    <mergeCell ref="A2:E2"/>
    <mergeCell ref="A10:D1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F6F1-00B4-4C69-83E3-86BD146A1839}">
  <dimension ref="A1:E17"/>
  <sheetViews>
    <sheetView workbookViewId="0">
      <selection activeCell="A11" sqref="A11:D16"/>
    </sheetView>
  </sheetViews>
  <sheetFormatPr defaultRowHeight="14.4" x14ac:dyDescent="0.3"/>
  <cols>
    <col min="1" max="1" width="12.6640625" customWidth="1"/>
    <col min="2" max="2" width="16.33203125" customWidth="1"/>
    <col min="3" max="3" width="14.5546875" customWidth="1"/>
  </cols>
  <sheetData>
    <row r="1" spans="1:5" ht="18" x14ac:dyDescent="0.35">
      <c r="A1" s="9" t="s">
        <v>56</v>
      </c>
      <c r="B1" s="9"/>
      <c r="C1" s="9"/>
      <c r="D1" s="9"/>
      <c r="E1" s="9"/>
    </row>
    <row r="2" spans="1:5" ht="15.6" x14ac:dyDescent="0.3">
      <c r="A2" s="220" t="s">
        <v>46</v>
      </c>
      <c r="B2" s="220"/>
      <c r="C2" s="220"/>
      <c r="D2" s="220"/>
      <c r="E2" s="220"/>
    </row>
    <row r="3" spans="1:5" ht="15.6" x14ac:dyDescent="0.3">
      <c r="A3" s="11" t="s">
        <v>284</v>
      </c>
      <c r="B3" s="11"/>
      <c r="C3" s="11"/>
      <c r="D3" s="11"/>
      <c r="E3" s="11"/>
    </row>
    <row r="5" spans="1:5" x14ac:dyDescent="0.3">
      <c r="A5" s="40" t="s">
        <v>59</v>
      </c>
      <c r="B5" s="40" t="s">
        <v>63</v>
      </c>
      <c r="C5" s="40" t="s">
        <v>285</v>
      </c>
    </row>
    <row r="6" spans="1:5" x14ac:dyDescent="0.3">
      <c r="A6" s="41">
        <v>2021</v>
      </c>
      <c r="B6" s="41">
        <v>71.099999999999994</v>
      </c>
      <c r="C6" s="41">
        <v>65.2</v>
      </c>
    </row>
    <row r="7" spans="1:5" x14ac:dyDescent="0.3">
      <c r="A7" s="41">
        <v>2022</v>
      </c>
      <c r="B7" s="41">
        <v>74.099999999999994</v>
      </c>
      <c r="C7" s="41">
        <v>66.599999999999994</v>
      </c>
    </row>
    <row r="8" spans="1:5" x14ac:dyDescent="0.3">
      <c r="A8" s="41">
        <v>2023</v>
      </c>
      <c r="B8" s="41">
        <v>76.2</v>
      </c>
      <c r="C8" s="41">
        <v>65.900000000000006</v>
      </c>
    </row>
    <row r="10" spans="1:5" x14ac:dyDescent="0.3">
      <c r="A10" s="193" t="s">
        <v>286</v>
      </c>
      <c r="B10" s="193"/>
      <c r="C10" s="193"/>
      <c r="D10" s="193"/>
    </row>
    <row r="11" spans="1:5" ht="14.4" customHeight="1" x14ac:dyDescent="0.3">
      <c r="A11" s="223" t="s">
        <v>287</v>
      </c>
      <c r="B11" s="223"/>
      <c r="C11" s="223"/>
      <c r="D11" s="223"/>
    </row>
    <row r="12" spans="1:5" x14ac:dyDescent="0.3">
      <c r="A12" s="223"/>
      <c r="B12" s="223"/>
      <c r="C12" s="223"/>
      <c r="D12" s="223"/>
    </row>
    <row r="13" spans="1:5" x14ac:dyDescent="0.3">
      <c r="A13" s="223"/>
      <c r="B13" s="223"/>
      <c r="C13" s="223"/>
      <c r="D13" s="223"/>
    </row>
    <row r="14" spans="1:5" x14ac:dyDescent="0.3">
      <c r="A14" s="223"/>
      <c r="B14" s="223"/>
      <c r="C14" s="223"/>
      <c r="D14" s="223"/>
    </row>
    <row r="15" spans="1:5" x14ac:dyDescent="0.3">
      <c r="A15" s="223"/>
      <c r="B15" s="223"/>
      <c r="C15" s="223"/>
      <c r="D15" s="223"/>
    </row>
    <row r="16" spans="1:5" x14ac:dyDescent="0.3">
      <c r="A16" s="223"/>
      <c r="B16" s="223"/>
      <c r="C16" s="223"/>
      <c r="D16" s="223"/>
    </row>
    <row r="17" spans="1:4" x14ac:dyDescent="0.3">
      <c r="A17" s="52"/>
      <c r="B17" s="52"/>
      <c r="C17" s="52"/>
      <c r="D17" s="52"/>
    </row>
  </sheetData>
  <mergeCells count="2">
    <mergeCell ref="A2:E2"/>
    <mergeCell ref="A11:D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A55E-9B1E-47D2-B4CB-1DEB7CA34E61}">
  <dimension ref="A1:G14"/>
  <sheetViews>
    <sheetView workbookViewId="0"/>
  </sheetViews>
  <sheetFormatPr defaultRowHeight="14.4" x14ac:dyDescent="0.3"/>
  <cols>
    <col min="2" max="2" width="19.6640625" customWidth="1"/>
    <col min="3" max="3" width="15.6640625" customWidth="1"/>
    <col min="4" max="4" width="24.6640625" customWidth="1"/>
  </cols>
  <sheetData>
    <row r="1" spans="1:7" ht="18" x14ac:dyDescent="0.35">
      <c r="A1" s="9" t="s">
        <v>56</v>
      </c>
      <c r="B1" s="9"/>
      <c r="C1" s="9"/>
      <c r="D1" s="9"/>
      <c r="E1" s="9"/>
    </row>
    <row r="2" spans="1:7" ht="15.6" x14ac:dyDescent="0.3">
      <c r="A2" s="220" t="s">
        <v>7</v>
      </c>
      <c r="B2" s="220"/>
      <c r="C2" s="220"/>
      <c r="D2" s="220"/>
      <c r="E2" s="220"/>
    </row>
    <row r="3" spans="1:7" ht="15.6" x14ac:dyDescent="0.3">
      <c r="A3" s="11" t="s">
        <v>68</v>
      </c>
      <c r="B3" s="11"/>
      <c r="C3" s="11"/>
      <c r="D3" s="11"/>
      <c r="E3" s="11"/>
    </row>
    <row r="5" spans="1:7" x14ac:dyDescent="0.3">
      <c r="A5" s="40" t="s">
        <v>59</v>
      </c>
      <c r="B5" s="40" t="s">
        <v>60</v>
      </c>
      <c r="C5" s="40" t="s">
        <v>61</v>
      </c>
      <c r="D5" s="40" t="s">
        <v>62</v>
      </c>
    </row>
    <row r="6" spans="1:7" x14ac:dyDescent="0.3">
      <c r="A6" s="41" t="s">
        <v>69</v>
      </c>
      <c r="B6" s="42" t="s">
        <v>70</v>
      </c>
      <c r="C6" s="42" t="s">
        <v>71</v>
      </c>
      <c r="D6" s="42" t="s">
        <v>72</v>
      </c>
    </row>
    <row r="7" spans="1:7" x14ac:dyDescent="0.3">
      <c r="A7" s="41" t="s">
        <v>73</v>
      </c>
      <c r="B7" s="42" t="s">
        <v>74</v>
      </c>
      <c r="C7" s="42" t="s">
        <v>75</v>
      </c>
      <c r="D7" s="42" t="s">
        <v>76</v>
      </c>
    </row>
    <row r="9" spans="1:7" ht="15.75" customHeight="1" x14ac:dyDescent="0.3">
      <c r="A9" s="193" t="s">
        <v>77</v>
      </c>
    </row>
    <row r="10" spans="1:7" x14ac:dyDescent="0.3">
      <c r="A10" s="223" t="s">
        <v>78</v>
      </c>
      <c r="B10" s="223"/>
      <c r="C10" s="223"/>
      <c r="D10" s="223"/>
      <c r="E10" s="223"/>
      <c r="F10" s="223"/>
      <c r="G10" s="223"/>
    </row>
    <row r="11" spans="1:7" x14ac:dyDescent="0.3">
      <c r="A11" s="223"/>
      <c r="B11" s="223"/>
      <c r="C11" s="223"/>
      <c r="D11" s="223"/>
      <c r="E11" s="223"/>
      <c r="F11" s="223"/>
      <c r="G11" s="223"/>
    </row>
    <row r="12" spans="1:7" x14ac:dyDescent="0.3">
      <c r="A12" s="223"/>
      <c r="B12" s="223"/>
      <c r="C12" s="223"/>
      <c r="D12" s="223"/>
      <c r="E12" s="223"/>
      <c r="F12" s="223"/>
      <c r="G12" s="223"/>
    </row>
    <row r="13" spans="1:7" x14ac:dyDescent="0.3">
      <c r="A13" s="223"/>
      <c r="B13" s="223"/>
      <c r="C13" s="223"/>
      <c r="D13" s="223"/>
      <c r="E13" s="223"/>
      <c r="F13" s="223"/>
      <c r="G13" s="223"/>
    </row>
    <row r="14" spans="1:7" ht="18" customHeight="1" x14ac:dyDescent="0.3">
      <c r="A14" s="223"/>
      <c r="B14" s="223"/>
      <c r="C14" s="223"/>
      <c r="D14" s="223"/>
      <c r="E14" s="223"/>
      <c r="F14" s="223"/>
      <c r="G14" s="223"/>
    </row>
  </sheetData>
  <mergeCells count="2">
    <mergeCell ref="A2:E2"/>
    <mergeCell ref="A10:G14"/>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53A0-72E8-4B2E-9146-3D321F055AFF}">
  <dimension ref="A1:E19"/>
  <sheetViews>
    <sheetView workbookViewId="0">
      <selection activeCell="A10" sqref="A10"/>
    </sheetView>
  </sheetViews>
  <sheetFormatPr defaultRowHeight="14.4" x14ac:dyDescent="0.3"/>
  <cols>
    <col min="2" max="2" width="18.88671875" customWidth="1"/>
    <col min="3" max="3" width="27.33203125" customWidth="1"/>
  </cols>
  <sheetData>
    <row r="1" spans="1:5" ht="18" x14ac:dyDescent="0.35">
      <c r="A1" s="9" t="s">
        <v>56</v>
      </c>
      <c r="B1" s="9"/>
      <c r="C1" s="9"/>
      <c r="D1" s="9"/>
      <c r="E1" s="9"/>
    </row>
    <row r="2" spans="1:5" ht="15.6" x14ac:dyDescent="0.3">
      <c r="A2" s="220" t="s">
        <v>47</v>
      </c>
      <c r="B2" s="220"/>
      <c r="C2" s="220"/>
      <c r="D2" s="220"/>
      <c r="E2" s="220"/>
    </row>
    <row r="3" spans="1:5" ht="15.6" x14ac:dyDescent="0.3">
      <c r="A3" s="11" t="s">
        <v>288</v>
      </c>
      <c r="B3" s="11"/>
      <c r="C3" s="11"/>
      <c r="D3" s="11"/>
      <c r="E3" s="11"/>
    </row>
    <row r="5" spans="1:5" x14ac:dyDescent="0.3">
      <c r="A5" s="314" t="s">
        <v>59</v>
      </c>
      <c r="B5" s="314" t="s">
        <v>289</v>
      </c>
      <c r="C5" s="314"/>
    </row>
    <row r="6" spans="1:5" x14ac:dyDescent="0.3">
      <c r="A6" s="314"/>
      <c r="B6" s="40" t="s">
        <v>290</v>
      </c>
      <c r="C6" s="40" t="s">
        <v>291</v>
      </c>
    </row>
    <row r="7" spans="1:5" x14ac:dyDescent="0.3">
      <c r="A7" s="41">
        <v>2022</v>
      </c>
      <c r="B7" s="50">
        <v>0.38400000000000001</v>
      </c>
      <c r="C7" s="50">
        <v>0.129</v>
      </c>
    </row>
    <row r="8" spans="1:5" x14ac:dyDescent="0.3">
      <c r="A8" s="41">
        <v>2023</v>
      </c>
      <c r="B8" s="50">
        <v>0.36899999999999999</v>
      </c>
      <c r="C8" s="50">
        <v>0.122</v>
      </c>
    </row>
    <row r="9" spans="1:5" x14ac:dyDescent="0.3">
      <c r="C9" s="51"/>
    </row>
    <row r="10" spans="1:5" x14ac:dyDescent="0.3">
      <c r="A10" s="193" t="s">
        <v>66</v>
      </c>
      <c r="B10" s="193"/>
      <c r="C10" s="193"/>
      <c r="D10" s="193"/>
    </row>
    <row r="11" spans="1:5" ht="14.4" customHeight="1" x14ac:dyDescent="0.3">
      <c r="A11" s="223" t="s">
        <v>292</v>
      </c>
      <c r="B11" s="223"/>
      <c r="C11" s="223"/>
      <c r="D11" s="223"/>
      <c r="E11" s="223"/>
    </row>
    <row r="12" spans="1:5" x14ac:dyDescent="0.3">
      <c r="A12" s="223"/>
      <c r="B12" s="223"/>
      <c r="C12" s="223"/>
      <c r="D12" s="223"/>
      <c r="E12" s="223"/>
    </row>
    <row r="13" spans="1:5" x14ac:dyDescent="0.3">
      <c r="A13" s="223"/>
      <c r="B13" s="223"/>
      <c r="C13" s="223"/>
      <c r="D13" s="223"/>
      <c r="E13" s="223"/>
    </row>
    <row r="14" spans="1:5" x14ac:dyDescent="0.3">
      <c r="A14" s="223"/>
      <c r="B14" s="223"/>
      <c r="C14" s="223"/>
      <c r="D14" s="223"/>
      <c r="E14" s="223"/>
    </row>
    <row r="15" spans="1:5" x14ac:dyDescent="0.3">
      <c r="A15" s="223"/>
      <c r="B15" s="223"/>
      <c r="C15" s="223"/>
      <c r="D15" s="223"/>
      <c r="E15" s="223"/>
    </row>
    <row r="16" spans="1:5" x14ac:dyDescent="0.3">
      <c r="A16" s="223"/>
      <c r="B16" s="223"/>
      <c r="C16" s="223"/>
      <c r="D16" s="223"/>
      <c r="E16" s="223"/>
    </row>
    <row r="17" spans="1:5" x14ac:dyDescent="0.3">
      <c r="A17" s="223"/>
      <c r="B17" s="223"/>
      <c r="C17" s="223"/>
      <c r="D17" s="223"/>
      <c r="E17" s="223"/>
    </row>
    <row r="18" spans="1:5" x14ac:dyDescent="0.3">
      <c r="A18" s="30"/>
      <c r="B18" s="30"/>
      <c r="C18" s="30"/>
      <c r="D18" s="30"/>
    </row>
    <row r="19" spans="1:5" x14ac:dyDescent="0.3">
      <c r="A19" s="30"/>
      <c r="B19" s="30"/>
      <c r="C19" s="30"/>
      <c r="D19" s="30"/>
    </row>
  </sheetData>
  <mergeCells count="4">
    <mergeCell ref="A2:E2"/>
    <mergeCell ref="A5:A6"/>
    <mergeCell ref="B5:C5"/>
    <mergeCell ref="A11:E17"/>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730C-7430-4ED6-8DD6-5393D995ED95}">
  <dimension ref="A1:E16"/>
  <sheetViews>
    <sheetView workbookViewId="0">
      <selection activeCell="A9" sqref="A9"/>
    </sheetView>
  </sheetViews>
  <sheetFormatPr defaultRowHeight="14.4" x14ac:dyDescent="0.3"/>
  <cols>
    <col min="2" max="2" width="33.33203125" customWidth="1"/>
  </cols>
  <sheetData>
    <row r="1" spans="1:5" ht="18" x14ac:dyDescent="0.35">
      <c r="A1" s="9" t="s">
        <v>56</v>
      </c>
      <c r="B1" s="9"/>
      <c r="C1" s="9"/>
      <c r="D1" s="9"/>
      <c r="E1" s="9"/>
    </row>
    <row r="2" spans="1:5" ht="15.6" x14ac:dyDescent="0.3">
      <c r="A2" s="220" t="s">
        <v>48</v>
      </c>
      <c r="B2" s="220"/>
      <c r="C2" s="220"/>
      <c r="D2" s="220"/>
      <c r="E2" s="220"/>
    </row>
    <row r="3" spans="1:5" ht="15.6" x14ac:dyDescent="0.3">
      <c r="A3" s="11" t="s">
        <v>293</v>
      </c>
      <c r="B3" s="11"/>
      <c r="C3" s="11"/>
      <c r="D3" s="11"/>
      <c r="E3" s="11"/>
    </row>
    <row r="5" spans="1:5" x14ac:dyDescent="0.3">
      <c r="A5" s="40" t="s">
        <v>59</v>
      </c>
      <c r="B5" s="40" t="s">
        <v>294</v>
      </c>
    </row>
    <row r="6" spans="1:5" x14ac:dyDescent="0.3">
      <c r="A6" s="41">
        <v>2022</v>
      </c>
      <c r="B6" s="49">
        <v>0.42499999999999999</v>
      </c>
    </row>
    <row r="7" spans="1:5" x14ac:dyDescent="0.3">
      <c r="A7" s="41">
        <v>2023</v>
      </c>
      <c r="B7" s="49">
        <v>0.42199999999999999</v>
      </c>
    </row>
    <row r="9" spans="1:5" x14ac:dyDescent="0.3">
      <c r="A9" s="193" t="s">
        <v>66</v>
      </c>
      <c r="B9" s="193"/>
      <c r="C9" s="193"/>
      <c r="D9" s="193"/>
    </row>
    <row r="10" spans="1:5" x14ac:dyDescent="0.3">
      <c r="A10" s="223" t="s">
        <v>295</v>
      </c>
      <c r="B10" s="223"/>
      <c r="C10" s="223"/>
      <c r="D10" s="223"/>
    </row>
    <row r="11" spans="1:5" x14ac:dyDescent="0.3">
      <c r="A11" s="223"/>
      <c r="B11" s="223"/>
      <c r="C11" s="223"/>
      <c r="D11" s="223"/>
    </row>
    <row r="12" spans="1:5" x14ac:dyDescent="0.3">
      <c r="A12" s="223"/>
      <c r="B12" s="223"/>
      <c r="C12" s="223"/>
      <c r="D12" s="223"/>
    </row>
    <row r="13" spans="1:5" x14ac:dyDescent="0.3">
      <c r="A13" s="223"/>
      <c r="B13" s="223"/>
      <c r="C13" s="223"/>
      <c r="D13" s="223"/>
    </row>
    <row r="14" spans="1:5" x14ac:dyDescent="0.3">
      <c r="A14" s="223"/>
      <c r="B14" s="223"/>
      <c r="C14" s="223"/>
      <c r="D14" s="223"/>
    </row>
    <row r="15" spans="1:5" x14ac:dyDescent="0.3">
      <c r="A15" s="223"/>
      <c r="B15" s="223"/>
      <c r="C15" s="223"/>
      <c r="D15" s="223"/>
    </row>
    <row r="16" spans="1:5" x14ac:dyDescent="0.3">
      <c r="A16" s="223"/>
      <c r="B16" s="223"/>
      <c r="C16" s="223"/>
      <c r="D16" s="223"/>
    </row>
  </sheetData>
  <mergeCells count="2">
    <mergeCell ref="A2:E2"/>
    <mergeCell ref="A10:D1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98D0-0CF1-47EE-B3DD-74AAFF940964}">
  <dimension ref="A1:E17"/>
  <sheetViews>
    <sheetView workbookViewId="0">
      <selection activeCell="A9" sqref="A9"/>
    </sheetView>
  </sheetViews>
  <sheetFormatPr defaultRowHeight="14.4" x14ac:dyDescent="0.3"/>
  <cols>
    <col min="2" max="2" width="31.44140625" customWidth="1"/>
  </cols>
  <sheetData>
    <row r="1" spans="1:5" ht="18" x14ac:dyDescent="0.35">
      <c r="A1" s="9" t="s">
        <v>56</v>
      </c>
      <c r="B1" s="9"/>
      <c r="C1" s="9"/>
      <c r="D1" s="9"/>
      <c r="E1" s="9"/>
    </row>
    <row r="2" spans="1:5" ht="15.6" x14ac:dyDescent="0.3">
      <c r="A2" s="220" t="s">
        <v>49</v>
      </c>
      <c r="B2" s="220"/>
      <c r="C2" s="220"/>
      <c r="D2" s="220"/>
      <c r="E2" s="220"/>
    </row>
    <row r="3" spans="1:5" ht="15.6" x14ac:dyDescent="0.3">
      <c r="A3" s="11" t="s">
        <v>296</v>
      </c>
      <c r="B3" s="11"/>
      <c r="C3" s="11"/>
      <c r="D3" s="11"/>
      <c r="E3" s="11"/>
    </row>
    <row r="5" spans="1:5" x14ac:dyDescent="0.3">
      <c r="A5" s="40" t="s">
        <v>59</v>
      </c>
      <c r="B5" s="40" t="s">
        <v>294</v>
      </c>
    </row>
    <row r="6" spans="1:5" x14ac:dyDescent="0.3">
      <c r="A6" s="41">
        <v>2022</v>
      </c>
      <c r="B6" s="49">
        <v>0.77</v>
      </c>
    </row>
    <row r="7" spans="1:5" x14ac:dyDescent="0.3">
      <c r="A7" s="41">
        <v>2023</v>
      </c>
      <c r="B7" s="49">
        <v>0.72699999999999998</v>
      </c>
    </row>
    <row r="9" spans="1:5" x14ac:dyDescent="0.3">
      <c r="A9" s="193" t="s">
        <v>66</v>
      </c>
      <c r="B9" s="193"/>
      <c r="C9" s="193"/>
      <c r="D9" s="193"/>
      <c r="E9" s="193"/>
    </row>
    <row r="10" spans="1:5" ht="15" customHeight="1" x14ac:dyDescent="0.3">
      <c r="A10" s="223" t="s">
        <v>297</v>
      </c>
      <c r="B10" s="223"/>
      <c r="C10" s="223"/>
      <c r="D10" s="223"/>
      <c r="E10" s="223"/>
    </row>
    <row r="11" spans="1:5" x14ac:dyDescent="0.3">
      <c r="A11" s="223"/>
      <c r="B11" s="223"/>
      <c r="C11" s="223"/>
      <c r="D11" s="223"/>
      <c r="E11" s="223"/>
    </row>
    <row r="12" spans="1:5" x14ac:dyDescent="0.3">
      <c r="A12" s="223"/>
      <c r="B12" s="223"/>
      <c r="C12" s="223"/>
      <c r="D12" s="223"/>
      <c r="E12" s="223"/>
    </row>
    <row r="13" spans="1:5" x14ac:dyDescent="0.3">
      <c r="A13" s="223"/>
      <c r="B13" s="223"/>
      <c r="C13" s="223"/>
      <c r="D13" s="223"/>
      <c r="E13" s="223"/>
    </row>
    <row r="14" spans="1:5" x14ac:dyDescent="0.3">
      <c r="A14" s="223"/>
      <c r="B14" s="223"/>
      <c r="C14" s="223"/>
      <c r="D14" s="223"/>
      <c r="E14" s="223"/>
    </row>
    <row r="15" spans="1:5" x14ac:dyDescent="0.3">
      <c r="A15" s="223"/>
      <c r="B15" s="223"/>
      <c r="C15" s="223"/>
      <c r="D15" s="223"/>
      <c r="E15" s="223"/>
    </row>
    <row r="16" spans="1:5" x14ac:dyDescent="0.3">
      <c r="A16" s="223"/>
      <c r="B16" s="223"/>
      <c r="C16" s="223"/>
      <c r="D16" s="223"/>
      <c r="E16" s="223"/>
    </row>
    <row r="17" spans="1:5" x14ac:dyDescent="0.3">
      <c r="A17" s="30"/>
      <c r="B17" s="30"/>
      <c r="C17" s="30"/>
      <c r="D17" s="30"/>
      <c r="E17" s="30"/>
    </row>
  </sheetData>
  <mergeCells count="2">
    <mergeCell ref="A2:E2"/>
    <mergeCell ref="A10:E1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451A-36A5-469A-9903-6C331258A916}">
  <dimension ref="A1:E17"/>
  <sheetViews>
    <sheetView workbookViewId="0">
      <selection activeCell="A9" sqref="A9"/>
    </sheetView>
  </sheetViews>
  <sheetFormatPr defaultRowHeight="14.4" x14ac:dyDescent="0.3"/>
  <cols>
    <col min="1" max="1" width="8.88671875" style="139"/>
    <col min="2" max="2" width="38" customWidth="1"/>
  </cols>
  <sheetData>
    <row r="1" spans="1:5" ht="18" x14ac:dyDescent="0.35">
      <c r="A1" s="9" t="s">
        <v>56</v>
      </c>
      <c r="B1" s="9"/>
      <c r="C1" s="9"/>
      <c r="D1" s="9"/>
      <c r="E1" s="9"/>
    </row>
    <row r="2" spans="1:5" ht="15.6" x14ac:dyDescent="0.3">
      <c r="A2" s="220" t="s">
        <v>50</v>
      </c>
      <c r="B2" s="220"/>
      <c r="C2" s="220"/>
      <c r="D2" s="220"/>
      <c r="E2" s="220"/>
    </row>
    <row r="3" spans="1:5" ht="15.6" x14ac:dyDescent="0.3">
      <c r="A3" s="11" t="s">
        <v>298</v>
      </c>
      <c r="B3" s="11"/>
      <c r="C3" s="11"/>
      <c r="D3" s="11"/>
      <c r="E3" s="11"/>
    </row>
    <row r="5" spans="1:5" x14ac:dyDescent="0.3">
      <c r="A5" s="40" t="s">
        <v>59</v>
      </c>
      <c r="B5" s="40" t="s">
        <v>294</v>
      </c>
    </row>
    <row r="6" spans="1:5" x14ac:dyDescent="0.3">
      <c r="A6" s="41">
        <v>2022</v>
      </c>
      <c r="B6" s="49">
        <v>0.621</v>
      </c>
    </row>
    <row r="7" spans="1:5" x14ac:dyDescent="0.3">
      <c r="A7" s="41">
        <v>2023</v>
      </c>
      <c r="B7" s="49">
        <v>0.63500000000000001</v>
      </c>
    </row>
    <row r="9" spans="1:5" x14ac:dyDescent="0.3">
      <c r="A9" s="193" t="s">
        <v>66</v>
      </c>
    </row>
    <row r="10" spans="1:5" ht="14.4" customHeight="1" x14ac:dyDescent="0.3">
      <c r="A10" s="223" t="s">
        <v>297</v>
      </c>
      <c r="B10" s="223"/>
      <c r="C10" s="223"/>
      <c r="D10" s="223"/>
      <c r="E10" s="223"/>
    </row>
    <row r="11" spans="1:5" x14ac:dyDescent="0.3">
      <c r="A11" s="223"/>
      <c r="B11" s="223"/>
      <c r="C11" s="223"/>
      <c r="D11" s="223"/>
      <c r="E11" s="223"/>
    </row>
    <row r="12" spans="1:5" x14ac:dyDescent="0.3">
      <c r="A12" s="223"/>
      <c r="B12" s="223"/>
      <c r="C12" s="223"/>
      <c r="D12" s="223"/>
      <c r="E12" s="223"/>
    </row>
    <row r="13" spans="1:5" x14ac:dyDescent="0.3">
      <c r="A13" s="223"/>
      <c r="B13" s="223"/>
      <c r="C13" s="223"/>
      <c r="D13" s="223"/>
      <c r="E13" s="223"/>
    </row>
    <row r="14" spans="1:5" x14ac:dyDescent="0.3">
      <c r="A14" s="223"/>
      <c r="B14" s="223"/>
      <c r="C14" s="223"/>
      <c r="D14" s="223"/>
      <c r="E14" s="223"/>
    </row>
    <row r="15" spans="1:5" x14ac:dyDescent="0.3">
      <c r="A15" s="223"/>
      <c r="B15" s="223"/>
      <c r="C15" s="223"/>
      <c r="D15" s="223"/>
      <c r="E15" s="223"/>
    </row>
    <row r="16" spans="1:5" x14ac:dyDescent="0.3">
      <c r="A16" s="197"/>
      <c r="B16" s="30"/>
      <c r="C16" s="30"/>
      <c r="D16" s="30"/>
      <c r="E16" s="30"/>
    </row>
    <row r="17" spans="1:5" x14ac:dyDescent="0.3">
      <c r="A17" s="197"/>
      <c r="B17" s="30"/>
      <c r="C17" s="30"/>
      <c r="D17" s="30"/>
      <c r="E17" s="30"/>
    </row>
  </sheetData>
  <mergeCells count="2">
    <mergeCell ref="A2:E2"/>
    <mergeCell ref="A10:E15"/>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9247-B93B-4FE5-8714-E41A862E47C3}">
  <dimension ref="A1:F30"/>
  <sheetViews>
    <sheetView workbookViewId="0">
      <selection activeCell="C6" sqref="C6"/>
    </sheetView>
  </sheetViews>
  <sheetFormatPr defaultRowHeight="14.4" x14ac:dyDescent="0.3"/>
  <cols>
    <col min="1" max="1" width="11.5546875" customWidth="1"/>
    <col min="2" max="2" width="34.6640625" customWidth="1"/>
    <col min="3" max="5" width="22.109375" customWidth="1"/>
  </cols>
  <sheetData>
    <row r="1" spans="1:5" ht="18" x14ac:dyDescent="0.35">
      <c r="A1" s="9" t="s">
        <v>56</v>
      </c>
      <c r="B1" s="9"/>
      <c r="C1" s="9"/>
      <c r="D1" s="9"/>
      <c r="E1" s="9"/>
    </row>
    <row r="2" spans="1:5" ht="15.6" x14ac:dyDescent="0.3">
      <c r="A2" s="220" t="s">
        <v>7</v>
      </c>
      <c r="B2" s="220"/>
      <c r="C2" s="220"/>
      <c r="D2" s="220"/>
      <c r="E2" s="220"/>
    </row>
    <row r="3" spans="1:5" ht="15.6" x14ac:dyDescent="0.3">
      <c r="A3" s="11" t="s">
        <v>299</v>
      </c>
      <c r="B3" s="11"/>
      <c r="C3" s="11"/>
      <c r="D3" s="11"/>
      <c r="E3" s="11"/>
    </row>
    <row r="4" spans="1:5" x14ac:dyDescent="0.3">
      <c r="A4" s="193"/>
      <c r="B4" s="193"/>
      <c r="C4" s="193"/>
      <c r="D4" s="193"/>
      <c r="E4" s="193"/>
    </row>
    <row r="5" spans="1:5" x14ac:dyDescent="0.3">
      <c r="A5" s="126" t="s">
        <v>300</v>
      </c>
      <c r="B5" s="126" t="s">
        <v>301</v>
      </c>
      <c r="C5" s="126" t="s">
        <v>187</v>
      </c>
      <c r="D5" s="193"/>
      <c r="E5" s="193"/>
    </row>
    <row r="6" spans="1:5" x14ac:dyDescent="0.3">
      <c r="A6" s="265">
        <v>2019</v>
      </c>
      <c r="B6" s="127" t="s">
        <v>302</v>
      </c>
      <c r="C6" s="128">
        <v>0.16800000000000001</v>
      </c>
      <c r="D6" s="193"/>
      <c r="E6" s="193"/>
    </row>
    <row r="7" spans="1:5" x14ac:dyDescent="0.3">
      <c r="A7" s="265"/>
      <c r="B7" s="127" t="s">
        <v>303</v>
      </c>
      <c r="C7" s="128">
        <v>0.14099999999999999</v>
      </c>
      <c r="D7" s="193"/>
      <c r="E7" s="193"/>
    </row>
    <row r="8" spans="1:5" x14ac:dyDescent="0.3">
      <c r="A8" s="265"/>
      <c r="B8" s="127" t="s">
        <v>304</v>
      </c>
      <c r="C8" s="128">
        <v>0.14199999999999999</v>
      </c>
      <c r="D8" s="193"/>
      <c r="E8" s="193"/>
    </row>
    <row r="9" spans="1:5" x14ac:dyDescent="0.3">
      <c r="A9" s="265"/>
      <c r="B9" s="127" t="s">
        <v>305</v>
      </c>
      <c r="C9" s="128">
        <v>0.20699999999999999</v>
      </c>
      <c r="D9" s="193"/>
      <c r="E9" s="193"/>
    </row>
    <row r="10" spans="1:5" x14ac:dyDescent="0.3">
      <c r="A10" s="265"/>
      <c r="B10" s="129" t="s">
        <v>306</v>
      </c>
      <c r="C10" s="130">
        <v>0.16800000000000001</v>
      </c>
      <c r="D10" s="193"/>
      <c r="E10" s="193"/>
    </row>
    <row r="11" spans="1:5" x14ac:dyDescent="0.3">
      <c r="A11" s="265">
        <v>2021</v>
      </c>
      <c r="B11" s="127" t="s">
        <v>302</v>
      </c>
      <c r="C11" s="128">
        <v>0.19800000000000001</v>
      </c>
      <c r="D11" s="193"/>
      <c r="E11" s="193"/>
    </row>
    <row r="12" spans="1:5" x14ac:dyDescent="0.3">
      <c r="A12" s="265"/>
      <c r="B12" s="127" t="s">
        <v>303</v>
      </c>
      <c r="C12" s="128">
        <v>9.9000000000000005E-2</v>
      </c>
      <c r="D12" s="193"/>
      <c r="E12" s="193"/>
    </row>
    <row r="13" spans="1:5" x14ac:dyDescent="0.3">
      <c r="A13" s="265"/>
      <c r="B13" s="127" t="s">
        <v>307</v>
      </c>
      <c r="C13" s="128">
        <v>0.105</v>
      </c>
      <c r="D13" s="193"/>
      <c r="E13" s="193"/>
    </row>
    <row r="14" spans="1:5" x14ac:dyDescent="0.3">
      <c r="A14" s="265"/>
      <c r="B14" s="127" t="s">
        <v>304</v>
      </c>
      <c r="C14" s="128">
        <v>0.13400000000000001</v>
      </c>
      <c r="D14" s="193"/>
      <c r="E14" s="193"/>
    </row>
    <row r="15" spans="1:5" x14ac:dyDescent="0.3">
      <c r="A15" s="265"/>
      <c r="B15" s="127" t="s">
        <v>305</v>
      </c>
      <c r="C15" s="128">
        <v>0.17399999999999999</v>
      </c>
      <c r="D15" s="193"/>
      <c r="E15" s="193"/>
    </row>
    <row r="16" spans="1:5" x14ac:dyDescent="0.3">
      <c r="A16" s="265"/>
      <c r="B16" s="129" t="s">
        <v>306</v>
      </c>
      <c r="C16" s="130">
        <v>0.18</v>
      </c>
      <c r="D16" s="193"/>
      <c r="E16" s="193"/>
    </row>
    <row r="17" spans="1:6" x14ac:dyDescent="0.3">
      <c r="A17" s="265">
        <v>2023</v>
      </c>
      <c r="B17" s="127" t="s">
        <v>302</v>
      </c>
      <c r="C17" s="128">
        <v>0.216</v>
      </c>
      <c r="D17" s="193"/>
      <c r="E17" s="193"/>
    </row>
    <row r="18" spans="1:6" x14ac:dyDescent="0.3">
      <c r="A18" s="265"/>
      <c r="B18" s="127" t="s">
        <v>303</v>
      </c>
      <c r="C18" s="128">
        <v>0.19800000000000001</v>
      </c>
      <c r="D18" s="193"/>
      <c r="E18" s="193"/>
    </row>
    <row r="19" spans="1:6" x14ac:dyDescent="0.3">
      <c r="A19" s="265"/>
      <c r="B19" s="127" t="s">
        <v>307</v>
      </c>
      <c r="C19" s="128">
        <v>0.129</v>
      </c>
      <c r="D19" s="193"/>
      <c r="E19" s="193"/>
    </row>
    <row r="20" spans="1:6" x14ac:dyDescent="0.3">
      <c r="A20" s="265"/>
      <c r="B20" s="127" t="s">
        <v>308</v>
      </c>
      <c r="C20" s="128">
        <v>0.32700000000000001</v>
      </c>
      <c r="D20" s="193"/>
      <c r="E20" s="193"/>
    </row>
    <row r="21" spans="1:6" x14ac:dyDescent="0.3">
      <c r="A21" s="265"/>
      <c r="B21" s="127" t="s">
        <v>305</v>
      </c>
      <c r="C21" s="128">
        <v>0.223</v>
      </c>
      <c r="D21" s="193"/>
      <c r="E21" s="193"/>
    </row>
    <row r="22" spans="1:6" x14ac:dyDescent="0.3">
      <c r="A22" s="265"/>
      <c r="B22" s="118" t="s">
        <v>306</v>
      </c>
      <c r="C22" s="131">
        <v>0.216</v>
      </c>
      <c r="D22" s="193"/>
      <c r="E22" s="193"/>
    </row>
    <row r="23" spans="1:6" x14ac:dyDescent="0.3">
      <c r="A23" s="193"/>
      <c r="B23" s="193"/>
      <c r="C23" s="193"/>
      <c r="D23" s="193"/>
      <c r="E23" s="193"/>
    </row>
    <row r="24" spans="1:6" x14ac:dyDescent="0.3">
      <c r="A24" s="193" t="s">
        <v>102</v>
      </c>
      <c r="B24" s="193"/>
      <c r="C24" s="193"/>
      <c r="D24" s="193"/>
      <c r="E24" s="193"/>
    </row>
    <row r="25" spans="1:6" ht="15.75" customHeight="1" x14ac:dyDescent="0.3">
      <c r="A25" s="223" t="s">
        <v>309</v>
      </c>
      <c r="B25" s="223"/>
      <c r="C25" s="223"/>
      <c r="D25" s="223"/>
      <c r="E25" s="223"/>
      <c r="F25" s="197"/>
    </row>
    <row r="26" spans="1:6" x14ac:dyDescent="0.3">
      <c r="A26" s="223"/>
      <c r="B26" s="223"/>
      <c r="C26" s="223"/>
      <c r="D26" s="223"/>
      <c r="E26" s="223"/>
      <c r="F26" s="197"/>
    </row>
    <row r="27" spans="1:6" x14ac:dyDescent="0.3">
      <c r="A27" s="223"/>
      <c r="B27" s="223"/>
      <c r="C27" s="223"/>
      <c r="D27" s="223"/>
      <c r="E27" s="223"/>
      <c r="F27" s="197"/>
    </row>
    <row r="28" spans="1:6" x14ac:dyDescent="0.3">
      <c r="A28" s="223"/>
      <c r="B28" s="223"/>
      <c r="C28" s="223"/>
      <c r="D28" s="223"/>
      <c r="E28" s="223"/>
      <c r="F28" s="197"/>
    </row>
    <row r="29" spans="1:6" x14ac:dyDescent="0.3">
      <c r="A29" s="223"/>
      <c r="B29" s="223"/>
      <c r="C29" s="223"/>
      <c r="D29" s="223"/>
      <c r="E29" s="223"/>
      <c r="F29" s="197"/>
    </row>
    <row r="30" spans="1:6" x14ac:dyDescent="0.3">
      <c r="A30" s="223"/>
      <c r="B30" s="223"/>
      <c r="C30" s="223"/>
      <c r="D30" s="223"/>
      <c r="E30" s="223"/>
      <c r="F30" s="197"/>
    </row>
  </sheetData>
  <mergeCells count="5">
    <mergeCell ref="A2:E2"/>
    <mergeCell ref="A11:A16"/>
    <mergeCell ref="A17:A22"/>
    <mergeCell ref="A6:A10"/>
    <mergeCell ref="A25:E3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7952-1952-42DF-8590-AAD3B98145AA}">
  <dimension ref="A1:E29"/>
  <sheetViews>
    <sheetView workbookViewId="0">
      <selection activeCell="C6" sqref="C6"/>
    </sheetView>
  </sheetViews>
  <sheetFormatPr defaultRowHeight="14.4" x14ac:dyDescent="0.3"/>
  <cols>
    <col min="1" max="1" width="12.33203125" customWidth="1"/>
    <col min="2" max="2" width="48.88671875" customWidth="1"/>
    <col min="3" max="4" width="18" customWidth="1"/>
  </cols>
  <sheetData>
    <row r="1" spans="1:5" ht="18" x14ac:dyDescent="0.35">
      <c r="A1" s="9" t="s">
        <v>56</v>
      </c>
      <c r="B1" s="9"/>
      <c r="C1" s="9"/>
      <c r="D1" s="9"/>
      <c r="E1" s="9"/>
    </row>
    <row r="2" spans="1:5" ht="15.75" customHeight="1" x14ac:dyDescent="0.3">
      <c r="A2" s="220" t="s">
        <v>310</v>
      </c>
      <c r="B2" s="220"/>
      <c r="C2" s="220"/>
      <c r="D2" s="220"/>
      <c r="E2" s="220"/>
    </row>
    <row r="3" spans="1:5" ht="15.6" x14ac:dyDescent="0.3">
      <c r="A3" s="11" t="s">
        <v>311</v>
      </c>
      <c r="B3" s="11"/>
      <c r="C3" s="11"/>
      <c r="D3" s="11"/>
      <c r="E3" s="11"/>
    </row>
    <row r="5" spans="1:5" x14ac:dyDescent="0.3">
      <c r="A5" s="126" t="s">
        <v>300</v>
      </c>
      <c r="B5" s="132" t="s">
        <v>301</v>
      </c>
      <c r="C5" s="132" t="s">
        <v>187</v>
      </c>
    </row>
    <row r="6" spans="1:5" x14ac:dyDescent="0.3">
      <c r="A6" s="316">
        <v>2019</v>
      </c>
      <c r="B6" s="127" t="s">
        <v>302</v>
      </c>
      <c r="C6" s="128">
        <v>4.9000000000000002E-2</v>
      </c>
    </row>
    <row r="7" spans="1:5" x14ac:dyDescent="0.3">
      <c r="A7" s="317"/>
      <c r="B7" s="127" t="s">
        <v>303</v>
      </c>
      <c r="C7" s="128">
        <v>3.2000000000000001E-2</v>
      </c>
    </row>
    <row r="8" spans="1:5" x14ac:dyDescent="0.3">
      <c r="A8" s="317"/>
      <c r="B8" s="127" t="s">
        <v>304</v>
      </c>
      <c r="C8" s="128">
        <v>2.7E-2</v>
      </c>
    </row>
    <row r="9" spans="1:5" x14ac:dyDescent="0.3">
      <c r="A9" s="317"/>
      <c r="B9" s="127" t="s">
        <v>305</v>
      </c>
      <c r="C9" s="128">
        <v>5.2999999999999999E-2</v>
      </c>
    </row>
    <row r="10" spans="1:5" x14ac:dyDescent="0.3">
      <c r="A10" s="318"/>
      <c r="B10" s="129" t="s">
        <v>306</v>
      </c>
      <c r="C10" s="130">
        <v>4.5999999999999999E-2</v>
      </c>
    </row>
    <row r="11" spans="1:5" x14ac:dyDescent="0.3">
      <c r="A11" s="315">
        <v>2021</v>
      </c>
      <c r="B11" s="127" t="s">
        <v>302</v>
      </c>
      <c r="C11" s="133">
        <v>8.1000000000000003E-2</v>
      </c>
    </row>
    <row r="12" spans="1:5" x14ac:dyDescent="0.3">
      <c r="A12" s="315"/>
      <c r="B12" s="127" t="s">
        <v>303</v>
      </c>
      <c r="C12" s="133">
        <v>3.9E-2</v>
      </c>
    </row>
    <row r="13" spans="1:5" x14ac:dyDescent="0.3">
      <c r="A13" s="315"/>
      <c r="B13" s="127" t="s">
        <v>307</v>
      </c>
      <c r="C13" s="133" t="s">
        <v>312</v>
      </c>
    </row>
    <row r="14" spans="1:5" x14ac:dyDescent="0.3">
      <c r="A14" s="265"/>
      <c r="B14" s="134" t="s">
        <v>304</v>
      </c>
      <c r="C14" s="135" t="s">
        <v>312</v>
      </c>
    </row>
    <row r="15" spans="1:5" x14ac:dyDescent="0.3">
      <c r="A15" s="265"/>
      <c r="B15" s="127" t="s">
        <v>305</v>
      </c>
      <c r="C15" s="133">
        <v>7.1999999999999995E-2</v>
      </c>
    </row>
    <row r="16" spans="1:5" x14ac:dyDescent="0.3">
      <c r="A16" s="265"/>
      <c r="B16" s="129" t="s">
        <v>306</v>
      </c>
      <c r="C16" s="136">
        <v>7.4999999999999997E-2</v>
      </c>
    </row>
    <row r="17" spans="1:4" x14ac:dyDescent="0.3">
      <c r="A17" s="265">
        <v>2023</v>
      </c>
      <c r="B17" s="127" t="s">
        <v>302</v>
      </c>
      <c r="C17" s="133">
        <v>5.8999999999999997E-2</v>
      </c>
    </row>
    <row r="18" spans="1:4" x14ac:dyDescent="0.3">
      <c r="A18" s="265"/>
      <c r="B18" s="127" t="s">
        <v>303</v>
      </c>
      <c r="C18" s="133">
        <v>1.7999999999999999E-2</v>
      </c>
    </row>
    <row r="19" spans="1:4" x14ac:dyDescent="0.3">
      <c r="A19" s="265"/>
      <c r="B19" s="127" t="s">
        <v>307</v>
      </c>
      <c r="C19" s="133" t="s">
        <v>312</v>
      </c>
    </row>
    <row r="20" spans="1:4" x14ac:dyDescent="0.3">
      <c r="A20" s="265"/>
      <c r="B20" s="127" t="s">
        <v>308</v>
      </c>
      <c r="C20" s="135" t="s">
        <v>312</v>
      </c>
    </row>
    <row r="21" spans="1:4" x14ac:dyDescent="0.3">
      <c r="A21" s="265"/>
      <c r="B21" s="127" t="s">
        <v>305</v>
      </c>
      <c r="C21" s="133">
        <v>2.8000000000000001E-2</v>
      </c>
    </row>
    <row r="22" spans="1:4" x14ac:dyDescent="0.3">
      <c r="A22" s="265"/>
      <c r="B22" s="129" t="s">
        <v>306</v>
      </c>
      <c r="C22" s="136">
        <v>4.8000000000000001E-2</v>
      </c>
    </row>
    <row r="23" spans="1:4" x14ac:dyDescent="0.3">
      <c r="B23" s="39"/>
      <c r="C23" s="39"/>
    </row>
    <row r="24" spans="1:4" x14ac:dyDescent="0.3">
      <c r="A24" s="193" t="s">
        <v>102</v>
      </c>
    </row>
    <row r="25" spans="1:4" ht="17.25" customHeight="1" x14ac:dyDescent="0.3">
      <c r="A25" s="223" t="s">
        <v>313</v>
      </c>
      <c r="B25" s="223"/>
      <c r="C25" s="223"/>
      <c r="D25" s="223"/>
    </row>
    <row r="26" spans="1:4" x14ac:dyDescent="0.3">
      <c r="A26" s="223"/>
      <c r="B26" s="223"/>
      <c r="C26" s="223"/>
      <c r="D26" s="223"/>
    </row>
    <row r="27" spans="1:4" x14ac:dyDescent="0.3">
      <c r="A27" s="223"/>
      <c r="B27" s="223"/>
      <c r="C27" s="223"/>
      <c r="D27" s="223"/>
    </row>
    <row r="28" spans="1:4" x14ac:dyDescent="0.3">
      <c r="A28" s="223"/>
      <c r="B28" s="223"/>
      <c r="C28" s="223"/>
      <c r="D28" s="223"/>
    </row>
    <row r="29" spans="1:4" ht="14.4" customHeight="1" x14ac:dyDescent="0.3">
      <c r="A29" s="223"/>
      <c r="B29" s="223"/>
      <c r="C29" s="223"/>
      <c r="D29" s="223"/>
    </row>
  </sheetData>
  <mergeCells count="5">
    <mergeCell ref="A2:E2"/>
    <mergeCell ref="A11:A16"/>
    <mergeCell ref="A17:A22"/>
    <mergeCell ref="A6:A10"/>
    <mergeCell ref="A25:D2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96FE-C7F2-4AD2-BC8F-37C97E28BBBC}">
  <dimension ref="A1:E21"/>
  <sheetViews>
    <sheetView workbookViewId="0">
      <selection activeCell="C6" sqref="C6"/>
    </sheetView>
  </sheetViews>
  <sheetFormatPr defaultRowHeight="14.4" x14ac:dyDescent="0.3"/>
  <cols>
    <col min="1" max="1" width="12.88671875" customWidth="1"/>
    <col min="2" max="2" width="41.33203125" customWidth="1"/>
    <col min="3" max="3" width="12.5546875" customWidth="1"/>
  </cols>
  <sheetData>
    <row r="1" spans="1:5" ht="18" x14ac:dyDescent="0.35">
      <c r="A1" s="9" t="s">
        <v>56</v>
      </c>
      <c r="B1" s="9"/>
      <c r="C1" s="9"/>
      <c r="D1" s="9"/>
      <c r="E1" s="9"/>
    </row>
    <row r="2" spans="1:5" ht="15.75" customHeight="1" x14ac:dyDescent="0.3">
      <c r="A2" s="220" t="s">
        <v>15</v>
      </c>
      <c r="B2" s="220"/>
      <c r="C2" s="220"/>
      <c r="D2" s="220"/>
      <c r="E2" s="220"/>
    </row>
    <row r="3" spans="1:5" ht="15.6" x14ac:dyDescent="0.3">
      <c r="A3" s="11" t="s">
        <v>314</v>
      </c>
      <c r="B3" s="11"/>
      <c r="C3" s="11"/>
      <c r="D3" s="11"/>
      <c r="E3" s="11"/>
    </row>
    <row r="5" spans="1:5" x14ac:dyDescent="0.3">
      <c r="A5" s="126" t="s">
        <v>300</v>
      </c>
      <c r="B5" s="126" t="s">
        <v>301</v>
      </c>
      <c r="C5" s="126" t="s">
        <v>187</v>
      </c>
    </row>
    <row r="6" spans="1:5" x14ac:dyDescent="0.3">
      <c r="A6" s="319">
        <v>2021</v>
      </c>
      <c r="B6" s="134" t="s">
        <v>302</v>
      </c>
      <c r="C6" s="137">
        <v>8.1000000000000003E-2</v>
      </c>
    </row>
    <row r="7" spans="1:5" x14ac:dyDescent="0.3">
      <c r="A7" s="319"/>
      <c r="B7" s="127" t="s">
        <v>303</v>
      </c>
      <c r="C7" s="128">
        <v>8.3000000000000004E-2</v>
      </c>
    </row>
    <row r="8" spans="1:5" x14ac:dyDescent="0.3">
      <c r="A8" s="319"/>
      <c r="B8" s="127" t="s">
        <v>307</v>
      </c>
      <c r="C8" s="128">
        <v>6.9000000000000006E-2</v>
      </c>
    </row>
    <row r="9" spans="1:5" x14ac:dyDescent="0.3">
      <c r="A9" s="319"/>
      <c r="B9" s="127" t="s">
        <v>304</v>
      </c>
      <c r="C9" s="128">
        <v>0.122</v>
      </c>
    </row>
    <row r="10" spans="1:5" x14ac:dyDescent="0.3">
      <c r="A10" s="319"/>
      <c r="B10" s="127" t="s">
        <v>305</v>
      </c>
      <c r="C10" s="128">
        <v>0.12</v>
      </c>
    </row>
    <row r="11" spans="1:5" x14ac:dyDescent="0.3">
      <c r="A11" s="319"/>
      <c r="B11" s="129" t="s">
        <v>306</v>
      </c>
      <c r="C11" s="130">
        <v>8.5999999999999993E-2</v>
      </c>
    </row>
    <row r="12" spans="1:5" x14ac:dyDescent="0.3">
      <c r="A12" s="320">
        <v>2023</v>
      </c>
      <c r="B12" s="127" t="s">
        <v>302</v>
      </c>
      <c r="C12" s="128">
        <v>7.9000000000000001E-2</v>
      </c>
    </row>
    <row r="13" spans="1:5" x14ac:dyDescent="0.3">
      <c r="A13" s="320"/>
      <c r="B13" s="127" t="s">
        <v>303</v>
      </c>
      <c r="C13" s="128">
        <v>9.1999999999999998E-2</v>
      </c>
    </row>
    <row r="14" spans="1:5" x14ac:dyDescent="0.3">
      <c r="A14" s="320"/>
      <c r="B14" s="127" t="s">
        <v>307</v>
      </c>
      <c r="C14" s="128">
        <v>0.04</v>
      </c>
    </row>
    <row r="15" spans="1:5" x14ac:dyDescent="0.3">
      <c r="A15" s="320"/>
      <c r="B15" s="127" t="s">
        <v>308</v>
      </c>
      <c r="C15" s="128">
        <v>0.06</v>
      </c>
    </row>
    <row r="16" spans="1:5" x14ac:dyDescent="0.3">
      <c r="A16" s="320"/>
      <c r="B16" s="127" t="s">
        <v>305</v>
      </c>
      <c r="C16" s="128">
        <v>0.17299999999999999</v>
      </c>
    </row>
    <row r="17" spans="1:3" x14ac:dyDescent="0.3">
      <c r="A17" s="320"/>
      <c r="B17" s="129" t="s">
        <v>306</v>
      </c>
      <c r="C17" s="130">
        <v>8.7999999999999995E-2</v>
      </c>
    </row>
    <row r="18" spans="1:3" x14ac:dyDescent="0.3">
      <c r="A18" s="193"/>
    </row>
    <row r="19" spans="1:3" x14ac:dyDescent="0.3">
      <c r="A19" s="193" t="s">
        <v>102</v>
      </c>
    </row>
    <row r="20" spans="1:3" x14ac:dyDescent="0.3">
      <c r="A20" s="193" t="s">
        <v>315</v>
      </c>
    </row>
    <row r="21" spans="1:3" x14ac:dyDescent="0.3">
      <c r="A21" s="193"/>
    </row>
  </sheetData>
  <mergeCells count="3">
    <mergeCell ref="A2:E2"/>
    <mergeCell ref="A6:A11"/>
    <mergeCell ref="A12:A1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980A-AF13-4650-88B9-358A8F8F2F5E}">
  <dimension ref="A1:E18"/>
  <sheetViews>
    <sheetView workbookViewId="0">
      <selection activeCell="C6" sqref="C6"/>
    </sheetView>
  </sheetViews>
  <sheetFormatPr defaultRowHeight="14.4" x14ac:dyDescent="0.3"/>
  <cols>
    <col min="2" max="2" width="35.44140625" customWidth="1"/>
    <col min="3" max="3" width="26.109375" customWidth="1"/>
  </cols>
  <sheetData>
    <row r="1" spans="1:5" ht="18" x14ac:dyDescent="0.35">
      <c r="A1" s="9" t="s">
        <v>56</v>
      </c>
      <c r="B1" s="9"/>
      <c r="C1" s="9"/>
      <c r="D1" s="9"/>
      <c r="E1" s="9"/>
    </row>
    <row r="2" spans="1:5" ht="15.75" customHeight="1" x14ac:dyDescent="0.3">
      <c r="A2" s="220" t="s">
        <v>184</v>
      </c>
      <c r="B2" s="220"/>
      <c r="C2" s="220"/>
      <c r="D2" s="220"/>
      <c r="E2" s="220"/>
    </row>
    <row r="3" spans="1:5" ht="15.6" x14ac:dyDescent="0.3">
      <c r="A3" s="11" t="s">
        <v>316</v>
      </c>
      <c r="B3" s="11"/>
      <c r="C3" s="11"/>
      <c r="D3" s="11"/>
      <c r="E3" s="11"/>
    </row>
    <row r="5" spans="1:5" x14ac:dyDescent="0.3">
      <c r="A5" s="126" t="s">
        <v>300</v>
      </c>
      <c r="B5" s="126" t="s">
        <v>301</v>
      </c>
      <c r="C5" s="126" t="s">
        <v>187</v>
      </c>
      <c r="D5" s="193"/>
      <c r="E5" s="193"/>
    </row>
    <row r="6" spans="1:5" x14ac:dyDescent="0.3">
      <c r="A6" s="321">
        <v>2023</v>
      </c>
      <c r="B6" s="134" t="s">
        <v>302</v>
      </c>
      <c r="C6" s="137">
        <v>0.17199999999999999</v>
      </c>
      <c r="D6" s="193"/>
      <c r="E6" s="193"/>
    </row>
    <row r="7" spans="1:5" ht="15.75" customHeight="1" x14ac:dyDescent="0.3">
      <c r="A7" s="322"/>
      <c r="B7" s="127" t="s">
        <v>303</v>
      </c>
      <c r="C7" s="133">
        <v>3.5999999999999997E-2</v>
      </c>
      <c r="D7" s="193"/>
      <c r="E7" s="193"/>
    </row>
    <row r="8" spans="1:5" x14ac:dyDescent="0.3">
      <c r="A8" s="322"/>
      <c r="B8" s="127" t="s">
        <v>307</v>
      </c>
      <c r="C8" s="138" t="s">
        <v>312</v>
      </c>
      <c r="D8" s="193"/>
      <c r="E8" s="193"/>
    </row>
    <row r="9" spans="1:5" x14ac:dyDescent="0.3">
      <c r="A9" s="322"/>
      <c r="B9" s="127" t="s">
        <v>308</v>
      </c>
      <c r="C9" s="138" t="s">
        <v>312</v>
      </c>
      <c r="D9" s="193"/>
      <c r="E9" s="193"/>
    </row>
    <row r="10" spans="1:5" x14ac:dyDescent="0.3">
      <c r="A10" s="322"/>
      <c r="B10" s="127" t="s">
        <v>305</v>
      </c>
      <c r="C10" s="133">
        <v>0.10199999999999999</v>
      </c>
      <c r="D10" s="193"/>
      <c r="E10" s="193"/>
    </row>
    <row r="11" spans="1:5" x14ac:dyDescent="0.3">
      <c r="A11" s="322"/>
      <c r="B11" s="129" t="s">
        <v>306</v>
      </c>
      <c r="C11" s="130">
        <v>0.15</v>
      </c>
      <c r="D11" s="193"/>
      <c r="E11" s="193"/>
    </row>
    <row r="12" spans="1:5" x14ac:dyDescent="0.3">
      <c r="A12" s="193"/>
      <c r="B12" s="193"/>
      <c r="C12" s="193"/>
      <c r="D12" s="193"/>
      <c r="E12" s="193"/>
    </row>
    <row r="13" spans="1:5" x14ac:dyDescent="0.3">
      <c r="A13" s="193" t="s">
        <v>102</v>
      </c>
      <c r="B13" s="193"/>
      <c r="C13" s="193"/>
      <c r="D13" s="193"/>
      <c r="E13" s="193"/>
    </row>
    <row r="14" spans="1:5" ht="28.5" customHeight="1" x14ac:dyDescent="0.3">
      <c r="A14" s="223" t="s">
        <v>317</v>
      </c>
      <c r="B14" s="223"/>
      <c r="C14" s="223"/>
      <c r="D14" s="223"/>
      <c r="E14" s="223"/>
    </row>
    <row r="15" spans="1:5" ht="15" customHeight="1" x14ac:dyDescent="0.3">
      <c r="A15" s="223"/>
      <c r="B15" s="223"/>
      <c r="C15" s="223"/>
      <c r="D15" s="223"/>
      <c r="E15" s="223"/>
    </row>
    <row r="16" spans="1:5" x14ac:dyDescent="0.3">
      <c r="A16" s="223"/>
      <c r="B16" s="223"/>
      <c r="C16" s="223"/>
      <c r="D16" s="223"/>
      <c r="E16" s="223"/>
    </row>
    <row r="17" spans="1:5" x14ac:dyDescent="0.3">
      <c r="A17" s="223"/>
      <c r="B17" s="223"/>
      <c r="C17" s="223"/>
      <c r="D17" s="223"/>
      <c r="E17" s="223"/>
    </row>
    <row r="18" spans="1:5" x14ac:dyDescent="0.3">
      <c r="A18" s="223"/>
      <c r="B18" s="223"/>
      <c r="C18" s="223"/>
      <c r="D18" s="223"/>
      <c r="E18" s="223"/>
    </row>
  </sheetData>
  <mergeCells count="3">
    <mergeCell ref="A14:E18"/>
    <mergeCell ref="A2:E2"/>
    <mergeCell ref="A6: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EAF6-1DFA-4571-9246-1F4FBDC71A2C}">
  <dimension ref="A1:G15"/>
  <sheetViews>
    <sheetView workbookViewId="0">
      <selection activeCell="A15" sqref="A15"/>
    </sheetView>
  </sheetViews>
  <sheetFormatPr defaultRowHeight="14.4" x14ac:dyDescent="0.3"/>
  <cols>
    <col min="1" max="1" width="9.33203125" customWidth="1"/>
    <col min="2" max="2" width="24.109375" customWidth="1"/>
    <col min="3" max="3" width="15.6640625" customWidth="1"/>
    <col min="4" max="4" width="23.6640625" customWidth="1"/>
  </cols>
  <sheetData>
    <row r="1" spans="1:7" ht="18" x14ac:dyDescent="0.35">
      <c r="A1" s="9" t="s">
        <v>56</v>
      </c>
      <c r="B1" s="9"/>
      <c r="C1" s="9"/>
      <c r="D1" s="9"/>
      <c r="E1" s="9"/>
    </row>
    <row r="2" spans="1:7" ht="15.6" x14ac:dyDescent="0.3">
      <c r="A2" s="220" t="s">
        <v>8</v>
      </c>
      <c r="B2" s="220"/>
      <c r="C2" s="220"/>
      <c r="D2" s="220"/>
      <c r="E2" s="220"/>
    </row>
    <row r="3" spans="1:7" ht="15.6" x14ac:dyDescent="0.3">
      <c r="A3" s="11" t="s">
        <v>79</v>
      </c>
      <c r="B3" s="11"/>
      <c r="C3" s="11"/>
      <c r="D3" s="11"/>
      <c r="E3" s="11"/>
    </row>
    <row r="5" spans="1:7" x14ac:dyDescent="0.3">
      <c r="A5" s="40" t="s">
        <v>59</v>
      </c>
      <c r="B5" s="40" t="s">
        <v>60</v>
      </c>
      <c r="C5" s="40" t="s">
        <v>61</v>
      </c>
      <c r="D5" s="40" t="s">
        <v>62</v>
      </c>
    </row>
    <row r="6" spans="1:7" x14ac:dyDescent="0.3">
      <c r="A6" s="41" t="s">
        <v>69</v>
      </c>
      <c r="B6" s="43">
        <v>7.4999999999999997E-2</v>
      </c>
      <c r="C6" s="43">
        <v>0.06</v>
      </c>
      <c r="D6" s="43">
        <v>2.1000000000000001E-2</v>
      </c>
    </row>
    <row r="7" spans="1:7" x14ac:dyDescent="0.3">
      <c r="A7" s="41" t="s">
        <v>73</v>
      </c>
      <c r="B7" s="43">
        <v>4.8000000000000001E-2</v>
      </c>
      <c r="C7" s="43">
        <v>4.4999999999999998E-2</v>
      </c>
      <c r="D7" s="43">
        <v>7.0000000000000001E-3</v>
      </c>
    </row>
    <row r="9" spans="1:7" x14ac:dyDescent="0.3">
      <c r="A9" s="193" t="s">
        <v>80</v>
      </c>
    </row>
    <row r="10" spans="1:7" ht="19.5" customHeight="1" x14ac:dyDescent="0.3">
      <c r="A10" s="223" t="s">
        <v>81</v>
      </c>
      <c r="B10" s="223"/>
      <c r="C10" s="223"/>
      <c r="D10" s="223"/>
      <c r="E10" s="223"/>
      <c r="F10" s="197"/>
      <c r="G10" s="197"/>
    </row>
    <row r="11" spans="1:7" x14ac:dyDescent="0.3">
      <c r="A11" s="223"/>
      <c r="B11" s="223"/>
      <c r="C11" s="223"/>
      <c r="D11" s="223"/>
      <c r="E11" s="223"/>
      <c r="F11" s="197"/>
      <c r="G11" s="197"/>
    </row>
    <row r="12" spans="1:7" x14ac:dyDescent="0.3">
      <c r="A12" s="223"/>
      <c r="B12" s="223"/>
      <c r="C12" s="223"/>
      <c r="D12" s="223"/>
      <c r="E12" s="223"/>
      <c r="F12" s="197"/>
      <c r="G12" s="197"/>
    </row>
    <row r="13" spans="1:7" x14ac:dyDescent="0.3">
      <c r="A13" s="223"/>
      <c r="B13" s="223"/>
      <c r="C13" s="223"/>
      <c r="D13" s="223"/>
      <c r="E13" s="223"/>
      <c r="F13" s="197"/>
      <c r="G13" s="197"/>
    </row>
    <row r="14" spans="1:7" x14ac:dyDescent="0.3">
      <c r="A14" s="223"/>
      <c r="B14" s="223"/>
      <c r="C14" s="223"/>
      <c r="D14" s="223"/>
      <c r="E14" s="223"/>
      <c r="F14" s="197"/>
      <c r="G14" s="197"/>
    </row>
    <row r="15" spans="1:7" x14ac:dyDescent="0.3">
      <c r="A15" s="197"/>
      <c r="B15" s="197"/>
      <c r="C15" s="197"/>
      <c r="D15" s="197"/>
      <c r="E15" s="197"/>
      <c r="F15" s="197"/>
      <c r="G15" s="197"/>
    </row>
  </sheetData>
  <mergeCells count="2">
    <mergeCell ref="A2:E2"/>
    <mergeCell ref="A10: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73D9-DA04-4EB9-913C-BC57B5C88DA2}">
  <dimension ref="A1:E10"/>
  <sheetViews>
    <sheetView workbookViewId="0">
      <selection activeCell="A9" sqref="A9"/>
    </sheetView>
  </sheetViews>
  <sheetFormatPr defaultRowHeight="14.4" x14ac:dyDescent="0.3"/>
  <cols>
    <col min="1" max="1" width="12.6640625" customWidth="1"/>
    <col min="2" max="2" width="42" customWidth="1"/>
  </cols>
  <sheetData>
    <row r="1" spans="1:5" ht="18" x14ac:dyDescent="0.35">
      <c r="A1" s="9" t="s">
        <v>56</v>
      </c>
      <c r="B1" s="9"/>
      <c r="C1" s="9"/>
      <c r="D1" s="9"/>
      <c r="E1" s="9"/>
    </row>
    <row r="2" spans="1:5" ht="15.6" x14ac:dyDescent="0.3">
      <c r="A2" s="220" t="s">
        <v>82</v>
      </c>
      <c r="B2" s="220"/>
      <c r="C2" s="220"/>
      <c r="D2" s="220"/>
      <c r="E2" s="220"/>
    </row>
    <row r="3" spans="1:5" ht="15.6" x14ac:dyDescent="0.3">
      <c r="A3" s="11" t="s">
        <v>83</v>
      </c>
      <c r="B3" s="11"/>
      <c r="C3" s="11"/>
      <c r="D3" s="11"/>
      <c r="E3" s="11"/>
    </row>
    <row r="5" spans="1:5" x14ac:dyDescent="0.3">
      <c r="A5" s="53" t="s">
        <v>84</v>
      </c>
      <c r="B5" s="53" t="s">
        <v>85</v>
      </c>
    </row>
    <row r="6" spans="1:5" x14ac:dyDescent="0.3">
      <c r="A6" s="54">
        <v>2021</v>
      </c>
      <c r="B6" s="85">
        <v>8</v>
      </c>
    </row>
    <row r="7" spans="1:5" x14ac:dyDescent="0.3">
      <c r="A7" s="54">
        <v>2022</v>
      </c>
      <c r="B7" s="85">
        <v>8.3000000000000007</v>
      </c>
    </row>
    <row r="8" spans="1:5" x14ac:dyDescent="0.3">
      <c r="A8" s="54">
        <v>2023</v>
      </c>
      <c r="B8" s="85">
        <v>8.6</v>
      </c>
    </row>
    <row r="10" spans="1:5" x14ac:dyDescent="0.3">
      <c r="A10" s="193" t="s">
        <v>86</v>
      </c>
      <c r="B10" s="193"/>
      <c r="C10" s="193"/>
    </row>
  </sheetData>
  <mergeCells count="1">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26AE-E984-4576-A3D3-AE4BC68A81EE}">
  <dimension ref="A1:E9"/>
  <sheetViews>
    <sheetView workbookViewId="0"/>
  </sheetViews>
  <sheetFormatPr defaultRowHeight="14.4" x14ac:dyDescent="0.3"/>
  <cols>
    <col min="1" max="1" width="15.88671875" customWidth="1"/>
    <col min="2" max="2" width="42.33203125" customWidth="1"/>
  </cols>
  <sheetData>
    <row r="1" spans="1:5" ht="18" x14ac:dyDescent="0.35">
      <c r="A1" s="9" t="s">
        <v>56</v>
      </c>
      <c r="B1" s="9"/>
      <c r="C1" s="9"/>
      <c r="D1" s="9"/>
      <c r="E1" s="9"/>
    </row>
    <row r="2" spans="1:5" ht="15.6" x14ac:dyDescent="0.3">
      <c r="A2" s="220" t="s">
        <v>87</v>
      </c>
      <c r="B2" s="220"/>
      <c r="C2" s="220"/>
      <c r="D2" s="220"/>
      <c r="E2" s="220"/>
    </row>
    <row r="3" spans="1:5" ht="15.6" x14ac:dyDescent="0.3">
      <c r="A3" s="11" t="s">
        <v>88</v>
      </c>
      <c r="B3" s="11"/>
      <c r="C3" s="11"/>
      <c r="D3" s="11"/>
      <c r="E3" s="11"/>
    </row>
    <row r="5" spans="1:5" x14ac:dyDescent="0.3">
      <c r="A5" s="53" t="s">
        <v>84</v>
      </c>
      <c r="B5" s="53" t="s">
        <v>89</v>
      </c>
    </row>
    <row r="6" spans="1:5" x14ac:dyDescent="0.3">
      <c r="A6" s="54">
        <v>2021</v>
      </c>
      <c r="B6" s="85">
        <v>36.799999999999997</v>
      </c>
    </row>
    <row r="7" spans="1:5" x14ac:dyDescent="0.3">
      <c r="A7" s="54">
        <v>2022</v>
      </c>
      <c r="B7" s="85">
        <v>37.4</v>
      </c>
    </row>
    <row r="9" spans="1:5" x14ac:dyDescent="0.3">
      <c r="A9" s="193" t="s">
        <v>86</v>
      </c>
      <c r="B9" s="193"/>
    </row>
  </sheetData>
  <mergeCells count="1">
    <mergeCell ref="A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2265-789A-4539-BFAC-80FDDA220200}">
  <dimension ref="A1:E10"/>
  <sheetViews>
    <sheetView workbookViewId="0">
      <selection activeCell="E24" sqref="E24"/>
    </sheetView>
  </sheetViews>
  <sheetFormatPr defaultRowHeight="14.4" x14ac:dyDescent="0.3"/>
  <cols>
    <col min="1" max="1" width="13.44140625" customWidth="1"/>
    <col min="2" max="2" width="45.33203125" customWidth="1"/>
  </cols>
  <sheetData>
    <row r="1" spans="1:5" ht="18" x14ac:dyDescent="0.35">
      <c r="A1" s="9" t="s">
        <v>56</v>
      </c>
      <c r="B1" s="9"/>
      <c r="C1" s="9"/>
      <c r="D1" s="9"/>
      <c r="E1" s="9"/>
    </row>
    <row r="2" spans="1:5" ht="15.6" x14ac:dyDescent="0.3">
      <c r="A2" s="220" t="s">
        <v>90</v>
      </c>
      <c r="B2" s="220"/>
      <c r="C2" s="220"/>
      <c r="D2" s="220"/>
      <c r="E2" s="220"/>
    </row>
    <row r="3" spans="1:5" ht="15.6" x14ac:dyDescent="0.3">
      <c r="A3" s="11" t="s">
        <v>91</v>
      </c>
      <c r="B3" s="11"/>
      <c r="C3" s="11"/>
      <c r="D3" s="11"/>
      <c r="E3" s="11"/>
    </row>
    <row r="5" spans="1:5" x14ac:dyDescent="0.3">
      <c r="A5" s="53" t="s">
        <v>84</v>
      </c>
      <c r="B5" s="53" t="s">
        <v>92</v>
      </c>
    </row>
    <row r="6" spans="1:5" x14ac:dyDescent="0.3">
      <c r="A6" s="54">
        <v>2021</v>
      </c>
      <c r="B6" s="85">
        <v>12.5</v>
      </c>
    </row>
    <row r="7" spans="1:5" x14ac:dyDescent="0.3">
      <c r="A7" s="54">
        <v>2022</v>
      </c>
      <c r="B7" s="85">
        <v>11.8</v>
      </c>
    </row>
    <row r="8" spans="1:5" x14ac:dyDescent="0.3">
      <c r="A8" s="54">
        <v>2023</v>
      </c>
      <c r="B8" s="85">
        <v>10.7</v>
      </c>
    </row>
    <row r="10" spans="1:5" x14ac:dyDescent="0.3">
      <c r="A10" s="193" t="s">
        <v>93</v>
      </c>
      <c r="B10" s="193"/>
    </row>
  </sheetData>
  <mergeCells count="1">
    <mergeCell ref="A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AD68-3A95-4440-970C-0F46BEEF72A0}">
  <dimension ref="A1:F10"/>
  <sheetViews>
    <sheetView workbookViewId="0">
      <selection activeCell="A2" sqref="A2:F2"/>
    </sheetView>
  </sheetViews>
  <sheetFormatPr defaultRowHeight="14.4" x14ac:dyDescent="0.3"/>
  <cols>
    <col min="1" max="1" width="14.6640625" customWidth="1"/>
    <col min="2" max="2" width="21.109375" customWidth="1"/>
    <col min="3" max="3" width="24.6640625" customWidth="1"/>
  </cols>
  <sheetData>
    <row r="1" spans="1:6" ht="18" x14ac:dyDescent="0.35">
      <c r="A1" s="9" t="s">
        <v>56</v>
      </c>
      <c r="B1" s="9"/>
      <c r="C1" s="9"/>
      <c r="D1" s="9"/>
      <c r="E1" s="9"/>
      <c r="F1" s="9"/>
    </row>
    <row r="2" spans="1:6" ht="15.6" x14ac:dyDescent="0.3">
      <c r="A2" s="220" t="s">
        <v>94</v>
      </c>
      <c r="B2" s="220"/>
      <c r="C2" s="220"/>
      <c r="D2" s="220"/>
      <c r="E2" s="220"/>
      <c r="F2" s="220"/>
    </row>
    <row r="3" spans="1:6" ht="15.6" x14ac:dyDescent="0.3">
      <c r="A3" s="11" t="s">
        <v>95</v>
      </c>
      <c r="B3" s="11"/>
      <c r="C3" s="11"/>
      <c r="D3" s="11"/>
      <c r="E3" s="11"/>
      <c r="F3" s="11"/>
    </row>
    <row r="5" spans="1:6" x14ac:dyDescent="0.3">
      <c r="A5" s="53" t="s">
        <v>84</v>
      </c>
      <c r="B5" s="53" t="s">
        <v>96</v>
      </c>
      <c r="C5" s="53" t="s">
        <v>97</v>
      </c>
    </row>
    <row r="6" spans="1:6" x14ac:dyDescent="0.3">
      <c r="A6" s="54">
        <v>2021</v>
      </c>
      <c r="B6" s="55">
        <v>0.106</v>
      </c>
      <c r="C6" s="55">
        <v>6.3E-2</v>
      </c>
    </row>
    <row r="7" spans="1:6" x14ac:dyDescent="0.3">
      <c r="A7" s="54">
        <v>2022</v>
      </c>
      <c r="B7" s="86">
        <v>0.104</v>
      </c>
      <c r="C7" s="87">
        <v>6.7000000000000004E-2</v>
      </c>
    </row>
    <row r="8" spans="1:6" x14ac:dyDescent="0.3">
      <c r="A8" s="54">
        <v>2023</v>
      </c>
      <c r="B8" s="86">
        <v>9.8000000000000004E-2</v>
      </c>
      <c r="C8" s="87">
        <v>6.4000000000000001E-2</v>
      </c>
    </row>
    <row r="9" spans="1:6" x14ac:dyDescent="0.3">
      <c r="A9" s="78"/>
      <c r="B9" s="78"/>
      <c r="C9" s="88"/>
    </row>
    <row r="10" spans="1:6" x14ac:dyDescent="0.3">
      <c r="A10" s="193" t="s">
        <v>98</v>
      </c>
      <c r="C10" s="193"/>
    </row>
  </sheetData>
  <mergeCells count="1">
    <mergeCell ref="A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358C40-45F2-4DBC-9E7D-A4ABEC9CF93A}">
  <ds:schemaRefs>
    <ds:schemaRef ds:uri="http://schemas.microsoft.com/sharepoint/v3/contenttype/forms"/>
  </ds:schemaRefs>
</ds:datastoreItem>
</file>

<file path=customXml/itemProps2.xml><?xml version="1.0" encoding="utf-8"?>
<ds:datastoreItem xmlns:ds="http://schemas.openxmlformats.org/officeDocument/2006/customXml" ds:itemID="{2B6308F2-2C3A-4003-B276-183598AA4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1D841-6F14-416B-9182-9108E403ACA6}">
  <ds:schemaRefs>
    <ds:schemaRef ds:uri="http://schemas.microsoft.com/office/2006/documentManagement/types"/>
    <ds:schemaRef ds:uri="http://purl.org/dc/elements/1.1/"/>
    <ds:schemaRef ds:uri="f1544004-7248-4312-b2d4-855665d7a2f6"/>
    <ds:schemaRef ds:uri="http://schemas.microsoft.com/office/infopath/2007/PartnerControls"/>
    <ds:schemaRef ds:uri="http://schemas.openxmlformats.org/package/2006/metadata/core-properties"/>
    <ds:schemaRef ds:uri="http://www.w3.org/XML/1998/namespace"/>
    <ds:schemaRef ds:uri="http://purl.org/dc/dcmitype/"/>
    <ds:schemaRef ds:uri="257aff42-bc22-40b0-a140-1b9cabdf45a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Cover Page</vt:lpstr>
      <vt:lpstr>Index</vt:lpstr>
      <vt:lpstr>1.1</vt:lpstr>
      <vt:lpstr>1.2</vt:lpstr>
      <vt:lpstr>1.3</vt:lpstr>
      <vt:lpstr>1.4</vt:lpstr>
      <vt:lpstr>1.5</vt:lpstr>
      <vt:lpstr>1.6</vt:lpstr>
      <vt:lpstr>1.7</vt:lpstr>
      <vt:lpstr>2.1</vt:lpstr>
      <vt:lpstr>2.2</vt:lpstr>
      <vt:lpstr>2.3</vt:lpstr>
      <vt:lpstr>3.1</vt:lpstr>
      <vt:lpstr>3.11</vt:lpstr>
      <vt:lpstr>3.12</vt:lpstr>
      <vt:lpstr>3.2</vt:lpstr>
      <vt:lpstr>3.3</vt:lpstr>
      <vt:lpstr>3.31</vt:lpstr>
      <vt:lpstr>3.32</vt:lpstr>
      <vt:lpstr>3.4</vt:lpstr>
      <vt:lpstr>3.41</vt:lpstr>
      <vt:lpstr>3.42</vt:lpstr>
      <vt:lpstr>3.5</vt:lpstr>
      <vt:lpstr>3.51</vt:lpstr>
      <vt:lpstr>3.52</vt:lpstr>
      <vt:lpstr>3.6</vt:lpstr>
      <vt:lpstr>3.61</vt:lpstr>
      <vt:lpstr>3.62</vt:lpstr>
      <vt:lpstr>3.7</vt:lpstr>
      <vt:lpstr>3.71</vt:lpstr>
      <vt:lpstr>3.72</vt:lpstr>
      <vt:lpstr>4.1</vt:lpstr>
      <vt:lpstr>4.2</vt:lpstr>
      <vt:lpstr>4.3</vt:lpstr>
      <vt:lpstr>4.4</vt:lpstr>
      <vt:lpstr>4.5</vt:lpstr>
      <vt:lpstr>4.6</vt:lpstr>
      <vt:lpstr>4.7</vt:lpstr>
      <vt:lpstr>5.1</vt:lpstr>
      <vt:lpstr>5.2</vt:lpstr>
      <vt:lpstr>5.3</vt:lpstr>
      <vt:lpstr>5.4</vt:lpstr>
      <vt:lpstr>5.5</vt:lpstr>
      <vt:lpstr>6.1</vt:lpstr>
      <vt:lpstr>6.2</vt:lpstr>
      <vt:lpstr>6.3</vt:lpstr>
      <vt:lpstr>6.4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Alexandra Jones</cp:lastModifiedBy>
  <cp:revision/>
  <dcterms:created xsi:type="dcterms:W3CDTF">2024-07-18T13:36:24Z</dcterms:created>
  <dcterms:modified xsi:type="dcterms:W3CDTF">2025-06-13T14:31:20Z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