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https://chiama.sharepoint.com/sites/CEA/Shared Documents/Design Team and Report Production/Active Jobs/BH Dashboard/Ancillary Materials/Updated Versions/"/>
    </mc:Choice>
  </mc:AlternateContent>
  <xr:revisionPtr revIDLastSave="4196" documentId="11_425F614210AAB9F1BCF3F8BF629ACC35C2DEC9C6" xr6:coauthVersionLast="47" xr6:coauthVersionMax="47" xr10:uidLastSave="{1CEBF2E3-038A-4444-9F4D-A0A160DD0AFE}"/>
  <bookViews>
    <workbookView xWindow="-120" yWindow="-120" windowWidth="29040" windowHeight="15720" tabRatio="995" xr2:uid="{00000000-000D-0000-FFFF-FFFF00000000}"/>
  </bookViews>
  <sheets>
    <sheet name="Cover Page" sheetId="3" r:id="rId1"/>
    <sheet name="Index" sheetId="2" r:id="rId2"/>
    <sheet name="1.1" sheetId="4" r:id="rId3"/>
    <sheet name="1.2" sheetId="5" r:id="rId4"/>
    <sheet name="1.3" sheetId="6" r:id="rId5"/>
    <sheet name="1.4" sheetId="7" r:id="rId6"/>
    <sheet name="1.5" sheetId="8" r:id="rId7"/>
    <sheet name="1.6" sheetId="10" r:id="rId8"/>
    <sheet name="1.7" sheetId="11" r:id="rId9"/>
    <sheet name="1.8" sheetId="9" r:id="rId10"/>
    <sheet name="2.1" sheetId="14" r:id="rId11"/>
    <sheet name="2.2" sheetId="13" r:id="rId12"/>
    <sheet name="2.3" sheetId="15" r:id="rId13"/>
    <sheet name="3.1" sheetId="16" r:id="rId14"/>
    <sheet name="3.11" sheetId="25" r:id="rId15"/>
    <sheet name="3.12" sheetId="31" r:id="rId16"/>
    <sheet name="3.2" sheetId="23" r:id="rId17"/>
    <sheet name="3.3" sheetId="24" r:id="rId18"/>
    <sheet name="3.31" sheetId="26" r:id="rId19"/>
    <sheet name="3.32" sheetId="27" r:id="rId20"/>
    <sheet name="3.4" sheetId="19" r:id="rId21"/>
    <sheet name="3.41" sheetId="33" r:id="rId22"/>
    <sheet name="3.42" sheetId="34" r:id="rId23"/>
    <sheet name="3.5" sheetId="17" r:id="rId24"/>
    <sheet name="3.51" sheetId="32" r:id="rId25"/>
    <sheet name="3.52" sheetId="28" r:id="rId26"/>
    <sheet name="3.6" sheetId="18" r:id="rId27"/>
    <sheet name="3.61" sheetId="29" r:id="rId28"/>
    <sheet name="3.62" sheetId="30" r:id="rId29"/>
    <sheet name="3.7" sheetId="20" r:id="rId30"/>
    <sheet name="3.71" sheetId="35" r:id="rId31"/>
    <sheet name="3.72" sheetId="36" r:id="rId32"/>
    <sheet name="4.1" sheetId="37" r:id="rId33"/>
    <sheet name="4.2" sheetId="46" r:id="rId34"/>
    <sheet name="4.3" sheetId="39" r:id="rId35"/>
    <sheet name="4.4" sheetId="38" r:id="rId36"/>
    <sheet name="4.5" sheetId="40" r:id="rId37"/>
    <sheet name="5.1" sheetId="45" r:id="rId38"/>
    <sheet name="5.2" sheetId="44" r:id="rId39"/>
    <sheet name="5.3" sheetId="43" r:id="rId40"/>
    <sheet name="5.4" sheetId="42" r:id="rId41"/>
    <sheet name="5.5" sheetId="41" r:id="rId42"/>
    <sheet name="6.1" sheetId="53" r:id="rId43"/>
    <sheet name="6.2" sheetId="48" r:id="rId44"/>
    <sheet name="6.3" sheetId="49" r:id="rId45"/>
    <sheet name="6.4" sheetId="50" r:id="rId4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0" l="1"/>
  <c r="M10" i="20"/>
  <c r="K10" i="20"/>
  <c r="I10" i="20"/>
  <c r="E10" i="20"/>
  <c r="C10" i="20"/>
  <c r="M10" i="18"/>
  <c r="K10" i="18"/>
  <c r="I10" i="18"/>
  <c r="G10" i="18"/>
  <c r="E10" i="18"/>
  <c r="C10" i="18"/>
  <c r="F79" i="32"/>
  <c r="D79" i="32"/>
  <c r="F58" i="32"/>
  <c r="D58" i="32"/>
  <c r="F42" i="32"/>
  <c r="D42" i="32"/>
  <c r="E20" i="26"/>
  <c r="I20" i="26"/>
  <c r="G20" i="26"/>
  <c r="C20" i="26"/>
  <c r="I15" i="26"/>
  <c r="G15" i="26"/>
  <c r="E15" i="26"/>
  <c r="C15" i="26"/>
</calcChain>
</file>

<file path=xl/sharedStrings.xml><?xml version="1.0" encoding="utf-8"?>
<sst xmlns="http://schemas.openxmlformats.org/spreadsheetml/2006/main" count="1678" uniqueCount="331">
  <si>
    <t>Behavioral Health in Massachusetts</t>
  </si>
  <si>
    <t>Databook</t>
  </si>
  <si>
    <t>Tab</t>
  </si>
  <si>
    <t>Domain</t>
  </si>
  <si>
    <t>Measure</t>
  </si>
  <si>
    <t>Context</t>
  </si>
  <si>
    <t>Mental Health Status </t>
  </si>
  <si>
    <t>Suicide Deaths</t>
  </si>
  <si>
    <t>Alcohol-Related Deaths</t>
  </si>
  <si>
    <t>Drug Overdose Deaths</t>
  </si>
  <si>
    <t>Tobacco or Heavy Alcohol Use</t>
  </si>
  <si>
    <t>Behavioral Health Visits</t>
  </si>
  <si>
    <t>Mental Health and SUD Emergency Department (ED) Visits</t>
  </si>
  <si>
    <t>Behavioral Health, Mental Health, and Substance Use Disorder (SUD) Member Months</t>
  </si>
  <si>
    <t>Access</t>
  </si>
  <si>
    <t>Individual Unmet Behavioral Health Needs Due to Cost</t>
  </si>
  <si>
    <t>Family Unmet Behavioral Health Needs Due to Cost, by Race/Ethnicity</t>
  </si>
  <si>
    <t>Behavioral Health-Related Emergency Visits Resulting in Boarding</t>
  </si>
  <si>
    <t>Finance</t>
  </si>
  <si>
    <t>Behavioral Health Spending</t>
  </si>
  <si>
    <t>Behavioral Health Spending, by Payer</t>
  </si>
  <si>
    <t>Behavioral Health Spending, by Physician Group</t>
  </si>
  <si>
    <t xml:space="preserve">Mental Health Care Out-of-Pocket Costs  </t>
  </si>
  <si>
    <t>Behavioral Health Member Cost-Sharing</t>
  </si>
  <si>
    <t>Behavioral Health Member Cost-Sharing, by Payer</t>
  </si>
  <si>
    <t>Behavioral Health Member Cost-Sharing, by Physician Group</t>
  </si>
  <si>
    <t>Behavioral Health Inpatient Spending</t>
  </si>
  <si>
    <t>Behavioral Health Inpatient Spending, by Payer</t>
  </si>
  <si>
    <t>Behavioral Health Inpatient Spending, by Physician Group</t>
  </si>
  <si>
    <t>Behavioral Health Outpatient Spending</t>
  </si>
  <si>
    <t>Behavioral Health Outpatient Spending, by Payer</t>
  </si>
  <si>
    <t>Behavioral Health Outpatient Spending, by Physician Group</t>
  </si>
  <si>
    <t>Behavioral Health Emergency Department Spending</t>
  </si>
  <si>
    <t>Behavioral Health Emergency Department Spending, by Payer</t>
  </si>
  <si>
    <t>Behavioral Health Emergency Department Spending, by Physician Group</t>
  </si>
  <si>
    <t>Behavioral Health Prescription Drug Spending</t>
  </si>
  <si>
    <t>Behavioral Health Prescription Drug Spending, by Payer</t>
  </si>
  <si>
    <t>Behavioral Health Prescription Drug Spending, by Physician Group</t>
  </si>
  <si>
    <t>Utilization</t>
  </si>
  <si>
    <t xml:space="preserve">Behavioral Health Related Inpatient Discharges  </t>
  </si>
  <si>
    <t xml:space="preserve">Length of Stay at Acute Hospitals </t>
  </si>
  <si>
    <t>Opioid-Related ED Visits and Inpatient Stays</t>
  </si>
  <si>
    <t>Behavioral Health Related ED Visits at Acute Care Hospitals</t>
  </si>
  <si>
    <t xml:space="preserve">Psychotherapy Visits per 1,000 Insured Members </t>
  </si>
  <si>
    <t>Quality</t>
  </si>
  <si>
    <t>Behavioral Health Screening in Primary Care</t>
  </si>
  <si>
    <t xml:space="preserve">Initiation and Engagement of SUD Treatment </t>
  </si>
  <si>
    <t>Metabolic Monitoring for Youth on Antipsychotics</t>
  </si>
  <si>
    <t xml:space="preserve">7-Day Follow-Up After ED Visit for Mental Illness (FUM)  </t>
  </si>
  <si>
    <t>7-Day Follow-Up After Mental Health Hospitalization (FUH)</t>
  </si>
  <si>
    <t xml:space="preserve">Equity </t>
  </si>
  <si>
    <t>Behavioral Health Visits, by Race/Ethnicity</t>
  </si>
  <si>
    <t>Mental Health and SUD Emergency Department Visits, by Race/Ethnicity</t>
  </si>
  <si>
    <t>Mental Health Care Out-Of-Pocket Costs, by Race/Ethnicity</t>
  </si>
  <si>
    <t>Massachusetts Behavioral Health Dashboard</t>
  </si>
  <si>
    <t xml:space="preserve">Mental Health Status  </t>
  </si>
  <si>
    <t xml:space="preserve">Percentage of Massachusetts residents who reported that their mental health was either "fair" or "poor" in the previous 12 months </t>
  </si>
  <si>
    <t>Year</t>
  </si>
  <si>
    <t>Mental Health Status</t>
  </si>
  <si>
    <t>Source: 2019 and 2021 Massachusetts Health Insurance Survey</t>
  </si>
  <si>
    <t>Notes: This question was collected in the Massachusetts Health Insurance Survey in 2019 and 2021 only.</t>
  </si>
  <si>
    <t xml:space="preserve">Suicide Deaths  </t>
  </si>
  <si>
    <t>Number of suicide deaths per 100,000 Massachusetts residents</t>
  </si>
  <si>
    <t>Suicide Deaths per 100,000 population</t>
  </si>
  <si>
    <t>Source: CDC National Center for Health Statistics. Drug Overdose Mortality by State (cdc.gov)</t>
  </si>
  <si>
    <t xml:space="preserve">Alcohol-Related Deaths  </t>
  </si>
  <si>
    <t>Number of alcohol-related deaths per 100,000 Massachusetts residents (age-adjusted)</t>
  </si>
  <si>
    <t>Alcohol Related Deaths per 100,000 Population</t>
  </si>
  <si>
    <t>Source: The Commonwealth Fund (commonwealthfund.org)</t>
  </si>
  <si>
    <t xml:space="preserve">Drug Overdose Deaths  </t>
  </si>
  <si>
    <t>Number of drug overdose deaths per 100,000 Massachusetts residents (age-adjusted)</t>
  </si>
  <si>
    <t>Drug Overdose Deaths per 100,000 population</t>
  </si>
  <si>
    <t xml:space="preserve">Tobacco or Heavy Alcohol Use  </t>
  </si>
  <si>
    <t>Percentage of Massachusetts adults who reported regular tobacco use and/or heavy drinking</t>
  </si>
  <si>
    <t>Current Smoker</t>
  </si>
  <si>
    <t>Heavy Drinking</t>
  </si>
  <si>
    <t>Source:  A Profile of Health Among Massachusetts Adults, 2022 Results from the Behavioral Risk Factor Surveillance System. download (mass.gov)</t>
  </si>
  <si>
    <t xml:space="preserve">Percentage of Massachusetts residents who had a visit for mental health or substance use disorder care in the past 12 months </t>
  </si>
  <si>
    <r>
      <t>Year</t>
    </r>
    <r>
      <rPr>
        <sz val="11"/>
        <rFont val="Calibri"/>
        <family val="2"/>
      </rPr>
      <t> </t>
    </r>
  </si>
  <si>
    <r>
      <t>Behavioral Health</t>
    </r>
    <r>
      <rPr>
        <sz val="11"/>
        <rFont val="Calibri"/>
        <family val="2"/>
      </rPr>
      <t> </t>
    </r>
  </si>
  <si>
    <r>
      <t>Mental Health</t>
    </r>
    <r>
      <rPr>
        <sz val="11"/>
        <rFont val="Calibri"/>
        <family val="2"/>
      </rPr>
      <t> </t>
    </r>
  </si>
  <si>
    <t>Substance Use Disorder</t>
  </si>
  <si>
    <t>2021 </t>
  </si>
  <si>
    <t>18.0% </t>
  </si>
  <si>
    <t>17.5% </t>
  </si>
  <si>
    <t>1.5% </t>
  </si>
  <si>
    <t>2023 </t>
  </si>
  <si>
    <t>21.6% </t>
  </si>
  <si>
    <t>21.4% </t>
  </si>
  <si>
    <t>1.1% </t>
  </si>
  <si>
    <t xml:space="preserve">Source: 2019, 2021, and 2023 Massachusetts Health Insurance Survey </t>
  </si>
  <si>
    <t>Notes: Visits for behavioral health include visits to a mental health professional and visits for alcohol or substance use care or treatment, including visits provided via telehealth. Questions about mental health were reported of residents 1 year old or older in 2019 and 2021, and were reported of residents 5 years old or older in 2023. Questions about alcohol and substance use care and treatment were reported of residents 11 years or older in 2019, 2021, and 2023. Estimates for which the sample size is less than 50 respondents are not reported.</t>
  </si>
  <si>
    <t>Percentage of Massachusetts residents who reported that their last emergency department visit was related to mental health or substance use disorder</t>
  </si>
  <si>
    <t>Notes: Questions about mental health were reported of residents 1 year old or older in 2019 and 2021, and were reported of residents 5 years old or older in 2023. Questions about alcohol and substance use care and treatment were reported of residents 11 years or older in 2019, 2021, and 2023. Estimates for which the sample size is less than 50 respondents are not reported.</t>
  </si>
  <si>
    <t>Percentage of members with a behavioral health (mental health and substance use disorder) diagnosis</t>
  </si>
  <si>
    <r>
      <t>Insurance Category</t>
    </r>
    <r>
      <rPr>
        <sz val="11"/>
        <rFont val="Calibri"/>
        <family val="2"/>
      </rPr>
      <t> </t>
    </r>
  </si>
  <si>
    <t>Commercial </t>
  </si>
  <si>
    <t>22.3% </t>
  </si>
  <si>
    <t>20.8% </t>
  </si>
  <si>
    <t>2022 </t>
  </si>
  <si>
    <t>22.7% </t>
  </si>
  <si>
    <t>21.3% </t>
  </si>
  <si>
    <t>1.4% </t>
  </si>
  <si>
    <t>Medicaid MCO/ACO-A </t>
  </si>
  <si>
    <t>25.4% </t>
  </si>
  <si>
    <t>21.7% </t>
  </si>
  <si>
    <t>3.7% </t>
  </si>
  <si>
    <t>24.8% </t>
  </si>
  <si>
    <t>21.2% </t>
  </si>
  <si>
    <t>3.5% </t>
  </si>
  <si>
    <t>Medicare Advantage </t>
  </si>
  <si>
    <t>15.2% </t>
  </si>
  <si>
    <t>13.7% </t>
  </si>
  <si>
    <t>1.6% </t>
  </si>
  <si>
    <t>14.1% </t>
  </si>
  <si>
    <t>12.5% </t>
  </si>
  <si>
    <t>Source:  The Center for Health Information and Analysis (CHIA) Massachusetts Annual Report 2024 (chiamass.gov)</t>
  </si>
  <si>
    <t xml:space="preserve">Notes:  Data for Original Medicare was not available for this analysis. Analysis represents data from commercial payers that submitted CY2021 and CY2022 data: BCBSMA, Cigna, Fallon, HPHC, HPI, MGBHP, THPP, Tufts Medicare Advantage, and UniCare, representing approximately 72% of the commercial market, 60% of the commercially administered MCO/ACO-A market, and 60% of the Medicare Advantage market. Mental health and substance use disorder diagnosis prevalence are not mutually exclusive. </t>
  </si>
  <si>
    <t>Percent of Massachusetts residents who reported that they did not receive needed behavioral health care in the past 12 months due to cost</t>
  </si>
  <si>
    <t>Behavioral Health</t>
  </si>
  <si>
    <r>
      <t>Substance Use Disorder</t>
    </r>
    <r>
      <rPr>
        <sz val="11"/>
        <rFont val="Calibri"/>
        <family val="2"/>
      </rPr>
      <t> </t>
    </r>
  </si>
  <si>
    <t>Source: 2021 and 2023 Massachusetts Health Insurance Survey</t>
  </si>
  <si>
    <t>Notes: Questions about mental health were reported of residents 1 year old or older in 2019 and 2021, and were reported of residents 5 years old or older in 2023. Questions about alcohol and substance use care and treatment were reported of residents 11 years or older in 2019, 2021, and 2023.Estimates for which the sample size is less than 50 respondents are not reported.</t>
  </si>
  <si>
    <t>Family Unmet Behavioral Health Needs Due to Cost</t>
  </si>
  <si>
    <t>Percent of Massachusetts families who reported that they did not receive needed behavioral health care in the past 12 month due to cost</t>
  </si>
  <si>
    <t>8.6% </t>
  </si>
  <si>
    <t>8.3% </t>
  </si>
  <si>
    <t>1.3% </t>
  </si>
  <si>
    <t>8.8% </t>
  </si>
  <si>
    <t>8.2% </t>
  </si>
  <si>
    <t>1.7% </t>
  </si>
  <si>
    <t xml:space="preserve">Notes: Estimates for which the sample size is less than 50 respondents are not reported. </t>
  </si>
  <si>
    <t>Percentage of behavioral health-related emergency department visits in Massachusetts that resulted in patients being boarded for more than 12 and 24 hours</t>
  </si>
  <si>
    <t>Behavioral Health Visits Resulting in Boarding &gt;12 Hours</t>
  </si>
  <si>
    <t>Behavioral Health Visits Resulting in Boarding &gt;24 Hours</t>
  </si>
  <si>
    <t>31.7% </t>
  </si>
  <si>
    <t>34.0% </t>
  </si>
  <si>
    <t>33.9% </t>
  </si>
  <si>
    <t xml:space="preserve">Source: Massachusetts Acute Hospital Case Mix Hospital Emergency Department Databases, October 2018-December 2023. Reports on Massachusetts Acute Hospital Case Mix Database (chiamass.gov) </t>
  </si>
  <si>
    <t>Percentage of total healthcare spending attributed to behavioral health services in Massachusetts</t>
  </si>
  <si>
    <t xml:space="preserve">Service Type </t>
  </si>
  <si>
    <t>Commercial</t>
  </si>
  <si>
    <t>Medicaid MCO/ACO-A</t>
  </si>
  <si>
    <t>Medicare Advantage</t>
  </si>
  <si>
    <t>Total Spending</t>
  </si>
  <si>
    <t>% of Total Spending</t>
  </si>
  <si>
    <t xml:space="preserve">Mental Health </t>
  </si>
  <si>
    <t>Substance Use Disorder (SUD)</t>
  </si>
  <si>
    <t xml:space="preserve">Behavioral Health </t>
  </si>
  <si>
    <t>Per Member Per Month (PMPM) Behavioral Health Spending, 2021-2022</t>
  </si>
  <si>
    <t xml:space="preserve">Medicare Advantage </t>
  </si>
  <si>
    <t xml:space="preserve">Source: PCBH report, payer reported access to CHIA. </t>
  </si>
  <si>
    <t>Notes: For commercial partial-claim data where payers reported pharmacy carve-outs, CHIA estimated pharmacy spending by service type. Analysis represents data from payers that submitted CY2021 and CY2022 data: BCBSMA, Cigna, Fallon, HPHC, HPI, MGBHP, THPP, Tufts Medicare Advantage, and UniCare, representing approximately 72% of the commercial market, 60% of the MCO/ACO-A market, and 60% of the Medicare Advantage market. Commercial full-claim members only represent approximately 46% of the commercial market. Due to payer exclusions, data may not tie to previously published data points. Data does not reflect aggregate statewide spending, and findings should not be extrapolated for that purpose. Mental health and substance use disorders diagnosis prevalence are not mutually exclusive. Totals may not sum due to rounding. *Effective January 1st , 2022, HPHC discontinued its Medicare Advantage plans due to the integration of HPHC and THP under the parent company, Point32Health. See technical appendix for more information.</t>
  </si>
  <si>
    <t>Percentage of total healthcare spending attributed to behavioral health services in Massachusetts, by insurance category and payer</t>
  </si>
  <si>
    <t>Insurance Category</t>
  </si>
  <si>
    <t>Payer</t>
  </si>
  <si>
    <t>Mental Health</t>
  </si>
  <si>
    <t>Substance Use Disorders (SUD)</t>
  </si>
  <si>
    <t>Behavioral Health (MH+SUD)</t>
  </si>
  <si>
    <t>Commercial - Full Claims</t>
  </si>
  <si>
    <t>BCBSMA</t>
  </si>
  <si>
    <t>Cigna</t>
  </si>
  <si>
    <t>Fallon</t>
  </si>
  <si>
    <t>HPHC</t>
  </si>
  <si>
    <t>HPI</t>
  </si>
  <si>
    <t>MGBHP</t>
  </si>
  <si>
    <t>THPP</t>
  </si>
  <si>
    <t xml:space="preserve">Total </t>
  </si>
  <si>
    <t>*</t>
  </si>
  <si>
    <t>Tufts Med Adv</t>
  </si>
  <si>
    <t>Notes: For commercial partial-claim data where payers reported pharmacy carve-outs, CHIA estimated pharmacy spending by service type. Analysis represents data from payers that submitted CY2021 and CY2022 data: BCBSMA, Cigna, Fallon, HPHC, HPI, MGBHP, THPP, and Tufts Medicare Advantage, representing approximately 72% of the commercial market, 60% of the MCO/ACO-A market, and 60% of the Medicare Advantage market. Commercial full-claim members only represent approximately 46% of the commercial market. Due to payer exclusions, data may not tie to previously published data points. Data does not reflect aggregate statewide spending, and findings should not be extrapolated for that purpose. Mental health and substance use disorders diagnosis prevalence are not mutually exclusive. Totals may not sum due to rounding. *Effective January 1st , 2022, HPHC discontinued its Medicare Advantage plans due to the integration of HPHC and THP under the parent company, Point32Health. See technical appendix for more information.</t>
  </si>
  <si>
    <t xml:space="preserve">Percentage of total healthcare spending attributed to behavioral health services in Massachusetts, by insurance category and physician group </t>
  </si>
  <si>
    <t>Market Level Behavioral Health Percent of Total Spending, 2021-2022</t>
  </si>
  <si>
    <t>Service Type</t>
  </si>
  <si>
    <t>Physician Group</t>
  </si>
  <si>
    <t>Substance Use Disorders</t>
  </si>
  <si>
    <t>Atrius</t>
  </si>
  <si>
    <t>Baycare</t>
  </si>
  <si>
    <t>BILH Entities</t>
  </si>
  <si>
    <t>BMC</t>
  </si>
  <si>
    <t>Lowell General PHO</t>
  </si>
  <si>
    <t>MGB</t>
  </si>
  <si>
    <t>NEQCA</t>
  </si>
  <si>
    <t>Reliant</t>
  </si>
  <si>
    <t>Steward</t>
  </si>
  <si>
    <t>UMass</t>
  </si>
  <si>
    <t>Notes: Analysis represents commercial full-claims data reported by commercial payers that submitted CY2021 and CY2022 data: BCBSMA, Cigna, Fallon, HPHC, HPI, MGBHP, THPP, and Tufts Medicare Advantage, representing approximately 46% of the commercial market, 60% of the MCO/ACO-A market, and 60% of the Medicare Advantage market. Totals may not sum due to rounding. The top 10 managing physician groups were identified by commercial full-claim membership totals in 2022.The spending data presented in this report is not risk-adjusted and does not account for differences among physician groups in member health status and expected medical costs. See technical appendix for more information.</t>
  </si>
  <si>
    <t>Mental Health Care Out-of-Pocket Costs</t>
  </si>
  <si>
    <t>Percentage of Massachusetts residents who paid entire cost of most recent mental health visit out-of-pocket</t>
  </si>
  <si>
    <r>
      <t>Statewide</t>
    </r>
    <r>
      <rPr>
        <sz val="11"/>
        <rFont val="Calibri"/>
        <family val="2"/>
      </rPr>
      <t> </t>
    </r>
  </si>
  <si>
    <r>
      <t>Behavioral Health Visit Percentage</t>
    </r>
    <r>
      <rPr>
        <sz val="11"/>
        <rFont val="Calibri"/>
        <family val="2"/>
      </rPr>
      <t> </t>
    </r>
  </si>
  <si>
    <t>15.0% </t>
  </si>
  <si>
    <t xml:space="preserve">Source: CHIA Massachusetts Health Insurance Survey (MHIS) </t>
  </si>
  <si>
    <t xml:space="preserve">Notes: The categories listed above are not mutually exclusive. Residents were asked to select all applicable options. Questions about mental health were asked of residents 5 years old and older. Because alcohol and substance use disorder reporting is low, this table is for mental health only. </t>
  </si>
  <si>
    <t xml:space="preserve">Percentage of total behavioral health care costs that are paid out-of-pocket by members in Massachusetts </t>
  </si>
  <si>
    <t>MCS Expenditures</t>
  </si>
  <si>
    <t xml:space="preserve">MCS % of Total </t>
  </si>
  <si>
    <t>Notes: Analysis represents data from payers that submitted CY2021 and CY2022 data: BCBSMA, Cigna, Fallon, HPHC, HPI, MGBHP, THPP, and Tufts Medicare Advantage. In this analysis, commercial full-claim members only represent approximately 46% of the commercial market, 60% of the MCO/ACO-A market, and 60% of the Medicare Advantage market. Due to payer exclusions, data may not tie to previously published data points. Data does not reflect aggregate statewide spending, and findings should not be extrapolated for that purpose. See technical appendix for more information.</t>
  </si>
  <si>
    <t>Percentage of total behavioral health care costs that are paid out-of-pocket by members in Massachusetts, by insurance category and payer</t>
  </si>
  <si>
    <t xml:space="preserve">Insurance Category </t>
  </si>
  <si>
    <t xml:space="preserve">Payer </t>
  </si>
  <si>
    <t>Total</t>
  </si>
  <si>
    <t xml:space="preserve">Percentage of total behavioral health care costs that are paid out-of-pocket by members in Massachusetts, by insurance category and physician group </t>
  </si>
  <si>
    <t>Notes:  Analysis represents data from payers that submitted CY2021 and CY2022 data: BCBSMA, Cigna, Fallon, HPHC, HPI, MGBHP, THPP, and Tufts Medicare Advantage. In this analysis, commercial full-claim members only represent approximately 46% of the commercial market, 60% of the MCO/ACO-A market, and 60% of the Medicare Advantage market. Totals may not sum due to rounding. The top 10 managing physician groups were identified by commercial full-claim membership totals in 2022. The spending data presented in this report is not risk-adjusted and does not account for differences among physician groups in member health status and expected medical costs. See technical appendix for more information.</t>
  </si>
  <si>
    <t>Percentage of total behavioral health spending attributed to behavioral health inpatient services</t>
  </si>
  <si>
    <t>Service Category</t>
  </si>
  <si>
    <t>SUD Inpatient</t>
  </si>
  <si>
    <t>Mental Health Inpatient</t>
  </si>
  <si>
    <t>Grand Total</t>
  </si>
  <si>
    <t>Notes: For commercial partial-claim data where payers reported pharmacy carve-outs, CHIA estimated pharmacy spending by service type. Analysis represents data from payers that submitted CY2021 and CY2022 data: BCBSMA, Cigna, Fallon, HPHC, HPI, MGBHP, THPP, Tufts Medicare Advantage, and UniCare, representing approximately 72% of the commercial market, 60% of the MCO/ACO-A market, and 60% of the Medicare Advantage market. Commercial full-claim members only represent approximately 46% of the commercial market.Due to payer exclusions, data may not tie to previously published data points. Data does not reflect aggregate statewide spending, and findings should not be extrapolated for that purpose. Mental health and substance use disorders diagnosis prevalence are not mutually exclusive. Totals may not sum due to rounding. *Effective January 1st , 2022, HPHC discontinued its Medicare Advantage plans due to the integration of HPHC and THP under the parent company, Point32Health. See technical appendix for more information.</t>
  </si>
  <si>
    <t>Percentage of total behavioral health spending attributed to behavioral health inpatient services, by insurance category and payer</t>
  </si>
  <si>
    <t>Insurnace Category</t>
  </si>
  <si>
    <t xml:space="preserve">Service Category </t>
  </si>
  <si>
    <t>Total Behavioral Health Inpatient</t>
  </si>
  <si>
    <t>Commercial - Full Claims Total</t>
  </si>
  <si>
    <t>Medicaid MCO/ACO-A Total</t>
  </si>
  <si>
    <t>Medicare Advantage Total</t>
  </si>
  <si>
    <t>Percentage of total behavioral health spending attributed to behavioral health inpatient services, by insurance category and physician group</t>
  </si>
  <si>
    <t>MH Inpatient</t>
  </si>
  <si>
    <t>Notes: Analysis represents commercial full-claims data reported by commercial payers that submitted CY2021 and CY2022 data: BCBSMA, Cigna, Fallon, HPHC, HPI, MGBHP, THPP, and Tufts Medicare Advantage representing approximately 46% of the commercial market, 60% of the MCO/ACO-A market, and 60% of the Medicare Advantage market. Totals may not sum due to rounding. The top 10 managing physician groups were identified by commercial full-claim membership totals in 2022.The spending data presented in this report is not risk-adjusted and does not account for differences among physician groups in member health status and expected medical costs. See technical appendix for more information.</t>
  </si>
  <si>
    <t xml:space="preserve">Percentage of total behavioral health spending attributed to behavioral health outpatient services </t>
  </si>
  <si>
    <t>Mental Health Outpatient: Non-PC Provider</t>
  </si>
  <si>
    <t>Mental Health Outpatient: PC Provider</t>
  </si>
  <si>
    <t>SUD Outpatient: Non-PC Provider</t>
  </si>
  <si>
    <t>SUD Outpatient: PC Provider</t>
  </si>
  <si>
    <t>Percentage of total behavioral health spending attributed to behavioral health outpatient services, by insurance category and payer</t>
  </si>
  <si>
    <t xml:space="preserve">Total Behavioral Health Outpatient </t>
  </si>
  <si>
    <t xml:space="preserve">Total Behvaioral Health Outpatient </t>
  </si>
  <si>
    <t>Notes: For commercial partial-claim data where payers reported pharmacy carve-outs, CHIA estimated pharmacy spending by service type. Analysis represents data from payers that submitted CY2021 and CY2022 data: BCBSMA, Cigna, Fallon, HPHC, HPI, MGBHP, THPP, and Tufts Medicare Advantage, representing approximately 72% of the commercial market, 60% of the MCO/ACO-A market, and 60% of the Medicare Advantage market. Commercial full-claim members only represent approximately 46% of the commercial market.Due to payer exclusions, data may not tie to previously published data points. Data does not reflect aggregate statewide spending, and findings should not be extrapolated for that purpose. Mental health and substance use disorders diagnosis prevalence are not mutually exclusive. Totals may not sum due to rounding. *Effective January 1st , 2022, HPHC discontinued its Medicare Advantage plans due to the integration of HPHC and THP under the parent company, Point32Health. See technical appendix for more information.</t>
  </si>
  <si>
    <t xml:space="preserve">Percentage of total behavioral health spending attributed to behavioral health outpatient services, by insurance category and physician group </t>
  </si>
  <si>
    <t>MH Outpatient: Non-PC Provider</t>
  </si>
  <si>
    <t>MH Outpatient: PC Provider</t>
  </si>
  <si>
    <t>Source: PCBH report, payer reported access to CHIA.</t>
  </si>
  <si>
    <t>Notes: Analysis represents commercial full-claims data reported by commercial payers that submitted CY2021 and CY2022 data: BCBSMA, Cigna, Fallon, HPHC, HPI, MGBHP, THPP and Tufts Medicare Advantage, representing approximately 46% of the commercial market, 60% of the MCO/ACO-A market, and 60% of the Medicare Advantage market. Totals may not sum due to rounding. The top 10 managing physician groups were identified by commercial full-claim membership totals in 2022. The spending data presented in this report is not risk-adjusted and does not account for differences among physician groups in member health status and expected medical costs. See technical appendix for more information.</t>
  </si>
  <si>
    <t>Percentage of total behavioral health spending attributed to emergency department observation services</t>
  </si>
  <si>
    <t>SUD Emergency Department-Observation</t>
  </si>
  <si>
    <t>Mental Health Emergency Department-Observation</t>
  </si>
  <si>
    <t>Percentage of total behavioral health spending attributed to emergency department observation services, by insurance category and payer</t>
  </si>
  <si>
    <t>Total Behavioral Health ED</t>
  </si>
  <si>
    <t>Percentage of total behavioral health spending attributed to emergency department observation services, by insurance category and physician group</t>
  </si>
  <si>
    <t>MH Emergency Department-Observation</t>
  </si>
  <si>
    <t>Notes: Analysis represents commercial full-claims data reported by commercial payers that submitted CY2021 and CY2022 data: BCBSMA, Cigna, Fallon, HPHC, HPI, MGBHP, THPP, and Tufts Medicare Advantage, representing approximately 46% of the commercial market, 60% of the MCO/ACO-A market, and 60% of the Medicare Advantage market. Totals may not sum due to rounding. The top 10 managing physician groups were identified by commercial full-claim membership totals in 2022. The spending data presented in this report is not risk-adjusted and does not account for differences among physician groups in member health status and expected medical costs. See technical appendix for more information.</t>
  </si>
  <si>
    <t xml:space="preserve">Percentage of total behavioral health spending attributed to prescription drug services </t>
  </si>
  <si>
    <t>SUD Prescription Drugs</t>
  </si>
  <si>
    <t>Mental Health Prescription Drugs</t>
  </si>
  <si>
    <t>Percentage of total behavioral health spending attributed to prescription drug services, by insurance category and payer</t>
  </si>
  <si>
    <t>Total Behavioral Health Prescription Drugs</t>
  </si>
  <si>
    <t>Percentage of total behavioral health spending attributed to prescription drug services, by insurance category and physician group</t>
  </si>
  <si>
    <t>MH Prescription Drugs</t>
  </si>
  <si>
    <t>Percentage of inpatient discharges in Massachusetts that are related to behavioral health conditions</t>
  </si>
  <si>
    <r>
      <t>Discharges</t>
    </r>
    <r>
      <rPr>
        <sz val="11"/>
        <rFont val="Calibri"/>
        <family val="2"/>
      </rPr>
      <t> </t>
    </r>
  </si>
  <si>
    <t>283,537 </t>
  </si>
  <si>
    <t>269,665 </t>
  </si>
  <si>
    <t>271,393 </t>
  </si>
  <si>
    <t xml:space="preserve">Source: CHIA Case Mix Hospital Inpatient Discharge Reporting </t>
  </si>
  <si>
    <t>Notes: For this analysis, discharges were categorized into clinically meaningful independent behavioral health categories based on the listed primary and secondary diagnosis codes using the CCSR categories for ICD-10-CM diagnoses as related to behavioral health. A discharge may be associated with more than one behavioral health category because all primary and secondary diagnoses on the discharge record were considered and because ICD-10-CM diagnoses may be associated with more than one CCSR category. Discharges were classified into mutually exclusive groups: one or more mental health conditions associated with the discharge, but no substance use disorder, one or more substance use disorders associated with the discharge but no mental health condition, and co-occurring mental health and substance use conditions. Due to incomplete data in FFY 2021, one hospital comprising 0.95% of inpatient discharges from FFY 2016 to 2020 was excluded from analyses in all years in this report.</t>
  </si>
  <si>
    <t>Average length of stay in acute care hospitals in Massachusetts for discharges associated with any behavioral health conditions</t>
  </si>
  <si>
    <r>
      <t>Average length of stay at acute hospitals</t>
    </r>
    <r>
      <rPr>
        <sz val="11"/>
        <rFont val="Calibri"/>
        <family val="2"/>
      </rPr>
      <t> </t>
    </r>
  </si>
  <si>
    <t>6.62 days </t>
  </si>
  <si>
    <t>7.15 days </t>
  </si>
  <si>
    <t>7.00 days </t>
  </si>
  <si>
    <t>Source: Massachusetts Acute Care Hospital Inpatient Discharge Reporting.</t>
  </si>
  <si>
    <t>Notes: No outliers were removed when calculating the length of stay. The number of discharges with missing length of stay due to missing date of admission or discharge was 8 in FFY 2021, 7 in FFY 2022, 8 in FFY 2023.</t>
  </si>
  <si>
    <t>Percentage of combined emergency department (ED) visits and inpatient stays at acute care hospitals in Massachusetts that are related to opioid use</t>
  </si>
  <si>
    <r>
      <t>ED Visits per 100,000</t>
    </r>
    <r>
      <rPr>
        <sz val="11"/>
        <rFont val="Calibri"/>
        <family val="2"/>
      </rPr>
      <t> </t>
    </r>
  </si>
  <si>
    <t>885 </t>
  </si>
  <si>
    <t>737 </t>
  </si>
  <si>
    <t>Source: CHIA Case Mix Emergency Department Database, Population denominators from HPC analysis of the American Community Survey 2020 5-year data tables.</t>
  </si>
  <si>
    <t>Percentage of emergency department (ED) visits at acute care hospitals in Massachusetts that are related to behavioral health conditions</t>
  </si>
  <si>
    <t>1,793 </t>
  </si>
  <si>
    <t>1,661 </t>
  </si>
  <si>
    <t>Notes:  A visit may be associated with more than one behavioral health category because ICD-10-CM diagnoses may be associated with more than one CCSR category.</t>
  </si>
  <si>
    <t>Number of psychotherapy visits per 1,000 commercially insured members in Massachusetts aged 0-64</t>
  </si>
  <si>
    <r>
      <t>Age Group</t>
    </r>
    <r>
      <rPr>
        <sz val="11"/>
        <rFont val="Calibri"/>
        <family val="2"/>
      </rPr>
      <t> </t>
    </r>
  </si>
  <si>
    <r>
      <t>Visits per 1,000</t>
    </r>
    <r>
      <rPr>
        <sz val="11"/>
        <rFont val="Calibri"/>
        <family val="2"/>
      </rPr>
      <t> </t>
    </r>
  </si>
  <si>
    <r>
      <t>Total Population (0-64)</t>
    </r>
    <r>
      <rPr>
        <sz val="11"/>
        <rFont val="Calibri"/>
        <family val="2"/>
      </rPr>
      <t> </t>
    </r>
  </si>
  <si>
    <r>
      <t>2021</t>
    </r>
    <r>
      <rPr>
        <sz val="11"/>
        <rFont val="Calibri"/>
        <family val="2"/>
      </rPr>
      <t> </t>
    </r>
  </si>
  <si>
    <r>
      <t>1,942</t>
    </r>
    <r>
      <rPr>
        <sz val="11"/>
        <rFont val="Calibri"/>
        <family val="2"/>
      </rPr>
      <t> </t>
    </r>
  </si>
  <si>
    <t>0-17 </t>
  </si>
  <si>
    <t>1,407 </t>
  </si>
  <si>
    <t>18-25 </t>
  </si>
  <si>
    <t>2,841 </t>
  </si>
  <si>
    <t>26-49 </t>
  </si>
  <si>
    <t>2,460 </t>
  </si>
  <si>
    <t>50-64 </t>
  </si>
  <si>
    <t>1,291 </t>
  </si>
  <si>
    <t>Source: CHIA All-Payer Claims Database V2021.</t>
  </si>
  <si>
    <t xml:space="preserve">Notes:  Psychotherapy visits for individuals ages 0-64 with 12 months of enrollment. </t>
  </si>
  <si>
    <t>Massachusetts patient-reported experiences of being screened for depression and anxiety during a primary care visit for commercially insured members, based on aggregate survey responses, on a 0-100 scale</t>
  </si>
  <si>
    <t>MassHealth </t>
  </si>
  <si>
    <t>2020 </t>
  </si>
  <si>
    <t>71.1 </t>
  </si>
  <si>
    <t>65.2 </t>
  </si>
  <si>
    <t>74.1 </t>
  </si>
  <si>
    <t>66.6 </t>
  </si>
  <si>
    <t>Source: The MassHealth Adult Primary Care Member Experience Survey</t>
  </si>
  <si>
    <t>Notes: The Adult Behavioral Health composite score is a validated composite score on a 0-100 scale that is derived from 2 survey items. It captures patient experiences of being screened for depression and anxiety in primary care visits. Higher scores denote better experiences. For more information, please see the technical appendix.</t>
  </si>
  <si>
    <t>Percentage of patients in Massachusetts with a new episode of substance use disorder (SUD) who initiated treatment</t>
  </si>
  <si>
    <t>Massachusetts State Average </t>
  </si>
  <si>
    <t>Initiation </t>
  </si>
  <si>
    <t>Engagement </t>
  </si>
  <si>
    <t>Source: CHIA (July 2022). A Focus on Provider Quality: Selected Clinical Measures, 2018 and 2020.</t>
  </si>
  <si>
    <t xml:space="preserve">Notes: Commercially insured members, adults and adolescents 13 years of age and older who had new episodes of SUD, enrolled in HMO and Point of Service (excluding Marketplace) products in participating health plans (Mass General Brigham Health Plan, Blue Cross Blue Shield of Massachusetts, Point32Health (Harvard Pilgrim Health Care/Tufts Health Plan), and Health New England) and who received initiation of SUD treatment within 14 days and/or engagement of SUD treatment within 34 days.  </t>
  </si>
  <si>
    <t>Percentage of children and adolescents in MA on antipsychotic medications who received metabolic testing</t>
  </si>
  <si>
    <t>Massachusetts State Average (adj)</t>
  </si>
  <si>
    <t xml:space="preserve">Notes: Commercially insured members, children and adolescents with ongoing antipsychotic medication use, enrolled in HMO and Point of Service (excluding Marketplace) products in participating health plans (Mass General Brigham Health Plan, Blue Cross Blue Shield of Massachusetts, Point32Health (Harvard Pilgrim Health Care/Tufts Health Plan), and Health New England) and who had metabolic testing during the year. </t>
  </si>
  <si>
    <t>Percentage of patients in Massachusetts who had a follow-up visit within 7 days after an emergency department visit for mental illness</t>
  </si>
  <si>
    <t>Notes: Commercially insured members, adults and children 6 years of age or older that were discharged from hospitalization with a diagnosis of mental illness or intentional self-harm, enrolled in HMO and Point of Service (excluding Marketplace) products in participating health plans (Mass General Brigham Health Plan, Blue Cross Blue Shield of Massachusetts, Point32Health (Harvard Pilgrim Health Care/Tufts Health Plan), and Health New England) and who received a follow-up visit for mental illness within 7 days.</t>
  </si>
  <si>
    <t>Percentage of patients in Massachusetts who had a follow-up visit within 7 days after being discharged from hospitalization for mental illness</t>
  </si>
  <si>
    <t>Percentage of Massachusetts residents who visited a behavioral health professional in the past 12 months, by race/ethnicity</t>
  </si>
  <si>
    <r>
      <t>Year</t>
    </r>
    <r>
      <rPr>
        <sz val="11"/>
        <color rgb="FF000000"/>
        <rFont val="Calibri"/>
        <family val="2"/>
      </rPr>
      <t> </t>
    </r>
  </si>
  <si>
    <t>Race/Ethnicity</t>
  </si>
  <si>
    <t>Percent (%)</t>
  </si>
  <si>
    <t>White, non-Hispanic</t>
  </si>
  <si>
    <t>Black, non-Hispanic</t>
  </si>
  <si>
    <t>Other/multiple races, non-Hispanic</t>
  </si>
  <si>
    <t>Hispanic</t>
  </si>
  <si>
    <t>Total Population</t>
  </si>
  <si>
    <t>Asian, non-Hispanic</t>
  </si>
  <si>
    <t>Other or multiple races, non-Hispanic</t>
  </si>
  <si>
    <t xml:space="preserve">Source: Massachusetts Health Insurance Survey </t>
  </si>
  <si>
    <t>Notes: In 2019, "Asian, non-Hispanic" residents were reported as part of "Other or multiple races, non-Hispanic" group. Visits for behavioral health include visits to a mental health professional and visits for alcohol or substance use care or treatment, including visits provided via telehealth. Questions about mental health were reported of residents 1 year old or older in 2019 and 2021, and were reported of residents 5 years old or older in 2023. Questions about alcohol and substance use care and treatment were reported of residents 11 years or older in 2019, 2021, and 2023. Estimates for which the sample size is less than 50 respondents are not reported.</t>
  </si>
  <si>
    <t>Mental Health and SUD Emergency Department Visits</t>
  </si>
  <si>
    <t xml:space="preserve">Percentage of Massachusetts residents who recently visited an emergency room for a condition related to mental health or alcohol/substance use disorder in the past 12 months, by race/ethnicity </t>
  </si>
  <si>
    <t>***</t>
  </si>
  <si>
    <t xml:space="preserve">Notes: In 2019, "Asian, non-Hispanic" residents were reported as part of "Other or multiple races, non-Hispanic" group. Questions about mental health were reported of residents 1 year old or older in 2019 and 2021 and were reported of residents 5 years old or older in 2023. Questions about alcohol and substance use care and treatment were reported of residents 11 years or older in 2019, 2021, and 2023. *** = Estimates for which the sample size is less than 50 respondents are not reported. </t>
  </si>
  <si>
    <t>Percentage of Massachusetts families who reported that they did not receive behavioral health care because of the cost of care in the past 12 months, by race/ethnicity</t>
  </si>
  <si>
    <t>Notes: Estimates for which the sample size is less than 50 respondents are not reported.</t>
  </si>
  <si>
    <t>Percentage of Massachusetts residents who reported that they did not receive behavioral health care because of the cost of care in the past 12 months, by race/ethnicity</t>
  </si>
  <si>
    <t>Note: Mental health care out-of-pocket costs is a new metric to the 2023 MHIS survey and will only be populated for data year 2023. Categories listed for this measure are not mutually exclusive. Residents were asked to select all applicable options. Questions about mental health were asked of residents 5 years old and older. Because alcohol and substance use disorder reporting is low, this graph is for mental health only.  *** = Estimates for which the sample size is less than 50 respondents are not reported.</t>
  </si>
  <si>
    <t>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</si>
</sst>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
    <numFmt numFmtId="166" formatCode="0.0"/>
  </numFmts>
  <fonts count="30" x14ac:knownFonts="1">
    <font>
      <sz val="11"/>
      <color theme="1"/>
      <name val="Aptos Narrow"/>
      <family val="2"/>
      <scheme val="minor"/>
    </font>
    <font>
      <sz val="11"/>
      <color theme="1"/>
      <name val="Calibri"/>
      <family val="2"/>
    </font>
    <font>
      <u/>
      <sz val="11"/>
      <color theme="10"/>
      <name val="Aptos Narrow"/>
      <family val="2"/>
      <scheme val="minor"/>
    </font>
    <font>
      <b/>
      <sz val="24"/>
      <color rgb="FF005480"/>
      <name val="Aptos Narrow"/>
      <family val="2"/>
      <scheme val="minor"/>
    </font>
    <font>
      <sz val="11"/>
      <color rgb="FF000000"/>
      <name val="Calibri"/>
      <family val="2"/>
    </font>
    <font>
      <b/>
      <sz val="20"/>
      <color rgb="FF44546A"/>
      <name val="Calibri"/>
      <family val="2"/>
    </font>
    <font>
      <b/>
      <sz val="20"/>
      <name val="Calibri"/>
      <family val="2"/>
    </font>
    <font>
      <b/>
      <sz val="18"/>
      <color rgb="FF44546A"/>
      <name val="Calibri"/>
      <family val="2"/>
    </font>
    <font>
      <b/>
      <sz val="12"/>
      <color rgb="FF44546A"/>
      <name val="Calibri"/>
      <family val="2"/>
    </font>
    <font>
      <b/>
      <sz val="12"/>
      <color rgb="FFED7D31"/>
      <name val="Calibri"/>
      <family val="2"/>
    </font>
    <font>
      <b/>
      <sz val="12"/>
      <color rgb="FF548235"/>
      <name val="Calibri"/>
      <family val="2"/>
    </font>
    <font>
      <b/>
      <sz val="12"/>
      <color rgb="FF000000"/>
      <name val="Calibri"/>
      <family val="2"/>
    </font>
    <font>
      <sz val="11"/>
      <color rgb="FF444444"/>
      <name val="Calibri"/>
      <family val="2"/>
      <charset val="1"/>
    </font>
    <font>
      <b/>
      <sz val="14"/>
      <color rgb="FF44546A"/>
      <name val="Calibri"/>
      <family val="2"/>
    </font>
    <font>
      <b/>
      <sz val="12"/>
      <color rgb="FF7B7B7B"/>
      <name val="Calibri"/>
      <family val="2"/>
    </font>
    <font>
      <sz val="12"/>
      <color rgb="FF7B7B7B"/>
      <name val="Calibri"/>
      <family val="2"/>
    </font>
    <font>
      <sz val="11"/>
      <name val="Calibri"/>
      <family val="2"/>
    </font>
    <font>
      <b/>
      <sz val="11"/>
      <name val="Calibri"/>
      <family val="2"/>
    </font>
    <font>
      <b/>
      <sz val="11"/>
      <color rgb="FF000000"/>
      <name val="Calibri"/>
      <family val="2"/>
    </font>
    <font>
      <sz val="9"/>
      <color rgb="FF000000"/>
      <name val="Arial"/>
      <family val="2"/>
    </font>
    <font>
      <b/>
      <sz val="9"/>
      <color rgb="FF000000"/>
      <name val="Arial"/>
      <family val="2"/>
    </font>
    <font>
      <sz val="11"/>
      <color theme="1" tint="0.499984740745262"/>
      <name val="Calibri"/>
      <family val="2"/>
    </font>
    <font>
      <sz val="11"/>
      <color theme="1"/>
      <name val="Aptos Narrow"/>
      <family val="2"/>
      <scheme val="minor"/>
    </font>
    <font>
      <sz val="12"/>
      <color rgb="FF242424"/>
      <name val="Calibri"/>
      <family val="2"/>
    </font>
    <font>
      <u/>
      <sz val="11"/>
      <color theme="10"/>
      <name val="Calibri"/>
      <family val="2"/>
    </font>
    <font>
      <sz val="11"/>
      <color rgb="FF242424"/>
      <name val="Aptos Narrow"/>
      <family val="2"/>
    </font>
    <font>
      <sz val="11"/>
      <color theme="1"/>
      <name val="Calibri"/>
      <family val="2"/>
    </font>
    <font>
      <sz val="11"/>
      <name val="Calibri"/>
      <family val="2"/>
    </font>
    <font>
      <sz val="11"/>
      <color rgb="FF000000"/>
      <name val="Calibri"/>
      <family val="2"/>
    </font>
    <font>
      <b/>
      <sz val="12"/>
      <color rgb="FF005480"/>
      <name val="Calibri"/>
      <family val="2"/>
    </font>
  </fonts>
  <fills count="10">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rgb="FFD9D9D9"/>
        <bgColor rgb="FF000000"/>
      </patternFill>
    </fill>
    <fill>
      <patternFill patternType="solid">
        <fgColor theme="0" tint="-0.14999847407452621"/>
        <bgColor indexed="64"/>
      </patternFill>
    </fill>
    <fill>
      <patternFill patternType="solid">
        <fgColor rgb="FFF2F2F2"/>
        <bgColor rgb="FF000000"/>
      </patternFill>
    </fill>
    <fill>
      <patternFill patternType="solid">
        <fgColor theme="0" tint="-4.9989318521683403E-2"/>
        <bgColor indexed="64"/>
      </patternFill>
    </fill>
    <fill>
      <patternFill patternType="solid">
        <fgColor rgb="FFD9D9D9"/>
        <bgColor indexed="64"/>
      </patternFill>
    </fill>
    <fill>
      <patternFill patternType="solid">
        <fgColor rgb="FFFFFFFF"/>
        <bgColor rgb="FF000000"/>
      </patternFill>
    </fill>
  </fills>
  <borders count="44">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s>
  <cellStyleXfs count="3">
    <xf numFmtId="0" fontId="0" fillId="0" borderId="0"/>
    <xf numFmtId="0" fontId="2" fillId="0" borderId="0" applyNumberFormat="0" applyFill="0" applyBorder="0" applyAlignment="0" applyProtection="0"/>
    <xf numFmtId="9" fontId="22" fillId="0" borderId="0" applyFont="0" applyFill="0" applyBorder="0" applyAlignment="0" applyProtection="0"/>
  </cellStyleXfs>
  <cellXfs count="248">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10" fillId="0" borderId="0" xfId="0" applyFont="1"/>
    <xf numFmtId="0" fontId="12" fillId="0" borderId="0" xfId="0" applyFont="1"/>
    <xf numFmtId="0" fontId="9" fillId="0" borderId="0" xfId="0" applyFont="1"/>
    <xf numFmtId="0" fontId="13" fillId="0" borderId="0" xfId="0" applyFont="1"/>
    <xf numFmtId="0" fontId="14" fillId="0" borderId="0" xfId="0" applyFont="1"/>
    <xf numFmtId="0" fontId="15" fillId="0" borderId="0" xfId="0" applyFont="1"/>
    <xf numFmtId="0" fontId="11" fillId="3" borderId="4" xfId="0" applyFont="1" applyFill="1" applyBorder="1" applyAlignment="1">
      <alignment wrapText="1"/>
    </xf>
    <xf numFmtId="0" fontId="11" fillId="3" borderId="2" xfId="0" applyFont="1" applyFill="1" applyBorder="1" applyAlignment="1">
      <alignment wrapText="1"/>
    </xf>
    <xf numFmtId="0" fontId="11" fillId="3" borderId="3" xfId="0" applyFont="1" applyFill="1" applyBorder="1"/>
    <xf numFmtId="0" fontId="16" fillId="0" borderId="0" xfId="0" applyFont="1" applyAlignment="1">
      <alignment wrapText="1"/>
    </xf>
    <xf numFmtId="0" fontId="17" fillId="0" borderId="0" xfId="0" applyFont="1" applyAlignment="1">
      <alignment wrapText="1"/>
    </xf>
    <xf numFmtId="0" fontId="4" fillId="0" borderId="25" xfId="0" applyFont="1" applyBorder="1"/>
    <xf numFmtId="0" fontId="17" fillId="4" borderId="25" xfId="0" applyFont="1" applyFill="1" applyBorder="1" applyAlignment="1">
      <alignment horizontal="center" wrapText="1"/>
    </xf>
    <xf numFmtId="0" fontId="18" fillId="0" borderId="0" xfId="0" applyFont="1"/>
    <xf numFmtId="0" fontId="19" fillId="0" borderId="0" xfId="0" applyFont="1"/>
    <xf numFmtId="0" fontId="21" fillId="0" borderId="0" xfId="0" applyFont="1"/>
    <xf numFmtId="0" fontId="20" fillId="0" borderId="0" xfId="0" applyFont="1"/>
    <xf numFmtId="6" fontId="20" fillId="0" borderId="0" xfId="0" applyNumberFormat="1" applyFont="1"/>
    <xf numFmtId="10" fontId="20" fillId="0" borderId="0" xfId="0" applyNumberFormat="1" applyFont="1"/>
    <xf numFmtId="0" fontId="18" fillId="6" borderId="25" xfId="0" applyFont="1" applyFill="1" applyBorder="1"/>
    <xf numFmtId="6" fontId="18" fillId="0" borderId="0" xfId="0" applyNumberFormat="1" applyFont="1"/>
    <xf numFmtId="164" fontId="18" fillId="0" borderId="0" xfId="0" applyNumberFormat="1" applyFont="1"/>
    <xf numFmtId="0" fontId="18" fillId="0" borderId="0" xfId="0" applyFont="1" applyAlignment="1">
      <alignment horizontal="center"/>
    </xf>
    <xf numFmtId="10" fontId="4" fillId="0" borderId="0" xfId="0" applyNumberFormat="1" applyFont="1"/>
    <xf numFmtId="164" fontId="20" fillId="0" borderId="0" xfId="0" applyNumberFormat="1" applyFont="1"/>
    <xf numFmtId="0" fontId="4" fillId="0" borderId="0" xfId="0" applyFont="1" applyAlignment="1">
      <alignment vertical="center"/>
    </xf>
    <xf numFmtId="0" fontId="0" fillId="0" borderId="0" xfId="0" applyAlignment="1">
      <alignment wrapText="1"/>
    </xf>
    <xf numFmtId="10" fontId="19" fillId="0" borderId="0" xfId="0" applyNumberFormat="1" applyFont="1"/>
    <xf numFmtId="3" fontId="19" fillId="0" borderId="0" xfId="0" applyNumberFormat="1" applyFont="1"/>
    <xf numFmtId="0" fontId="4" fillId="0" borderId="1" xfId="0" applyFont="1" applyBorder="1"/>
    <xf numFmtId="0" fontId="18" fillId="4" borderId="29" xfId="0" applyFont="1" applyFill="1" applyBorder="1" applyAlignment="1">
      <alignment horizontal="center"/>
    </xf>
    <xf numFmtId="0" fontId="18" fillId="0" borderId="25" xfId="0" applyFont="1" applyBorder="1"/>
    <xf numFmtId="0" fontId="18" fillId="4" borderId="25" xfId="0" applyFont="1" applyFill="1" applyBorder="1" applyAlignment="1">
      <alignment horizontal="center"/>
    </xf>
    <xf numFmtId="0" fontId="17" fillId="4" borderId="1" xfId="0" applyFont="1" applyFill="1" applyBorder="1" applyAlignment="1">
      <alignment horizontal="center" wrapText="1"/>
    </xf>
    <xf numFmtId="0" fontId="18" fillId="6" borderId="1" xfId="0" applyFont="1" applyFill="1" applyBorder="1"/>
    <xf numFmtId="0" fontId="17" fillId="4" borderId="29" xfId="0" applyFont="1" applyFill="1" applyBorder="1" applyAlignment="1">
      <alignment horizontal="center" wrapText="1"/>
    </xf>
    <xf numFmtId="0" fontId="4" fillId="0" borderId="22" xfId="0" applyFont="1" applyBorder="1"/>
    <xf numFmtId="0" fontId="0" fillId="2" borderId="0" xfId="0" applyFill="1"/>
    <xf numFmtId="0" fontId="17" fillId="8" borderId="37" xfId="0" applyFont="1" applyFill="1" applyBorder="1" applyAlignment="1">
      <alignment horizontal="center" vertical="center" wrapText="1"/>
    </xf>
    <xf numFmtId="0" fontId="16" fillId="0" borderId="37" xfId="0" applyFont="1" applyBorder="1" applyAlignment="1">
      <alignment horizontal="center" vertical="center" wrapText="1"/>
    </xf>
    <xf numFmtId="0" fontId="4" fillId="0" borderId="37" xfId="0" applyFont="1" applyBorder="1" applyAlignment="1">
      <alignment horizontal="center" vertical="center" wrapText="1"/>
    </xf>
    <xf numFmtId="164" fontId="4" fillId="0" borderId="37" xfId="0" applyNumberFormat="1" applyFont="1" applyBorder="1" applyAlignment="1">
      <alignment horizontal="center" vertical="center" wrapText="1"/>
    </xf>
    <xf numFmtId="10" fontId="4" fillId="0" borderId="38" xfId="0" applyNumberFormat="1" applyFont="1" applyBorder="1" applyAlignment="1">
      <alignment horizontal="center" vertical="center" wrapText="1"/>
    </xf>
    <xf numFmtId="10" fontId="4" fillId="0" borderId="0" xfId="0" applyNumberFormat="1"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xf>
    <xf numFmtId="0" fontId="17" fillId="0" borderId="37" xfId="0" applyFont="1" applyBorder="1" applyAlignment="1">
      <alignment horizontal="center" vertical="center" wrapText="1"/>
    </xf>
    <xf numFmtId="164" fontId="16" fillId="0" borderId="37" xfId="0" applyNumberFormat="1" applyFont="1" applyBorder="1" applyAlignment="1">
      <alignment horizontal="center" vertical="center" wrapText="1"/>
    </xf>
    <xf numFmtId="164" fontId="4" fillId="0" borderId="37" xfId="2" applyNumberFormat="1" applyFont="1" applyBorder="1" applyAlignment="1">
      <alignment horizontal="center" vertical="center"/>
    </xf>
    <xf numFmtId="164" fontId="0" fillId="0" borderId="0" xfId="0" applyNumberFormat="1"/>
    <xf numFmtId="0" fontId="0" fillId="0" borderId="0" xfId="0" applyAlignment="1">
      <alignment horizontal="left" wrapText="1"/>
    </xf>
    <xf numFmtId="0" fontId="17" fillId="8" borderId="1" xfId="0" applyFont="1" applyFill="1" applyBorder="1" applyAlignment="1">
      <alignment horizontal="center" wrapText="1"/>
    </xf>
    <xf numFmtId="0" fontId="16" fillId="0" borderId="1" xfId="0" applyFont="1" applyBorder="1" applyAlignment="1">
      <alignment horizontal="center" wrapText="1"/>
    </xf>
    <xf numFmtId="164" fontId="16" fillId="0" borderId="1" xfId="2" applyNumberFormat="1" applyFont="1" applyFill="1" applyBorder="1" applyAlignment="1">
      <alignment horizontal="center" wrapText="1"/>
    </xf>
    <xf numFmtId="6" fontId="4" fillId="0" borderId="1" xfId="0" applyNumberFormat="1" applyFont="1" applyBorder="1" applyAlignment="1">
      <alignment horizontal="center"/>
    </xf>
    <xf numFmtId="164" fontId="4" fillId="0" borderId="1" xfId="0" applyNumberFormat="1" applyFont="1" applyBorder="1" applyAlignment="1">
      <alignment horizontal="center"/>
    </xf>
    <xf numFmtId="6" fontId="4" fillId="0" borderId="25" xfId="0" applyNumberFormat="1" applyFont="1" applyBorder="1" applyAlignment="1">
      <alignment horizontal="center"/>
    </xf>
    <xf numFmtId="164" fontId="4" fillId="0" borderId="25" xfId="0" applyNumberFormat="1" applyFont="1" applyBorder="1" applyAlignment="1">
      <alignment horizontal="center"/>
    </xf>
    <xf numFmtId="6" fontId="18" fillId="6" borderId="25" xfId="0" applyNumberFormat="1" applyFont="1" applyFill="1" applyBorder="1" applyAlignment="1">
      <alignment horizontal="center"/>
    </xf>
    <xf numFmtId="164" fontId="18" fillId="6" borderId="25" xfId="0" applyNumberFormat="1" applyFont="1" applyFill="1" applyBorder="1" applyAlignment="1">
      <alignment horizontal="center"/>
    </xf>
    <xf numFmtId="6" fontId="18" fillId="0" borderId="25" xfId="0" applyNumberFormat="1" applyFont="1" applyBorder="1" applyAlignment="1">
      <alignment horizontal="center"/>
    </xf>
    <xf numFmtId="164" fontId="18" fillId="0" borderId="25" xfId="0" applyNumberFormat="1" applyFont="1" applyBorder="1" applyAlignment="1">
      <alignment horizontal="center"/>
    </xf>
    <xf numFmtId="0" fontId="4" fillId="0" borderId="25" xfId="0" applyFont="1" applyBorder="1" applyAlignment="1">
      <alignment horizontal="center"/>
    </xf>
    <xf numFmtId="6" fontId="18" fillId="6" borderId="1" xfId="0" applyNumberFormat="1" applyFont="1" applyFill="1" applyBorder="1" applyAlignment="1">
      <alignment horizontal="center"/>
    </xf>
    <xf numFmtId="164" fontId="18" fillId="6" borderId="1" xfId="0" applyNumberFormat="1" applyFont="1" applyFill="1" applyBorder="1" applyAlignment="1">
      <alignment horizontal="center"/>
    </xf>
    <xf numFmtId="0" fontId="18" fillId="0" borderId="25" xfId="0" applyFont="1" applyBorder="1" applyAlignment="1">
      <alignment horizontal="center"/>
    </xf>
    <xf numFmtId="6" fontId="18" fillId="4" borderId="25" xfId="0" applyNumberFormat="1" applyFont="1" applyFill="1" applyBorder="1" applyAlignment="1">
      <alignment horizontal="center"/>
    </xf>
    <xf numFmtId="164" fontId="18" fillId="4" borderId="25" xfId="0" applyNumberFormat="1" applyFont="1" applyFill="1" applyBorder="1" applyAlignment="1">
      <alignment horizontal="center"/>
    </xf>
    <xf numFmtId="6" fontId="4" fillId="0" borderId="22" xfId="0" applyNumberFormat="1" applyFont="1" applyBorder="1" applyAlignment="1">
      <alignment horizontal="center"/>
    </xf>
    <xf numFmtId="164" fontId="4" fillId="0" borderId="22" xfId="0" applyNumberFormat="1" applyFont="1" applyBorder="1" applyAlignment="1">
      <alignment horizontal="center"/>
    </xf>
    <xf numFmtId="0" fontId="16" fillId="0" borderId="0" xfId="0" applyFont="1" applyAlignment="1">
      <alignment vertical="center" wrapText="1"/>
    </xf>
    <xf numFmtId="0" fontId="23" fillId="0" borderId="0" xfId="0" applyFont="1"/>
    <xf numFmtId="0" fontId="4" fillId="0" borderId="7" xfId="0" applyFont="1" applyBorder="1" applyAlignment="1">
      <alignment wrapText="1"/>
    </xf>
    <xf numFmtId="0" fontId="4" fillId="0" borderId="17" xfId="0" applyFont="1" applyBorder="1" applyAlignment="1">
      <alignment wrapText="1"/>
    </xf>
    <xf numFmtId="0" fontId="4" fillId="0" borderId="40" xfId="0" applyFont="1" applyBorder="1" applyAlignment="1">
      <alignment wrapText="1"/>
    </xf>
    <xf numFmtId="0" fontId="16" fillId="9" borderId="17" xfId="0" applyFont="1" applyFill="1" applyBorder="1" applyAlignment="1">
      <alignment wrapText="1"/>
    </xf>
    <xf numFmtId="0" fontId="4" fillId="9" borderId="17" xfId="0" applyFont="1" applyFill="1" applyBorder="1" applyAlignment="1">
      <alignment wrapText="1"/>
    </xf>
    <xf numFmtId="0" fontId="4" fillId="9" borderId="17" xfId="0" applyFont="1" applyFill="1" applyBorder="1"/>
    <xf numFmtId="0" fontId="4" fillId="9" borderId="40" xfId="0" applyFont="1" applyFill="1" applyBorder="1"/>
    <xf numFmtId="0" fontId="24" fillId="0" borderId="5" xfId="1" applyFont="1" applyBorder="1" applyAlignment="1"/>
    <xf numFmtId="0" fontId="24" fillId="0" borderId="8" xfId="1" applyFont="1" applyBorder="1" applyAlignment="1"/>
    <xf numFmtId="0" fontId="24" fillId="0" borderId="11" xfId="1" applyFont="1" applyBorder="1" applyAlignment="1"/>
    <xf numFmtId="0" fontId="24" fillId="0" borderId="16" xfId="1" applyFont="1" applyBorder="1" applyAlignment="1"/>
    <xf numFmtId="0" fontId="24" fillId="0" borderId="9" xfId="1" applyFont="1" applyBorder="1" applyAlignment="1"/>
    <xf numFmtId="0" fontId="16" fillId="0" borderId="0" xfId="0" applyFont="1" applyAlignment="1">
      <alignment horizontal="left" wrapText="1"/>
    </xf>
    <xf numFmtId="0" fontId="25" fillId="0" borderId="0" xfId="0" applyFont="1"/>
    <xf numFmtId="0" fontId="16" fillId="0" borderId="6" xfId="0" applyFont="1" applyBorder="1"/>
    <xf numFmtId="0" fontId="16" fillId="0" borderId="1" xfId="0" applyFont="1" applyBorder="1"/>
    <xf numFmtId="0" fontId="16" fillId="0" borderId="12" xfId="0" applyFont="1" applyBorder="1"/>
    <xf numFmtId="0" fontId="16" fillId="0" borderId="10" xfId="0" applyFont="1" applyBorder="1"/>
    <xf numFmtId="0" fontId="16" fillId="0" borderId="13" xfId="0" applyFont="1" applyBorder="1"/>
    <xf numFmtId="164" fontId="4" fillId="0" borderId="1" xfId="0" applyNumberFormat="1" applyFont="1" applyBorder="1" applyAlignment="1">
      <alignment horizontal="center" wrapText="1"/>
    </xf>
    <xf numFmtId="166" fontId="4" fillId="0" borderId="1" xfId="0" applyNumberFormat="1" applyFont="1" applyBorder="1" applyAlignment="1">
      <alignment horizontal="center" wrapText="1"/>
    </xf>
    <xf numFmtId="164" fontId="16" fillId="0" borderId="1" xfId="2" applyNumberFormat="1" applyFont="1" applyBorder="1" applyAlignment="1">
      <alignment horizontal="center" wrapText="1"/>
    </xf>
    <xf numFmtId="164" fontId="4" fillId="0" borderId="1" xfId="2" applyNumberFormat="1" applyFont="1" applyBorder="1" applyAlignment="1">
      <alignment horizontal="center" wrapText="1"/>
    </xf>
    <xf numFmtId="166" fontId="4" fillId="0" borderId="0" xfId="0" applyNumberFormat="1" applyFont="1" applyAlignment="1">
      <alignment horizontal="left" wrapText="1"/>
    </xf>
    <xf numFmtId="0" fontId="4" fillId="0" borderId="1" xfId="0" applyFont="1" applyBorder="1" applyAlignment="1">
      <alignment horizontal="center" wrapText="1"/>
    </xf>
    <xf numFmtId="0" fontId="17" fillId="5" borderId="18" xfId="0" applyFont="1" applyFill="1" applyBorder="1" applyAlignment="1">
      <alignment horizontal="center" wrapText="1"/>
    </xf>
    <xf numFmtId="0" fontId="16" fillId="0" borderId="15" xfId="0" applyFont="1" applyBorder="1"/>
    <xf numFmtId="164" fontId="4" fillId="0" borderId="14" xfId="0" applyNumberFormat="1" applyFont="1" applyBorder="1" applyAlignment="1">
      <alignment horizontal="center"/>
    </xf>
    <xf numFmtId="6" fontId="4" fillId="0" borderId="14" xfId="0" applyNumberFormat="1" applyFont="1" applyBorder="1" applyAlignment="1">
      <alignment horizontal="center"/>
    </xf>
    <xf numFmtId="6" fontId="4" fillId="0" borderId="13" xfId="0" applyNumberFormat="1" applyFont="1" applyBorder="1" applyAlignment="1">
      <alignment horizontal="center"/>
    </xf>
    <xf numFmtId="164" fontId="4" fillId="0" borderId="21" xfId="0" applyNumberFormat="1" applyFont="1" applyBorder="1" applyAlignment="1">
      <alignment horizontal="center"/>
    </xf>
    <xf numFmtId="6" fontId="4" fillId="0" borderId="21" xfId="0" applyNumberFormat="1" applyFont="1" applyBorder="1" applyAlignment="1">
      <alignment horizontal="center"/>
    </xf>
    <xf numFmtId="0" fontId="17" fillId="7" borderId="15" xfId="0" applyFont="1" applyFill="1" applyBorder="1"/>
    <xf numFmtId="6" fontId="18" fillId="7" borderId="13" xfId="0" applyNumberFormat="1" applyFont="1" applyFill="1" applyBorder="1" applyAlignment="1">
      <alignment horizontal="center"/>
    </xf>
    <xf numFmtId="164" fontId="18" fillId="7" borderId="21" xfId="0" applyNumberFormat="1" applyFont="1" applyFill="1" applyBorder="1" applyAlignment="1">
      <alignment horizontal="center"/>
    </xf>
    <xf numFmtId="6" fontId="18" fillId="7" borderId="21" xfId="0" applyNumberFormat="1" applyFont="1" applyFill="1" applyBorder="1" applyAlignment="1">
      <alignment horizontal="center"/>
    </xf>
    <xf numFmtId="0" fontId="16" fillId="0" borderId="0" xfId="0" applyFont="1"/>
    <xf numFmtId="0" fontId="17" fillId="0" borderId="0" xfId="0" applyFont="1"/>
    <xf numFmtId="0" fontId="17" fillId="5" borderId="29" xfId="0" applyFont="1" applyFill="1" applyBorder="1" applyAlignment="1">
      <alignment horizontal="center" wrapText="1"/>
    </xf>
    <xf numFmtId="0" fontId="16" fillId="0" borderId="39" xfId="0" applyFont="1" applyBorder="1"/>
    <xf numFmtId="8" fontId="4" fillId="0" borderId="1" xfId="0" applyNumberFormat="1" applyFont="1" applyBorder="1" applyAlignment="1">
      <alignment horizontal="center"/>
    </xf>
    <xf numFmtId="0" fontId="18" fillId="7" borderId="24" xfId="0" applyFont="1" applyFill="1" applyBorder="1"/>
    <xf numFmtId="8" fontId="18" fillId="7" borderId="25" xfId="0" applyNumberFormat="1" applyFont="1" applyFill="1" applyBorder="1" applyAlignment="1">
      <alignment horizontal="center" wrapText="1"/>
    </xf>
    <xf numFmtId="8" fontId="18" fillId="0" borderId="0" xfId="0" applyNumberFormat="1" applyFont="1" applyAlignment="1">
      <alignment wrapText="1"/>
    </xf>
    <xf numFmtId="8" fontId="17" fillId="0" borderId="0" xfId="0" applyNumberFormat="1" applyFont="1" applyAlignment="1">
      <alignment wrapText="1"/>
    </xf>
    <xf numFmtId="0" fontId="18" fillId="4" borderId="12" xfId="0" applyFont="1" applyFill="1" applyBorder="1" applyAlignment="1">
      <alignment horizontal="center"/>
    </xf>
    <xf numFmtId="0" fontId="18" fillId="7" borderId="1" xfId="0" applyFont="1" applyFill="1" applyBorder="1"/>
    <xf numFmtId="6" fontId="18" fillId="7" borderId="1" xfId="0" applyNumberFormat="1" applyFont="1" applyFill="1" applyBorder="1" applyAlignment="1">
      <alignment horizontal="center"/>
    </xf>
    <xf numFmtId="164" fontId="18" fillId="7" borderId="1" xfId="0" applyNumberFormat="1" applyFont="1" applyFill="1" applyBorder="1" applyAlignment="1">
      <alignment horizontal="center"/>
    </xf>
    <xf numFmtId="0" fontId="4" fillId="0" borderId="1" xfId="0" applyFont="1" applyBorder="1" applyAlignment="1">
      <alignment horizontal="center"/>
    </xf>
    <xf numFmtId="0" fontId="18" fillId="5" borderId="1" xfId="0" applyFont="1" applyFill="1" applyBorder="1" applyAlignment="1">
      <alignment horizontal="center"/>
    </xf>
    <xf numFmtId="0" fontId="4" fillId="0" borderId="0" xfId="0" applyFont="1" applyAlignment="1">
      <alignment horizontal="left" wrapText="1"/>
    </xf>
    <xf numFmtId="0" fontId="4" fillId="0" borderId="0" xfId="0" applyFont="1" applyAlignment="1">
      <alignment wrapText="1"/>
    </xf>
    <xf numFmtId="165" fontId="4" fillId="0" borderId="1" xfId="0" applyNumberFormat="1" applyFont="1" applyBorder="1" applyAlignment="1">
      <alignment horizontal="center"/>
    </xf>
    <xf numFmtId="0" fontId="18" fillId="0" borderId="1" xfId="0" applyFont="1" applyBorder="1"/>
    <xf numFmtId="6" fontId="18" fillId="0" borderId="1" xfId="0" applyNumberFormat="1" applyFont="1" applyBorder="1" applyAlignment="1">
      <alignment horizontal="center"/>
    </xf>
    <xf numFmtId="164" fontId="18" fillId="0" borderId="1" xfId="0" applyNumberFormat="1" applyFont="1" applyBorder="1" applyAlignment="1">
      <alignment horizontal="center"/>
    </xf>
    <xf numFmtId="0" fontId="18" fillId="0" borderId="12" xfId="0" applyFont="1" applyBorder="1"/>
    <xf numFmtId="6" fontId="18" fillId="0" borderId="12" xfId="0" applyNumberFormat="1" applyFont="1" applyBorder="1" applyAlignment="1">
      <alignment horizontal="center"/>
    </xf>
    <xf numFmtId="164" fontId="18" fillId="0" borderId="12" xfId="0" applyNumberFormat="1" applyFont="1" applyBorder="1" applyAlignment="1">
      <alignment horizontal="center"/>
    </xf>
    <xf numFmtId="164" fontId="18" fillId="7" borderId="13" xfId="0" applyNumberFormat="1" applyFont="1" applyFill="1" applyBorder="1" applyAlignment="1">
      <alignment horizontal="center"/>
    </xf>
    <xf numFmtId="0" fontId="4" fillId="0" borderId="13" xfId="0" applyFont="1" applyBorder="1"/>
    <xf numFmtId="6" fontId="18" fillId="7" borderId="14" xfId="0" applyNumberFormat="1" applyFont="1" applyFill="1" applyBorder="1" applyAlignment="1">
      <alignment horizontal="center"/>
    </xf>
    <xf numFmtId="0" fontId="4" fillId="0" borderId="1" xfId="0" applyFont="1" applyBorder="1" applyAlignment="1">
      <alignment wrapText="1"/>
    </xf>
    <xf numFmtId="0" fontId="18" fillId="4" borderId="1" xfId="0" applyFont="1" applyFill="1" applyBorder="1" applyAlignment="1">
      <alignment horizontal="center" wrapText="1"/>
    </xf>
    <xf numFmtId="0" fontId="4" fillId="2" borderId="1" xfId="0" applyFont="1" applyFill="1" applyBorder="1"/>
    <xf numFmtId="164" fontId="4" fillId="2" borderId="1" xfId="0" applyNumberFormat="1" applyFont="1" applyFill="1" applyBorder="1"/>
    <xf numFmtId="0" fontId="18" fillId="2" borderId="1" xfId="0" applyFont="1" applyFill="1" applyBorder="1"/>
    <xf numFmtId="164" fontId="18" fillId="2" borderId="1" xfId="0" applyNumberFormat="1" applyFont="1" applyFill="1" applyBorder="1"/>
    <xf numFmtId="164" fontId="18" fillId="0" borderId="1" xfId="0" applyNumberFormat="1" applyFont="1" applyBorder="1"/>
    <xf numFmtId="0" fontId="18" fillId="4" borderId="12" xfId="0" applyFont="1" applyFill="1" applyBorder="1" applyAlignment="1">
      <alignment horizontal="center" wrapText="1"/>
    </xf>
    <xf numFmtId="164" fontId="4" fillId="2" borderId="1" xfId="0" applyNumberFormat="1" applyFont="1" applyFill="1" applyBorder="1" applyAlignment="1">
      <alignment horizontal="right"/>
    </xf>
    <xf numFmtId="0" fontId="4" fillId="2" borderId="13" xfId="0" applyFont="1" applyFill="1" applyBorder="1"/>
    <xf numFmtId="164" fontId="4" fillId="2" borderId="13" xfId="0" applyNumberFormat="1" applyFont="1" applyFill="1" applyBorder="1" applyAlignment="1">
      <alignment horizontal="right"/>
    </xf>
    <xf numFmtId="164" fontId="18" fillId="2" borderId="1" xfId="0" applyNumberFormat="1" applyFont="1" applyFill="1" applyBorder="1" applyAlignment="1">
      <alignment horizontal="right"/>
    </xf>
    <xf numFmtId="164" fontId="4" fillId="2" borderId="13" xfId="0" applyNumberFormat="1" applyFont="1" applyFill="1" applyBorder="1"/>
    <xf numFmtId="0" fontId="4" fillId="2" borderId="1" xfId="0" applyFont="1" applyFill="1" applyBorder="1" applyAlignment="1">
      <alignment horizontal="right"/>
    </xf>
    <xf numFmtId="0" fontId="1" fillId="0" borderId="0" xfId="0" applyFont="1"/>
    <xf numFmtId="0" fontId="1" fillId="0" borderId="0" xfId="0" applyFont="1" applyAlignment="1">
      <alignment wrapText="1"/>
    </xf>
    <xf numFmtId="0" fontId="24" fillId="0" borderId="41" xfId="1" applyFont="1" applyBorder="1" applyAlignment="1"/>
    <xf numFmtId="0" fontId="16" fillId="0" borderId="42" xfId="0" applyFont="1" applyBorder="1"/>
    <xf numFmtId="0" fontId="4" fillId="0" borderId="43" xfId="0" applyFont="1" applyBorder="1" applyAlignment="1">
      <alignment wrapText="1"/>
    </xf>
    <xf numFmtId="0" fontId="26" fillId="0" borderId="0" xfId="0" applyFont="1"/>
    <xf numFmtId="0" fontId="26" fillId="0" borderId="0" xfId="0" applyFont="1" applyAlignment="1">
      <alignment wrapText="1"/>
    </xf>
    <xf numFmtId="164" fontId="28" fillId="2" borderId="13" xfId="0" applyNumberFormat="1" applyFont="1" applyFill="1" applyBorder="1" applyAlignment="1">
      <alignment horizontal="right"/>
    </xf>
    <xf numFmtId="0" fontId="24" fillId="0" borderId="8" xfId="1" applyFont="1" applyBorder="1"/>
    <xf numFmtId="0" fontId="24" fillId="0" borderId="9" xfId="1" applyFont="1" applyBorder="1"/>
    <xf numFmtId="0" fontId="1" fillId="0" borderId="0" xfId="0" applyFont="1" applyAlignment="1">
      <alignment horizontal="left"/>
    </xf>
    <xf numFmtId="0" fontId="14" fillId="0" borderId="0" xfId="0" applyFont="1"/>
    <xf numFmtId="0" fontId="26" fillId="0" borderId="0" xfId="0" applyFont="1" applyAlignment="1">
      <alignment horizontal="left" wrapText="1"/>
    </xf>
    <xf numFmtId="0" fontId="16" fillId="0" borderId="37" xfId="0" applyFont="1" applyBorder="1" applyAlignment="1">
      <alignment horizontal="center" vertical="center" wrapText="1"/>
    </xf>
    <xf numFmtId="0" fontId="1" fillId="0" borderId="0" xfId="0" applyFont="1" applyAlignment="1">
      <alignment horizontal="left" wrapText="1"/>
    </xf>
    <xf numFmtId="0" fontId="17" fillId="5" borderId="19" xfId="0" applyFont="1" applyFill="1" applyBorder="1" applyAlignment="1">
      <alignment horizontal="center" wrapText="1"/>
    </xf>
    <xf numFmtId="0" fontId="17" fillId="5" borderId="14" xfId="0" applyFont="1" applyFill="1" applyBorder="1" applyAlignment="1">
      <alignment horizontal="center" wrapText="1"/>
    </xf>
    <xf numFmtId="0" fontId="16" fillId="0" borderId="0" xfId="0" applyFont="1" applyAlignment="1">
      <alignment wrapText="1"/>
    </xf>
    <xf numFmtId="0" fontId="13" fillId="0" borderId="0" xfId="0" applyFont="1"/>
    <xf numFmtId="0" fontId="17" fillId="5" borderId="1" xfId="0" applyFont="1" applyFill="1" applyBorder="1" applyAlignment="1">
      <alignment horizontal="center"/>
    </xf>
    <xf numFmtId="0" fontId="17" fillId="5" borderId="23" xfId="0" applyFont="1" applyFill="1" applyBorder="1" applyAlignment="1">
      <alignment horizontal="center" wrapText="1"/>
    </xf>
    <xf numFmtId="0" fontId="17" fillId="5" borderId="22" xfId="0" applyFont="1" applyFill="1" applyBorder="1" applyAlignment="1">
      <alignment horizontal="center" wrapText="1"/>
    </xf>
    <xf numFmtId="0" fontId="17" fillId="5" borderId="26" xfId="0" applyFont="1" applyFill="1" applyBorder="1" applyAlignment="1">
      <alignment horizontal="center"/>
    </xf>
    <xf numFmtId="0" fontId="17" fillId="5" borderId="24" xfId="0" applyFont="1" applyFill="1" applyBorder="1" applyAlignment="1">
      <alignment horizontal="center"/>
    </xf>
    <xf numFmtId="0" fontId="18" fillId="4" borderId="1" xfId="0" applyFont="1" applyFill="1" applyBorder="1" applyAlignment="1">
      <alignment horizontal="center"/>
    </xf>
    <xf numFmtId="0" fontId="16" fillId="0" borderId="0" xfId="0" applyFont="1" applyAlignment="1">
      <alignment horizontal="left" wrapText="1"/>
    </xf>
    <xf numFmtId="0" fontId="18" fillId="4" borderId="1" xfId="0" applyFont="1" applyFill="1" applyBorder="1"/>
    <xf numFmtId="0" fontId="18" fillId="4" borderId="12" xfId="0" applyFont="1" applyFill="1" applyBorder="1"/>
    <xf numFmtId="0" fontId="4" fillId="0" borderId="1" xfId="0" applyFont="1" applyBorder="1" applyAlignment="1">
      <alignment horizontal="left" vertical="top"/>
    </xf>
    <xf numFmtId="0" fontId="18" fillId="5" borderId="1" xfId="0" applyFont="1" applyFill="1" applyBorder="1" applyAlignment="1">
      <alignment horizontal="center"/>
    </xf>
    <xf numFmtId="0" fontId="4" fillId="5" borderId="12" xfId="0" applyFont="1" applyFill="1" applyBorder="1" applyAlignment="1">
      <alignment horizontal="center"/>
    </xf>
    <xf numFmtId="0" fontId="4" fillId="5" borderId="13" xfId="0" applyFont="1" applyFill="1" applyBorder="1" applyAlignment="1">
      <alignment horizontal="center"/>
    </xf>
    <xf numFmtId="0" fontId="18" fillId="4" borderId="23" xfId="0" applyFont="1" applyFill="1" applyBorder="1" applyAlignment="1">
      <alignment horizontal="center"/>
    </xf>
    <xf numFmtId="0" fontId="18" fillId="4" borderId="22" xfId="0" applyFont="1" applyFill="1" applyBorder="1" applyAlignment="1">
      <alignment horizontal="center"/>
    </xf>
    <xf numFmtId="0" fontId="4" fillId="0" borderId="0" xfId="0" applyFont="1" applyAlignment="1">
      <alignment horizontal="left" wrapText="1"/>
    </xf>
    <xf numFmtId="0" fontId="18" fillId="4" borderId="26" xfId="0" applyFont="1" applyFill="1" applyBorder="1"/>
    <xf numFmtId="0" fontId="18" fillId="4" borderId="27" xfId="0" applyFont="1" applyFill="1" applyBorder="1"/>
    <xf numFmtId="0" fontId="4" fillId="0" borderId="1" xfId="0" applyFont="1" applyBorder="1" applyAlignment="1">
      <alignment vertical="top"/>
    </xf>
    <xf numFmtId="0" fontId="17" fillId="4" borderId="1" xfId="0" applyFont="1" applyFill="1" applyBorder="1" applyAlignment="1">
      <alignment horizontal="center" wrapText="1"/>
    </xf>
    <xf numFmtId="0" fontId="27" fillId="0" borderId="0" xfId="0" applyFont="1" applyAlignment="1">
      <alignment horizontal="left" wrapText="1"/>
    </xf>
    <xf numFmtId="0" fontId="4" fillId="0" borderId="1" xfId="0" applyFont="1" applyBorder="1"/>
    <xf numFmtId="0" fontId="17" fillId="4" borderId="1" xfId="0" applyFont="1" applyFill="1" applyBorder="1" applyAlignment="1">
      <alignment wrapText="1"/>
    </xf>
    <xf numFmtId="0" fontId="18" fillId="6" borderId="34" xfId="0" applyFont="1" applyFill="1" applyBorder="1"/>
    <xf numFmtId="0" fontId="18" fillId="6" borderId="23" xfId="0" applyFont="1" applyFill="1" applyBorder="1"/>
    <xf numFmtId="0" fontId="18" fillId="6" borderId="22" xfId="0" applyFont="1" applyFill="1" applyBorder="1"/>
    <xf numFmtId="0" fontId="4" fillId="0" borderId="27" xfId="0" applyFont="1" applyBorder="1" applyAlignment="1">
      <alignment vertical="top"/>
    </xf>
    <xf numFmtId="0" fontId="4" fillId="0" borderId="28" xfId="0" applyFont="1" applyBorder="1" applyAlignment="1">
      <alignment vertical="top"/>
    </xf>
    <xf numFmtId="0" fontId="4" fillId="0" borderId="27" xfId="0" applyFont="1" applyBorder="1"/>
    <xf numFmtId="0" fontId="4" fillId="0" borderId="28" xfId="0" applyFont="1" applyBorder="1"/>
    <xf numFmtId="0" fontId="18" fillId="4" borderId="28" xfId="0" applyFont="1" applyFill="1" applyBorder="1"/>
    <xf numFmtId="0" fontId="4" fillId="0" borderId="27" xfId="0" applyFont="1" applyBorder="1" applyAlignment="1">
      <alignment horizontal="left" vertical="top"/>
    </xf>
    <xf numFmtId="0" fontId="4" fillId="0" borderId="28" xfId="0" applyFont="1" applyBorder="1" applyAlignment="1">
      <alignment horizontal="left" vertical="top"/>
    </xf>
    <xf numFmtId="0" fontId="4" fillId="0" borderId="24" xfId="0" applyFont="1" applyBorder="1" applyAlignment="1">
      <alignment vertical="top"/>
    </xf>
    <xf numFmtId="0" fontId="4" fillId="0" borderId="24" xfId="0" applyFont="1" applyBorder="1"/>
    <xf numFmtId="0" fontId="18" fillId="4" borderId="24" xfId="0" applyFont="1" applyFill="1" applyBorder="1"/>
    <xf numFmtId="0" fontId="17" fillId="4" borderId="26" xfId="0" applyFont="1" applyFill="1" applyBorder="1" applyAlignment="1">
      <alignment wrapText="1"/>
    </xf>
    <xf numFmtId="0" fontId="17" fillId="4" borderId="27" xfId="0" applyFont="1" applyFill="1" applyBorder="1" applyAlignment="1">
      <alignment wrapText="1"/>
    </xf>
    <xf numFmtId="0" fontId="17" fillId="4" borderId="24" xfId="0" applyFont="1" applyFill="1" applyBorder="1" applyAlignment="1">
      <alignment wrapText="1"/>
    </xf>
    <xf numFmtId="0" fontId="17" fillId="4" borderId="23" xfId="0" applyFont="1" applyFill="1" applyBorder="1" applyAlignment="1">
      <alignment horizontal="center" wrapText="1"/>
    </xf>
    <xf numFmtId="0" fontId="17" fillId="4" borderId="22" xfId="0" applyFont="1" applyFill="1" applyBorder="1" applyAlignment="1">
      <alignment horizontal="center" wrapText="1"/>
    </xf>
    <xf numFmtId="0" fontId="17" fillId="4" borderId="20" xfId="0" applyFont="1" applyFill="1" applyBorder="1" applyAlignment="1">
      <alignment horizontal="center" wrapText="1"/>
    </xf>
    <xf numFmtId="0" fontId="13" fillId="0" borderId="0" xfId="0" applyFont="1" applyAlignment="1">
      <alignment horizontal="left"/>
    </xf>
    <xf numFmtId="0" fontId="4" fillId="0" borderId="13" xfId="0" applyFont="1" applyBorder="1" applyAlignment="1">
      <alignment vertical="top"/>
    </xf>
    <xf numFmtId="0" fontId="4" fillId="0" borderId="14" xfId="0" applyFont="1" applyBorder="1"/>
    <xf numFmtId="0" fontId="4" fillId="0" borderId="32" xfId="0" applyFont="1" applyBorder="1"/>
    <xf numFmtId="0" fontId="4" fillId="0" borderId="21" xfId="0" applyFont="1" applyBorder="1"/>
    <xf numFmtId="0" fontId="4" fillId="0" borderId="31" xfId="0" applyFont="1" applyBorder="1" applyAlignment="1">
      <alignment vertical="top"/>
    </xf>
    <xf numFmtId="0" fontId="18" fillId="7" borderId="30" xfId="0" applyFont="1" applyFill="1" applyBorder="1"/>
    <xf numFmtId="0" fontId="18" fillId="7" borderId="13" xfId="0" applyFont="1" applyFill="1" applyBorder="1"/>
    <xf numFmtId="0" fontId="18" fillId="7" borderId="1" xfId="0" applyFont="1" applyFill="1" applyBorder="1"/>
    <xf numFmtId="0" fontId="4" fillId="0" borderId="13" xfId="0" applyFont="1" applyBorder="1"/>
    <xf numFmtId="0" fontId="17" fillId="4" borderId="33" xfId="0" applyFont="1" applyFill="1" applyBorder="1" applyAlignment="1">
      <alignment horizontal="center" wrapText="1"/>
    </xf>
    <xf numFmtId="0" fontId="17" fillId="4" borderId="25" xfId="0" applyFont="1" applyFill="1" applyBorder="1" applyAlignment="1">
      <alignment horizontal="center" wrapText="1"/>
    </xf>
    <xf numFmtId="0" fontId="18" fillId="4" borderId="34" xfId="0" applyFont="1" applyFill="1" applyBorder="1"/>
    <xf numFmtId="0" fontId="18" fillId="4" borderId="23" xfId="0" applyFont="1" applyFill="1" applyBorder="1"/>
    <xf numFmtId="0" fontId="18" fillId="4" borderId="22" xfId="0" applyFont="1" applyFill="1" applyBorder="1"/>
    <xf numFmtId="0" fontId="18" fillId="4" borderId="34" xfId="0" applyFont="1" applyFill="1" applyBorder="1" applyAlignment="1">
      <alignment horizontal="center"/>
    </xf>
    <xf numFmtId="0" fontId="4" fillId="0" borderId="26" xfId="0" applyFont="1" applyBorder="1" applyAlignment="1">
      <alignment vertical="top"/>
    </xf>
    <xf numFmtId="0" fontId="4" fillId="0" borderId="26" xfId="0" applyFont="1" applyBorder="1"/>
    <xf numFmtId="0" fontId="16" fillId="0" borderId="0" xfId="0" applyFont="1" applyAlignment="1">
      <alignment horizontal="left" vertical="center" wrapText="1"/>
    </xf>
    <xf numFmtId="0" fontId="17" fillId="8" borderId="37" xfId="0" applyFont="1" applyFill="1" applyBorder="1" applyAlignment="1">
      <alignment horizontal="center" vertical="center" wrapText="1"/>
    </xf>
    <xf numFmtId="0" fontId="4" fillId="0" borderId="1" xfId="0" applyFont="1" applyBorder="1" applyAlignment="1">
      <alignment horizontal="left"/>
    </xf>
    <xf numFmtId="0" fontId="4" fillId="0" borderId="31" xfId="0" applyFont="1" applyBorder="1" applyAlignment="1">
      <alignment horizontal="left"/>
    </xf>
    <xf numFmtId="0" fontId="4" fillId="0" borderId="36" xfId="0" applyFont="1" applyBorder="1" applyAlignment="1">
      <alignment horizontal="left"/>
    </xf>
    <xf numFmtId="0" fontId="4" fillId="0" borderId="35" xfId="0" applyFont="1" applyBorder="1" applyAlignment="1">
      <alignment horizontal="left"/>
    </xf>
    <xf numFmtId="0" fontId="4" fillId="0" borderId="15" xfId="0" applyFont="1" applyBorder="1" applyAlignment="1">
      <alignment horizontal="left"/>
    </xf>
    <xf numFmtId="0" fontId="4" fillId="2" borderId="35" xfId="0" applyFont="1" applyFill="1" applyBorder="1" applyAlignment="1">
      <alignment horizontal="left"/>
    </xf>
    <xf numFmtId="0" fontId="4" fillId="2" borderId="31" xfId="0" applyFont="1" applyFill="1" applyBorder="1" applyAlignment="1">
      <alignment horizontal="left"/>
    </xf>
    <xf numFmtId="0" fontId="4" fillId="2" borderId="13" xfId="0" applyFont="1" applyFill="1" applyBorder="1" applyAlignment="1">
      <alignment horizontal="left"/>
    </xf>
    <xf numFmtId="0" fontId="4" fillId="2" borderId="1" xfId="0" applyFont="1" applyFill="1" applyBorder="1" applyAlignment="1">
      <alignment horizontal="left"/>
    </xf>
    <xf numFmtId="0" fontId="0" fillId="2" borderId="0" xfId="0" applyFill="1" applyAlignment="1">
      <alignment horizontal="left" wrapText="1"/>
    </xf>
    <xf numFmtId="0" fontId="3" fillId="2" borderId="0" xfId="0" applyFont="1" applyFill="1"/>
    <xf numFmtId="49" fontId="29" fillId="0" borderId="0" xfId="0" applyNumberFormat="1" applyFont="1" applyAlignment="1">
      <alignment horizontal="left"/>
    </xf>
  </cellXfs>
  <cellStyles count="3">
    <cellStyle name="Hyperlink" xfId="1" builtinId="8"/>
    <cellStyle name="Normal" xfId="0" builtinId="0"/>
    <cellStyle name="Percent" xfId="2" builtinId="5"/>
  </cellStyles>
  <dxfs count="0"/>
  <tableStyles count="0" defaultTableStyle="TableStyleMedium2" defaultPivotStyle="PivotStyleMedium9"/>
  <colors>
    <mruColors>
      <color rgb="FF0054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414618</xdr:colOff>
      <xdr:row>31</xdr:row>
      <xdr:rowOff>171450</xdr:rowOff>
    </xdr:to>
    <xdr:pic>
      <xdr:nvPicPr>
        <xdr:cNvPr id="4" name="Picture 3">
          <a:extLst>
            <a:ext uri="{FF2B5EF4-FFF2-40B4-BE49-F238E27FC236}">
              <a16:creationId xmlns:a16="http://schemas.microsoft.com/office/drawing/2014/main" id="{7AB5B22B-C5FE-8936-D4B7-8236BE7C2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49018" cy="6915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BB54-6B6B-4596-BB7C-BF1B3D486A13}">
  <dimension ref="E9:S17"/>
  <sheetViews>
    <sheetView tabSelected="1" workbookViewId="0">
      <selection activeCell="P1" sqref="P1"/>
    </sheetView>
  </sheetViews>
  <sheetFormatPr defaultRowHeight="15" x14ac:dyDescent="0.25"/>
  <cols>
    <col min="1" max="16384" width="9.140625" style="43"/>
  </cols>
  <sheetData>
    <row r="9" spans="5:19" x14ac:dyDescent="0.25">
      <c r="P9" s="245"/>
      <c r="Q9" s="245"/>
      <c r="R9" s="245"/>
      <c r="S9" s="245"/>
    </row>
    <row r="14" spans="5:19" ht="31.5" customHeight="1" x14ac:dyDescent="0.5">
      <c r="E14" s="246"/>
      <c r="F14" s="246"/>
      <c r="G14" s="246"/>
      <c r="H14" s="246"/>
      <c r="I14" s="246"/>
      <c r="J14" s="246"/>
    </row>
    <row r="15" spans="5:19" ht="31.5" customHeight="1" x14ac:dyDescent="0.5">
      <c r="E15" s="246"/>
      <c r="F15" s="246"/>
      <c r="G15" s="246"/>
      <c r="H15" s="246"/>
      <c r="I15" s="246"/>
      <c r="J15" s="246"/>
    </row>
    <row r="16" spans="5:19" ht="31.5" customHeight="1" x14ac:dyDescent="0.5">
      <c r="E16" s="246"/>
      <c r="F16" s="246"/>
      <c r="G16" s="246"/>
      <c r="H16" s="246"/>
      <c r="I16" s="246"/>
      <c r="J16" s="246"/>
    </row>
    <row r="17" spans="6:10" ht="31.5" x14ac:dyDescent="0.5">
      <c r="F17" s="246"/>
      <c r="G17" s="246"/>
      <c r="H17" s="246"/>
      <c r="I17" s="246"/>
      <c r="J17" s="246"/>
    </row>
  </sheetData>
  <mergeCells count="1">
    <mergeCell ref="P9:S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0CA71-EDDA-4592-BA1C-D19352358F1E}">
  <dimension ref="A1:E20"/>
  <sheetViews>
    <sheetView workbookViewId="0">
      <selection activeCell="D54" sqref="D54"/>
    </sheetView>
  </sheetViews>
  <sheetFormatPr defaultRowHeight="15" x14ac:dyDescent="0.25"/>
  <cols>
    <col min="1" max="5" width="23.42578125" customWidth="1"/>
  </cols>
  <sheetData>
    <row r="1" spans="1:5" ht="18.75" x14ac:dyDescent="0.3">
      <c r="A1" s="9" t="s">
        <v>54</v>
      </c>
      <c r="B1" s="9"/>
      <c r="C1" s="9"/>
      <c r="D1" s="9"/>
      <c r="E1" s="9"/>
    </row>
    <row r="2" spans="1:5" ht="15.75" x14ac:dyDescent="0.25">
      <c r="A2" s="166" t="s">
        <v>13</v>
      </c>
      <c r="B2" s="166"/>
      <c r="C2" s="166"/>
      <c r="D2" s="166"/>
      <c r="E2" s="166"/>
    </row>
    <row r="3" spans="1:5" ht="15.75" x14ac:dyDescent="0.25">
      <c r="A3" s="11" t="s">
        <v>94</v>
      </c>
      <c r="B3" s="11"/>
      <c r="C3" s="11"/>
      <c r="D3" s="11"/>
      <c r="E3" s="11"/>
    </row>
    <row r="5" spans="1:5" x14ac:dyDescent="0.25">
      <c r="A5" s="44" t="s">
        <v>95</v>
      </c>
      <c r="B5" s="44" t="s">
        <v>78</v>
      </c>
      <c r="C5" s="44" t="s">
        <v>79</v>
      </c>
      <c r="D5" s="44" t="s">
        <v>80</v>
      </c>
      <c r="E5" s="44" t="s">
        <v>81</v>
      </c>
    </row>
    <row r="6" spans="1:5" x14ac:dyDescent="0.25">
      <c r="A6" s="168" t="s">
        <v>96</v>
      </c>
      <c r="B6" s="45" t="s">
        <v>82</v>
      </c>
      <c r="C6" s="46" t="s">
        <v>97</v>
      </c>
      <c r="D6" s="46" t="s">
        <v>98</v>
      </c>
      <c r="E6" s="46" t="s">
        <v>85</v>
      </c>
    </row>
    <row r="7" spans="1:5" x14ac:dyDescent="0.25">
      <c r="A7" s="168"/>
      <c r="B7" s="45" t="s">
        <v>99</v>
      </c>
      <c r="C7" s="46" t="s">
        <v>100</v>
      </c>
      <c r="D7" s="46" t="s">
        <v>101</v>
      </c>
      <c r="E7" s="46" t="s">
        <v>102</v>
      </c>
    </row>
    <row r="8" spans="1:5" x14ac:dyDescent="0.25">
      <c r="A8" s="168" t="s">
        <v>103</v>
      </c>
      <c r="B8" s="45" t="s">
        <v>82</v>
      </c>
      <c r="C8" s="46" t="s">
        <v>104</v>
      </c>
      <c r="D8" s="46" t="s">
        <v>105</v>
      </c>
      <c r="E8" s="46" t="s">
        <v>106</v>
      </c>
    </row>
    <row r="9" spans="1:5" x14ac:dyDescent="0.25">
      <c r="A9" s="168"/>
      <c r="B9" s="45" t="s">
        <v>99</v>
      </c>
      <c r="C9" s="46" t="s">
        <v>107</v>
      </c>
      <c r="D9" s="46" t="s">
        <v>108</v>
      </c>
      <c r="E9" s="46" t="s">
        <v>109</v>
      </c>
    </row>
    <row r="10" spans="1:5" x14ac:dyDescent="0.25">
      <c r="A10" s="168" t="s">
        <v>110</v>
      </c>
      <c r="B10" s="45" t="s">
        <v>82</v>
      </c>
      <c r="C10" s="46" t="s">
        <v>111</v>
      </c>
      <c r="D10" s="46" t="s">
        <v>112</v>
      </c>
      <c r="E10" s="46" t="s">
        <v>113</v>
      </c>
    </row>
    <row r="11" spans="1:5" x14ac:dyDescent="0.25">
      <c r="A11" s="168"/>
      <c r="B11" s="45" t="s">
        <v>99</v>
      </c>
      <c r="C11" s="46" t="s">
        <v>114</v>
      </c>
      <c r="D11" s="46" t="s">
        <v>115</v>
      </c>
      <c r="E11" s="46" t="s">
        <v>113</v>
      </c>
    </row>
    <row r="13" spans="1:5" x14ac:dyDescent="0.25">
      <c r="A13" s="155" t="s">
        <v>116</v>
      </c>
      <c r="B13" s="155"/>
      <c r="C13" s="155"/>
      <c r="D13" s="155"/>
      <c r="E13" s="155"/>
    </row>
    <row r="14" spans="1:5" ht="14.45" customHeight="1" x14ac:dyDescent="0.25">
      <c r="A14" s="169" t="s">
        <v>117</v>
      </c>
      <c r="B14" s="169"/>
      <c r="C14" s="169"/>
      <c r="D14" s="169"/>
      <c r="E14" s="169"/>
    </row>
    <row r="15" spans="1:5" x14ac:dyDescent="0.25">
      <c r="A15" s="169"/>
      <c r="B15" s="169"/>
      <c r="C15" s="169"/>
      <c r="D15" s="169"/>
      <c r="E15" s="169"/>
    </row>
    <row r="16" spans="1:5" x14ac:dyDescent="0.25">
      <c r="A16" s="169"/>
      <c r="B16" s="169"/>
      <c r="C16" s="169"/>
      <c r="D16" s="169"/>
      <c r="E16" s="169"/>
    </row>
    <row r="17" spans="1:5" x14ac:dyDescent="0.25">
      <c r="A17" s="169"/>
      <c r="B17" s="169"/>
      <c r="C17" s="169"/>
      <c r="D17" s="169"/>
      <c r="E17" s="169"/>
    </row>
    <row r="18" spans="1:5" x14ac:dyDescent="0.25">
      <c r="A18" s="169"/>
      <c r="B18" s="169"/>
      <c r="C18" s="169"/>
      <c r="D18" s="169"/>
      <c r="E18" s="169"/>
    </row>
    <row r="19" spans="1:5" x14ac:dyDescent="0.25">
      <c r="A19" s="32"/>
      <c r="B19" s="32"/>
      <c r="C19" s="32"/>
      <c r="D19" s="32"/>
      <c r="E19" s="32"/>
    </row>
    <row r="20" spans="1:5" x14ac:dyDescent="0.25">
      <c r="A20" s="32"/>
      <c r="B20" s="32"/>
      <c r="C20" s="32"/>
      <c r="D20" s="32"/>
      <c r="E20" s="32"/>
    </row>
  </sheetData>
  <mergeCells count="5">
    <mergeCell ref="A2:E2"/>
    <mergeCell ref="A6:A7"/>
    <mergeCell ref="A8:A9"/>
    <mergeCell ref="A10:A11"/>
    <mergeCell ref="A14:E1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CE27-DED4-41B9-8F0B-EDD01CD4B305}">
  <dimension ref="A1:G15"/>
  <sheetViews>
    <sheetView workbookViewId="0">
      <selection activeCell="E57" sqref="E57"/>
    </sheetView>
  </sheetViews>
  <sheetFormatPr defaultRowHeight="15" x14ac:dyDescent="0.25"/>
  <cols>
    <col min="2" max="2" width="23.28515625" customWidth="1"/>
    <col min="3" max="3" width="25.28515625" customWidth="1"/>
    <col min="4" max="4" width="27.7109375" customWidth="1"/>
  </cols>
  <sheetData>
    <row r="1" spans="1:7" ht="18.75" x14ac:dyDescent="0.3">
      <c r="A1" s="9" t="s">
        <v>54</v>
      </c>
      <c r="B1" s="9"/>
      <c r="C1" s="9"/>
      <c r="D1" s="9"/>
      <c r="E1" s="9"/>
    </row>
    <row r="2" spans="1:7" ht="15.75" x14ac:dyDescent="0.25">
      <c r="A2" s="166" t="s">
        <v>15</v>
      </c>
      <c r="B2" s="166"/>
      <c r="C2" s="166"/>
      <c r="D2" s="166"/>
      <c r="E2" s="166"/>
    </row>
    <row r="3" spans="1:7" ht="15.75" x14ac:dyDescent="0.25">
      <c r="A3" s="11" t="s">
        <v>118</v>
      </c>
      <c r="B3" s="11"/>
      <c r="C3" s="11"/>
      <c r="D3" s="11"/>
      <c r="E3" s="11"/>
    </row>
    <row r="5" spans="1:7" x14ac:dyDescent="0.25">
      <c r="A5" s="44" t="s">
        <v>57</v>
      </c>
      <c r="B5" s="44" t="s">
        <v>119</v>
      </c>
      <c r="C5" s="44" t="s">
        <v>80</v>
      </c>
      <c r="D5" s="44" t="s">
        <v>120</v>
      </c>
    </row>
    <row r="6" spans="1:7" x14ac:dyDescent="0.25">
      <c r="A6" s="45" t="s">
        <v>82</v>
      </c>
      <c r="B6" s="47">
        <v>0.05</v>
      </c>
      <c r="C6" s="47">
        <v>4.7E-2</v>
      </c>
      <c r="D6" s="47">
        <v>0.01</v>
      </c>
      <c r="E6" s="48"/>
      <c r="G6" s="49"/>
    </row>
    <row r="7" spans="1:7" x14ac:dyDescent="0.25">
      <c r="A7" s="45" t="s">
        <v>86</v>
      </c>
      <c r="B7" s="47">
        <v>5.0999999999999997E-2</v>
      </c>
      <c r="C7" s="47">
        <v>4.5999999999999999E-2</v>
      </c>
      <c r="D7" s="47">
        <v>1.0999999999999999E-2</v>
      </c>
    </row>
    <row r="8" spans="1:7" x14ac:dyDescent="0.25">
      <c r="A8" s="155"/>
      <c r="B8" s="155"/>
      <c r="C8" s="155"/>
      <c r="D8" s="155"/>
      <c r="E8" s="155"/>
    </row>
    <row r="9" spans="1:7" x14ac:dyDescent="0.25">
      <c r="A9" s="155" t="s">
        <v>121</v>
      </c>
      <c r="B9" s="155"/>
      <c r="C9" s="155"/>
      <c r="D9" s="155"/>
      <c r="E9" s="155"/>
    </row>
    <row r="10" spans="1:7" ht="14.45" customHeight="1" x14ac:dyDescent="0.25">
      <c r="A10" s="169" t="s">
        <v>122</v>
      </c>
      <c r="B10" s="169"/>
      <c r="C10" s="169"/>
      <c r="D10" s="169"/>
      <c r="E10" s="169"/>
      <c r="F10" s="169"/>
      <c r="G10" s="169"/>
    </row>
    <row r="11" spans="1:7" ht="14.45" customHeight="1" x14ac:dyDescent="0.25">
      <c r="A11" s="169"/>
      <c r="B11" s="169"/>
      <c r="C11" s="169"/>
      <c r="D11" s="169"/>
      <c r="E11" s="169"/>
      <c r="F11" s="169"/>
      <c r="G11" s="169"/>
    </row>
    <row r="12" spans="1:7" ht="14.45" customHeight="1" x14ac:dyDescent="0.25">
      <c r="A12" s="169"/>
      <c r="B12" s="169"/>
      <c r="C12" s="169"/>
      <c r="D12" s="169"/>
      <c r="E12" s="169"/>
      <c r="F12" s="169"/>
      <c r="G12" s="169"/>
    </row>
    <row r="13" spans="1:7" ht="14.45" customHeight="1" x14ac:dyDescent="0.25">
      <c r="A13" s="169"/>
      <c r="B13" s="169"/>
      <c r="C13" s="169"/>
      <c r="D13" s="169"/>
      <c r="E13" s="169"/>
      <c r="F13" s="169"/>
      <c r="G13" s="169"/>
    </row>
    <row r="14" spans="1:7" x14ac:dyDescent="0.25">
      <c r="A14" s="156"/>
      <c r="B14" s="156"/>
      <c r="C14" s="156"/>
      <c r="D14" s="156"/>
      <c r="E14" s="156"/>
    </row>
    <row r="15" spans="1:7" x14ac:dyDescent="0.25">
      <c r="B15" s="91"/>
    </row>
  </sheetData>
  <mergeCells count="2">
    <mergeCell ref="A2:E2"/>
    <mergeCell ref="A10:G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0D748-9E7D-437D-A480-F59572712E8A}">
  <dimension ref="A1:F14"/>
  <sheetViews>
    <sheetView workbookViewId="0">
      <selection activeCell="H37" sqref="H37"/>
    </sheetView>
  </sheetViews>
  <sheetFormatPr defaultRowHeight="15" x14ac:dyDescent="0.25"/>
  <cols>
    <col min="2" max="2" width="21.140625" customWidth="1"/>
    <col min="3" max="3" width="18.5703125" customWidth="1"/>
    <col min="4" max="4" width="22" customWidth="1"/>
  </cols>
  <sheetData>
    <row r="1" spans="1:6" ht="18.75" x14ac:dyDescent="0.3">
      <c r="A1" s="9" t="s">
        <v>54</v>
      </c>
      <c r="B1" s="9"/>
      <c r="C1" s="9"/>
      <c r="D1" s="9"/>
      <c r="E1" s="9"/>
    </row>
    <row r="2" spans="1:6" ht="15.75" x14ac:dyDescent="0.25">
      <c r="A2" s="166" t="s">
        <v>123</v>
      </c>
      <c r="B2" s="166"/>
      <c r="C2" s="166"/>
      <c r="D2" s="166"/>
      <c r="E2" s="166"/>
    </row>
    <row r="3" spans="1:6" ht="15.75" x14ac:dyDescent="0.25">
      <c r="A3" s="11" t="s">
        <v>124</v>
      </c>
      <c r="B3" s="11"/>
      <c r="C3" s="11"/>
      <c r="D3" s="11"/>
      <c r="E3" s="11"/>
    </row>
    <row r="5" spans="1:6" ht="30" x14ac:dyDescent="0.25">
      <c r="A5" s="44" t="s">
        <v>57</v>
      </c>
      <c r="B5" s="44" t="s">
        <v>119</v>
      </c>
      <c r="C5" s="44" t="s">
        <v>80</v>
      </c>
      <c r="D5" s="44" t="s">
        <v>81</v>
      </c>
    </row>
    <row r="6" spans="1:6" x14ac:dyDescent="0.25">
      <c r="A6" s="45" t="s">
        <v>82</v>
      </c>
      <c r="B6" s="46" t="s">
        <v>125</v>
      </c>
      <c r="C6" s="46" t="s">
        <v>126</v>
      </c>
      <c r="D6" s="46" t="s">
        <v>127</v>
      </c>
    </row>
    <row r="7" spans="1:6" x14ac:dyDescent="0.25">
      <c r="A7" s="45" t="s">
        <v>86</v>
      </c>
      <c r="B7" s="46" t="s">
        <v>128</v>
      </c>
      <c r="C7" s="46" t="s">
        <v>129</v>
      </c>
      <c r="D7" s="46" t="s">
        <v>130</v>
      </c>
    </row>
    <row r="8" spans="1:6" x14ac:dyDescent="0.25">
      <c r="A8" s="155"/>
      <c r="B8" s="155"/>
      <c r="C8" s="155"/>
      <c r="D8" s="155"/>
      <c r="E8" s="155"/>
      <c r="F8" s="155"/>
    </row>
    <row r="9" spans="1:6" x14ac:dyDescent="0.25">
      <c r="A9" s="155" t="s">
        <v>121</v>
      </c>
      <c r="B9" s="155"/>
      <c r="C9" s="155"/>
      <c r="D9" s="155"/>
      <c r="E9" s="155"/>
      <c r="F9" s="155"/>
    </row>
    <row r="10" spans="1:6" ht="14.45" customHeight="1" x14ac:dyDescent="0.25">
      <c r="A10" s="165" t="s">
        <v>131</v>
      </c>
      <c r="B10" s="156"/>
      <c r="C10" s="156"/>
      <c r="D10" s="156"/>
      <c r="E10" s="156"/>
      <c r="F10" s="156"/>
    </row>
    <row r="11" spans="1:6" ht="14.45" customHeight="1" x14ac:dyDescent="0.25">
      <c r="A11" s="156"/>
      <c r="B11" s="156"/>
      <c r="C11" s="156"/>
      <c r="D11" s="156"/>
      <c r="E11" s="156"/>
      <c r="F11" s="156"/>
    </row>
    <row r="12" spans="1:6" ht="14.45" customHeight="1" x14ac:dyDescent="0.25">
      <c r="A12" s="156"/>
      <c r="B12" s="156"/>
      <c r="C12" s="156"/>
      <c r="D12" s="156"/>
      <c r="E12" s="156"/>
      <c r="F12" s="156"/>
    </row>
    <row r="13" spans="1:6" ht="14.45" customHeight="1" x14ac:dyDescent="0.25">
      <c r="A13" s="156"/>
      <c r="B13" s="156"/>
      <c r="C13" s="156"/>
      <c r="D13" s="156"/>
      <c r="E13" s="156"/>
      <c r="F13" s="156"/>
    </row>
    <row r="14" spans="1:6" ht="14.45" customHeight="1" x14ac:dyDescent="0.25">
      <c r="A14" s="156"/>
      <c r="B14" s="156"/>
      <c r="C14" s="156"/>
      <c r="D14" s="156"/>
      <c r="E14" s="156"/>
      <c r="F14" s="156"/>
    </row>
  </sheetData>
  <mergeCells count="1">
    <mergeCell ref="A2:E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5F79-34E2-4EDD-9382-F75E1FE2F99A}">
  <dimension ref="A1:E14"/>
  <sheetViews>
    <sheetView workbookViewId="0">
      <selection activeCell="C9" sqref="C9"/>
    </sheetView>
  </sheetViews>
  <sheetFormatPr defaultRowHeight="15" x14ac:dyDescent="0.25"/>
  <cols>
    <col min="1" max="1" width="18.85546875" customWidth="1"/>
    <col min="2" max="2" width="42" customWidth="1"/>
    <col min="3" max="3" width="41.85546875" customWidth="1"/>
  </cols>
  <sheetData>
    <row r="1" spans="1:5" ht="18.75" x14ac:dyDescent="0.3">
      <c r="A1" s="9" t="s">
        <v>54</v>
      </c>
      <c r="B1" s="9"/>
      <c r="C1" s="9"/>
      <c r="D1" s="9"/>
      <c r="E1" s="9"/>
    </row>
    <row r="2" spans="1:5" ht="15.75" x14ac:dyDescent="0.25">
      <c r="A2" s="166" t="s">
        <v>17</v>
      </c>
      <c r="B2" s="166"/>
      <c r="C2" s="166"/>
      <c r="D2" s="166"/>
      <c r="E2" s="166"/>
    </row>
    <row r="3" spans="1:5" ht="15.75" x14ac:dyDescent="0.25">
      <c r="A3" s="11" t="s">
        <v>132</v>
      </c>
      <c r="B3" s="11"/>
      <c r="C3" s="11"/>
      <c r="D3" s="11"/>
      <c r="E3" s="11"/>
    </row>
    <row r="5" spans="1:5" ht="30" x14ac:dyDescent="0.25">
      <c r="A5" s="44" t="s">
        <v>78</v>
      </c>
      <c r="B5" s="44" t="s">
        <v>133</v>
      </c>
      <c r="C5" s="44" t="s">
        <v>134</v>
      </c>
    </row>
    <row r="6" spans="1:5" x14ac:dyDescent="0.25">
      <c r="A6" s="45" t="s">
        <v>82</v>
      </c>
      <c r="B6" s="46" t="s">
        <v>135</v>
      </c>
      <c r="C6" s="47">
        <v>0.16</v>
      </c>
    </row>
    <row r="7" spans="1:5" x14ac:dyDescent="0.25">
      <c r="A7" s="45" t="s">
        <v>99</v>
      </c>
      <c r="B7" s="46" t="s">
        <v>136</v>
      </c>
      <c r="C7" s="47">
        <v>0.17799999999999999</v>
      </c>
    </row>
    <row r="8" spans="1:5" x14ac:dyDescent="0.25">
      <c r="A8" s="45" t="s">
        <v>86</v>
      </c>
      <c r="B8" s="46" t="s">
        <v>137</v>
      </c>
      <c r="C8" s="47">
        <v>0.161</v>
      </c>
    </row>
    <row r="10" spans="1:5" x14ac:dyDescent="0.25">
      <c r="A10" s="155" t="s">
        <v>138</v>
      </c>
    </row>
    <row r="14" spans="1:5" x14ac:dyDescent="0.25">
      <c r="B14" s="50"/>
    </row>
  </sheetData>
  <mergeCells count="1">
    <mergeCell ref="A2:E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C8DB-81BA-4832-B335-517979303A55}">
  <dimension ref="A1:M22"/>
  <sheetViews>
    <sheetView workbookViewId="0">
      <selection sqref="A1:E1"/>
    </sheetView>
  </sheetViews>
  <sheetFormatPr defaultRowHeight="15" x14ac:dyDescent="0.25"/>
  <cols>
    <col min="1" max="1" width="27.5703125" customWidth="1"/>
    <col min="2" max="13" width="19" customWidth="1"/>
  </cols>
  <sheetData>
    <row r="1" spans="1:13" ht="18.75" x14ac:dyDescent="0.3">
      <c r="A1" s="173" t="s">
        <v>54</v>
      </c>
      <c r="B1" s="173"/>
      <c r="C1" s="173"/>
      <c r="D1" s="173"/>
      <c r="E1" s="173"/>
      <c r="F1" s="9"/>
      <c r="G1" s="9"/>
      <c r="H1" s="1"/>
    </row>
    <row r="2" spans="1:13" ht="15.75" x14ac:dyDescent="0.25">
      <c r="A2" s="166" t="s">
        <v>19</v>
      </c>
      <c r="B2" s="166"/>
      <c r="C2" s="166"/>
      <c r="D2" s="166"/>
      <c r="E2" s="166"/>
      <c r="F2" s="10"/>
      <c r="G2" s="10"/>
      <c r="H2" s="1"/>
    </row>
    <row r="3" spans="1:13" ht="15.75" x14ac:dyDescent="0.25">
      <c r="A3" s="11" t="s">
        <v>139</v>
      </c>
      <c r="B3" s="11"/>
      <c r="C3" s="11"/>
      <c r="D3" s="11"/>
      <c r="E3" s="11"/>
      <c r="F3" s="11"/>
      <c r="G3" s="11"/>
      <c r="H3" s="11"/>
    </row>
    <row r="4" spans="1:13" x14ac:dyDescent="0.25">
      <c r="A4" s="1"/>
      <c r="B4" s="1"/>
      <c r="C4" s="1"/>
      <c r="D4" s="1"/>
      <c r="E4" s="1"/>
      <c r="F4" s="1"/>
      <c r="G4" s="1"/>
      <c r="H4" s="1"/>
    </row>
    <row r="5" spans="1:13" x14ac:dyDescent="0.25">
      <c r="A5" s="174" t="s">
        <v>140</v>
      </c>
      <c r="B5" s="170" t="s">
        <v>141</v>
      </c>
      <c r="C5" s="170"/>
      <c r="D5" s="170"/>
      <c r="E5" s="171"/>
      <c r="F5" s="170" t="s">
        <v>142</v>
      </c>
      <c r="G5" s="170"/>
      <c r="H5" s="170"/>
      <c r="I5" s="171"/>
      <c r="J5" s="170" t="s">
        <v>143</v>
      </c>
      <c r="K5" s="170"/>
      <c r="L5" s="170"/>
      <c r="M5" s="171"/>
    </row>
    <row r="6" spans="1:13" ht="15" customHeight="1" x14ac:dyDescent="0.25">
      <c r="A6" s="174"/>
      <c r="B6" s="170">
        <v>2021</v>
      </c>
      <c r="C6" s="171"/>
      <c r="D6" s="170">
        <v>2022</v>
      </c>
      <c r="E6" s="171"/>
      <c r="F6" s="170">
        <v>2021</v>
      </c>
      <c r="G6" s="171"/>
      <c r="H6" s="170">
        <v>2022</v>
      </c>
      <c r="I6" s="171"/>
      <c r="J6" s="170">
        <v>2021</v>
      </c>
      <c r="K6" s="171"/>
      <c r="L6" s="170">
        <v>2022</v>
      </c>
      <c r="M6" s="171"/>
    </row>
    <row r="7" spans="1:13" x14ac:dyDescent="0.25">
      <c r="A7" s="174"/>
      <c r="B7" s="103" t="s">
        <v>144</v>
      </c>
      <c r="C7" s="103" t="s">
        <v>145</v>
      </c>
      <c r="D7" s="103" t="s">
        <v>144</v>
      </c>
      <c r="E7" s="103" t="s">
        <v>145</v>
      </c>
      <c r="F7" s="103" t="s">
        <v>144</v>
      </c>
      <c r="G7" s="103" t="s">
        <v>145</v>
      </c>
      <c r="H7" s="103" t="s">
        <v>144</v>
      </c>
      <c r="I7" s="103" t="s">
        <v>145</v>
      </c>
      <c r="J7" s="103" t="s">
        <v>144</v>
      </c>
      <c r="K7" s="103" t="s">
        <v>145</v>
      </c>
      <c r="L7" s="103" t="s">
        <v>144</v>
      </c>
      <c r="M7" s="103" t="s">
        <v>145</v>
      </c>
    </row>
    <row r="8" spans="1:13" x14ac:dyDescent="0.25">
      <c r="A8" s="104" t="s">
        <v>146</v>
      </c>
      <c r="B8" s="60">
        <v>1249370280</v>
      </c>
      <c r="C8" s="105">
        <v>6.7000000000000004E-2</v>
      </c>
      <c r="D8" s="106">
        <v>1163965660</v>
      </c>
      <c r="E8" s="105">
        <v>6.2E-2</v>
      </c>
      <c r="F8" s="106">
        <v>342693107</v>
      </c>
      <c r="G8" s="105">
        <v>0.13300000000000001</v>
      </c>
      <c r="H8" s="106">
        <v>401707734</v>
      </c>
      <c r="I8" s="105">
        <v>0.14399999999999999</v>
      </c>
      <c r="J8" s="106">
        <v>56024147</v>
      </c>
      <c r="K8" s="105">
        <v>2.3E-2</v>
      </c>
      <c r="L8" s="106">
        <v>53498898</v>
      </c>
      <c r="M8" s="105">
        <v>0.02</v>
      </c>
    </row>
    <row r="9" spans="1:13" x14ac:dyDescent="0.25">
      <c r="A9" s="104" t="s">
        <v>147</v>
      </c>
      <c r="B9" s="107">
        <v>220436522</v>
      </c>
      <c r="C9" s="108">
        <v>1.2E-2</v>
      </c>
      <c r="D9" s="109">
        <v>234142797</v>
      </c>
      <c r="E9" s="108">
        <v>1.2E-2</v>
      </c>
      <c r="F9" s="109">
        <v>160601513</v>
      </c>
      <c r="G9" s="108">
        <v>6.2E-2</v>
      </c>
      <c r="H9" s="109">
        <v>159895545</v>
      </c>
      <c r="I9" s="108">
        <v>5.7000000000000002E-2</v>
      </c>
      <c r="J9" s="109">
        <v>159895545</v>
      </c>
      <c r="K9" s="108">
        <v>5.7000000000000002E-2</v>
      </c>
      <c r="L9" s="109">
        <v>4859269</v>
      </c>
      <c r="M9" s="108">
        <v>2E-3</v>
      </c>
    </row>
    <row r="10" spans="1:13" x14ac:dyDescent="0.25">
      <c r="A10" s="110" t="s">
        <v>148</v>
      </c>
      <c r="B10" s="111">
        <v>1469806802</v>
      </c>
      <c r="C10" s="112">
        <v>7.9000000000000001E-2</v>
      </c>
      <c r="D10" s="113">
        <v>1398108457</v>
      </c>
      <c r="E10" s="112">
        <v>7.4999999999999997E-2</v>
      </c>
      <c r="F10" s="113">
        <v>503294620</v>
      </c>
      <c r="G10" s="112">
        <v>0.19500000000000001</v>
      </c>
      <c r="H10" s="113">
        <v>561603279</v>
      </c>
      <c r="I10" s="112">
        <v>0.20100000000000001</v>
      </c>
      <c r="J10" s="113">
        <v>60185064</v>
      </c>
      <c r="K10" s="112">
        <v>2.5000000000000001E-2</v>
      </c>
      <c r="L10" s="113">
        <v>58358167</v>
      </c>
      <c r="M10" s="112">
        <v>2.1999999999999999E-2</v>
      </c>
    </row>
    <row r="11" spans="1:13" x14ac:dyDescent="0.25">
      <c r="A11" s="114"/>
      <c r="B11" s="1"/>
      <c r="C11" s="1"/>
      <c r="D11" s="1"/>
      <c r="E11" s="1"/>
      <c r="F11" s="1"/>
      <c r="G11" s="1"/>
      <c r="H11" s="1"/>
      <c r="I11" s="1"/>
      <c r="J11" s="1"/>
      <c r="K11" s="1"/>
      <c r="L11" s="1"/>
      <c r="M11" s="1"/>
    </row>
    <row r="12" spans="1:13" x14ac:dyDescent="0.25">
      <c r="A12" s="21" t="s">
        <v>149</v>
      </c>
      <c r="B12" s="1"/>
      <c r="C12" s="1"/>
      <c r="D12" s="1"/>
      <c r="E12" s="1"/>
      <c r="F12" s="1"/>
      <c r="G12" s="1"/>
      <c r="H12" s="1"/>
      <c r="I12" s="1"/>
      <c r="J12" s="1"/>
      <c r="K12" s="1"/>
      <c r="L12" s="1"/>
      <c r="M12" s="1"/>
    </row>
    <row r="13" spans="1:13" x14ac:dyDescent="0.25">
      <c r="A13" s="177" t="s">
        <v>140</v>
      </c>
      <c r="B13" s="175" t="s">
        <v>141</v>
      </c>
      <c r="C13" s="176"/>
      <c r="D13" s="175" t="s">
        <v>142</v>
      </c>
      <c r="E13" s="176"/>
      <c r="F13" s="175" t="s">
        <v>150</v>
      </c>
      <c r="G13" s="176"/>
      <c r="H13" s="16"/>
      <c r="I13" s="16"/>
      <c r="J13" s="115"/>
      <c r="K13" s="115"/>
      <c r="L13" s="16"/>
      <c r="M13" s="16"/>
    </row>
    <row r="14" spans="1:13" x14ac:dyDescent="0.25">
      <c r="A14" s="178"/>
      <c r="B14" s="116">
        <v>2021</v>
      </c>
      <c r="C14" s="116">
        <v>2022</v>
      </c>
      <c r="D14" s="116">
        <v>2021</v>
      </c>
      <c r="E14" s="116">
        <v>2022</v>
      </c>
      <c r="F14" s="116">
        <v>2021</v>
      </c>
      <c r="G14" s="116">
        <v>2022</v>
      </c>
      <c r="H14" s="16"/>
      <c r="I14" s="16"/>
      <c r="J14" s="115"/>
      <c r="K14" s="115"/>
      <c r="L14" s="16"/>
      <c r="M14" s="16"/>
    </row>
    <row r="15" spans="1:13" x14ac:dyDescent="0.25">
      <c r="A15" s="117" t="s">
        <v>146</v>
      </c>
      <c r="B15" s="118">
        <v>41.55</v>
      </c>
      <c r="C15" s="118">
        <v>40.14</v>
      </c>
      <c r="D15" s="118">
        <v>61.65</v>
      </c>
      <c r="E15" s="118">
        <v>67.91</v>
      </c>
      <c r="F15" s="118">
        <v>25.07</v>
      </c>
      <c r="G15" s="118">
        <v>23.48</v>
      </c>
      <c r="H15" s="15"/>
      <c r="I15" s="15"/>
      <c r="J15" s="15"/>
      <c r="K15" s="15"/>
      <c r="L15" s="15"/>
      <c r="M15" s="15"/>
    </row>
    <row r="16" spans="1:13" ht="15" customHeight="1" x14ac:dyDescent="0.25">
      <c r="A16" s="117" t="s">
        <v>147</v>
      </c>
      <c r="B16" s="118">
        <v>7.33</v>
      </c>
      <c r="C16" s="118">
        <v>8.07</v>
      </c>
      <c r="D16" s="118">
        <v>28.89</v>
      </c>
      <c r="E16" s="118">
        <v>27.03</v>
      </c>
      <c r="F16" s="118">
        <v>1.86</v>
      </c>
      <c r="G16" s="118">
        <v>2.13</v>
      </c>
      <c r="H16" s="15"/>
      <c r="I16" s="15"/>
      <c r="J16" s="15"/>
      <c r="K16" s="15"/>
      <c r="L16" s="15"/>
      <c r="M16" s="15"/>
    </row>
    <row r="17" spans="1:13" x14ac:dyDescent="0.25">
      <c r="A17" s="119" t="s">
        <v>148</v>
      </c>
      <c r="B17" s="120">
        <v>48.879999999999995</v>
      </c>
      <c r="C17" s="120">
        <v>48.21</v>
      </c>
      <c r="D17" s="120">
        <v>90.539999999999992</v>
      </c>
      <c r="E17" s="120">
        <v>94.94</v>
      </c>
      <c r="F17" s="120">
        <v>26.93</v>
      </c>
      <c r="G17" s="120">
        <v>25.61</v>
      </c>
      <c r="H17" s="15"/>
      <c r="I17" s="15"/>
      <c r="J17" s="15"/>
      <c r="K17" s="15"/>
      <c r="L17" s="15"/>
      <c r="M17" s="15"/>
    </row>
    <row r="18" spans="1:13" x14ac:dyDescent="0.25">
      <c r="A18" s="19"/>
      <c r="B18" s="121"/>
      <c r="C18" s="122"/>
      <c r="D18" s="121"/>
      <c r="E18" s="122"/>
      <c r="F18" s="121"/>
      <c r="G18" s="122"/>
      <c r="H18" s="15"/>
      <c r="I18" s="15"/>
      <c r="J18" s="15"/>
      <c r="K18" s="15"/>
      <c r="L18" s="15"/>
      <c r="M18" s="15"/>
    </row>
    <row r="19" spans="1:13" x14ac:dyDescent="0.25">
      <c r="A19" s="1" t="s">
        <v>151</v>
      </c>
      <c r="B19" s="1"/>
      <c r="C19" s="1"/>
      <c r="D19" s="1"/>
      <c r="E19" s="1"/>
      <c r="F19" s="1"/>
      <c r="G19" s="1"/>
      <c r="H19" s="1"/>
    </row>
    <row r="20" spans="1:13" ht="29.25" customHeight="1" x14ac:dyDescent="0.25">
      <c r="A20" s="172" t="s">
        <v>152</v>
      </c>
      <c r="B20" s="172"/>
      <c r="C20" s="172"/>
      <c r="D20" s="172"/>
      <c r="E20" s="172"/>
      <c r="F20" s="172"/>
      <c r="G20" s="172"/>
      <c r="H20" s="172"/>
    </row>
    <row r="21" spans="1:13" ht="29.25" customHeight="1" x14ac:dyDescent="0.25">
      <c r="A21" s="172"/>
      <c r="B21" s="172"/>
      <c r="C21" s="172"/>
      <c r="D21" s="172"/>
      <c r="E21" s="172"/>
      <c r="F21" s="172"/>
      <c r="G21" s="172"/>
      <c r="H21" s="172"/>
    </row>
    <row r="22" spans="1:13" ht="29.25" customHeight="1" x14ac:dyDescent="0.25">
      <c r="A22" s="172"/>
      <c r="B22" s="172"/>
      <c r="C22" s="172"/>
      <c r="D22" s="172"/>
      <c r="E22" s="172"/>
      <c r="F22" s="172"/>
      <c r="G22" s="172"/>
      <c r="H22" s="172"/>
    </row>
  </sheetData>
  <mergeCells count="17">
    <mergeCell ref="A20:H22"/>
    <mergeCell ref="A1:E1"/>
    <mergeCell ref="A2:E2"/>
    <mergeCell ref="A5:A7"/>
    <mergeCell ref="B5:E5"/>
    <mergeCell ref="B13:C13"/>
    <mergeCell ref="D13:E13"/>
    <mergeCell ref="F13:G13"/>
    <mergeCell ref="A13:A14"/>
    <mergeCell ref="J5:M5"/>
    <mergeCell ref="B6:C6"/>
    <mergeCell ref="D6:E6"/>
    <mergeCell ref="F6:G6"/>
    <mergeCell ref="H6:I6"/>
    <mergeCell ref="J6:K6"/>
    <mergeCell ref="L6:M6"/>
    <mergeCell ref="F5:I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38F54-10F1-463D-9E3E-3503955E7DAA}">
  <dimension ref="A1:N34"/>
  <sheetViews>
    <sheetView workbookViewId="0"/>
  </sheetViews>
  <sheetFormatPr defaultRowHeight="15" x14ac:dyDescent="0.25"/>
  <cols>
    <col min="1" max="1" width="22" customWidth="1"/>
    <col min="2" max="2" width="13.5703125" customWidth="1"/>
    <col min="3" max="14" width="18.7109375" customWidth="1"/>
  </cols>
  <sheetData>
    <row r="1" spans="1:14" ht="18.75" x14ac:dyDescent="0.3">
      <c r="A1" s="9" t="s">
        <v>54</v>
      </c>
      <c r="B1" s="9"/>
      <c r="C1" s="9"/>
      <c r="D1" s="9"/>
      <c r="E1" s="9"/>
      <c r="F1" s="9"/>
      <c r="G1" s="9"/>
      <c r="H1" s="1"/>
    </row>
    <row r="2" spans="1:14" ht="15.75" x14ac:dyDescent="0.25">
      <c r="A2" s="166" t="s">
        <v>19</v>
      </c>
      <c r="B2" s="166"/>
      <c r="C2" s="166"/>
      <c r="D2" s="166"/>
      <c r="E2" s="166"/>
      <c r="F2" s="10"/>
      <c r="G2" s="10"/>
      <c r="H2" s="1"/>
    </row>
    <row r="3" spans="1:14" ht="15.75" x14ac:dyDescent="0.25">
      <c r="A3" s="11" t="s">
        <v>153</v>
      </c>
      <c r="B3" s="11"/>
      <c r="C3" s="11"/>
      <c r="D3" s="11"/>
      <c r="E3" s="11"/>
      <c r="F3" s="11"/>
      <c r="G3" s="11"/>
      <c r="H3" s="11"/>
    </row>
    <row r="4" spans="1:14" ht="15.75" x14ac:dyDescent="0.25">
      <c r="A4" s="11"/>
      <c r="B4" s="11"/>
      <c r="C4" s="11"/>
      <c r="D4" s="11"/>
      <c r="E4" s="11"/>
      <c r="F4" s="11"/>
      <c r="G4" s="11"/>
      <c r="H4" s="11"/>
    </row>
    <row r="5" spans="1:14" ht="15.75" customHeight="1" x14ac:dyDescent="0.25">
      <c r="A5" s="181" t="s">
        <v>154</v>
      </c>
      <c r="B5" s="181" t="s">
        <v>155</v>
      </c>
      <c r="C5" s="179" t="s">
        <v>156</v>
      </c>
      <c r="D5" s="179"/>
      <c r="E5" s="179"/>
      <c r="F5" s="179"/>
      <c r="G5" s="179" t="s">
        <v>157</v>
      </c>
      <c r="H5" s="179"/>
      <c r="I5" s="179"/>
      <c r="J5" s="179"/>
      <c r="K5" s="179" t="s">
        <v>158</v>
      </c>
      <c r="L5" s="179"/>
      <c r="M5" s="179"/>
      <c r="N5" s="179"/>
    </row>
    <row r="6" spans="1:14" ht="15.75" customHeight="1" x14ac:dyDescent="0.25">
      <c r="A6" s="181"/>
      <c r="B6" s="181"/>
      <c r="C6" s="179">
        <v>2021</v>
      </c>
      <c r="D6" s="179"/>
      <c r="E6" s="179">
        <v>2022</v>
      </c>
      <c r="F6" s="179"/>
      <c r="G6" s="179">
        <v>2021</v>
      </c>
      <c r="H6" s="179"/>
      <c r="I6" s="179">
        <v>2022</v>
      </c>
      <c r="J6" s="179"/>
      <c r="K6" s="179">
        <v>2021</v>
      </c>
      <c r="L6" s="179"/>
      <c r="M6" s="179">
        <v>2022</v>
      </c>
      <c r="N6" s="179"/>
    </row>
    <row r="7" spans="1:14" ht="15.75" customHeight="1" x14ac:dyDescent="0.25">
      <c r="A7" s="182"/>
      <c r="B7" s="182"/>
      <c r="C7" s="123" t="s">
        <v>144</v>
      </c>
      <c r="D7" s="123" t="s">
        <v>145</v>
      </c>
      <c r="E7" s="123" t="s">
        <v>144</v>
      </c>
      <c r="F7" s="123" t="s">
        <v>145</v>
      </c>
      <c r="G7" s="123" t="s">
        <v>144</v>
      </c>
      <c r="H7" s="123" t="s">
        <v>145</v>
      </c>
      <c r="I7" s="123" t="s">
        <v>144</v>
      </c>
      <c r="J7" s="123" t="s">
        <v>145</v>
      </c>
      <c r="K7" s="123" t="s">
        <v>144</v>
      </c>
      <c r="L7" s="123" t="s">
        <v>145</v>
      </c>
      <c r="M7" s="123" t="s">
        <v>144</v>
      </c>
      <c r="N7" s="123" t="s">
        <v>145</v>
      </c>
    </row>
    <row r="8" spans="1:14" x14ac:dyDescent="0.25">
      <c r="A8" s="183" t="s">
        <v>159</v>
      </c>
      <c r="B8" s="35" t="s">
        <v>160</v>
      </c>
      <c r="C8" s="60">
        <v>473232700</v>
      </c>
      <c r="D8" s="61">
        <v>7.4999999999999997E-2</v>
      </c>
      <c r="E8" s="60">
        <v>438878860</v>
      </c>
      <c r="F8" s="61">
        <v>6.6000000000000003E-2</v>
      </c>
      <c r="G8" s="60">
        <v>73210911</v>
      </c>
      <c r="H8" s="61">
        <v>1.2E-2</v>
      </c>
      <c r="I8" s="60">
        <v>84563522</v>
      </c>
      <c r="J8" s="61">
        <v>1.2999999999999999E-2</v>
      </c>
      <c r="K8" s="60">
        <v>546443611</v>
      </c>
      <c r="L8" s="61">
        <v>8.5999999999999993E-2</v>
      </c>
      <c r="M8" s="60">
        <v>523442382</v>
      </c>
      <c r="N8" s="61">
        <v>7.9000000000000001E-2</v>
      </c>
    </row>
    <row r="9" spans="1:14" ht="15.75" customHeight="1" x14ac:dyDescent="0.25">
      <c r="A9" s="183"/>
      <c r="B9" s="35" t="s">
        <v>161</v>
      </c>
      <c r="C9" s="60">
        <v>23890225</v>
      </c>
      <c r="D9" s="61">
        <v>0.03</v>
      </c>
      <c r="E9" s="60">
        <v>25283312</v>
      </c>
      <c r="F9" s="61">
        <v>2.9000000000000001E-2</v>
      </c>
      <c r="G9" s="60">
        <v>8181721</v>
      </c>
      <c r="H9" s="61">
        <v>0.01</v>
      </c>
      <c r="I9" s="60">
        <v>10236054</v>
      </c>
      <c r="J9" s="61">
        <v>1.2E-2</v>
      </c>
      <c r="K9" s="60">
        <v>32071946</v>
      </c>
      <c r="L9" s="61">
        <v>0.04</v>
      </c>
      <c r="M9" s="60">
        <v>35519366</v>
      </c>
      <c r="N9" s="61">
        <v>4.1000000000000002E-2</v>
      </c>
    </row>
    <row r="10" spans="1:14" ht="15.75" customHeight="1" x14ac:dyDescent="0.25">
      <c r="A10" s="183"/>
      <c r="B10" s="35" t="s">
        <v>162</v>
      </c>
      <c r="C10" s="60">
        <v>17597316</v>
      </c>
      <c r="D10" s="61">
        <v>3.7999999999999999E-2</v>
      </c>
      <c r="E10" s="60">
        <v>9582125</v>
      </c>
      <c r="F10" s="61">
        <v>5.5E-2</v>
      </c>
      <c r="G10" s="60">
        <v>3771635</v>
      </c>
      <c r="H10" s="61">
        <v>8.0000000000000002E-3</v>
      </c>
      <c r="I10" s="60">
        <v>1624181</v>
      </c>
      <c r="J10" s="61">
        <v>8.9999999999999993E-3</v>
      </c>
      <c r="K10" s="60">
        <v>21368951</v>
      </c>
      <c r="L10" s="61">
        <v>4.5999999999999999E-2</v>
      </c>
      <c r="M10" s="60">
        <v>11206306</v>
      </c>
      <c r="N10" s="61">
        <v>6.4000000000000001E-2</v>
      </c>
    </row>
    <row r="11" spans="1:14" ht="15.75" customHeight="1" x14ac:dyDescent="0.25">
      <c r="A11" s="183"/>
      <c r="B11" s="35" t="s">
        <v>163</v>
      </c>
      <c r="C11" s="60">
        <v>130969769</v>
      </c>
      <c r="D11" s="61">
        <v>7.2999999999999995E-2</v>
      </c>
      <c r="E11" s="60">
        <v>104615955</v>
      </c>
      <c r="F11" s="61">
        <v>6.3E-2</v>
      </c>
      <c r="G11" s="60">
        <v>14938790</v>
      </c>
      <c r="H11" s="61">
        <v>8.0000000000000002E-3</v>
      </c>
      <c r="I11" s="60">
        <v>14059816</v>
      </c>
      <c r="J11" s="61">
        <v>8.9999999999999993E-3</v>
      </c>
      <c r="K11" s="60">
        <v>145908559</v>
      </c>
      <c r="L11" s="61">
        <v>8.1000000000000003E-2</v>
      </c>
      <c r="M11" s="60">
        <v>118675772</v>
      </c>
      <c r="N11" s="61">
        <v>7.1999999999999995E-2</v>
      </c>
    </row>
    <row r="12" spans="1:14" ht="15.75" customHeight="1" x14ac:dyDescent="0.25">
      <c r="A12" s="183"/>
      <c r="B12" s="35" t="s">
        <v>164</v>
      </c>
      <c r="C12" s="60">
        <v>39254374</v>
      </c>
      <c r="D12" s="61">
        <v>6.5000000000000002E-2</v>
      </c>
      <c r="E12" s="60">
        <v>38298039</v>
      </c>
      <c r="F12" s="61">
        <v>0.06</v>
      </c>
      <c r="G12" s="60">
        <v>6046909</v>
      </c>
      <c r="H12" s="61">
        <v>0.01</v>
      </c>
      <c r="I12" s="60">
        <v>7787649</v>
      </c>
      <c r="J12" s="61">
        <v>1.2E-2</v>
      </c>
      <c r="K12" s="60">
        <v>45301283</v>
      </c>
      <c r="L12" s="61">
        <v>7.5999999999999998E-2</v>
      </c>
      <c r="M12" s="60">
        <v>46085687</v>
      </c>
      <c r="N12" s="61">
        <v>7.1999999999999995E-2</v>
      </c>
    </row>
    <row r="13" spans="1:14" ht="15.75" customHeight="1" x14ac:dyDescent="0.25">
      <c r="A13" s="183"/>
      <c r="B13" s="35" t="s">
        <v>165</v>
      </c>
      <c r="C13" s="60">
        <v>40497261</v>
      </c>
      <c r="D13" s="61">
        <v>5.7000000000000002E-2</v>
      </c>
      <c r="E13" s="60">
        <v>43099030</v>
      </c>
      <c r="F13" s="61">
        <v>0.06</v>
      </c>
      <c r="G13" s="60">
        <v>7450198</v>
      </c>
      <c r="H13" s="61">
        <v>1.0999999999999999E-2</v>
      </c>
      <c r="I13" s="60">
        <v>6569350</v>
      </c>
      <c r="J13" s="61">
        <v>8.9999999999999993E-3</v>
      </c>
      <c r="K13" s="60">
        <v>47947459</v>
      </c>
      <c r="L13" s="61">
        <v>6.8000000000000005E-2</v>
      </c>
      <c r="M13" s="60">
        <v>49668380</v>
      </c>
      <c r="N13" s="61">
        <v>6.9000000000000006E-2</v>
      </c>
    </row>
    <row r="14" spans="1:14" ht="15.75" customHeight="1" x14ac:dyDescent="0.25">
      <c r="A14" s="183"/>
      <c r="B14" s="35" t="s">
        <v>166</v>
      </c>
      <c r="C14" s="60">
        <v>47674611</v>
      </c>
      <c r="D14" s="61">
        <v>5.2999999999999999E-2</v>
      </c>
      <c r="E14" s="60">
        <v>42128801</v>
      </c>
      <c r="F14" s="61">
        <v>5.2999999999999999E-2</v>
      </c>
      <c r="G14" s="60">
        <v>17031041</v>
      </c>
      <c r="H14" s="61">
        <v>1.9E-2</v>
      </c>
      <c r="I14" s="60">
        <v>11434642</v>
      </c>
      <c r="J14" s="61">
        <v>1.4E-2</v>
      </c>
      <c r="K14" s="60">
        <v>64705651</v>
      </c>
      <c r="L14" s="61">
        <v>7.1999999999999995E-2</v>
      </c>
      <c r="M14" s="60">
        <v>53563443</v>
      </c>
      <c r="N14" s="61">
        <v>6.7000000000000004E-2</v>
      </c>
    </row>
    <row r="15" spans="1:14" ht="15.75" customHeight="1" x14ac:dyDescent="0.25">
      <c r="A15" s="183"/>
      <c r="B15" s="124" t="s">
        <v>167</v>
      </c>
      <c r="C15" s="125">
        <v>773116257</v>
      </c>
      <c r="D15" s="126">
        <v>6.7000000000000004E-2</v>
      </c>
      <c r="E15" s="125">
        <v>701886122</v>
      </c>
      <c r="F15" s="126">
        <v>6.0999999999999999E-2</v>
      </c>
      <c r="G15" s="125">
        <v>130631205</v>
      </c>
      <c r="H15" s="126">
        <v>1.0999999999999999E-2</v>
      </c>
      <c r="I15" s="125">
        <v>136275214</v>
      </c>
      <c r="J15" s="126">
        <v>1.2E-2</v>
      </c>
      <c r="K15" s="125">
        <v>903747461</v>
      </c>
      <c r="L15" s="126">
        <v>7.8E-2</v>
      </c>
      <c r="M15" s="125">
        <v>838161336</v>
      </c>
      <c r="N15" s="126">
        <v>7.2999999999999995E-2</v>
      </c>
    </row>
    <row r="16" spans="1:14" x14ac:dyDescent="0.25">
      <c r="A16" s="183" t="s">
        <v>142</v>
      </c>
      <c r="B16" s="35" t="s">
        <v>162</v>
      </c>
      <c r="C16" s="60">
        <v>88804977</v>
      </c>
      <c r="D16" s="61">
        <v>0.123</v>
      </c>
      <c r="E16" s="60">
        <v>122609622</v>
      </c>
      <c r="F16" s="61">
        <v>0.159</v>
      </c>
      <c r="G16" s="60">
        <v>43111712</v>
      </c>
      <c r="H16" s="61">
        <v>0.06</v>
      </c>
      <c r="I16" s="60">
        <v>50863040</v>
      </c>
      <c r="J16" s="61">
        <v>6.6000000000000003E-2</v>
      </c>
      <c r="K16" s="60">
        <v>131916689</v>
      </c>
      <c r="L16" s="61">
        <v>0.182</v>
      </c>
      <c r="M16" s="60">
        <v>173472662</v>
      </c>
      <c r="N16" s="61">
        <v>0.22500000000000001</v>
      </c>
    </row>
    <row r="17" spans="1:14" ht="15.75" customHeight="1" x14ac:dyDescent="0.25">
      <c r="A17" s="183"/>
      <c r="B17" s="35" t="s">
        <v>165</v>
      </c>
      <c r="C17" s="60">
        <v>27450875</v>
      </c>
      <c r="D17" s="61">
        <v>0.13800000000000001</v>
      </c>
      <c r="E17" s="60">
        <v>31712862</v>
      </c>
      <c r="F17" s="61">
        <v>0.14099999999999999</v>
      </c>
      <c r="G17" s="60">
        <v>9796664</v>
      </c>
      <c r="H17" s="61">
        <v>4.9000000000000002E-2</v>
      </c>
      <c r="I17" s="60">
        <v>11912257</v>
      </c>
      <c r="J17" s="61">
        <v>5.2999999999999999E-2</v>
      </c>
      <c r="K17" s="60">
        <v>37247539</v>
      </c>
      <c r="L17" s="61">
        <v>0.188</v>
      </c>
      <c r="M17" s="60">
        <v>43625119</v>
      </c>
      <c r="N17" s="61">
        <v>0.193</v>
      </c>
    </row>
    <row r="18" spans="1:14" ht="15.75" customHeight="1" x14ac:dyDescent="0.25">
      <c r="A18" s="183"/>
      <c r="B18" s="35" t="s">
        <v>166</v>
      </c>
      <c r="C18" s="60">
        <v>226437255</v>
      </c>
      <c r="D18" s="61">
        <v>0.13700000000000001</v>
      </c>
      <c r="E18" s="60">
        <v>247385249</v>
      </c>
      <c r="F18" s="61">
        <v>0.13800000000000001</v>
      </c>
      <c r="G18" s="60">
        <v>107693138</v>
      </c>
      <c r="H18" s="61">
        <v>6.5000000000000002E-2</v>
      </c>
      <c r="I18" s="60">
        <v>97120248</v>
      </c>
      <c r="J18" s="61">
        <v>5.3999999999999999E-2</v>
      </c>
      <c r="K18" s="60">
        <v>334130393</v>
      </c>
      <c r="L18" s="61">
        <v>0.20200000000000001</v>
      </c>
      <c r="M18" s="60">
        <v>344505497</v>
      </c>
      <c r="N18" s="61">
        <v>0.192</v>
      </c>
    </row>
    <row r="19" spans="1:14" ht="15.75" customHeight="1" x14ac:dyDescent="0.25">
      <c r="A19" s="183"/>
      <c r="B19" s="40" t="s">
        <v>167</v>
      </c>
      <c r="C19" s="69">
        <v>342693107</v>
      </c>
      <c r="D19" s="70">
        <v>0.13300000000000001</v>
      </c>
      <c r="E19" s="69">
        <v>401707733</v>
      </c>
      <c r="F19" s="70">
        <v>0.14399999999999999</v>
      </c>
      <c r="G19" s="69">
        <v>160601514</v>
      </c>
      <c r="H19" s="70">
        <v>6.2E-2</v>
      </c>
      <c r="I19" s="69">
        <v>159895545</v>
      </c>
      <c r="J19" s="70">
        <v>5.7000000000000002E-2</v>
      </c>
      <c r="K19" s="69">
        <v>503294621</v>
      </c>
      <c r="L19" s="70">
        <v>0.19500000000000001</v>
      </c>
      <c r="M19" s="69">
        <v>561603278</v>
      </c>
      <c r="N19" s="70">
        <v>0.20100000000000001</v>
      </c>
    </row>
    <row r="20" spans="1:14" x14ac:dyDescent="0.25">
      <c r="A20" s="183" t="s">
        <v>143</v>
      </c>
      <c r="B20" s="35" t="s">
        <v>160</v>
      </c>
      <c r="C20" s="60">
        <v>19214524</v>
      </c>
      <c r="D20" s="61">
        <v>2.5000000000000001E-2</v>
      </c>
      <c r="E20" s="60">
        <v>19769004</v>
      </c>
      <c r="F20" s="61">
        <v>2.1999999999999999E-2</v>
      </c>
      <c r="G20" s="60">
        <v>1616195</v>
      </c>
      <c r="H20" s="61">
        <v>2E-3</v>
      </c>
      <c r="I20" s="60">
        <v>1719958</v>
      </c>
      <c r="J20" s="61">
        <v>2E-3</v>
      </c>
      <c r="K20" s="60">
        <v>20830719</v>
      </c>
      <c r="L20" s="61">
        <v>2.7E-2</v>
      </c>
      <c r="M20" s="60">
        <v>21488962</v>
      </c>
      <c r="N20" s="61">
        <v>2.4E-2</v>
      </c>
    </row>
    <row r="21" spans="1:14" x14ac:dyDescent="0.25">
      <c r="A21" s="183"/>
      <c r="B21" s="35" t="s">
        <v>162</v>
      </c>
      <c r="C21" s="60">
        <v>3067183</v>
      </c>
      <c r="D21" s="61">
        <v>1.7999999999999999E-2</v>
      </c>
      <c r="E21" s="60">
        <v>3256919</v>
      </c>
      <c r="F21" s="61">
        <v>1.7999999999999999E-2</v>
      </c>
      <c r="G21" s="60">
        <v>354565</v>
      </c>
      <c r="H21" s="61">
        <v>2E-3</v>
      </c>
      <c r="I21" s="60">
        <v>436592</v>
      </c>
      <c r="J21" s="61">
        <v>2E-3</v>
      </c>
      <c r="K21" s="60">
        <v>3421748</v>
      </c>
      <c r="L21" s="61">
        <v>0.02</v>
      </c>
      <c r="M21" s="60">
        <v>3693511</v>
      </c>
      <c r="N21" s="61">
        <v>2.1000000000000001E-2</v>
      </c>
    </row>
    <row r="22" spans="1:14" x14ac:dyDescent="0.25">
      <c r="A22" s="183"/>
      <c r="B22" s="35" t="s">
        <v>163</v>
      </c>
      <c r="C22" s="60">
        <v>3411836</v>
      </c>
      <c r="D22" s="61">
        <v>2.7E-2</v>
      </c>
      <c r="E22" s="127" t="s">
        <v>168</v>
      </c>
      <c r="F22" s="61" t="s">
        <v>168</v>
      </c>
      <c r="G22" s="60">
        <v>344473</v>
      </c>
      <c r="H22" s="61">
        <v>3.0000000000000001E-3</v>
      </c>
      <c r="I22" s="127" t="s">
        <v>168</v>
      </c>
      <c r="J22" s="61" t="s">
        <v>168</v>
      </c>
      <c r="K22" s="60">
        <v>3756309</v>
      </c>
      <c r="L22" s="61">
        <v>0.03</v>
      </c>
      <c r="M22" s="127" t="s">
        <v>168</v>
      </c>
      <c r="N22" s="61" t="s">
        <v>168</v>
      </c>
    </row>
    <row r="23" spans="1:14" x14ac:dyDescent="0.25">
      <c r="A23" s="183"/>
      <c r="B23" s="35" t="s">
        <v>169</v>
      </c>
      <c r="C23" s="60">
        <v>30330603</v>
      </c>
      <c r="D23" s="61">
        <v>2.1999999999999999E-2</v>
      </c>
      <c r="E23" s="60">
        <v>30472975</v>
      </c>
      <c r="F23" s="61">
        <v>0.02</v>
      </c>
      <c r="G23" s="60">
        <v>1845683</v>
      </c>
      <c r="H23" s="61">
        <v>1E-3</v>
      </c>
      <c r="I23" s="60">
        <v>2702720</v>
      </c>
      <c r="J23" s="61">
        <v>2E-3</v>
      </c>
      <c r="K23" s="60">
        <v>32176286</v>
      </c>
      <c r="L23" s="61">
        <v>2.4E-2</v>
      </c>
      <c r="M23" s="60">
        <v>33175695</v>
      </c>
      <c r="N23" s="61">
        <v>2.1999999999999999E-2</v>
      </c>
    </row>
    <row r="24" spans="1:14" x14ac:dyDescent="0.25">
      <c r="A24" s="183"/>
      <c r="B24" s="40" t="s">
        <v>167</v>
      </c>
      <c r="C24" s="69">
        <v>56024146</v>
      </c>
      <c r="D24" s="70">
        <v>2.3E-2</v>
      </c>
      <c r="E24" s="69">
        <v>53498898</v>
      </c>
      <c r="F24" s="70">
        <v>0.02</v>
      </c>
      <c r="G24" s="69">
        <v>4160916</v>
      </c>
      <c r="H24" s="70">
        <v>2E-3</v>
      </c>
      <c r="I24" s="69">
        <v>4859270</v>
      </c>
      <c r="J24" s="70">
        <v>2E-3</v>
      </c>
      <c r="K24" s="69">
        <v>60185062</v>
      </c>
      <c r="L24" s="70">
        <v>2.5000000000000001E-2</v>
      </c>
      <c r="M24" s="69">
        <v>58358168</v>
      </c>
      <c r="N24" s="70">
        <v>2.1999999999999999E-2</v>
      </c>
    </row>
    <row r="25" spans="1:14" x14ac:dyDescent="0.25">
      <c r="A25" s="20"/>
      <c r="B25" s="22"/>
      <c r="C25" s="23"/>
      <c r="D25" s="30"/>
      <c r="E25" s="23"/>
      <c r="F25" s="30"/>
      <c r="G25" s="23"/>
      <c r="H25" s="30"/>
      <c r="I25" s="23"/>
      <c r="J25" s="30"/>
      <c r="K25" s="23"/>
      <c r="L25" s="30"/>
      <c r="M25" s="23"/>
      <c r="N25" s="30"/>
    </row>
    <row r="26" spans="1:14" x14ac:dyDescent="0.25">
      <c r="A26" s="1" t="s">
        <v>151</v>
      </c>
      <c r="B26" s="22"/>
      <c r="C26" s="23"/>
      <c r="D26" s="24"/>
      <c r="E26" s="23"/>
      <c r="F26" s="24"/>
      <c r="G26" s="23"/>
      <c r="H26" s="24"/>
      <c r="I26" s="23"/>
      <c r="J26" s="24"/>
      <c r="K26" s="23"/>
      <c r="L26" s="24"/>
      <c r="M26" s="23"/>
      <c r="N26" s="24"/>
    </row>
    <row r="27" spans="1:14" ht="15" customHeight="1" x14ac:dyDescent="0.25">
      <c r="A27" s="180" t="s">
        <v>170</v>
      </c>
      <c r="B27" s="180"/>
      <c r="C27" s="180"/>
      <c r="D27" s="180"/>
      <c r="E27" s="180"/>
      <c r="F27" s="180"/>
      <c r="G27" s="180"/>
      <c r="H27" s="15"/>
      <c r="I27" s="15"/>
      <c r="J27" s="15"/>
      <c r="K27" s="15"/>
      <c r="L27" s="15"/>
    </row>
    <row r="28" spans="1:14" x14ac:dyDescent="0.25">
      <c r="A28" s="180"/>
      <c r="B28" s="180"/>
      <c r="C28" s="180"/>
      <c r="D28" s="180"/>
      <c r="E28" s="180"/>
      <c r="F28" s="180"/>
      <c r="G28" s="180"/>
      <c r="H28" s="15"/>
      <c r="I28" s="15"/>
      <c r="J28" s="15"/>
      <c r="K28" s="15"/>
      <c r="L28" s="15"/>
    </row>
    <row r="29" spans="1:14" x14ac:dyDescent="0.25">
      <c r="A29" s="180"/>
      <c r="B29" s="180"/>
      <c r="C29" s="180"/>
      <c r="D29" s="180"/>
      <c r="E29" s="180"/>
      <c r="F29" s="180"/>
      <c r="G29" s="180"/>
      <c r="H29" s="15"/>
      <c r="I29" s="15"/>
      <c r="J29" s="15"/>
      <c r="K29" s="15"/>
      <c r="L29" s="15"/>
    </row>
    <row r="30" spans="1:14" x14ac:dyDescent="0.25">
      <c r="A30" s="180"/>
      <c r="B30" s="180"/>
      <c r="C30" s="180"/>
      <c r="D30" s="180"/>
      <c r="E30" s="180"/>
      <c r="F30" s="180"/>
      <c r="G30" s="180"/>
      <c r="H30" s="15"/>
      <c r="I30" s="15"/>
      <c r="J30" s="15"/>
      <c r="K30" s="15"/>
      <c r="L30" s="15"/>
    </row>
    <row r="31" spans="1:14" x14ac:dyDescent="0.25">
      <c r="A31" s="180"/>
      <c r="B31" s="180"/>
      <c r="C31" s="180"/>
      <c r="D31" s="180"/>
      <c r="E31" s="180"/>
      <c r="F31" s="180"/>
      <c r="G31" s="180"/>
      <c r="H31" s="15"/>
      <c r="I31" s="15"/>
      <c r="J31" s="15"/>
      <c r="K31" s="15"/>
      <c r="L31" s="15"/>
    </row>
    <row r="32" spans="1:14" x14ac:dyDescent="0.25">
      <c r="A32" s="180"/>
      <c r="B32" s="180"/>
      <c r="C32" s="180"/>
      <c r="D32" s="180"/>
      <c r="E32" s="180"/>
      <c r="F32" s="180"/>
      <c r="G32" s="180"/>
      <c r="H32" s="15"/>
      <c r="I32" s="15"/>
      <c r="J32" s="15"/>
      <c r="K32" s="15"/>
      <c r="L32" s="15"/>
    </row>
    <row r="33" spans="1:8" x14ac:dyDescent="0.25">
      <c r="A33" s="180"/>
      <c r="B33" s="180"/>
      <c r="C33" s="180"/>
      <c r="D33" s="180"/>
      <c r="E33" s="180"/>
      <c r="F33" s="180"/>
      <c r="G33" s="180"/>
      <c r="H33" s="15"/>
    </row>
    <row r="34" spans="1:8" ht="14.45" customHeight="1" x14ac:dyDescent="0.25">
      <c r="A34" s="180"/>
      <c r="B34" s="180"/>
      <c r="C34" s="180"/>
      <c r="D34" s="180"/>
      <c r="E34" s="180"/>
      <c r="F34" s="180"/>
      <c r="G34" s="180"/>
    </row>
  </sheetData>
  <mergeCells count="16">
    <mergeCell ref="G5:J5"/>
    <mergeCell ref="A27:G34"/>
    <mergeCell ref="A2:E2"/>
    <mergeCell ref="A5:A7"/>
    <mergeCell ref="K5:N5"/>
    <mergeCell ref="C6:D6"/>
    <mergeCell ref="E6:F6"/>
    <mergeCell ref="G6:H6"/>
    <mergeCell ref="I6:J6"/>
    <mergeCell ref="K6:L6"/>
    <mergeCell ref="M6:N6"/>
    <mergeCell ref="A8:A15"/>
    <mergeCell ref="A16:A19"/>
    <mergeCell ref="A20:A24"/>
    <mergeCell ref="B5:B7"/>
    <mergeCell ref="C5:F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538B7-B748-4C5A-A31C-16C159E26F60}">
  <dimension ref="A1:N50"/>
  <sheetViews>
    <sheetView workbookViewId="0"/>
  </sheetViews>
  <sheetFormatPr defaultRowHeight="15" x14ac:dyDescent="0.25"/>
  <cols>
    <col min="1" max="1" width="28.42578125" customWidth="1"/>
    <col min="2" max="2" width="20.140625" customWidth="1"/>
    <col min="3" max="11" width="20.42578125" customWidth="1"/>
    <col min="12" max="14" width="18.140625" customWidth="1"/>
  </cols>
  <sheetData>
    <row r="1" spans="1:14" ht="18.75" x14ac:dyDescent="0.3">
      <c r="A1" s="9" t="s">
        <v>54</v>
      </c>
      <c r="B1" s="9"/>
      <c r="C1" s="9"/>
      <c r="D1" s="9"/>
      <c r="E1" s="9"/>
      <c r="F1" s="9"/>
      <c r="G1" s="9"/>
      <c r="H1" s="1"/>
    </row>
    <row r="2" spans="1:14" ht="15.75" x14ac:dyDescent="0.25">
      <c r="A2" s="166" t="s">
        <v>19</v>
      </c>
      <c r="B2" s="166"/>
      <c r="C2" s="166"/>
      <c r="D2" s="166"/>
      <c r="E2" s="166"/>
      <c r="F2" s="10"/>
      <c r="G2" s="10"/>
      <c r="H2" s="1"/>
    </row>
    <row r="3" spans="1:14" ht="15.75" x14ac:dyDescent="0.25">
      <c r="A3" s="11" t="s">
        <v>171</v>
      </c>
      <c r="B3" s="11"/>
      <c r="C3" s="11"/>
      <c r="D3" s="11"/>
      <c r="E3" s="11"/>
      <c r="F3" s="11"/>
      <c r="G3" s="11"/>
      <c r="H3" s="11"/>
    </row>
    <row r="4" spans="1:14" ht="15.75" x14ac:dyDescent="0.25">
      <c r="A4" s="11"/>
      <c r="B4" s="11"/>
      <c r="C4" s="11"/>
      <c r="D4" s="11"/>
      <c r="E4" s="11"/>
      <c r="F4" s="11"/>
      <c r="G4" s="11"/>
      <c r="H4" s="11"/>
    </row>
    <row r="5" spans="1:14" x14ac:dyDescent="0.25">
      <c r="A5" s="21" t="s">
        <v>172</v>
      </c>
      <c r="B5" s="1"/>
      <c r="C5" s="1"/>
      <c r="D5" s="1"/>
      <c r="E5" s="1"/>
      <c r="F5" s="1"/>
      <c r="G5" s="1"/>
      <c r="H5" s="1"/>
    </row>
    <row r="6" spans="1:14" x14ac:dyDescent="0.25">
      <c r="A6" s="185" t="s">
        <v>173</v>
      </c>
      <c r="B6" s="184" t="s">
        <v>159</v>
      </c>
      <c r="C6" s="184"/>
      <c r="D6" s="184" t="s">
        <v>142</v>
      </c>
      <c r="E6" s="184"/>
      <c r="F6" s="184" t="s">
        <v>143</v>
      </c>
      <c r="G6" s="184"/>
      <c r="H6" s="16"/>
      <c r="I6" s="16"/>
      <c r="J6" s="16"/>
      <c r="K6" s="16"/>
      <c r="L6" s="16"/>
      <c r="M6" s="16"/>
      <c r="N6" s="16"/>
    </row>
    <row r="7" spans="1:14" x14ac:dyDescent="0.25">
      <c r="A7" s="186"/>
      <c r="B7" s="128">
        <v>2021</v>
      </c>
      <c r="C7" s="128">
        <v>2022</v>
      </c>
      <c r="D7" s="128">
        <v>2021</v>
      </c>
      <c r="E7" s="128">
        <v>2022</v>
      </c>
      <c r="F7" s="128">
        <v>2021</v>
      </c>
      <c r="G7" s="128">
        <v>2022</v>
      </c>
      <c r="H7" s="16"/>
      <c r="I7" s="16"/>
      <c r="J7" s="16"/>
      <c r="K7" s="16"/>
      <c r="L7" s="16"/>
      <c r="M7" s="16"/>
      <c r="N7" s="16"/>
    </row>
    <row r="8" spans="1:14" x14ac:dyDescent="0.25">
      <c r="A8" s="35" t="s">
        <v>156</v>
      </c>
      <c r="B8" s="61">
        <v>6.7000000000000004E-2</v>
      </c>
      <c r="C8" s="61">
        <v>6.0999999999999999E-2</v>
      </c>
      <c r="D8" s="61">
        <v>0.13300000000000001</v>
      </c>
      <c r="E8" s="61">
        <v>0.14399999999999999</v>
      </c>
      <c r="F8" s="61">
        <v>2.3E-2</v>
      </c>
      <c r="G8" s="61">
        <v>0.02</v>
      </c>
      <c r="H8" s="16"/>
      <c r="I8" s="16"/>
      <c r="J8" s="16"/>
      <c r="K8" s="16"/>
      <c r="L8" s="16"/>
      <c r="M8" s="16"/>
      <c r="N8" s="16"/>
    </row>
    <row r="9" spans="1:14" s="1" customFormat="1" x14ac:dyDescent="0.25">
      <c r="A9" s="35" t="s">
        <v>157</v>
      </c>
      <c r="B9" s="61">
        <v>1.0999999999999999E-2</v>
      </c>
      <c r="C9" s="61">
        <v>1.2E-2</v>
      </c>
      <c r="D9" s="61">
        <v>6.2E-2</v>
      </c>
      <c r="E9" s="61">
        <v>5.7000000000000002E-2</v>
      </c>
      <c r="F9" s="61">
        <v>2E-3</v>
      </c>
      <c r="G9" s="61">
        <v>2E-3</v>
      </c>
    </row>
    <row r="10" spans="1:14" s="1" customFormat="1" x14ac:dyDescent="0.25"/>
    <row r="11" spans="1:14" s="1" customFormat="1" x14ac:dyDescent="0.25">
      <c r="A11" s="190" t="s">
        <v>154</v>
      </c>
      <c r="B11" s="190" t="s">
        <v>174</v>
      </c>
      <c r="C11" s="187" t="s">
        <v>156</v>
      </c>
      <c r="D11" s="187"/>
      <c r="E11" s="187"/>
      <c r="F11" s="188"/>
      <c r="G11" s="187" t="s">
        <v>175</v>
      </c>
      <c r="H11" s="187"/>
      <c r="I11" s="187"/>
      <c r="J11" s="188"/>
      <c r="K11" s="179" t="s">
        <v>158</v>
      </c>
      <c r="L11" s="179"/>
      <c r="M11" s="179"/>
      <c r="N11" s="179"/>
    </row>
    <row r="12" spans="1:14" s="1" customFormat="1" x14ac:dyDescent="0.25">
      <c r="A12" s="191"/>
      <c r="B12" s="191"/>
      <c r="C12" s="187">
        <v>2021</v>
      </c>
      <c r="D12" s="188"/>
      <c r="E12" s="187">
        <v>2022</v>
      </c>
      <c r="F12" s="188"/>
      <c r="G12" s="187">
        <v>2021</v>
      </c>
      <c r="H12" s="188"/>
      <c r="I12" s="187">
        <v>2022</v>
      </c>
      <c r="J12" s="188"/>
      <c r="K12" s="179">
        <v>2021</v>
      </c>
      <c r="L12" s="179"/>
      <c r="M12" s="179">
        <v>2022</v>
      </c>
      <c r="N12" s="179"/>
    </row>
    <row r="13" spans="1:14" s="1" customFormat="1" x14ac:dyDescent="0.25">
      <c r="A13" s="191"/>
      <c r="B13" s="191"/>
      <c r="C13" s="36" t="s">
        <v>144</v>
      </c>
      <c r="D13" s="36" t="s">
        <v>145</v>
      </c>
      <c r="E13" s="36" t="s">
        <v>144</v>
      </c>
      <c r="F13" s="36" t="s">
        <v>145</v>
      </c>
      <c r="G13" s="36" t="s">
        <v>144</v>
      </c>
      <c r="H13" s="36" t="s">
        <v>145</v>
      </c>
      <c r="I13" s="36" t="s">
        <v>144</v>
      </c>
      <c r="J13" s="36" t="s">
        <v>145</v>
      </c>
      <c r="K13" s="123" t="s">
        <v>144</v>
      </c>
      <c r="L13" s="123" t="s">
        <v>145</v>
      </c>
      <c r="M13" s="123" t="s">
        <v>144</v>
      </c>
      <c r="N13" s="123" t="s">
        <v>145</v>
      </c>
    </row>
    <row r="14" spans="1:14" s="1" customFormat="1" x14ac:dyDescent="0.25">
      <c r="A14" s="192" t="s">
        <v>159</v>
      </c>
      <c r="B14" s="35" t="s">
        <v>176</v>
      </c>
      <c r="C14" s="60">
        <v>70165833</v>
      </c>
      <c r="D14" s="61">
        <v>7.8E-2</v>
      </c>
      <c r="E14" s="60">
        <v>64083365</v>
      </c>
      <c r="F14" s="61">
        <v>6.8000000000000005E-2</v>
      </c>
      <c r="G14" s="60">
        <v>7914782</v>
      </c>
      <c r="H14" s="61">
        <v>8.9999999999999993E-3</v>
      </c>
      <c r="I14" s="60">
        <v>9155293</v>
      </c>
      <c r="J14" s="61">
        <v>0.01</v>
      </c>
      <c r="K14" s="60">
        <v>78080615</v>
      </c>
      <c r="L14" s="61">
        <v>8.5999999999999993E-2</v>
      </c>
      <c r="M14" s="60">
        <v>73238658</v>
      </c>
      <c r="N14" s="61">
        <v>7.8E-2</v>
      </c>
    </row>
    <row r="15" spans="1:14" s="1" customFormat="1" x14ac:dyDescent="0.25">
      <c r="A15" s="192"/>
      <c r="B15" s="35" t="s">
        <v>177</v>
      </c>
      <c r="C15" s="60">
        <v>10804589</v>
      </c>
      <c r="D15" s="61">
        <v>5.2999999999999999E-2</v>
      </c>
      <c r="E15" s="60">
        <v>9959471</v>
      </c>
      <c r="F15" s="61">
        <v>4.8000000000000001E-2</v>
      </c>
      <c r="G15" s="60">
        <v>2402332</v>
      </c>
      <c r="H15" s="61">
        <v>1.2E-2</v>
      </c>
      <c r="I15" s="60">
        <v>2675137</v>
      </c>
      <c r="J15" s="61">
        <v>1.2999999999999999E-2</v>
      </c>
      <c r="K15" s="60">
        <v>13206921</v>
      </c>
      <c r="L15" s="61">
        <v>6.5000000000000002E-2</v>
      </c>
      <c r="M15" s="60">
        <v>12634608</v>
      </c>
      <c r="N15" s="61">
        <v>6.0999999999999999E-2</v>
      </c>
    </row>
    <row r="16" spans="1:14" s="1" customFormat="1" x14ac:dyDescent="0.25">
      <c r="A16" s="192"/>
      <c r="B16" s="35" t="s">
        <v>178</v>
      </c>
      <c r="C16" s="60">
        <v>87965530</v>
      </c>
      <c r="D16" s="61">
        <v>6.6000000000000003E-2</v>
      </c>
      <c r="E16" s="60">
        <v>82675667</v>
      </c>
      <c r="F16" s="61">
        <v>5.8999999999999997E-2</v>
      </c>
      <c r="G16" s="60">
        <v>14557816</v>
      </c>
      <c r="H16" s="61">
        <v>1.0999999999999999E-2</v>
      </c>
      <c r="I16" s="60">
        <v>15761150</v>
      </c>
      <c r="J16" s="61">
        <v>1.0999999999999999E-2</v>
      </c>
      <c r="K16" s="60">
        <v>102523346</v>
      </c>
      <c r="L16" s="61">
        <v>7.6999999999999999E-2</v>
      </c>
      <c r="M16" s="60">
        <v>98436817</v>
      </c>
      <c r="N16" s="61">
        <v>7.0000000000000007E-2</v>
      </c>
    </row>
    <row r="17" spans="1:14" s="1" customFormat="1" x14ac:dyDescent="0.25">
      <c r="A17" s="192"/>
      <c r="B17" s="35" t="s">
        <v>179</v>
      </c>
      <c r="C17" s="60">
        <v>8348799</v>
      </c>
      <c r="D17" s="61">
        <v>6.4000000000000001E-2</v>
      </c>
      <c r="E17" s="60">
        <v>7036703</v>
      </c>
      <c r="F17" s="61">
        <v>6.0999999999999999E-2</v>
      </c>
      <c r="G17" s="60">
        <v>2650619</v>
      </c>
      <c r="H17" s="61">
        <v>0.02</v>
      </c>
      <c r="I17" s="60">
        <v>2739778</v>
      </c>
      <c r="J17" s="61">
        <v>2.4E-2</v>
      </c>
      <c r="K17" s="60">
        <v>10999418</v>
      </c>
      <c r="L17" s="61">
        <v>8.5000000000000006E-2</v>
      </c>
      <c r="M17" s="60">
        <v>9776481</v>
      </c>
      <c r="N17" s="61">
        <v>8.5000000000000006E-2</v>
      </c>
    </row>
    <row r="18" spans="1:14" s="1" customFormat="1" x14ac:dyDescent="0.25">
      <c r="A18" s="192"/>
      <c r="B18" s="35" t="s">
        <v>180</v>
      </c>
      <c r="C18" s="60">
        <v>8553019</v>
      </c>
      <c r="D18" s="61">
        <v>4.7E-2</v>
      </c>
      <c r="E18" s="60">
        <v>7285484</v>
      </c>
      <c r="F18" s="61">
        <v>4.2999999999999997E-2</v>
      </c>
      <c r="G18" s="60">
        <v>2067222</v>
      </c>
      <c r="H18" s="61">
        <v>1.0999999999999999E-2</v>
      </c>
      <c r="I18" s="60">
        <v>2444303</v>
      </c>
      <c r="J18" s="61">
        <v>1.4999999999999999E-2</v>
      </c>
      <c r="K18" s="60">
        <v>10620241</v>
      </c>
      <c r="L18" s="61">
        <v>5.8000000000000003E-2</v>
      </c>
      <c r="M18" s="60">
        <v>9729787</v>
      </c>
      <c r="N18" s="61">
        <v>5.8000000000000003E-2</v>
      </c>
    </row>
    <row r="19" spans="1:14" s="1" customFormat="1" x14ac:dyDescent="0.25">
      <c r="A19" s="192"/>
      <c r="B19" s="35" t="s">
        <v>181</v>
      </c>
      <c r="C19" s="60">
        <v>139282927</v>
      </c>
      <c r="D19" s="61">
        <v>6.7000000000000004E-2</v>
      </c>
      <c r="E19" s="60">
        <v>123693414</v>
      </c>
      <c r="F19" s="61">
        <v>5.7000000000000002E-2</v>
      </c>
      <c r="G19" s="60">
        <v>16382960</v>
      </c>
      <c r="H19" s="61">
        <v>8.0000000000000002E-3</v>
      </c>
      <c r="I19" s="60">
        <v>18154649</v>
      </c>
      <c r="J19" s="61">
        <v>8.0000000000000002E-3</v>
      </c>
      <c r="K19" s="60">
        <v>155665887</v>
      </c>
      <c r="L19" s="61">
        <v>7.4999999999999997E-2</v>
      </c>
      <c r="M19" s="60">
        <v>141848063</v>
      </c>
      <c r="N19" s="61">
        <v>6.6000000000000003E-2</v>
      </c>
    </row>
    <row r="20" spans="1:14" s="1" customFormat="1" x14ac:dyDescent="0.25">
      <c r="A20" s="192"/>
      <c r="B20" s="35" t="s">
        <v>182</v>
      </c>
      <c r="C20" s="60">
        <v>39750243</v>
      </c>
      <c r="D20" s="61">
        <v>6.5000000000000002E-2</v>
      </c>
      <c r="E20" s="60">
        <v>36596577</v>
      </c>
      <c r="F20" s="61">
        <v>5.8000000000000003E-2</v>
      </c>
      <c r="G20" s="60">
        <v>5828757</v>
      </c>
      <c r="H20" s="61">
        <v>0.01</v>
      </c>
      <c r="I20" s="60">
        <v>6966544</v>
      </c>
      <c r="J20" s="61">
        <v>1.0999999999999999E-2</v>
      </c>
      <c r="K20" s="60">
        <v>45579000</v>
      </c>
      <c r="L20" s="61">
        <v>7.4999999999999997E-2</v>
      </c>
      <c r="M20" s="60">
        <v>43563121</v>
      </c>
      <c r="N20" s="61">
        <v>6.9000000000000006E-2</v>
      </c>
    </row>
    <row r="21" spans="1:14" s="1" customFormat="1" x14ac:dyDescent="0.25">
      <c r="A21" s="192"/>
      <c r="B21" s="35" t="s">
        <v>183</v>
      </c>
      <c r="C21" s="60">
        <v>22357913</v>
      </c>
      <c r="D21" s="61">
        <v>6.4000000000000001E-2</v>
      </c>
      <c r="E21" s="60">
        <v>18004572</v>
      </c>
      <c r="F21" s="61">
        <v>6.4000000000000001E-2</v>
      </c>
      <c r="G21" s="60">
        <v>3109040</v>
      </c>
      <c r="H21" s="61">
        <v>8.9999999999999993E-3</v>
      </c>
      <c r="I21" s="60">
        <v>2261657</v>
      </c>
      <c r="J21" s="61">
        <v>8.0000000000000002E-3</v>
      </c>
      <c r="K21" s="60">
        <v>25466953</v>
      </c>
      <c r="L21" s="61">
        <v>7.2999999999999995E-2</v>
      </c>
      <c r="M21" s="60">
        <v>20266229</v>
      </c>
      <c r="N21" s="61">
        <v>7.1999999999999995E-2</v>
      </c>
    </row>
    <row r="22" spans="1:14" s="1" customFormat="1" x14ac:dyDescent="0.25">
      <c r="A22" s="192"/>
      <c r="B22" s="35" t="s">
        <v>184</v>
      </c>
      <c r="C22" s="60">
        <v>58812509</v>
      </c>
      <c r="D22" s="61">
        <v>5.5E-2</v>
      </c>
      <c r="E22" s="60">
        <v>46580545</v>
      </c>
      <c r="F22" s="61">
        <v>5.2999999999999999E-2</v>
      </c>
      <c r="G22" s="60">
        <v>13428667</v>
      </c>
      <c r="H22" s="61">
        <v>1.2999999999999999E-2</v>
      </c>
      <c r="I22" s="60">
        <v>10108236</v>
      </c>
      <c r="J22" s="61">
        <v>1.2E-2</v>
      </c>
      <c r="K22" s="60">
        <v>72241176</v>
      </c>
      <c r="L22" s="61">
        <v>6.8000000000000005E-2</v>
      </c>
      <c r="M22" s="60">
        <v>56688781</v>
      </c>
      <c r="N22" s="61">
        <v>6.5000000000000002E-2</v>
      </c>
    </row>
    <row r="23" spans="1:14" s="1" customFormat="1" x14ac:dyDescent="0.25">
      <c r="A23" s="192"/>
      <c r="B23" s="35" t="s">
        <v>185</v>
      </c>
      <c r="C23" s="60">
        <v>23148549</v>
      </c>
      <c r="D23" s="61">
        <v>0.05</v>
      </c>
      <c r="E23" s="60">
        <v>18825315</v>
      </c>
      <c r="F23" s="61">
        <v>4.7E-2</v>
      </c>
      <c r="G23" s="60">
        <v>6147360</v>
      </c>
      <c r="H23" s="61">
        <v>1.2999999999999999E-2</v>
      </c>
      <c r="I23" s="60">
        <v>5078404</v>
      </c>
      <c r="J23" s="61">
        <v>1.2999999999999999E-2</v>
      </c>
      <c r="K23" s="60">
        <v>29295909</v>
      </c>
      <c r="L23" s="61">
        <v>6.3E-2</v>
      </c>
      <c r="M23" s="60">
        <v>23903719</v>
      </c>
      <c r="N23" s="61">
        <v>0.06</v>
      </c>
    </row>
    <row r="24" spans="1:14" s="1" customFormat="1" x14ac:dyDescent="0.25">
      <c r="A24" s="192" t="s">
        <v>142</v>
      </c>
      <c r="B24" s="35" t="s">
        <v>176</v>
      </c>
      <c r="C24" s="60">
        <v>34473521</v>
      </c>
      <c r="D24" s="61">
        <v>0.14499999999999999</v>
      </c>
      <c r="E24" s="60">
        <v>36710918</v>
      </c>
      <c r="F24" s="61">
        <v>0.14299999999999999</v>
      </c>
      <c r="G24" s="60">
        <v>13785062</v>
      </c>
      <c r="H24" s="61">
        <v>5.8000000000000003E-2</v>
      </c>
      <c r="I24" s="60">
        <v>12766574</v>
      </c>
      <c r="J24" s="61">
        <v>0.05</v>
      </c>
      <c r="K24" s="60">
        <v>48258583</v>
      </c>
      <c r="L24" s="61">
        <v>0.20200000000000001</v>
      </c>
      <c r="M24" s="60">
        <v>49477492</v>
      </c>
      <c r="N24" s="61">
        <v>0.193</v>
      </c>
    </row>
    <row r="25" spans="1:14" s="1" customFormat="1" x14ac:dyDescent="0.25">
      <c r="A25" s="192"/>
      <c r="B25" s="35" t="s">
        <v>177</v>
      </c>
      <c r="C25" s="60">
        <v>3634331</v>
      </c>
      <c r="D25" s="61">
        <v>0.115</v>
      </c>
      <c r="E25" s="60">
        <v>4067365</v>
      </c>
      <c r="F25" s="61">
        <v>0.13300000000000001</v>
      </c>
      <c r="G25" s="60">
        <v>3051922</v>
      </c>
      <c r="H25" s="61">
        <v>9.7000000000000003E-2</v>
      </c>
      <c r="I25" s="60">
        <v>2788883</v>
      </c>
      <c r="J25" s="61">
        <v>9.0999999999999998E-2</v>
      </c>
      <c r="K25" s="60">
        <v>6686253</v>
      </c>
      <c r="L25" s="61">
        <v>0.21199999999999999</v>
      </c>
      <c r="M25" s="60">
        <v>6856248</v>
      </c>
      <c r="N25" s="61">
        <v>0.22500000000000001</v>
      </c>
    </row>
    <row r="26" spans="1:14" s="1" customFormat="1" x14ac:dyDescent="0.25">
      <c r="A26" s="192"/>
      <c r="B26" s="35" t="s">
        <v>178</v>
      </c>
      <c r="C26" s="60">
        <v>39791563</v>
      </c>
      <c r="D26" s="61">
        <v>0.1</v>
      </c>
      <c r="E26" s="60">
        <v>43050341</v>
      </c>
      <c r="F26" s="61">
        <v>0.1</v>
      </c>
      <c r="G26" s="60">
        <v>25734608</v>
      </c>
      <c r="H26" s="61">
        <v>6.5000000000000002E-2</v>
      </c>
      <c r="I26" s="60">
        <v>22644403</v>
      </c>
      <c r="J26" s="61">
        <v>5.1999999999999998E-2</v>
      </c>
      <c r="K26" s="60">
        <v>65526171</v>
      </c>
      <c r="L26" s="61">
        <v>0.16500000000000001</v>
      </c>
      <c r="M26" s="60">
        <v>65694744</v>
      </c>
      <c r="N26" s="61">
        <v>0.152</v>
      </c>
    </row>
    <row r="27" spans="1:14" s="1" customFormat="1" x14ac:dyDescent="0.25">
      <c r="A27" s="192"/>
      <c r="B27" s="35" t="s">
        <v>180</v>
      </c>
      <c r="C27" s="60">
        <v>12187187</v>
      </c>
      <c r="D27" s="61">
        <v>0.128</v>
      </c>
      <c r="E27" s="60">
        <v>16731934</v>
      </c>
      <c r="F27" s="61">
        <v>0.158</v>
      </c>
      <c r="G27" s="60">
        <v>5034507</v>
      </c>
      <c r="H27" s="61">
        <v>5.2999999999999999E-2</v>
      </c>
      <c r="I27" s="60">
        <v>5911442</v>
      </c>
      <c r="J27" s="61">
        <v>5.6000000000000001E-2</v>
      </c>
      <c r="K27" s="60">
        <v>17221694</v>
      </c>
      <c r="L27" s="61">
        <v>0.18099999999999999</v>
      </c>
      <c r="M27" s="60">
        <v>22643376</v>
      </c>
      <c r="N27" s="61">
        <v>0.214</v>
      </c>
    </row>
    <row r="28" spans="1:14" s="1" customFormat="1" x14ac:dyDescent="0.25">
      <c r="A28" s="192"/>
      <c r="B28" s="35" t="s">
        <v>181</v>
      </c>
      <c r="C28" s="60">
        <v>43839</v>
      </c>
      <c r="D28" s="61">
        <v>0.374</v>
      </c>
      <c r="E28" s="60">
        <v>52528</v>
      </c>
      <c r="F28" s="61">
        <v>0.61</v>
      </c>
      <c r="G28" s="60">
        <v>1096</v>
      </c>
      <c r="H28" s="61">
        <v>8.9999999999999993E-3</v>
      </c>
      <c r="I28" s="60">
        <v>1297</v>
      </c>
      <c r="J28" s="61">
        <v>1.4999999999999999E-2</v>
      </c>
      <c r="K28" s="60">
        <v>44935</v>
      </c>
      <c r="L28" s="61">
        <v>0.38300000000000001</v>
      </c>
      <c r="M28" s="60">
        <v>53825</v>
      </c>
      <c r="N28" s="61">
        <v>0.625</v>
      </c>
    </row>
    <row r="29" spans="1:14" s="1" customFormat="1" x14ac:dyDescent="0.25">
      <c r="A29" s="192"/>
      <c r="B29" s="35" t="s">
        <v>182</v>
      </c>
      <c r="C29" s="60">
        <v>15410948</v>
      </c>
      <c r="D29" s="61">
        <v>0.11799999999999999</v>
      </c>
      <c r="E29" s="60">
        <v>19566874</v>
      </c>
      <c r="F29" s="61">
        <v>0.153</v>
      </c>
      <c r="G29" s="60">
        <v>4715250</v>
      </c>
      <c r="H29" s="61">
        <v>3.5999999999999997E-2</v>
      </c>
      <c r="I29" s="60">
        <v>4823967</v>
      </c>
      <c r="J29" s="61">
        <v>3.7999999999999999E-2</v>
      </c>
      <c r="K29" s="60">
        <v>20126198</v>
      </c>
      <c r="L29" s="61">
        <v>0.154</v>
      </c>
      <c r="M29" s="60">
        <v>24390841</v>
      </c>
      <c r="N29" s="61">
        <v>0.191</v>
      </c>
    </row>
    <row r="30" spans="1:14" s="1" customFormat="1" x14ac:dyDescent="0.25">
      <c r="A30" s="192"/>
      <c r="B30" s="35" t="s">
        <v>183</v>
      </c>
      <c r="C30" s="60">
        <v>32433511</v>
      </c>
      <c r="D30" s="61">
        <v>0.14399999999999999</v>
      </c>
      <c r="E30" s="60">
        <v>43867044</v>
      </c>
      <c r="F30" s="61">
        <v>0.187</v>
      </c>
      <c r="G30" s="60">
        <v>7570044</v>
      </c>
      <c r="H30" s="61">
        <v>3.4000000000000002E-2</v>
      </c>
      <c r="I30" s="60">
        <v>7616879</v>
      </c>
      <c r="J30" s="61">
        <v>3.2000000000000001E-2</v>
      </c>
      <c r="K30" s="60">
        <v>40003555</v>
      </c>
      <c r="L30" s="61">
        <v>0.17699999999999999</v>
      </c>
      <c r="M30" s="60">
        <v>51483923</v>
      </c>
      <c r="N30" s="61">
        <v>0.219</v>
      </c>
    </row>
    <row r="31" spans="1:14" s="1" customFormat="1" x14ac:dyDescent="0.25">
      <c r="A31" s="192"/>
      <c r="B31" s="35" t="s">
        <v>184</v>
      </c>
      <c r="C31" s="60">
        <v>23843</v>
      </c>
      <c r="D31" s="61">
        <v>6.3E-2</v>
      </c>
      <c r="E31" s="60">
        <v>20428</v>
      </c>
      <c r="F31" s="61">
        <v>4.3999999999999997E-2</v>
      </c>
      <c r="G31" s="60">
        <v>3151</v>
      </c>
      <c r="H31" s="61">
        <v>8.0000000000000002E-3</v>
      </c>
      <c r="I31" s="60">
        <v>10619</v>
      </c>
      <c r="J31" s="61">
        <v>2.3E-2</v>
      </c>
      <c r="K31" s="60">
        <v>26994</v>
      </c>
      <c r="L31" s="61">
        <v>7.1999999999999995E-2</v>
      </c>
      <c r="M31" s="60">
        <v>31047</v>
      </c>
      <c r="N31" s="61">
        <v>6.6000000000000003E-2</v>
      </c>
    </row>
    <row r="32" spans="1:14" s="1" customFormat="1" x14ac:dyDescent="0.25">
      <c r="A32" s="192" t="s">
        <v>143</v>
      </c>
      <c r="B32" s="35" t="s">
        <v>176</v>
      </c>
      <c r="C32" s="60">
        <v>5552300</v>
      </c>
      <c r="D32" s="61">
        <v>2.1000000000000001E-2</v>
      </c>
      <c r="E32" s="60">
        <v>5474786</v>
      </c>
      <c r="F32" s="61">
        <v>0.02</v>
      </c>
      <c r="G32" s="60">
        <v>207798</v>
      </c>
      <c r="H32" s="61">
        <v>1E-3</v>
      </c>
      <c r="I32" s="60">
        <v>247954</v>
      </c>
      <c r="J32" s="61">
        <v>1E-3</v>
      </c>
      <c r="K32" s="60">
        <v>5760098</v>
      </c>
      <c r="L32" s="61">
        <v>2.1999999999999999E-2</v>
      </c>
      <c r="M32" s="60">
        <v>5722740</v>
      </c>
      <c r="N32" s="61">
        <v>2.1000000000000001E-2</v>
      </c>
    </row>
    <row r="33" spans="1:14" s="1" customFormat="1" x14ac:dyDescent="0.25">
      <c r="A33" s="192"/>
      <c r="B33" s="35" t="s">
        <v>177</v>
      </c>
      <c r="C33" s="60">
        <v>938131</v>
      </c>
      <c r="D33" s="61">
        <v>1.9E-2</v>
      </c>
      <c r="E33" s="60">
        <v>976666</v>
      </c>
      <c r="F33" s="61">
        <v>1.9E-2</v>
      </c>
      <c r="G33" s="60">
        <v>96413</v>
      </c>
      <c r="H33" s="61">
        <v>2E-3</v>
      </c>
      <c r="I33" s="60">
        <v>82221</v>
      </c>
      <c r="J33" s="61">
        <v>2E-3</v>
      </c>
      <c r="K33" s="60">
        <v>1034544</v>
      </c>
      <c r="L33" s="61">
        <v>2.1000000000000001E-2</v>
      </c>
      <c r="M33" s="60">
        <v>1058887</v>
      </c>
      <c r="N33" s="61">
        <v>0.02</v>
      </c>
    </row>
    <row r="34" spans="1:14" s="1" customFormat="1" x14ac:dyDescent="0.25">
      <c r="A34" s="192"/>
      <c r="B34" s="35" t="s">
        <v>178</v>
      </c>
      <c r="C34" s="60">
        <v>5385676</v>
      </c>
      <c r="D34" s="61">
        <v>2.5000000000000001E-2</v>
      </c>
      <c r="E34" s="60">
        <v>5967179</v>
      </c>
      <c r="F34" s="61">
        <v>2.1999999999999999E-2</v>
      </c>
      <c r="G34" s="60">
        <v>368797</v>
      </c>
      <c r="H34" s="61">
        <v>2E-3</v>
      </c>
      <c r="I34" s="60">
        <v>419402</v>
      </c>
      <c r="J34" s="61">
        <v>2E-3</v>
      </c>
      <c r="K34" s="60">
        <v>5754473</v>
      </c>
      <c r="L34" s="61">
        <v>2.5999999999999999E-2</v>
      </c>
      <c r="M34" s="60">
        <v>6386581</v>
      </c>
      <c r="N34" s="61">
        <v>2.4E-2</v>
      </c>
    </row>
    <row r="35" spans="1:14" s="1" customFormat="1" x14ac:dyDescent="0.25">
      <c r="A35" s="192"/>
      <c r="B35" s="35" t="s">
        <v>181</v>
      </c>
      <c r="C35" s="60">
        <v>2990194</v>
      </c>
      <c r="D35" s="61">
        <v>2.5999999999999999E-2</v>
      </c>
      <c r="E35" s="60">
        <v>2383135</v>
      </c>
      <c r="F35" s="61">
        <v>2.4E-2</v>
      </c>
      <c r="G35" s="60">
        <v>290699</v>
      </c>
      <c r="H35" s="61">
        <v>3.0000000000000001E-3</v>
      </c>
      <c r="I35" s="60">
        <v>169579</v>
      </c>
      <c r="J35" s="61">
        <v>2E-3</v>
      </c>
      <c r="K35" s="60">
        <v>3280893</v>
      </c>
      <c r="L35" s="61">
        <v>2.9000000000000001E-2</v>
      </c>
      <c r="M35" s="60">
        <v>2552714</v>
      </c>
      <c r="N35" s="61">
        <v>2.5999999999999999E-2</v>
      </c>
    </row>
    <row r="36" spans="1:14" s="1" customFormat="1" x14ac:dyDescent="0.25">
      <c r="A36" s="192"/>
      <c r="B36" s="35" t="s">
        <v>182</v>
      </c>
      <c r="C36" s="60">
        <v>2039111</v>
      </c>
      <c r="D36" s="61">
        <v>1.9E-2</v>
      </c>
      <c r="E36" s="60">
        <v>2491955</v>
      </c>
      <c r="F36" s="61">
        <v>1.7999999999999999E-2</v>
      </c>
      <c r="G36" s="60">
        <v>159336</v>
      </c>
      <c r="H36" s="61">
        <v>2E-3</v>
      </c>
      <c r="I36" s="60">
        <v>240710</v>
      </c>
      <c r="J36" s="61">
        <v>2E-3</v>
      </c>
      <c r="K36" s="60">
        <v>2198447</v>
      </c>
      <c r="L36" s="61">
        <v>2.1000000000000001E-2</v>
      </c>
      <c r="M36" s="60">
        <v>2732665</v>
      </c>
      <c r="N36" s="61">
        <v>0.02</v>
      </c>
    </row>
    <row r="37" spans="1:14" s="1" customFormat="1" x14ac:dyDescent="0.25">
      <c r="A37" s="192"/>
      <c r="B37" s="35" t="s">
        <v>183</v>
      </c>
      <c r="C37" s="60">
        <v>3322818</v>
      </c>
      <c r="D37" s="61">
        <v>1.4999999999999999E-2</v>
      </c>
      <c r="E37" s="60">
        <v>2742489</v>
      </c>
      <c r="F37" s="61">
        <v>1.2E-2</v>
      </c>
      <c r="G37" s="60">
        <v>207741</v>
      </c>
      <c r="H37" s="61">
        <v>1E-3</v>
      </c>
      <c r="I37" s="60">
        <v>166736</v>
      </c>
      <c r="J37" s="61">
        <v>1E-3</v>
      </c>
      <c r="K37" s="60">
        <v>3530559</v>
      </c>
      <c r="L37" s="61">
        <v>1.6E-2</v>
      </c>
      <c r="M37" s="60">
        <v>2909225</v>
      </c>
      <c r="N37" s="61">
        <v>1.2999999999999999E-2</v>
      </c>
    </row>
    <row r="38" spans="1:14" s="1" customFormat="1" x14ac:dyDescent="0.25">
      <c r="A38" s="192"/>
      <c r="B38" s="35" t="s">
        <v>184</v>
      </c>
      <c r="C38" s="60">
        <v>4616905</v>
      </c>
      <c r="D38" s="61">
        <v>2.3E-2</v>
      </c>
      <c r="E38" s="60">
        <v>4206656</v>
      </c>
      <c r="F38" s="61">
        <v>2.1000000000000001E-2</v>
      </c>
      <c r="G38" s="60">
        <v>340257</v>
      </c>
      <c r="H38" s="61">
        <v>2E-3</v>
      </c>
      <c r="I38" s="60">
        <v>558081</v>
      </c>
      <c r="J38" s="61">
        <v>3.0000000000000001E-3</v>
      </c>
      <c r="K38" s="60">
        <v>4957162</v>
      </c>
      <c r="L38" s="61">
        <v>2.5000000000000001E-2</v>
      </c>
      <c r="M38" s="60">
        <v>4764737</v>
      </c>
      <c r="N38" s="61">
        <v>2.4E-2</v>
      </c>
    </row>
    <row r="39" spans="1:14" s="1" customFormat="1" x14ac:dyDescent="0.25">
      <c r="A39" s="192"/>
      <c r="B39" s="35" t="s">
        <v>185</v>
      </c>
      <c r="C39" s="60">
        <v>3008747</v>
      </c>
      <c r="D39" s="61">
        <v>1.7999999999999999E-2</v>
      </c>
      <c r="E39" s="60">
        <v>2966594</v>
      </c>
      <c r="F39" s="61">
        <v>1.7000000000000001E-2</v>
      </c>
      <c r="G39" s="60">
        <v>195446</v>
      </c>
      <c r="H39" s="61">
        <v>1E-3</v>
      </c>
      <c r="I39" s="60">
        <v>151099</v>
      </c>
      <c r="J39" s="61">
        <v>1E-3</v>
      </c>
      <c r="K39" s="60">
        <v>3204193</v>
      </c>
      <c r="L39" s="61">
        <v>0.02</v>
      </c>
      <c r="M39" s="60">
        <v>3117693</v>
      </c>
      <c r="N39" s="61">
        <v>1.7999999999999999E-2</v>
      </c>
    </row>
    <row r="40" spans="1:14" s="1" customFormat="1" x14ac:dyDescent="0.25">
      <c r="A40" s="31"/>
      <c r="C40" s="29"/>
      <c r="D40" s="29"/>
      <c r="E40" s="29"/>
      <c r="F40" s="29"/>
      <c r="G40" s="29"/>
      <c r="H40" s="29"/>
    </row>
    <row r="41" spans="1:14" x14ac:dyDescent="0.25">
      <c r="A41" s="1" t="s">
        <v>151</v>
      </c>
      <c r="B41" s="1"/>
      <c r="C41" s="1"/>
      <c r="D41" s="1"/>
      <c r="E41" s="1"/>
      <c r="F41" s="1"/>
      <c r="G41" s="1"/>
      <c r="H41" s="1"/>
    </row>
    <row r="42" spans="1:14" ht="15" customHeight="1" x14ac:dyDescent="0.25">
      <c r="A42" s="189" t="s">
        <v>186</v>
      </c>
      <c r="B42" s="189"/>
      <c r="C42" s="189"/>
      <c r="D42" s="189"/>
      <c r="E42" s="189"/>
      <c r="F42" s="130"/>
      <c r="G42" s="130"/>
      <c r="H42" s="130"/>
      <c r="I42" s="130"/>
      <c r="J42" s="130"/>
      <c r="K42" s="130"/>
    </row>
    <row r="43" spans="1:14" x14ac:dyDescent="0.25">
      <c r="A43" s="189"/>
      <c r="B43" s="189"/>
      <c r="C43" s="189"/>
      <c r="D43" s="189"/>
      <c r="E43" s="189"/>
      <c r="F43" s="130"/>
      <c r="G43" s="130"/>
      <c r="H43" s="130"/>
      <c r="I43" s="130"/>
      <c r="J43" s="130"/>
      <c r="K43" s="130"/>
    </row>
    <row r="44" spans="1:14" x14ac:dyDescent="0.25">
      <c r="A44" s="189"/>
      <c r="B44" s="189"/>
      <c r="C44" s="189"/>
      <c r="D44" s="189"/>
      <c r="E44" s="189"/>
      <c r="F44" s="130"/>
      <c r="G44" s="130"/>
      <c r="H44" s="130"/>
      <c r="I44" s="130"/>
      <c r="J44" s="130"/>
      <c r="K44" s="130"/>
    </row>
    <row r="45" spans="1:14" x14ac:dyDescent="0.25">
      <c r="A45" s="189"/>
      <c r="B45" s="189"/>
      <c r="C45" s="189"/>
      <c r="D45" s="189"/>
      <c r="E45" s="189"/>
      <c r="F45" s="130"/>
      <c r="G45" s="130"/>
      <c r="H45" s="130"/>
      <c r="I45" s="130"/>
      <c r="J45" s="130"/>
      <c r="K45" s="130"/>
    </row>
    <row r="46" spans="1:14" x14ac:dyDescent="0.25">
      <c r="A46" s="189"/>
      <c r="B46" s="189"/>
      <c r="C46" s="189"/>
      <c r="D46" s="189"/>
      <c r="E46" s="189"/>
      <c r="F46" s="130"/>
      <c r="G46" s="130"/>
      <c r="H46" s="130"/>
      <c r="I46" s="130"/>
      <c r="J46" s="130"/>
      <c r="K46" s="130"/>
    </row>
    <row r="47" spans="1:14" x14ac:dyDescent="0.25">
      <c r="A47" s="189"/>
      <c r="B47" s="189"/>
      <c r="C47" s="189"/>
      <c r="D47" s="189"/>
      <c r="E47" s="189"/>
      <c r="F47" s="130"/>
      <c r="G47" s="130"/>
      <c r="H47" s="130"/>
      <c r="I47" s="130"/>
      <c r="J47" s="130"/>
      <c r="K47" s="130"/>
    </row>
    <row r="48" spans="1:14" x14ac:dyDescent="0.25">
      <c r="A48" s="130"/>
      <c r="B48" s="130"/>
      <c r="C48" s="130"/>
      <c r="D48" s="130"/>
      <c r="E48" s="130"/>
      <c r="F48" s="130"/>
    </row>
    <row r="49" spans="1:6" x14ac:dyDescent="0.25">
      <c r="A49" s="130"/>
      <c r="B49" s="130"/>
      <c r="C49" s="130"/>
      <c r="D49" s="130"/>
      <c r="E49" s="130"/>
      <c r="F49" s="130"/>
    </row>
    <row r="50" spans="1:6" x14ac:dyDescent="0.25">
      <c r="A50" s="1"/>
    </row>
  </sheetData>
  <mergeCells count="20">
    <mergeCell ref="K11:N11"/>
    <mergeCell ref="K12:L12"/>
    <mergeCell ref="M12:N12"/>
    <mergeCell ref="I12:J12"/>
    <mergeCell ref="A42:E47"/>
    <mergeCell ref="A11:A13"/>
    <mergeCell ref="B11:B13"/>
    <mergeCell ref="A14:A23"/>
    <mergeCell ref="A24:A31"/>
    <mergeCell ref="A32:A39"/>
    <mergeCell ref="C11:F11"/>
    <mergeCell ref="G11:J11"/>
    <mergeCell ref="C12:D12"/>
    <mergeCell ref="E12:F12"/>
    <mergeCell ref="G12:H12"/>
    <mergeCell ref="A2:E2"/>
    <mergeCell ref="B6:C6"/>
    <mergeCell ref="D6:E6"/>
    <mergeCell ref="F6:G6"/>
    <mergeCell ref="A6:A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78C26-C931-4240-BA3F-FE589411E2D9}">
  <dimension ref="A1:E13"/>
  <sheetViews>
    <sheetView workbookViewId="0"/>
  </sheetViews>
  <sheetFormatPr defaultRowHeight="15" x14ac:dyDescent="0.25"/>
  <cols>
    <col min="1" max="1" width="19.140625" customWidth="1"/>
    <col min="2" max="2" width="37.140625" customWidth="1"/>
  </cols>
  <sheetData>
    <row r="1" spans="1:5" ht="18.75" x14ac:dyDescent="0.3">
      <c r="A1" s="9" t="s">
        <v>54</v>
      </c>
      <c r="B1" s="9"/>
      <c r="C1" s="9"/>
      <c r="D1" s="9"/>
      <c r="E1" s="9"/>
    </row>
    <row r="2" spans="1:5" ht="15.75" x14ac:dyDescent="0.25">
      <c r="A2" s="166" t="s">
        <v>187</v>
      </c>
      <c r="B2" s="166"/>
      <c r="C2" s="166"/>
      <c r="D2" s="166"/>
      <c r="E2" s="166"/>
    </row>
    <row r="3" spans="1:5" ht="15.75" x14ac:dyDescent="0.25">
      <c r="A3" s="11" t="s">
        <v>188</v>
      </c>
      <c r="B3" s="11"/>
      <c r="C3" s="11"/>
      <c r="D3" s="11"/>
      <c r="E3" s="11"/>
    </row>
    <row r="5" spans="1:5" ht="15" customHeight="1" x14ac:dyDescent="0.25">
      <c r="A5" s="57" t="s">
        <v>189</v>
      </c>
      <c r="B5" s="57" t="s">
        <v>190</v>
      </c>
    </row>
    <row r="6" spans="1:5" ht="14.25" customHeight="1" x14ac:dyDescent="0.25">
      <c r="A6" s="58">
        <v>2023</v>
      </c>
      <c r="B6" s="102" t="s">
        <v>191</v>
      </c>
    </row>
    <row r="8" spans="1:5" x14ac:dyDescent="0.25">
      <c r="A8" s="155" t="s">
        <v>192</v>
      </c>
      <c r="B8" s="155"/>
      <c r="C8" s="155"/>
      <c r="D8" s="155"/>
    </row>
    <row r="9" spans="1:5" ht="15" customHeight="1" x14ac:dyDescent="0.25">
      <c r="A9" s="169" t="s">
        <v>193</v>
      </c>
      <c r="B9" s="169"/>
      <c r="C9" s="169"/>
      <c r="D9" s="169"/>
      <c r="E9" s="32"/>
    </row>
    <row r="10" spans="1:5" x14ac:dyDescent="0.25">
      <c r="A10" s="169"/>
      <c r="B10" s="169"/>
      <c r="C10" s="169"/>
      <c r="D10" s="169"/>
      <c r="E10" s="32"/>
    </row>
    <row r="11" spans="1:5" x14ac:dyDescent="0.25">
      <c r="A11" s="169"/>
      <c r="B11" s="169"/>
      <c r="C11" s="169"/>
      <c r="D11" s="169"/>
      <c r="E11" s="32"/>
    </row>
    <row r="12" spans="1:5" x14ac:dyDescent="0.25">
      <c r="A12" s="169"/>
      <c r="B12" s="169"/>
      <c r="C12" s="169"/>
      <c r="D12" s="169"/>
      <c r="E12" s="32"/>
    </row>
    <row r="13" spans="1:5" x14ac:dyDescent="0.25">
      <c r="B13" s="32"/>
      <c r="C13" s="32"/>
      <c r="D13" s="32"/>
      <c r="E13" s="32"/>
    </row>
  </sheetData>
  <mergeCells count="2">
    <mergeCell ref="A2:E2"/>
    <mergeCell ref="A9:D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3B35-FEF0-44F1-9EF8-AD95D81626DA}">
  <dimension ref="A1:N18"/>
  <sheetViews>
    <sheetView workbookViewId="0"/>
  </sheetViews>
  <sheetFormatPr defaultRowHeight="15" x14ac:dyDescent="0.25"/>
  <cols>
    <col min="1" max="1" width="28.28515625" customWidth="1"/>
    <col min="2" max="3" width="17" customWidth="1"/>
    <col min="4" max="4" width="19.5703125" customWidth="1"/>
    <col min="5" max="5" width="17" customWidth="1"/>
    <col min="6" max="6" width="20.28515625" customWidth="1"/>
    <col min="7" max="7" width="17" customWidth="1"/>
    <col min="8" max="8" width="19.28515625" customWidth="1"/>
    <col min="9" max="9" width="17" customWidth="1"/>
    <col min="10" max="10" width="20.28515625" customWidth="1"/>
    <col min="11" max="11" width="17" customWidth="1"/>
    <col min="12" max="12" width="18.7109375" customWidth="1"/>
    <col min="13" max="13" width="17" customWidth="1"/>
    <col min="14" max="14" width="19.140625" customWidth="1"/>
  </cols>
  <sheetData>
    <row r="1" spans="1:14" ht="18.75" x14ac:dyDescent="0.3">
      <c r="A1" s="9" t="s">
        <v>54</v>
      </c>
      <c r="B1" s="9"/>
      <c r="C1" s="9"/>
      <c r="D1" s="9"/>
      <c r="E1" s="9"/>
    </row>
    <row r="2" spans="1:14" ht="15.75" x14ac:dyDescent="0.25">
      <c r="A2" s="166" t="s">
        <v>23</v>
      </c>
      <c r="B2" s="166"/>
      <c r="C2" s="166"/>
      <c r="D2" s="166"/>
      <c r="E2" s="166"/>
    </row>
    <row r="3" spans="1:14" ht="15.75" x14ac:dyDescent="0.25">
      <c r="A3" s="11" t="s">
        <v>194</v>
      </c>
      <c r="B3" s="11"/>
      <c r="C3" s="11"/>
      <c r="D3" s="11"/>
      <c r="E3" s="11"/>
    </row>
    <row r="4" spans="1:14" ht="15.75" x14ac:dyDescent="0.25">
      <c r="A4" s="11"/>
      <c r="B4" s="11"/>
      <c r="C4" s="11"/>
      <c r="D4" s="11"/>
      <c r="E4" s="11"/>
    </row>
    <row r="5" spans="1:14" x14ac:dyDescent="0.25">
      <c r="A5" s="190" t="s">
        <v>173</v>
      </c>
      <c r="B5" s="187" t="s">
        <v>159</v>
      </c>
      <c r="C5" s="187"/>
      <c r="D5" s="187"/>
      <c r="E5" s="188"/>
      <c r="F5" s="187" t="s">
        <v>143</v>
      </c>
      <c r="G5" s="187"/>
      <c r="H5" s="187"/>
      <c r="I5" s="188"/>
    </row>
    <row r="6" spans="1:14" x14ac:dyDescent="0.25">
      <c r="A6" s="191"/>
      <c r="B6" s="187">
        <v>2021</v>
      </c>
      <c r="C6" s="188"/>
      <c r="D6" s="187">
        <v>2022</v>
      </c>
      <c r="E6" s="188"/>
      <c r="F6" s="187">
        <v>2021</v>
      </c>
      <c r="G6" s="188"/>
      <c r="H6" s="187">
        <v>2022</v>
      </c>
      <c r="I6" s="188"/>
    </row>
    <row r="7" spans="1:14" x14ac:dyDescent="0.25">
      <c r="A7" s="191"/>
      <c r="B7" s="36" t="s">
        <v>195</v>
      </c>
      <c r="C7" s="36" t="s">
        <v>196</v>
      </c>
      <c r="D7" s="36" t="s">
        <v>195</v>
      </c>
      <c r="E7" s="36" t="s">
        <v>196</v>
      </c>
      <c r="F7" s="36" t="s">
        <v>195</v>
      </c>
      <c r="G7" s="36" t="s">
        <v>196</v>
      </c>
      <c r="H7" s="36" t="s">
        <v>195</v>
      </c>
      <c r="I7" s="36" t="s">
        <v>196</v>
      </c>
    </row>
    <row r="8" spans="1:14" x14ac:dyDescent="0.25">
      <c r="A8" s="35" t="s">
        <v>156</v>
      </c>
      <c r="B8" s="60">
        <v>117168103.56</v>
      </c>
      <c r="C8" s="61">
        <v>0.152</v>
      </c>
      <c r="D8" s="60">
        <v>126071347.42</v>
      </c>
      <c r="E8" s="61">
        <v>0.18</v>
      </c>
      <c r="F8" s="60">
        <v>5990929.2999999998</v>
      </c>
      <c r="G8" s="61">
        <v>0.107</v>
      </c>
      <c r="H8" s="60">
        <v>6646815.0199999996</v>
      </c>
      <c r="I8" s="61">
        <v>0.124</v>
      </c>
    </row>
    <row r="9" spans="1:14" x14ac:dyDescent="0.25">
      <c r="A9" s="35" t="s">
        <v>157</v>
      </c>
      <c r="B9" s="60">
        <v>11987404.289999999</v>
      </c>
      <c r="C9" s="61">
        <v>9.1999999999999998E-2</v>
      </c>
      <c r="D9" s="60">
        <v>12656641.189999999</v>
      </c>
      <c r="E9" s="61">
        <v>9.2999999999999999E-2</v>
      </c>
      <c r="F9" s="60">
        <v>378076.53</v>
      </c>
      <c r="G9" s="61">
        <v>9.0999999999999998E-2</v>
      </c>
      <c r="H9" s="60">
        <v>460056.84</v>
      </c>
      <c r="I9" s="61">
        <v>9.5000000000000001E-2</v>
      </c>
    </row>
    <row r="10" spans="1:14" x14ac:dyDescent="0.25">
      <c r="A10" s="1"/>
      <c r="B10" s="19"/>
      <c r="C10" s="26"/>
      <c r="D10" s="27"/>
      <c r="E10" s="26"/>
      <c r="F10" s="27"/>
      <c r="G10" s="26"/>
      <c r="H10" s="27"/>
      <c r="I10" s="27"/>
      <c r="J10" s="27"/>
      <c r="K10" s="26"/>
      <c r="L10" s="27"/>
      <c r="M10" s="26"/>
      <c r="N10" s="27"/>
    </row>
    <row r="11" spans="1:14" x14ac:dyDescent="0.25">
      <c r="A11" s="1" t="s">
        <v>151</v>
      </c>
    </row>
    <row r="12" spans="1:14" ht="15" customHeight="1" x14ac:dyDescent="0.25">
      <c r="A12" s="189" t="s">
        <v>197</v>
      </c>
      <c r="B12" s="189"/>
      <c r="C12" s="189"/>
      <c r="D12" s="189"/>
      <c r="E12" s="189"/>
      <c r="F12" s="130"/>
      <c r="G12" s="130"/>
      <c r="H12" s="130"/>
      <c r="I12" s="130"/>
      <c r="J12" s="130"/>
      <c r="K12" s="130"/>
    </row>
    <row r="13" spans="1:14" x14ac:dyDescent="0.25">
      <c r="A13" s="189"/>
      <c r="B13" s="189"/>
      <c r="C13" s="189"/>
      <c r="D13" s="189"/>
      <c r="E13" s="189"/>
      <c r="F13" s="130"/>
      <c r="G13" s="130"/>
      <c r="H13" s="130"/>
      <c r="I13" s="130"/>
      <c r="J13" s="130"/>
      <c r="K13" s="130"/>
    </row>
    <row r="14" spans="1:14" x14ac:dyDescent="0.25">
      <c r="A14" s="189"/>
      <c r="B14" s="189"/>
      <c r="C14" s="189"/>
      <c r="D14" s="189"/>
      <c r="E14" s="189"/>
      <c r="F14" s="130"/>
      <c r="G14" s="130"/>
      <c r="H14" s="130"/>
      <c r="I14" s="130"/>
      <c r="J14" s="130"/>
      <c r="K14" s="130"/>
    </row>
    <row r="15" spans="1:14" x14ac:dyDescent="0.25">
      <c r="A15" s="189"/>
      <c r="B15" s="189"/>
      <c r="C15" s="189"/>
      <c r="D15" s="189"/>
      <c r="E15" s="189"/>
      <c r="F15" s="130"/>
      <c r="G15" s="130"/>
      <c r="H15" s="130"/>
      <c r="I15" s="130"/>
      <c r="J15" s="130"/>
      <c r="K15" s="130"/>
    </row>
    <row r="16" spans="1:14" x14ac:dyDescent="0.25">
      <c r="A16" s="189"/>
      <c r="B16" s="189"/>
      <c r="C16" s="189"/>
      <c r="D16" s="189"/>
      <c r="E16" s="189"/>
      <c r="F16" s="130"/>
      <c r="G16" s="130"/>
      <c r="H16" s="130"/>
      <c r="I16" s="130"/>
      <c r="J16" s="130"/>
      <c r="K16" s="130"/>
    </row>
    <row r="17" spans="1:11" x14ac:dyDescent="0.25">
      <c r="A17" s="189"/>
      <c r="B17" s="189"/>
      <c r="C17" s="189"/>
      <c r="D17" s="189"/>
      <c r="E17" s="189"/>
      <c r="F17" s="130"/>
      <c r="G17" s="130"/>
      <c r="H17" s="130"/>
      <c r="I17" s="130"/>
      <c r="J17" s="130"/>
      <c r="K17" s="130"/>
    </row>
    <row r="18" spans="1:11" x14ac:dyDescent="0.25">
      <c r="A18" s="1"/>
      <c r="B18" s="130"/>
      <c r="C18" s="130"/>
      <c r="D18" s="130"/>
      <c r="E18" s="130"/>
      <c r="F18" s="130"/>
      <c r="G18" s="130"/>
      <c r="H18" s="130"/>
      <c r="I18" s="130"/>
      <c r="J18" s="130"/>
      <c r="K18" s="130"/>
    </row>
  </sheetData>
  <mergeCells count="9">
    <mergeCell ref="A12:E17"/>
    <mergeCell ref="A2:E2"/>
    <mergeCell ref="A5:A7"/>
    <mergeCell ref="B5:E5"/>
    <mergeCell ref="F5:I5"/>
    <mergeCell ref="B6:C6"/>
    <mergeCell ref="D6:E6"/>
    <mergeCell ref="F6:G6"/>
    <mergeCell ref="H6:I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4E8D-FEC3-417B-AA93-7DF79E612BEA}">
  <dimension ref="A1:J31"/>
  <sheetViews>
    <sheetView workbookViewId="0"/>
  </sheetViews>
  <sheetFormatPr defaultRowHeight="15" x14ac:dyDescent="0.25"/>
  <cols>
    <col min="1" max="1" width="23.5703125" customWidth="1"/>
    <col min="2" max="2" width="14.140625" customWidth="1"/>
    <col min="3" max="9" width="17.85546875" customWidth="1"/>
    <col min="10" max="10" width="16.42578125" customWidth="1"/>
  </cols>
  <sheetData>
    <row r="1" spans="1:10" ht="18.75" x14ac:dyDescent="0.3">
      <c r="A1" s="9" t="s">
        <v>54</v>
      </c>
      <c r="B1" s="9"/>
      <c r="C1" s="9"/>
      <c r="D1" s="9"/>
      <c r="E1" s="9"/>
      <c r="F1" s="9"/>
      <c r="G1" s="9"/>
      <c r="H1" s="1"/>
    </row>
    <row r="2" spans="1:10" ht="15.6" customHeight="1" x14ac:dyDescent="0.25">
      <c r="A2" s="166" t="s">
        <v>23</v>
      </c>
      <c r="B2" s="166"/>
      <c r="C2" s="166"/>
      <c r="D2" s="166"/>
      <c r="E2" s="166"/>
      <c r="F2" s="10"/>
      <c r="G2" s="10"/>
      <c r="H2" s="1"/>
    </row>
    <row r="3" spans="1:10" ht="15.75" x14ac:dyDescent="0.25">
      <c r="A3" s="11" t="s">
        <v>198</v>
      </c>
      <c r="B3" s="11"/>
      <c r="C3" s="11"/>
      <c r="D3" s="11"/>
      <c r="E3" s="11"/>
      <c r="F3" s="11"/>
      <c r="G3" s="11"/>
      <c r="H3" s="11"/>
    </row>
    <row r="4" spans="1:10" ht="15.75" x14ac:dyDescent="0.25">
      <c r="A4" s="11"/>
      <c r="B4" s="11"/>
      <c r="C4" s="11"/>
      <c r="D4" s="11"/>
      <c r="E4" s="11"/>
      <c r="F4" s="11"/>
      <c r="G4" s="11"/>
      <c r="H4" s="11"/>
    </row>
    <row r="5" spans="1:10" ht="15.75" customHeight="1" x14ac:dyDescent="0.25">
      <c r="A5" s="190" t="s">
        <v>199</v>
      </c>
      <c r="B5" s="190" t="s">
        <v>200</v>
      </c>
      <c r="C5" s="187" t="s">
        <v>156</v>
      </c>
      <c r="D5" s="187"/>
      <c r="E5" s="187"/>
      <c r="F5" s="188"/>
      <c r="G5" s="187" t="s">
        <v>175</v>
      </c>
      <c r="H5" s="187"/>
      <c r="I5" s="187"/>
      <c r="J5" s="188"/>
    </row>
    <row r="6" spans="1:10" ht="15.75" customHeight="1" x14ac:dyDescent="0.25">
      <c r="A6" s="191"/>
      <c r="B6" s="191"/>
      <c r="C6" s="187">
        <v>2021</v>
      </c>
      <c r="D6" s="188"/>
      <c r="E6" s="187">
        <v>2022</v>
      </c>
      <c r="F6" s="188"/>
      <c r="G6" s="187">
        <v>2021</v>
      </c>
      <c r="H6" s="188"/>
      <c r="I6" s="187">
        <v>2022</v>
      </c>
      <c r="J6" s="188"/>
    </row>
    <row r="7" spans="1:10" ht="15.75" customHeight="1" x14ac:dyDescent="0.25">
      <c r="A7" s="191"/>
      <c r="B7" s="191"/>
      <c r="C7" s="36" t="s">
        <v>195</v>
      </c>
      <c r="D7" s="36" t="s">
        <v>196</v>
      </c>
      <c r="E7" s="36" t="s">
        <v>195</v>
      </c>
      <c r="F7" s="36" t="s">
        <v>196</v>
      </c>
      <c r="G7" s="36" t="s">
        <v>195</v>
      </c>
      <c r="H7" s="36" t="s">
        <v>196</v>
      </c>
      <c r="I7" s="36" t="s">
        <v>195</v>
      </c>
      <c r="J7" s="36" t="s">
        <v>196</v>
      </c>
    </row>
    <row r="8" spans="1:10" x14ac:dyDescent="0.25">
      <c r="A8" s="183" t="s">
        <v>159</v>
      </c>
      <c r="B8" s="35" t="s">
        <v>160</v>
      </c>
      <c r="C8" s="60">
        <v>63035757.350000001</v>
      </c>
      <c r="D8" s="61">
        <v>0.13300000000000001</v>
      </c>
      <c r="E8" s="60">
        <v>77164683.260000005</v>
      </c>
      <c r="F8" s="61">
        <v>0.17599999999999999</v>
      </c>
      <c r="G8" s="60">
        <v>6133576.8899999997</v>
      </c>
      <c r="H8" s="61">
        <v>8.4000000000000005E-2</v>
      </c>
      <c r="I8" s="60">
        <v>7032201.2400000002</v>
      </c>
      <c r="J8" s="61">
        <v>8.3000000000000004E-2</v>
      </c>
    </row>
    <row r="9" spans="1:10" ht="15.75" customHeight="1" x14ac:dyDescent="0.25">
      <c r="A9" s="183"/>
      <c r="B9" s="35" t="s">
        <v>161</v>
      </c>
      <c r="C9" s="60">
        <v>5604382.7300000004</v>
      </c>
      <c r="D9" s="61">
        <v>0.23499999999999999</v>
      </c>
      <c r="E9" s="60">
        <v>5788611.3899999997</v>
      </c>
      <c r="F9" s="61">
        <v>0.22900000000000001</v>
      </c>
      <c r="G9" s="60">
        <v>1380677.12</v>
      </c>
      <c r="H9" s="61">
        <v>0.16900000000000001</v>
      </c>
      <c r="I9" s="60">
        <v>1546356.94</v>
      </c>
      <c r="J9" s="61">
        <v>0.151</v>
      </c>
    </row>
    <row r="10" spans="1:10" ht="15.75" customHeight="1" x14ac:dyDescent="0.25">
      <c r="A10" s="183"/>
      <c r="B10" s="35" t="s">
        <v>162</v>
      </c>
      <c r="C10" s="60">
        <v>2170730</v>
      </c>
      <c r="D10" s="61">
        <v>0.123</v>
      </c>
      <c r="E10" s="60">
        <v>1288380</v>
      </c>
      <c r="F10" s="61">
        <v>0.13400000000000001</v>
      </c>
      <c r="G10" s="60">
        <v>171201</v>
      </c>
      <c r="H10" s="61">
        <v>4.4999999999999998E-2</v>
      </c>
      <c r="I10" s="60">
        <v>70681</v>
      </c>
      <c r="J10" s="61">
        <v>4.3999999999999997E-2</v>
      </c>
    </row>
    <row r="11" spans="1:10" ht="15.75" customHeight="1" x14ac:dyDescent="0.25">
      <c r="A11" s="183"/>
      <c r="B11" s="35" t="s">
        <v>163</v>
      </c>
      <c r="C11" s="60">
        <v>24516587.260000002</v>
      </c>
      <c r="D11" s="61">
        <v>0.187</v>
      </c>
      <c r="E11" s="60">
        <v>20211403.18</v>
      </c>
      <c r="F11" s="61">
        <v>0.193</v>
      </c>
      <c r="G11" s="60">
        <v>1638216.69</v>
      </c>
      <c r="H11" s="61">
        <v>0.11</v>
      </c>
      <c r="I11" s="60">
        <v>1502455.14</v>
      </c>
      <c r="J11" s="61">
        <v>0.107</v>
      </c>
    </row>
    <row r="12" spans="1:10" ht="15.75" customHeight="1" x14ac:dyDescent="0.25">
      <c r="A12" s="183"/>
      <c r="B12" s="35" t="s">
        <v>164</v>
      </c>
      <c r="C12" s="60">
        <v>4722349.41</v>
      </c>
      <c r="D12" s="61">
        <v>0.12</v>
      </c>
      <c r="E12" s="60">
        <v>4998603.53</v>
      </c>
      <c r="F12" s="61">
        <v>0.13100000000000001</v>
      </c>
      <c r="G12" s="60">
        <v>516789.27</v>
      </c>
      <c r="H12" s="61">
        <v>8.5000000000000006E-2</v>
      </c>
      <c r="I12" s="60">
        <v>584422.03</v>
      </c>
      <c r="J12" s="61">
        <v>7.4999999999999997E-2</v>
      </c>
    </row>
    <row r="13" spans="1:10" ht="15.75" customHeight="1" x14ac:dyDescent="0.25">
      <c r="A13" s="183"/>
      <c r="B13" s="35" t="s">
        <v>165</v>
      </c>
      <c r="C13" s="60">
        <v>7653864.5800000001</v>
      </c>
      <c r="D13" s="61">
        <v>0.189</v>
      </c>
      <c r="E13" s="60">
        <v>8013269.0599999996</v>
      </c>
      <c r="F13" s="61">
        <v>0.186</v>
      </c>
      <c r="G13" s="60">
        <v>867536.83</v>
      </c>
      <c r="H13" s="61">
        <v>0.11600000000000001</v>
      </c>
      <c r="I13" s="60">
        <v>872689.55</v>
      </c>
      <c r="J13" s="61">
        <v>0.13300000000000001</v>
      </c>
    </row>
    <row r="14" spans="1:10" ht="15.75" customHeight="1" x14ac:dyDescent="0.25">
      <c r="A14" s="183"/>
      <c r="B14" s="35" t="s">
        <v>166</v>
      </c>
      <c r="C14" s="60">
        <v>9464432.2300000004</v>
      </c>
      <c r="D14" s="61">
        <v>0.19900000000000001</v>
      </c>
      <c r="E14" s="60">
        <v>8606397</v>
      </c>
      <c r="F14" s="61">
        <v>0.20399999999999999</v>
      </c>
      <c r="G14" s="60">
        <v>1279406.49</v>
      </c>
      <c r="H14" s="61">
        <v>7.4999999999999997E-2</v>
      </c>
      <c r="I14" s="60">
        <v>1047835.29</v>
      </c>
      <c r="J14" s="61">
        <v>9.1999999999999998E-2</v>
      </c>
    </row>
    <row r="15" spans="1:10" ht="15.75" customHeight="1" x14ac:dyDescent="0.25">
      <c r="A15" s="183"/>
      <c r="B15" s="124" t="s">
        <v>201</v>
      </c>
      <c r="C15" s="125">
        <f>SUM(C8:C14)</f>
        <v>117168103.56</v>
      </c>
      <c r="D15" s="126">
        <v>0.152</v>
      </c>
      <c r="E15" s="125">
        <f>SUM(E8:E14)</f>
        <v>126071347.42000002</v>
      </c>
      <c r="F15" s="126">
        <v>0.18</v>
      </c>
      <c r="G15" s="125">
        <f>SUM(G8:G14)</f>
        <v>11987404.289999999</v>
      </c>
      <c r="H15" s="126">
        <v>9.1999999999999998E-2</v>
      </c>
      <c r="I15" s="125">
        <f>SUM(I8:I14)</f>
        <v>12656641.190000001</v>
      </c>
      <c r="J15" s="126">
        <v>9.2999999999999999E-2</v>
      </c>
    </row>
    <row r="16" spans="1:10" ht="15.75" customHeight="1" x14ac:dyDescent="0.25">
      <c r="A16" s="183" t="s">
        <v>143</v>
      </c>
      <c r="B16" s="35" t="s">
        <v>160</v>
      </c>
      <c r="C16" s="60">
        <v>2231635.35</v>
      </c>
      <c r="D16" s="61">
        <v>0.11600000000000001</v>
      </c>
      <c r="E16" s="60">
        <v>3322712.13</v>
      </c>
      <c r="F16" s="61">
        <v>0.16800000000000001</v>
      </c>
      <c r="G16" s="60">
        <v>137750.84</v>
      </c>
      <c r="H16" s="61">
        <v>8.5000000000000006E-2</v>
      </c>
      <c r="I16" s="60">
        <v>180915.85</v>
      </c>
      <c r="J16" s="61">
        <v>0.105</v>
      </c>
    </row>
    <row r="17" spans="1:10" ht="15.75" customHeight="1" x14ac:dyDescent="0.25">
      <c r="A17" s="183"/>
      <c r="B17" s="35" t="s">
        <v>162</v>
      </c>
      <c r="C17" s="60">
        <v>313011</v>
      </c>
      <c r="D17" s="61">
        <v>0.10199999999999999</v>
      </c>
      <c r="E17" s="60">
        <v>299860</v>
      </c>
      <c r="F17" s="61">
        <v>9.1999999999999998E-2</v>
      </c>
      <c r="G17" s="60">
        <v>15774</v>
      </c>
      <c r="H17" s="61">
        <v>4.3999999999999997E-2</v>
      </c>
      <c r="I17" s="60">
        <v>18212</v>
      </c>
      <c r="J17" s="61">
        <v>4.2000000000000003E-2</v>
      </c>
    </row>
    <row r="18" spans="1:10" x14ac:dyDescent="0.25">
      <c r="A18" s="183"/>
      <c r="B18" s="35" t="s">
        <v>163</v>
      </c>
      <c r="C18" s="60">
        <v>473107.4</v>
      </c>
      <c r="D18" s="61">
        <v>0.13900000000000001</v>
      </c>
      <c r="E18" s="60" t="s">
        <v>168</v>
      </c>
      <c r="F18" s="61" t="s">
        <v>168</v>
      </c>
      <c r="G18" s="60">
        <v>29663.03</v>
      </c>
      <c r="H18" s="61">
        <v>8.5999999999999993E-2</v>
      </c>
      <c r="I18" s="60" t="s">
        <v>168</v>
      </c>
      <c r="J18" s="61" t="s">
        <v>168</v>
      </c>
    </row>
    <row r="19" spans="1:10" x14ac:dyDescent="0.25">
      <c r="A19" s="183"/>
      <c r="B19" s="35" t="s">
        <v>169</v>
      </c>
      <c r="C19" s="60">
        <v>2973175.55</v>
      </c>
      <c r="D19" s="61">
        <v>9.8000000000000004E-2</v>
      </c>
      <c r="E19" s="60">
        <v>3024242.89</v>
      </c>
      <c r="F19" s="61">
        <v>9.9000000000000005E-2</v>
      </c>
      <c r="G19" s="60">
        <v>194888.66</v>
      </c>
      <c r="H19" s="61">
        <v>0.106</v>
      </c>
      <c r="I19" s="60">
        <v>260928.99</v>
      </c>
      <c r="J19" s="61">
        <v>9.7000000000000003E-2</v>
      </c>
    </row>
    <row r="20" spans="1:10" x14ac:dyDescent="0.25">
      <c r="A20" s="183"/>
      <c r="B20" s="124" t="s">
        <v>201</v>
      </c>
      <c r="C20" s="125">
        <f>SUM(C16:C19)</f>
        <v>5990929.2999999998</v>
      </c>
      <c r="D20" s="126">
        <v>0.107</v>
      </c>
      <c r="E20" s="125">
        <f>SUM(E16:E19)</f>
        <v>6646815.0199999996</v>
      </c>
      <c r="F20" s="126">
        <v>0.124</v>
      </c>
      <c r="G20" s="125">
        <f>SUM(G16:G19)</f>
        <v>378076.53</v>
      </c>
      <c r="H20" s="126">
        <v>9.0999999999999998E-2</v>
      </c>
      <c r="I20" s="125">
        <f>SUM(I16:I19)</f>
        <v>460056.83999999997</v>
      </c>
      <c r="J20" s="126">
        <v>9.5000000000000001E-2</v>
      </c>
    </row>
    <row r="21" spans="1:10" x14ac:dyDescent="0.25">
      <c r="A21" s="15"/>
      <c r="B21" s="130"/>
      <c r="C21" s="15"/>
      <c r="D21" s="15"/>
      <c r="E21" s="15"/>
      <c r="F21" s="15"/>
      <c r="G21" s="15"/>
      <c r="H21" s="15"/>
    </row>
    <row r="22" spans="1:10" x14ac:dyDescent="0.25">
      <c r="A22" s="1" t="s">
        <v>151</v>
      </c>
      <c r="B22" s="15"/>
      <c r="C22" s="15"/>
      <c r="D22" s="15"/>
      <c r="E22" s="15"/>
      <c r="F22" s="15"/>
      <c r="G22" s="15"/>
      <c r="H22" s="15"/>
    </row>
    <row r="23" spans="1:10" ht="15" customHeight="1" x14ac:dyDescent="0.25">
      <c r="A23" s="189" t="s">
        <v>197</v>
      </c>
      <c r="B23" s="189"/>
      <c r="C23" s="189"/>
      <c r="D23" s="189"/>
      <c r="E23" s="189"/>
      <c r="F23" s="130"/>
      <c r="G23" s="130"/>
      <c r="H23" s="130"/>
      <c r="I23" s="130"/>
      <c r="J23" s="130"/>
    </row>
    <row r="24" spans="1:10" x14ac:dyDescent="0.25">
      <c r="A24" s="189"/>
      <c r="B24" s="189"/>
      <c r="C24" s="189"/>
      <c r="D24" s="189"/>
      <c r="E24" s="189"/>
      <c r="F24" s="130"/>
      <c r="G24" s="130"/>
      <c r="H24" s="130"/>
      <c r="I24" s="130"/>
      <c r="J24" s="130"/>
    </row>
    <row r="25" spans="1:10" x14ac:dyDescent="0.25">
      <c r="A25" s="189"/>
      <c r="B25" s="189"/>
      <c r="C25" s="189"/>
      <c r="D25" s="189"/>
      <c r="E25" s="189"/>
      <c r="F25" s="130"/>
      <c r="G25" s="130"/>
      <c r="H25" s="130"/>
      <c r="I25" s="130"/>
      <c r="J25" s="130"/>
    </row>
    <row r="26" spans="1:10" x14ac:dyDescent="0.25">
      <c r="A26" s="189"/>
      <c r="B26" s="189"/>
      <c r="C26" s="189"/>
      <c r="D26" s="189"/>
      <c r="E26" s="189"/>
      <c r="F26" s="130"/>
      <c r="G26" s="130"/>
      <c r="H26" s="28"/>
      <c r="I26" s="130"/>
      <c r="J26" s="130"/>
    </row>
    <row r="27" spans="1:10" x14ac:dyDescent="0.25">
      <c r="A27" s="189"/>
      <c r="B27" s="189"/>
      <c r="C27" s="189"/>
      <c r="D27" s="189"/>
      <c r="E27" s="189"/>
      <c r="F27" s="130"/>
      <c r="G27" s="130"/>
      <c r="H27" s="29"/>
      <c r="I27" s="130"/>
      <c r="J27" s="130"/>
    </row>
    <row r="28" spans="1:10" x14ac:dyDescent="0.25">
      <c r="A28" s="189"/>
      <c r="B28" s="189"/>
      <c r="C28" s="189"/>
      <c r="D28" s="189"/>
      <c r="E28" s="189"/>
      <c r="F28" s="130"/>
      <c r="G28" s="130"/>
      <c r="H28" s="29"/>
      <c r="I28" s="130"/>
      <c r="J28" s="130"/>
    </row>
    <row r="29" spans="1:10" x14ac:dyDescent="0.25">
      <c r="A29" s="130"/>
      <c r="B29" s="130"/>
      <c r="C29" s="130"/>
      <c r="D29" s="130"/>
      <c r="E29" s="130"/>
      <c r="F29" s="130"/>
      <c r="G29" s="130"/>
      <c r="H29" s="130"/>
      <c r="I29" s="130"/>
      <c r="J29" s="130"/>
    </row>
    <row r="30" spans="1:10" x14ac:dyDescent="0.25">
      <c r="A30" s="130"/>
      <c r="B30" s="130"/>
      <c r="C30" s="130"/>
      <c r="D30" s="130"/>
      <c r="E30" s="130"/>
      <c r="F30" s="130"/>
      <c r="G30" s="130"/>
      <c r="H30" s="130"/>
      <c r="I30" s="130"/>
    </row>
    <row r="31" spans="1:10" x14ac:dyDescent="0.25">
      <c r="A31" s="130"/>
      <c r="B31" s="130"/>
      <c r="C31" s="130"/>
      <c r="D31" s="130"/>
      <c r="E31" s="130"/>
      <c r="F31" s="130"/>
      <c r="G31" s="130"/>
      <c r="H31" s="130"/>
      <c r="I31" s="130"/>
    </row>
  </sheetData>
  <mergeCells count="12">
    <mergeCell ref="G5:J5"/>
    <mergeCell ref="C6:D6"/>
    <mergeCell ref="E6:F6"/>
    <mergeCell ref="G6:H6"/>
    <mergeCell ref="I6:J6"/>
    <mergeCell ref="A16:A20"/>
    <mergeCell ref="A23:E28"/>
    <mergeCell ref="A2:E2"/>
    <mergeCell ref="A5:A7"/>
    <mergeCell ref="B5:B7"/>
    <mergeCell ref="C5:F5"/>
    <mergeCell ref="A8:A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B973-29ED-4ABC-8C62-7F4AEE9D85D8}">
  <dimension ref="A1:D50"/>
  <sheetViews>
    <sheetView workbookViewId="0">
      <selection activeCell="C2" sqref="C2"/>
    </sheetView>
  </sheetViews>
  <sheetFormatPr defaultRowHeight="15" x14ac:dyDescent="0.25"/>
  <cols>
    <col min="1" max="1" width="9.7109375" style="155" customWidth="1"/>
    <col min="2" max="2" width="17.7109375" customWidth="1"/>
    <col min="3" max="3" width="98.5703125" customWidth="1"/>
  </cols>
  <sheetData>
    <row r="1" spans="1:4" ht="26.25" x14ac:dyDescent="0.4">
      <c r="A1" s="2" t="s">
        <v>0</v>
      </c>
      <c r="B1" s="3"/>
      <c r="C1" s="1"/>
      <c r="D1" s="1"/>
    </row>
    <row r="2" spans="1:4" ht="23.25" x14ac:dyDescent="0.35">
      <c r="A2" s="4" t="s">
        <v>1</v>
      </c>
      <c r="B2" s="5"/>
      <c r="C2" s="1"/>
      <c r="D2" s="1"/>
    </row>
    <row r="3" spans="1:4" ht="15.75" x14ac:dyDescent="0.25">
      <c r="A3" s="247" t="s">
        <v>330</v>
      </c>
      <c r="B3" s="247"/>
      <c r="C3" s="1"/>
      <c r="D3" s="1"/>
    </row>
    <row r="4" spans="1:4" x14ac:dyDescent="0.25">
      <c r="A4" s="1"/>
      <c r="B4" s="1"/>
      <c r="C4" s="1"/>
      <c r="D4" s="1"/>
    </row>
    <row r="5" spans="1:4" ht="15.75" x14ac:dyDescent="0.25">
      <c r="A5" s="8"/>
      <c r="B5" s="6"/>
      <c r="C5" s="1"/>
      <c r="D5" s="1"/>
    </row>
    <row r="6" spans="1:4" ht="15.75" x14ac:dyDescent="0.25">
      <c r="A6" s="12" t="s">
        <v>2</v>
      </c>
      <c r="B6" s="13" t="s">
        <v>3</v>
      </c>
      <c r="C6" s="14" t="s">
        <v>4</v>
      </c>
      <c r="D6" s="1"/>
    </row>
    <row r="7" spans="1:4" x14ac:dyDescent="0.25">
      <c r="A7" s="85">
        <v>1.1000000000000001</v>
      </c>
      <c r="B7" s="92" t="s">
        <v>5</v>
      </c>
      <c r="C7" s="78" t="s">
        <v>6</v>
      </c>
      <c r="D7" s="1"/>
    </row>
    <row r="8" spans="1:4" x14ac:dyDescent="0.25">
      <c r="A8" s="86">
        <v>1.2</v>
      </c>
      <c r="B8" s="93" t="s">
        <v>5</v>
      </c>
      <c r="C8" s="79" t="s">
        <v>7</v>
      </c>
      <c r="D8" s="1"/>
    </row>
    <row r="9" spans="1:4" x14ac:dyDescent="0.25">
      <c r="A9" s="86">
        <v>1.3</v>
      </c>
      <c r="B9" s="93" t="s">
        <v>5</v>
      </c>
      <c r="C9" s="79" t="s">
        <v>8</v>
      </c>
      <c r="D9" s="1"/>
    </row>
    <row r="10" spans="1:4" x14ac:dyDescent="0.25">
      <c r="A10" s="86">
        <v>1.4</v>
      </c>
      <c r="B10" s="93" t="s">
        <v>5</v>
      </c>
      <c r="C10" s="79" t="s">
        <v>9</v>
      </c>
      <c r="D10" s="1"/>
    </row>
    <row r="11" spans="1:4" ht="15" customHeight="1" x14ac:dyDescent="0.25">
      <c r="A11" s="86">
        <v>1.5</v>
      </c>
      <c r="B11" s="93" t="s">
        <v>5</v>
      </c>
      <c r="C11" s="79" t="s">
        <v>10</v>
      </c>
      <c r="D11" s="1"/>
    </row>
    <row r="12" spans="1:4" x14ac:dyDescent="0.25">
      <c r="A12" s="86">
        <v>1.6</v>
      </c>
      <c r="B12" s="93" t="s">
        <v>5</v>
      </c>
      <c r="C12" s="79" t="s">
        <v>11</v>
      </c>
      <c r="D12" s="1"/>
    </row>
    <row r="13" spans="1:4" x14ac:dyDescent="0.25">
      <c r="A13" s="86">
        <v>1.7</v>
      </c>
      <c r="B13" s="93" t="s">
        <v>5</v>
      </c>
      <c r="C13" s="79" t="s">
        <v>12</v>
      </c>
      <c r="D13" s="1"/>
    </row>
    <row r="14" spans="1:4" ht="15.75" thickBot="1" x14ac:dyDescent="0.3">
      <c r="A14" s="157">
        <v>1.8</v>
      </c>
      <c r="B14" s="158" t="s">
        <v>5</v>
      </c>
      <c r="C14" s="159" t="s">
        <v>13</v>
      </c>
      <c r="D14" s="1"/>
    </row>
    <row r="15" spans="1:4" x14ac:dyDescent="0.25">
      <c r="A15" s="88">
        <v>2.1</v>
      </c>
      <c r="B15" s="96" t="s">
        <v>14</v>
      </c>
      <c r="C15" s="79" t="s">
        <v>15</v>
      </c>
      <c r="D15" s="1"/>
    </row>
    <row r="16" spans="1:4" x14ac:dyDescent="0.25">
      <c r="A16" s="86">
        <v>2.2000000000000002</v>
      </c>
      <c r="B16" s="93" t="s">
        <v>14</v>
      </c>
      <c r="C16" s="79" t="s">
        <v>16</v>
      </c>
      <c r="D16" s="1"/>
    </row>
    <row r="17" spans="1:4" ht="15.75" thickBot="1" x14ac:dyDescent="0.3">
      <c r="A17" s="87">
        <v>2.2999999999999998</v>
      </c>
      <c r="B17" s="94" t="s">
        <v>14</v>
      </c>
      <c r="C17" s="159" t="s">
        <v>17</v>
      </c>
      <c r="D17" s="1"/>
    </row>
    <row r="18" spans="1:4" x14ac:dyDescent="0.25">
      <c r="A18" s="85">
        <v>3.1</v>
      </c>
      <c r="B18" s="92" t="s">
        <v>18</v>
      </c>
      <c r="C18" s="79" t="s">
        <v>19</v>
      </c>
      <c r="D18" s="1"/>
    </row>
    <row r="19" spans="1:4" x14ac:dyDescent="0.25">
      <c r="A19" s="86">
        <v>3.11</v>
      </c>
      <c r="B19" s="93" t="s">
        <v>18</v>
      </c>
      <c r="C19" s="79" t="s">
        <v>20</v>
      </c>
      <c r="D19" s="1"/>
    </row>
    <row r="20" spans="1:4" x14ac:dyDescent="0.25">
      <c r="A20" s="86">
        <v>3.12</v>
      </c>
      <c r="B20" s="93" t="s">
        <v>18</v>
      </c>
      <c r="C20" s="79" t="s">
        <v>21</v>
      </c>
      <c r="D20" s="1"/>
    </row>
    <row r="21" spans="1:4" x14ac:dyDescent="0.25">
      <c r="A21" s="86">
        <v>3.2</v>
      </c>
      <c r="B21" s="93" t="s">
        <v>18</v>
      </c>
      <c r="C21" s="79" t="s">
        <v>22</v>
      </c>
      <c r="D21" s="1"/>
    </row>
    <row r="22" spans="1:4" x14ac:dyDescent="0.25">
      <c r="A22" s="86">
        <v>3.3</v>
      </c>
      <c r="B22" s="93" t="s">
        <v>18</v>
      </c>
      <c r="C22" s="79" t="s">
        <v>23</v>
      </c>
      <c r="D22" s="1"/>
    </row>
    <row r="23" spans="1:4" x14ac:dyDescent="0.25">
      <c r="A23" s="86">
        <v>3.31</v>
      </c>
      <c r="B23" s="93" t="s">
        <v>18</v>
      </c>
      <c r="C23" s="79" t="s">
        <v>24</v>
      </c>
      <c r="D23" s="1"/>
    </row>
    <row r="24" spans="1:4" x14ac:dyDescent="0.25">
      <c r="A24" s="86">
        <v>3.32</v>
      </c>
      <c r="B24" s="93" t="s">
        <v>18</v>
      </c>
      <c r="C24" s="79" t="s">
        <v>25</v>
      </c>
      <c r="D24" s="1"/>
    </row>
    <row r="25" spans="1:4" x14ac:dyDescent="0.25">
      <c r="A25" s="163">
        <v>3.4</v>
      </c>
      <c r="B25" s="93" t="s">
        <v>18</v>
      </c>
      <c r="C25" s="79" t="s">
        <v>26</v>
      </c>
      <c r="D25" s="1"/>
    </row>
    <row r="26" spans="1:4" x14ac:dyDescent="0.25">
      <c r="A26" s="86">
        <v>3.41</v>
      </c>
      <c r="B26" s="93" t="s">
        <v>18</v>
      </c>
      <c r="C26" s="79" t="s">
        <v>27</v>
      </c>
      <c r="D26" s="1"/>
    </row>
    <row r="27" spans="1:4" x14ac:dyDescent="0.25">
      <c r="A27" s="86">
        <v>3.42</v>
      </c>
      <c r="B27" s="93" t="s">
        <v>18</v>
      </c>
      <c r="C27" s="79" t="s">
        <v>28</v>
      </c>
      <c r="D27" s="1"/>
    </row>
    <row r="28" spans="1:4" x14ac:dyDescent="0.25">
      <c r="A28" s="163">
        <v>3.5</v>
      </c>
      <c r="B28" s="93" t="s">
        <v>18</v>
      </c>
      <c r="C28" s="79" t="s">
        <v>29</v>
      </c>
      <c r="D28" s="1"/>
    </row>
    <row r="29" spans="1:4" x14ac:dyDescent="0.25">
      <c r="A29" s="163">
        <v>3.51</v>
      </c>
      <c r="B29" s="93" t="s">
        <v>18</v>
      </c>
      <c r="C29" s="79" t="s">
        <v>30</v>
      </c>
      <c r="D29" s="1"/>
    </row>
    <row r="30" spans="1:4" x14ac:dyDescent="0.25">
      <c r="A30" s="163">
        <v>3.52</v>
      </c>
      <c r="B30" s="93" t="s">
        <v>18</v>
      </c>
      <c r="C30" s="79" t="s">
        <v>31</v>
      </c>
      <c r="D30" s="1"/>
    </row>
    <row r="31" spans="1:4" x14ac:dyDescent="0.25">
      <c r="A31" s="163">
        <v>3.6</v>
      </c>
      <c r="B31" s="93" t="s">
        <v>18</v>
      </c>
      <c r="C31" s="79" t="s">
        <v>32</v>
      </c>
      <c r="D31" s="1"/>
    </row>
    <row r="32" spans="1:4" x14ac:dyDescent="0.25">
      <c r="A32" s="163">
        <v>3.61</v>
      </c>
      <c r="B32" s="93" t="s">
        <v>18</v>
      </c>
      <c r="C32" s="79" t="s">
        <v>33</v>
      </c>
      <c r="D32" s="1"/>
    </row>
    <row r="33" spans="1:4" ht="13.5" customHeight="1" x14ac:dyDescent="0.25">
      <c r="A33" s="163">
        <v>3.62</v>
      </c>
      <c r="B33" s="93" t="s">
        <v>18</v>
      </c>
      <c r="C33" s="79" t="s">
        <v>34</v>
      </c>
      <c r="D33" s="1"/>
    </row>
    <row r="34" spans="1:4" x14ac:dyDescent="0.25">
      <c r="A34" s="163">
        <v>3.7</v>
      </c>
      <c r="B34" s="93" t="s">
        <v>18</v>
      </c>
      <c r="C34" s="79" t="s">
        <v>35</v>
      </c>
      <c r="D34" s="1"/>
    </row>
    <row r="35" spans="1:4" x14ac:dyDescent="0.25">
      <c r="A35" s="163">
        <v>3.71</v>
      </c>
      <c r="B35" s="93" t="s">
        <v>18</v>
      </c>
      <c r="C35" s="79" t="s">
        <v>36</v>
      </c>
      <c r="D35" s="1"/>
    </row>
    <row r="36" spans="1:4" x14ac:dyDescent="0.25">
      <c r="A36" s="164">
        <v>3.72</v>
      </c>
      <c r="B36" s="95" t="s">
        <v>18</v>
      </c>
      <c r="C36" s="80" t="s">
        <v>37</v>
      </c>
      <c r="D36" s="1"/>
    </row>
    <row r="37" spans="1:4" x14ac:dyDescent="0.25">
      <c r="A37" s="88">
        <v>4.0999999999999996</v>
      </c>
      <c r="B37" s="96" t="s">
        <v>38</v>
      </c>
      <c r="C37" s="79" t="s">
        <v>39</v>
      </c>
      <c r="D37" s="1"/>
    </row>
    <row r="38" spans="1:4" x14ac:dyDescent="0.25">
      <c r="A38" s="86">
        <v>4.2</v>
      </c>
      <c r="B38" s="93" t="s">
        <v>38</v>
      </c>
      <c r="C38" s="79" t="s">
        <v>40</v>
      </c>
      <c r="D38" s="1"/>
    </row>
    <row r="39" spans="1:4" x14ac:dyDescent="0.25">
      <c r="A39" s="86">
        <v>4.3</v>
      </c>
      <c r="B39" s="93" t="s">
        <v>38</v>
      </c>
      <c r="C39" s="79" t="s">
        <v>41</v>
      </c>
      <c r="D39" s="1"/>
    </row>
    <row r="40" spans="1:4" x14ac:dyDescent="0.25">
      <c r="A40" s="87">
        <v>4.4000000000000004</v>
      </c>
      <c r="B40" s="93" t="s">
        <v>38</v>
      </c>
      <c r="C40" s="79" t="s">
        <v>42</v>
      </c>
      <c r="D40" s="7"/>
    </row>
    <row r="41" spans="1:4" ht="15.75" thickBot="1" x14ac:dyDescent="0.3">
      <c r="A41" s="157">
        <v>4.5</v>
      </c>
      <c r="B41" s="158" t="s">
        <v>38</v>
      </c>
      <c r="C41" s="159" t="s">
        <v>43</v>
      </c>
      <c r="D41" s="1"/>
    </row>
    <row r="42" spans="1:4" x14ac:dyDescent="0.25">
      <c r="A42" s="88">
        <v>5.0999999999999996</v>
      </c>
      <c r="B42" s="96" t="s">
        <v>44</v>
      </c>
      <c r="C42" s="79" t="s">
        <v>45</v>
      </c>
      <c r="D42" s="1"/>
    </row>
    <row r="43" spans="1:4" x14ac:dyDescent="0.25">
      <c r="A43" s="86">
        <v>5.2</v>
      </c>
      <c r="B43" s="93" t="s">
        <v>44</v>
      </c>
      <c r="C43" s="79" t="s">
        <v>46</v>
      </c>
      <c r="D43" s="1"/>
    </row>
    <row r="44" spans="1:4" x14ac:dyDescent="0.25">
      <c r="A44" s="86">
        <v>5.3</v>
      </c>
      <c r="B44" s="93" t="s">
        <v>44</v>
      </c>
      <c r="C44" s="79" t="s">
        <v>47</v>
      </c>
      <c r="D44" s="1"/>
    </row>
    <row r="45" spans="1:4" x14ac:dyDescent="0.25">
      <c r="A45" s="86">
        <v>5.4</v>
      </c>
      <c r="B45" s="93" t="s">
        <v>44</v>
      </c>
      <c r="C45" s="79" t="s">
        <v>48</v>
      </c>
      <c r="D45" s="1"/>
    </row>
    <row r="46" spans="1:4" ht="15.75" thickBot="1" x14ac:dyDescent="0.3">
      <c r="A46" s="89">
        <v>5.5</v>
      </c>
      <c r="B46" s="95" t="s">
        <v>44</v>
      </c>
      <c r="C46" s="80" t="s">
        <v>49</v>
      </c>
      <c r="D46" s="1"/>
    </row>
    <row r="47" spans="1:4" x14ac:dyDescent="0.25">
      <c r="A47" s="88">
        <v>6.1</v>
      </c>
      <c r="B47" s="96" t="s">
        <v>50</v>
      </c>
      <c r="C47" s="81" t="s">
        <v>51</v>
      </c>
      <c r="D47" s="1"/>
    </row>
    <row r="48" spans="1:4" x14ac:dyDescent="0.25">
      <c r="A48" s="86">
        <v>6.2</v>
      </c>
      <c r="B48" s="93" t="s">
        <v>50</v>
      </c>
      <c r="C48" s="82" t="s">
        <v>52</v>
      </c>
      <c r="D48" s="1"/>
    </row>
    <row r="49" spans="1:4" x14ac:dyDescent="0.25">
      <c r="A49" s="86">
        <v>6.3</v>
      </c>
      <c r="B49" s="93" t="s">
        <v>50</v>
      </c>
      <c r="C49" s="83" t="s">
        <v>16</v>
      </c>
      <c r="D49" s="1"/>
    </row>
    <row r="50" spans="1:4" x14ac:dyDescent="0.25">
      <c r="A50" s="89">
        <v>6.4</v>
      </c>
      <c r="B50" s="95" t="s">
        <v>50</v>
      </c>
      <c r="C50" s="84" t="s">
        <v>53</v>
      </c>
      <c r="D50" s="1"/>
    </row>
  </sheetData>
  <mergeCells count="1">
    <mergeCell ref="A3:B3"/>
  </mergeCells>
  <hyperlinks>
    <hyperlink ref="A7" location="'1.1'!A1" display="'1.1'!A1" xr:uid="{4B75298B-D70B-4EC9-A09F-E25C543415F3}"/>
    <hyperlink ref="A8" location="'1.2'!A1" display="'1.2'!A1" xr:uid="{0216D87F-3E89-4208-BF2C-0546472C5180}"/>
    <hyperlink ref="A9" location="'1.3'!A1" display="'1.3'!A1" xr:uid="{40228AEF-2BA9-4804-BADB-DE75A1C0150E}"/>
    <hyperlink ref="A10" location="'1.4'!A1" display="'1.4'!A1" xr:uid="{E3E7EA34-171D-4267-8149-7F507D2D775C}"/>
    <hyperlink ref="A11" location="'1.5'!A1" display="'1.5'!A1" xr:uid="{0A68C863-CB0F-47ED-8005-94B14F04F2E6}"/>
    <hyperlink ref="A12" location="'1.6'!A1" display="'1.6'!A1" xr:uid="{41183A59-7037-41D4-B2A2-48B42F5DF037}"/>
    <hyperlink ref="A13" location="'1.7'!A1" display="'1.7'!A1" xr:uid="{5F7F6CB9-5934-4D14-B240-2C2413BDCF94}"/>
    <hyperlink ref="A14" location="'1.8'!A1" display="'1.8'!A1" xr:uid="{8E19C2C2-1A59-4845-B2F8-3ABBCB038DAA}"/>
    <hyperlink ref="A15" location="'2.1'!A1" display="'2.1'!A1" xr:uid="{C4640004-E702-4200-9A46-2BB6C398294A}"/>
    <hyperlink ref="A16" location="'2.2'!A1" display="'2.2'!A1" xr:uid="{6E7046B6-F852-4519-9CC0-9620DA55178D}"/>
    <hyperlink ref="A17" location="'2.3'!A1" display="'2.3'!A1" xr:uid="{A598A713-B619-4884-BBFE-7A5FEDA190AF}"/>
    <hyperlink ref="A18" location="'3.1'!A1" display="'3.1'!A1" xr:uid="{01C82E9E-53C5-4769-BEBD-CEA21EC256D4}"/>
    <hyperlink ref="A19" location="'3.11'!A1" display="'3.11'!A1" xr:uid="{E428D615-8566-4AA3-9A3B-52A40FBE3871}"/>
    <hyperlink ref="A20" location="'3.12'!A1" display="'3.12'!A1" xr:uid="{D18666DD-6D7E-4D95-B68F-C464EAC98B00}"/>
    <hyperlink ref="A21" location="'3.2'!A1" display="'3.2'!A1" xr:uid="{929C26FE-75B7-4B04-99CC-7CF940AD2C44}"/>
    <hyperlink ref="A22" location="'3.3'!A1" display="'3.3'!A1" xr:uid="{C9388A68-439E-43C5-91A9-D6EE50CF19EA}"/>
    <hyperlink ref="A23" location="'3.31'!A1" display="'3.31'!A1" xr:uid="{8420746A-CF07-491C-AD94-0783194B29A8}"/>
    <hyperlink ref="A24" location="'3.32'!A1" display="'3.32'!A1" xr:uid="{C2E55B3F-5C21-4728-9FDB-E10487A6C8BE}"/>
    <hyperlink ref="A25" location="'3.4'!A1" display="'3.4'!A1" xr:uid="{9BFAA45B-343B-4DB6-B305-7380795BFD98}"/>
    <hyperlink ref="A26" location="'3.41'!A1" display="'3.41'!A1" xr:uid="{C3F4F492-DE5B-4D4F-A3A8-21B415164331}"/>
    <hyperlink ref="A27" location="'3.42'!A1" display="'3.42'!A1" xr:uid="{DE8EF390-E831-4463-94BF-356C8A836DC0}"/>
    <hyperlink ref="A28" location="'3.5'!A1" display="'3.5'!A1" xr:uid="{8895D620-443A-46D3-9DD7-633F1AAF8790}"/>
    <hyperlink ref="A29" location="'3.51'!A1" display="'3.51'!A1" xr:uid="{AF3A1709-9521-40C3-86F6-4BBCA6633670}"/>
    <hyperlink ref="A30" location="'3.52'!A1" display="'3.52'!A1" xr:uid="{03BEC626-F961-49C8-BCFA-39CDD2C0D226}"/>
    <hyperlink ref="A31" location="'3.6'!A1" display="'3.6'!A1" xr:uid="{DA740E04-0703-4CA5-B69F-EA7681BD433C}"/>
    <hyperlink ref="A32" location="'3.61'!A1" display="'3.61'!A1" xr:uid="{5C3D6E3C-EE70-475A-B624-9103D4CE6376}"/>
    <hyperlink ref="A33" location="'3.62'!A1" display="'3.62'!A1" xr:uid="{A28AF8B5-BDED-45B2-B8B3-13DF0979992A}"/>
    <hyperlink ref="A34" location="'3.7'!A1" display="'3.7'!A1" xr:uid="{0D328280-2FA0-4B0A-82B9-D7C918A0BFC3}"/>
    <hyperlink ref="A35" location="'3.71'!A1" display="'3.71'!A1" xr:uid="{BE1EC286-934D-4AF7-AB00-270CC51ED580}"/>
    <hyperlink ref="A36" location="'3.72'!A1" display="'3.72'!A1" xr:uid="{5C97F05B-1DC2-44B7-A3C2-338323B33323}"/>
    <hyperlink ref="A37" location="'4.1'!A1" display="'4.1'!A1" xr:uid="{AC522508-B7E7-49E1-A394-0EED6CCFEBF1}"/>
    <hyperlink ref="A38" location="'4.2'!A1" display="'4.2'!A1" xr:uid="{746000C4-AC38-41E7-BB1E-AF8D4C928979}"/>
    <hyperlink ref="A39" location="'4.3'!A1" display="'4.3'!A1" xr:uid="{D7BA76A7-9663-4D2B-A36D-EFC0088527A9}"/>
    <hyperlink ref="A40" location="'4.4'!A1" display="'4.4'!A1" xr:uid="{47E7438A-F1C1-4F9B-9336-FC8CA91746C5}"/>
    <hyperlink ref="A41" location="'4.5'!A1" display="'4.5'!A1" xr:uid="{42FD2551-F989-4871-B18D-5A15349DFB92}"/>
    <hyperlink ref="A42" location="'5.1'!A1" display="'5.1'!A1" xr:uid="{7C55BCB5-378A-4271-9547-221F9F038827}"/>
    <hyperlink ref="A43" location="'5.2'!A1" display="'5.2'!A1" xr:uid="{EF1BFE67-AA04-4A1B-9ACD-C5CFCAC43B96}"/>
    <hyperlink ref="A44" location="'5.3'!A1" display="'5.3'!A1" xr:uid="{DDBE3676-2504-4725-A1AF-332B50885792}"/>
    <hyperlink ref="A45" location="'5.4'!A1" display="'5.4'!A1" xr:uid="{58D83FE4-7311-43EF-95FB-3C9E8EAC4966}"/>
    <hyperlink ref="A46" location="'5.5'!A1" display="'5.5'!A1" xr:uid="{459FE059-2B6D-4F0F-908B-ABE5BEEDADC8}"/>
    <hyperlink ref="A47" location="'6.1'!A1" display="'6.1'!A1" xr:uid="{B6F8CF0E-F8B4-4859-945A-2E3BC351F495}"/>
    <hyperlink ref="A48" location="'6.2'!A1" display="'6.2'!A1" xr:uid="{9F7D1765-9965-45CD-9DA0-26EE6ADE378C}"/>
    <hyperlink ref="A49" location="'6.3'!A1" display="'6.3'!A1" xr:uid="{064A9532-3CF6-4B96-90D5-3C7E8B6EA218}"/>
    <hyperlink ref="A50" location="'6.4'!A1" display="'6.4'!A1" xr:uid="{4AF07888-C254-47BA-9C2E-7BD6386D0CC7}"/>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9556-3B75-4F79-B109-9000C13F4BF5}">
  <dimension ref="A1:J36"/>
  <sheetViews>
    <sheetView workbookViewId="0"/>
  </sheetViews>
  <sheetFormatPr defaultRowHeight="15" x14ac:dyDescent="0.25"/>
  <cols>
    <col min="1" max="1" width="22.42578125" customWidth="1"/>
    <col min="2" max="2" width="23.7109375" customWidth="1"/>
    <col min="3" max="9" width="19.140625" customWidth="1"/>
    <col min="10" max="10" width="20.140625" customWidth="1"/>
  </cols>
  <sheetData>
    <row r="1" spans="1:10" ht="18.75" x14ac:dyDescent="0.3">
      <c r="A1" s="9" t="s">
        <v>54</v>
      </c>
      <c r="B1" s="9"/>
      <c r="C1" s="9"/>
      <c r="D1" s="9"/>
      <c r="E1" s="9"/>
    </row>
    <row r="2" spans="1:10" ht="15.6" customHeight="1" x14ac:dyDescent="0.25">
      <c r="A2" s="166" t="s">
        <v>23</v>
      </c>
      <c r="B2" s="166"/>
      <c r="C2" s="166"/>
      <c r="D2" s="166"/>
      <c r="E2" s="166"/>
    </row>
    <row r="3" spans="1:10" ht="15.75" x14ac:dyDescent="0.25">
      <c r="A3" s="11" t="s">
        <v>202</v>
      </c>
      <c r="B3" s="11"/>
      <c r="C3" s="11"/>
      <c r="D3" s="11"/>
      <c r="E3" s="11"/>
    </row>
    <row r="5" spans="1:10" x14ac:dyDescent="0.25">
      <c r="A5" s="190" t="s">
        <v>154</v>
      </c>
      <c r="B5" s="190" t="s">
        <v>174</v>
      </c>
      <c r="C5" s="187" t="s">
        <v>156</v>
      </c>
      <c r="D5" s="187"/>
      <c r="E5" s="187"/>
      <c r="F5" s="188"/>
      <c r="G5" s="187" t="s">
        <v>175</v>
      </c>
      <c r="H5" s="187"/>
      <c r="I5" s="187"/>
      <c r="J5" s="188"/>
    </row>
    <row r="6" spans="1:10" x14ac:dyDescent="0.25">
      <c r="A6" s="191"/>
      <c r="B6" s="191"/>
      <c r="C6" s="187">
        <v>2021</v>
      </c>
      <c r="D6" s="188"/>
      <c r="E6" s="187">
        <v>2022</v>
      </c>
      <c r="F6" s="188"/>
      <c r="G6" s="187">
        <v>2021</v>
      </c>
      <c r="H6" s="188"/>
      <c r="I6" s="187">
        <v>2022</v>
      </c>
      <c r="J6" s="188"/>
    </row>
    <row r="7" spans="1:10" x14ac:dyDescent="0.25">
      <c r="A7" s="191"/>
      <c r="B7" s="191"/>
      <c r="C7" s="36" t="s">
        <v>195</v>
      </c>
      <c r="D7" s="36" t="s">
        <v>196</v>
      </c>
      <c r="E7" s="36" t="s">
        <v>195</v>
      </c>
      <c r="F7" s="36" t="s">
        <v>196</v>
      </c>
      <c r="G7" s="36" t="s">
        <v>195</v>
      </c>
      <c r="H7" s="36" t="s">
        <v>196</v>
      </c>
      <c r="I7" s="36" t="s">
        <v>195</v>
      </c>
      <c r="J7" s="36" t="s">
        <v>196</v>
      </c>
    </row>
    <row r="8" spans="1:10" x14ac:dyDescent="0.25">
      <c r="A8" s="192" t="s">
        <v>159</v>
      </c>
      <c r="B8" s="35" t="s">
        <v>176</v>
      </c>
      <c r="C8" s="131">
        <v>10317652</v>
      </c>
      <c r="D8" s="61">
        <v>0.14699999999999999</v>
      </c>
      <c r="E8" s="131">
        <v>11233157</v>
      </c>
      <c r="F8" s="61">
        <v>0.17499999999999999</v>
      </c>
      <c r="G8" s="131">
        <v>758203</v>
      </c>
      <c r="H8" s="61">
        <v>9.6000000000000002E-2</v>
      </c>
      <c r="I8" s="131">
        <v>781973</v>
      </c>
      <c r="J8" s="61">
        <v>8.5000000000000006E-2</v>
      </c>
    </row>
    <row r="9" spans="1:10" x14ac:dyDescent="0.25">
      <c r="A9" s="192"/>
      <c r="B9" s="35" t="s">
        <v>177</v>
      </c>
      <c r="C9" s="131">
        <v>1853904</v>
      </c>
      <c r="D9" s="61">
        <v>0.17199999999999999</v>
      </c>
      <c r="E9" s="131">
        <v>2220444</v>
      </c>
      <c r="F9" s="61">
        <v>0.223</v>
      </c>
      <c r="G9" s="131">
        <v>192295</v>
      </c>
      <c r="H9" s="61">
        <v>0.08</v>
      </c>
      <c r="I9" s="131">
        <v>261640</v>
      </c>
      <c r="J9" s="61">
        <v>9.8000000000000004E-2</v>
      </c>
    </row>
    <row r="10" spans="1:10" x14ac:dyDescent="0.25">
      <c r="A10" s="192"/>
      <c r="B10" s="35" t="s">
        <v>178</v>
      </c>
      <c r="C10" s="131">
        <v>14995431</v>
      </c>
      <c r="D10" s="61">
        <v>0.17</v>
      </c>
      <c r="E10" s="131">
        <v>16717578</v>
      </c>
      <c r="F10" s="61">
        <v>0.20200000000000001</v>
      </c>
      <c r="G10" s="131">
        <v>1298125</v>
      </c>
      <c r="H10" s="61">
        <v>8.8999999999999996E-2</v>
      </c>
      <c r="I10" s="131">
        <v>1418807</v>
      </c>
      <c r="J10" s="61">
        <v>0.09</v>
      </c>
    </row>
    <row r="11" spans="1:10" x14ac:dyDescent="0.25">
      <c r="A11" s="192"/>
      <c r="B11" s="35" t="s">
        <v>179</v>
      </c>
      <c r="C11" s="131">
        <v>1207163</v>
      </c>
      <c r="D11" s="61">
        <v>0.14499999999999999</v>
      </c>
      <c r="E11" s="131">
        <v>1203283</v>
      </c>
      <c r="F11" s="61">
        <v>0.17100000000000001</v>
      </c>
      <c r="G11" s="131">
        <v>241646</v>
      </c>
      <c r="H11" s="61">
        <v>9.0999999999999998E-2</v>
      </c>
      <c r="I11" s="131">
        <v>238132</v>
      </c>
      <c r="J11" s="61">
        <v>8.6999999999999994E-2</v>
      </c>
    </row>
    <row r="12" spans="1:10" x14ac:dyDescent="0.25">
      <c r="A12" s="192"/>
      <c r="B12" s="35" t="s">
        <v>180</v>
      </c>
      <c r="C12" s="131">
        <v>1487513</v>
      </c>
      <c r="D12" s="61">
        <v>0.17399999999999999</v>
      </c>
      <c r="E12" s="131">
        <v>1449947</v>
      </c>
      <c r="F12" s="61">
        <v>0.19900000000000001</v>
      </c>
      <c r="G12" s="131">
        <v>154229</v>
      </c>
      <c r="H12" s="61">
        <v>7.4999999999999997E-2</v>
      </c>
      <c r="I12" s="131">
        <v>205881</v>
      </c>
      <c r="J12" s="61">
        <v>8.4000000000000005E-2</v>
      </c>
    </row>
    <row r="13" spans="1:10" x14ac:dyDescent="0.25">
      <c r="A13" s="192"/>
      <c r="B13" s="35" t="s">
        <v>181</v>
      </c>
      <c r="C13" s="131">
        <v>20409955</v>
      </c>
      <c r="D13" s="61">
        <v>0.14699999999999999</v>
      </c>
      <c r="E13" s="131">
        <v>23153783</v>
      </c>
      <c r="F13" s="61">
        <v>0.187</v>
      </c>
      <c r="G13" s="131">
        <v>1470082</v>
      </c>
      <c r="H13" s="61">
        <v>0.09</v>
      </c>
      <c r="I13" s="131">
        <v>1672316</v>
      </c>
      <c r="J13" s="61">
        <v>9.1999999999999998E-2</v>
      </c>
    </row>
    <row r="14" spans="1:10" x14ac:dyDescent="0.25">
      <c r="A14" s="192"/>
      <c r="B14" s="35" t="s">
        <v>182</v>
      </c>
      <c r="C14" s="131">
        <v>6074490</v>
      </c>
      <c r="D14" s="61">
        <v>0.153</v>
      </c>
      <c r="E14" s="131">
        <v>6597076</v>
      </c>
      <c r="F14" s="61">
        <v>0.18</v>
      </c>
      <c r="G14" s="131">
        <v>539278</v>
      </c>
      <c r="H14" s="61">
        <v>9.2999999999999999E-2</v>
      </c>
      <c r="I14" s="131">
        <v>665842</v>
      </c>
      <c r="J14" s="61">
        <v>9.6000000000000002E-2</v>
      </c>
    </row>
    <row r="15" spans="1:10" x14ac:dyDescent="0.25">
      <c r="A15" s="192"/>
      <c r="B15" s="35" t="s">
        <v>183</v>
      </c>
      <c r="C15" s="131">
        <v>2908538</v>
      </c>
      <c r="D15" s="61">
        <v>0.13</v>
      </c>
      <c r="E15" s="131">
        <v>2739170</v>
      </c>
      <c r="F15" s="61">
        <v>0.152</v>
      </c>
      <c r="G15" s="131">
        <v>193515</v>
      </c>
      <c r="H15" s="61">
        <v>6.2E-2</v>
      </c>
      <c r="I15" s="131">
        <v>179562</v>
      </c>
      <c r="J15" s="61">
        <v>7.9000000000000001E-2</v>
      </c>
    </row>
    <row r="16" spans="1:10" x14ac:dyDescent="0.25">
      <c r="A16" s="192"/>
      <c r="B16" s="35" t="s">
        <v>184</v>
      </c>
      <c r="C16" s="131">
        <v>9479895</v>
      </c>
      <c r="D16" s="61">
        <v>0.161</v>
      </c>
      <c r="E16" s="131">
        <v>8442822</v>
      </c>
      <c r="F16" s="61">
        <v>0.18099999999999999</v>
      </c>
      <c r="G16" s="131">
        <v>1111461</v>
      </c>
      <c r="H16" s="61">
        <v>8.3000000000000004E-2</v>
      </c>
      <c r="I16" s="131">
        <v>958097</v>
      </c>
      <c r="J16" s="61">
        <v>9.5000000000000001E-2</v>
      </c>
    </row>
    <row r="17" spans="1:10" x14ac:dyDescent="0.25">
      <c r="A17" s="192"/>
      <c r="B17" s="35" t="s">
        <v>185</v>
      </c>
      <c r="C17" s="131">
        <v>3390335</v>
      </c>
      <c r="D17" s="61">
        <v>0.14599999999999999</v>
      </c>
      <c r="E17" s="131">
        <v>3431194</v>
      </c>
      <c r="F17" s="61">
        <v>0.182</v>
      </c>
      <c r="G17" s="131">
        <v>346073</v>
      </c>
      <c r="H17" s="61">
        <v>5.6000000000000001E-2</v>
      </c>
      <c r="I17" s="131">
        <v>348767</v>
      </c>
      <c r="J17" s="61">
        <v>6.9000000000000006E-2</v>
      </c>
    </row>
    <row r="18" spans="1:10" x14ac:dyDescent="0.25">
      <c r="A18" s="192" t="s">
        <v>143</v>
      </c>
      <c r="B18" s="35" t="s">
        <v>176</v>
      </c>
      <c r="C18" s="131">
        <v>557042</v>
      </c>
      <c r="D18" s="61">
        <v>0.1</v>
      </c>
      <c r="E18" s="131">
        <v>554630</v>
      </c>
      <c r="F18" s="61">
        <v>0.10100000000000001</v>
      </c>
      <c r="G18" s="131">
        <v>19302</v>
      </c>
      <c r="H18" s="61">
        <v>9.2999999999999999E-2</v>
      </c>
      <c r="I18" s="131">
        <v>23722</v>
      </c>
      <c r="J18" s="61">
        <v>9.6000000000000002E-2</v>
      </c>
    </row>
    <row r="19" spans="1:10" x14ac:dyDescent="0.25">
      <c r="A19" s="192"/>
      <c r="B19" s="35" t="s">
        <v>177</v>
      </c>
      <c r="C19" s="131">
        <v>119525</v>
      </c>
      <c r="D19" s="61">
        <v>0.127</v>
      </c>
      <c r="E19" s="131">
        <v>170132</v>
      </c>
      <c r="F19" s="61">
        <v>0.17399999999999999</v>
      </c>
      <c r="G19" s="131">
        <v>8141</v>
      </c>
      <c r="H19" s="61">
        <v>8.4000000000000005E-2</v>
      </c>
      <c r="I19" s="131">
        <v>7192</v>
      </c>
      <c r="J19" s="61">
        <v>8.6999999999999994E-2</v>
      </c>
    </row>
    <row r="20" spans="1:10" x14ac:dyDescent="0.25">
      <c r="A20" s="192"/>
      <c r="B20" s="35" t="s">
        <v>178</v>
      </c>
      <c r="C20" s="131">
        <v>581010</v>
      </c>
      <c r="D20" s="61">
        <v>0.108</v>
      </c>
      <c r="E20" s="131">
        <v>689666</v>
      </c>
      <c r="F20" s="61">
        <v>0.11600000000000001</v>
      </c>
      <c r="G20" s="131">
        <v>39133</v>
      </c>
      <c r="H20" s="61">
        <v>0.106</v>
      </c>
      <c r="I20" s="131">
        <v>46274</v>
      </c>
      <c r="J20" s="61">
        <v>0.11</v>
      </c>
    </row>
    <row r="21" spans="1:10" x14ac:dyDescent="0.25">
      <c r="A21" s="192"/>
      <c r="B21" s="35" t="s">
        <v>181</v>
      </c>
      <c r="C21" s="131">
        <v>299239</v>
      </c>
      <c r="D21" s="61">
        <v>0.1</v>
      </c>
      <c r="E21" s="131">
        <v>230346</v>
      </c>
      <c r="F21" s="61">
        <v>9.7000000000000003E-2</v>
      </c>
      <c r="G21" s="131">
        <v>28034</v>
      </c>
      <c r="H21" s="61">
        <v>9.6000000000000002E-2</v>
      </c>
      <c r="I21" s="131">
        <v>16654</v>
      </c>
      <c r="J21" s="61">
        <v>9.8000000000000004E-2</v>
      </c>
    </row>
    <row r="22" spans="1:10" x14ac:dyDescent="0.25">
      <c r="A22" s="192"/>
      <c r="B22" s="35" t="s">
        <v>182</v>
      </c>
      <c r="C22" s="131">
        <v>198294</v>
      </c>
      <c r="D22" s="61">
        <v>9.7000000000000003E-2</v>
      </c>
      <c r="E22" s="131">
        <v>303583</v>
      </c>
      <c r="F22" s="61">
        <v>0.122</v>
      </c>
      <c r="G22" s="131">
        <v>14725</v>
      </c>
      <c r="H22" s="61">
        <v>9.1999999999999998E-2</v>
      </c>
      <c r="I22" s="131">
        <v>25612</v>
      </c>
      <c r="J22" s="61">
        <v>0.106</v>
      </c>
    </row>
    <row r="23" spans="1:10" x14ac:dyDescent="0.25">
      <c r="A23" s="192"/>
      <c r="B23" s="35" t="s">
        <v>183</v>
      </c>
      <c r="C23" s="131">
        <v>339333</v>
      </c>
      <c r="D23" s="61">
        <v>0.10199999999999999</v>
      </c>
      <c r="E23" s="131">
        <v>293221</v>
      </c>
      <c r="F23" s="61">
        <v>0.107</v>
      </c>
      <c r="G23" s="131">
        <v>25070</v>
      </c>
      <c r="H23" s="61">
        <v>0.121</v>
      </c>
      <c r="I23" s="131">
        <v>21302</v>
      </c>
      <c r="J23" s="61">
        <v>0.128</v>
      </c>
    </row>
    <row r="24" spans="1:10" x14ac:dyDescent="0.25">
      <c r="A24" s="192"/>
      <c r="B24" s="35" t="s">
        <v>184</v>
      </c>
      <c r="C24" s="131">
        <v>570503</v>
      </c>
      <c r="D24" s="61">
        <v>0.124</v>
      </c>
      <c r="E24" s="131">
        <v>591454</v>
      </c>
      <c r="F24" s="61">
        <v>0.14099999999999999</v>
      </c>
      <c r="G24" s="131">
        <v>31050</v>
      </c>
      <c r="H24" s="61">
        <v>9.0999999999999998E-2</v>
      </c>
      <c r="I24" s="131">
        <v>49262</v>
      </c>
      <c r="J24" s="61">
        <v>8.7999999999999995E-2</v>
      </c>
    </row>
    <row r="25" spans="1:10" x14ac:dyDescent="0.25">
      <c r="A25" s="192"/>
      <c r="B25" s="35" t="s">
        <v>185</v>
      </c>
      <c r="C25" s="131">
        <v>379829</v>
      </c>
      <c r="D25" s="61">
        <v>0.126</v>
      </c>
      <c r="E25" s="131">
        <v>469060</v>
      </c>
      <c r="F25" s="61">
        <v>0.158</v>
      </c>
      <c r="G25" s="131">
        <v>16273</v>
      </c>
      <c r="H25" s="61">
        <v>8.3000000000000004E-2</v>
      </c>
      <c r="I25" s="131">
        <v>11088</v>
      </c>
      <c r="J25" s="61">
        <v>7.2999999999999995E-2</v>
      </c>
    </row>
    <row r="26" spans="1:10" x14ac:dyDescent="0.25">
      <c r="A26" s="20"/>
      <c r="B26" s="20"/>
      <c r="C26" s="34"/>
      <c r="D26" s="33"/>
      <c r="E26" s="34"/>
      <c r="F26" s="33"/>
      <c r="G26" s="34"/>
      <c r="H26" s="33"/>
      <c r="I26" s="34"/>
      <c r="J26" s="33"/>
    </row>
    <row r="27" spans="1:10" x14ac:dyDescent="0.25">
      <c r="A27" s="1" t="s">
        <v>151</v>
      </c>
    </row>
    <row r="28" spans="1:10" ht="15" customHeight="1" x14ac:dyDescent="0.25">
      <c r="A28" s="189" t="s">
        <v>203</v>
      </c>
      <c r="B28" s="189"/>
      <c r="C28" s="189"/>
      <c r="D28" s="189"/>
      <c r="E28" s="189"/>
      <c r="F28" s="130"/>
      <c r="G28" s="130"/>
      <c r="H28" s="130"/>
      <c r="I28" s="130"/>
      <c r="J28" s="130"/>
    </row>
    <row r="29" spans="1:10" x14ac:dyDescent="0.25">
      <c r="A29" s="189"/>
      <c r="B29" s="189"/>
      <c r="C29" s="189"/>
      <c r="D29" s="189"/>
      <c r="E29" s="189"/>
      <c r="F29" s="130"/>
      <c r="G29" s="130"/>
      <c r="H29" s="130"/>
      <c r="I29" s="130"/>
      <c r="J29" s="130"/>
    </row>
    <row r="30" spans="1:10" x14ac:dyDescent="0.25">
      <c r="A30" s="189"/>
      <c r="B30" s="189"/>
      <c r="C30" s="189"/>
      <c r="D30" s="189"/>
      <c r="E30" s="189"/>
      <c r="F30" s="130"/>
      <c r="G30" s="130"/>
      <c r="H30" s="130"/>
      <c r="I30" s="130"/>
      <c r="J30" s="130"/>
    </row>
    <row r="31" spans="1:10" x14ac:dyDescent="0.25">
      <c r="A31" s="189"/>
      <c r="B31" s="189"/>
      <c r="C31" s="189"/>
      <c r="D31" s="189"/>
      <c r="E31" s="189"/>
      <c r="F31" s="130"/>
      <c r="G31" s="130"/>
      <c r="H31" s="130"/>
      <c r="I31" s="130"/>
      <c r="J31" s="130"/>
    </row>
    <row r="32" spans="1:10" x14ac:dyDescent="0.25">
      <c r="A32" s="189"/>
      <c r="B32" s="189"/>
      <c r="C32" s="189"/>
      <c r="D32" s="189"/>
      <c r="E32" s="189"/>
      <c r="F32" s="130"/>
      <c r="G32" s="130"/>
      <c r="H32" s="130"/>
      <c r="I32" s="130"/>
      <c r="J32" s="130"/>
    </row>
    <row r="33" spans="1:10" x14ac:dyDescent="0.25">
      <c r="A33" s="189"/>
      <c r="B33" s="189"/>
      <c r="C33" s="189"/>
      <c r="D33" s="189"/>
      <c r="E33" s="189"/>
      <c r="F33" s="130"/>
      <c r="G33" s="130"/>
      <c r="H33" s="130"/>
      <c r="I33" s="130"/>
      <c r="J33" s="130"/>
    </row>
    <row r="34" spans="1:10" x14ac:dyDescent="0.25">
      <c r="A34" s="189"/>
      <c r="B34" s="189"/>
      <c r="C34" s="189"/>
      <c r="D34" s="189"/>
      <c r="E34" s="189"/>
      <c r="F34" s="130"/>
      <c r="G34" s="130"/>
      <c r="H34" s="130"/>
      <c r="I34" s="130"/>
      <c r="J34" s="130"/>
    </row>
    <row r="35" spans="1:10" x14ac:dyDescent="0.25">
      <c r="A35" s="130"/>
      <c r="B35" s="130"/>
      <c r="C35" s="130"/>
      <c r="D35" s="130"/>
      <c r="E35" s="130"/>
      <c r="F35" s="130"/>
      <c r="G35" s="130"/>
      <c r="H35" s="130"/>
    </row>
    <row r="36" spans="1:10" x14ac:dyDescent="0.25">
      <c r="A36" s="130"/>
      <c r="B36" s="130"/>
      <c r="C36" s="130"/>
      <c r="D36" s="130"/>
      <c r="E36" s="130"/>
      <c r="F36" s="130"/>
      <c r="G36" s="130"/>
      <c r="H36" s="130"/>
    </row>
  </sheetData>
  <mergeCells count="12">
    <mergeCell ref="A28:E34"/>
    <mergeCell ref="A2:E2"/>
    <mergeCell ref="C5:F5"/>
    <mergeCell ref="G5:J5"/>
    <mergeCell ref="C6:D6"/>
    <mergeCell ref="E6:F6"/>
    <mergeCell ref="G6:H6"/>
    <mergeCell ref="I6:J6"/>
    <mergeCell ref="A8:A17"/>
    <mergeCell ref="A18:A25"/>
    <mergeCell ref="A5:A7"/>
    <mergeCell ref="B5:B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D148-D9BA-421B-99CD-DC3F819AE527}">
  <dimension ref="A1:N21"/>
  <sheetViews>
    <sheetView workbookViewId="0"/>
  </sheetViews>
  <sheetFormatPr defaultRowHeight="15" x14ac:dyDescent="0.25"/>
  <cols>
    <col min="1" max="1" width="16.7109375" customWidth="1"/>
    <col min="2" max="2" width="21.85546875" customWidth="1"/>
    <col min="3" max="3" width="14.5703125" customWidth="1"/>
    <col min="4" max="4" width="18.7109375" customWidth="1"/>
    <col min="5" max="5" width="14.5703125" customWidth="1"/>
    <col min="6" max="6" width="18.7109375" customWidth="1"/>
    <col min="7" max="7" width="14.5703125" customWidth="1"/>
    <col min="8" max="8" width="18.7109375" customWidth="1"/>
    <col min="9" max="9" width="14.5703125" customWidth="1"/>
    <col min="10" max="10" width="18.7109375" customWidth="1"/>
    <col min="11" max="11" width="16.42578125" customWidth="1"/>
    <col min="12" max="12" width="18.7109375" customWidth="1"/>
    <col min="13" max="13" width="14.5703125" customWidth="1"/>
    <col min="14" max="14" width="18.7109375" customWidth="1"/>
  </cols>
  <sheetData>
    <row r="1" spans="1:14" ht="18.75" x14ac:dyDescent="0.3">
      <c r="A1" s="9" t="s">
        <v>54</v>
      </c>
      <c r="B1" s="9"/>
      <c r="C1" s="9"/>
      <c r="D1" s="9"/>
      <c r="E1" s="9"/>
    </row>
    <row r="2" spans="1:14" ht="15.75" x14ac:dyDescent="0.25">
      <c r="A2" s="166" t="s">
        <v>26</v>
      </c>
      <c r="B2" s="166"/>
      <c r="C2" s="166"/>
      <c r="D2" s="166"/>
      <c r="E2" s="166"/>
    </row>
    <row r="3" spans="1:14" ht="15.75" x14ac:dyDescent="0.25">
      <c r="A3" s="11" t="s">
        <v>204</v>
      </c>
      <c r="B3" s="11"/>
      <c r="C3" s="11"/>
      <c r="D3" s="11"/>
      <c r="E3" s="11"/>
    </row>
    <row r="5" spans="1:14" x14ac:dyDescent="0.25">
      <c r="A5" s="196" t="s">
        <v>173</v>
      </c>
      <c r="B5" s="196" t="s">
        <v>205</v>
      </c>
      <c r="C5" s="193" t="s">
        <v>141</v>
      </c>
      <c r="D5" s="193"/>
      <c r="E5" s="193"/>
      <c r="F5" s="193"/>
      <c r="G5" s="193" t="s">
        <v>142</v>
      </c>
      <c r="H5" s="193"/>
      <c r="I5" s="193"/>
      <c r="J5" s="193"/>
      <c r="K5" s="193" t="s">
        <v>143</v>
      </c>
      <c r="L5" s="193"/>
      <c r="M5" s="193"/>
      <c r="N5" s="193"/>
    </row>
    <row r="6" spans="1:14" x14ac:dyDescent="0.25">
      <c r="A6" s="196"/>
      <c r="B6" s="196"/>
      <c r="C6" s="193">
        <v>2021</v>
      </c>
      <c r="D6" s="193"/>
      <c r="E6" s="193">
        <v>2022</v>
      </c>
      <c r="F6" s="193"/>
      <c r="G6" s="193">
        <v>2021</v>
      </c>
      <c r="H6" s="193"/>
      <c r="I6" s="193">
        <v>2022</v>
      </c>
      <c r="J6" s="193"/>
      <c r="K6" s="193">
        <v>2021</v>
      </c>
      <c r="L6" s="193"/>
      <c r="M6" s="193">
        <v>2022</v>
      </c>
      <c r="N6" s="193"/>
    </row>
    <row r="7" spans="1:14" x14ac:dyDescent="0.25">
      <c r="A7" s="196"/>
      <c r="B7" s="196"/>
      <c r="C7" s="39" t="s">
        <v>144</v>
      </c>
      <c r="D7" s="39" t="s">
        <v>145</v>
      </c>
      <c r="E7" s="39" t="s">
        <v>144</v>
      </c>
      <c r="F7" s="39" t="s">
        <v>145</v>
      </c>
      <c r="G7" s="39" t="s">
        <v>144</v>
      </c>
      <c r="H7" s="39" t="s">
        <v>145</v>
      </c>
      <c r="I7" s="39" t="s">
        <v>144</v>
      </c>
      <c r="J7" s="39" t="s">
        <v>145</v>
      </c>
      <c r="K7" s="39" t="s">
        <v>144</v>
      </c>
      <c r="L7" s="39" t="s">
        <v>145</v>
      </c>
      <c r="M7" s="39" t="s">
        <v>144</v>
      </c>
      <c r="N7" s="39" t="s">
        <v>145</v>
      </c>
    </row>
    <row r="8" spans="1:14" x14ac:dyDescent="0.25">
      <c r="A8" s="195" t="s">
        <v>119</v>
      </c>
      <c r="B8" s="35" t="s">
        <v>206</v>
      </c>
      <c r="C8" s="60">
        <v>105121665</v>
      </c>
      <c r="D8" s="61">
        <v>7.1999999999999995E-2</v>
      </c>
      <c r="E8" s="60">
        <v>107797508</v>
      </c>
      <c r="F8" s="61">
        <v>7.6999999999999999E-2</v>
      </c>
      <c r="G8" s="60">
        <v>78617806</v>
      </c>
      <c r="H8" s="61">
        <v>0.156</v>
      </c>
      <c r="I8" s="60">
        <v>64382230</v>
      </c>
      <c r="J8" s="61">
        <v>0.115</v>
      </c>
      <c r="K8" s="60">
        <v>2099614</v>
      </c>
      <c r="L8" s="61">
        <v>3.5000000000000003E-2</v>
      </c>
      <c r="M8" s="60">
        <v>2557914</v>
      </c>
      <c r="N8" s="61">
        <v>4.3999999999999997E-2</v>
      </c>
    </row>
    <row r="9" spans="1:14" x14ac:dyDescent="0.25">
      <c r="A9" s="195"/>
      <c r="B9" s="35" t="s">
        <v>207</v>
      </c>
      <c r="C9" s="60">
        <v>214519799</v>
      </c>
      <c r="D9" s="61">
        <v>0.14599999999999999</v>
      </c>
      <c r="E9" s="60">
        <v>205632346</v>
      </c>
      <c r="F9" s="61">
        <v>0.14699999999999999</v>
      </c>
      <c r="G9" s="60">
        <v>82006692</v>
      </c>
      <c r="H9" s="61">
        <v>0.16300000000000001</v>
      </c>
      <c r="I9" s="60">
        <v>88485232</v>
      </c>
      <c r="J9" s="61">
        <v>0.158</v>
      </c>
      <c r="K9" s="60">
        <v>16886456</v>
      </c>
      <c r="L9" s="61">
        <v>0.28100000000000003</v>
      </c>
      <c r="M9" s="60">
        <v>15212332</v>
      </c>
      <c r="N9" s="61">
        <v>0.26100000000000001</v>
      </c>
    </row>
    <row r="10" spans="1:14" x14ac:dyDescent="0.25">
      <c r="A10" s="195"/>
      <c r="B10" s="40" t="s">
        <v>208</v>
      </c>
      <c r="C10" s="69">
        <v>319641464</v>
      </c>
      <c r="D10" s="70">
        <v>0.217</v>
      </c>
      <c r="E10" s="69">
        <v>313429854</v>
      </c>
      <c r="F10" s="70">
        <v>0.224</v>
      </c>
      <c r="G10" s="69">
        <v>160624498</v>
      </c>
      <c r="H10" s="70">
        <v>0.31900000000000001</v>
      </c>
      <c r="I10" s="69">
        <v>152867462</v>
      </c>
      <c r="J10" s="70">
        <v>0.27200000000000002</v>
      </c>
      <c r="K10" s="69">
        <v>18986070</v>
      </c>
      <c r="L10" s="70">
        <v>0.315</v>
      </c>
      <c r="M10" s="69">
        <v>17770246</v>
      </c>
      <c r="N10" s="70">
        <v>0.30499999999999999</v>
      </c>
    </row>
    <row r="12" spans="1:14" x14ac:dyDescent="0.25">
      <c r="A12" s="1" t="s">
        <v>151</v>
      </c>
    </row>
    <row r="13" spans="1:14" ht="15" customHeight="1" x14ac:dyDescent="0.25">
      <c r="A13" s="194" t="s">
        <v>209</v>
      </c>
      <c r="B13" s="194"/>
      <c r="C13" s="194"/>
      <c r="D13" s="194"/>
      <c r="E13" s="194"/>
      <c r="F13" s="194"/>
      <c r="G13" s="194"/>
      <c r="H13" s="15"/>
      <c r="I13" s="15"/>
    </row>
    <row r="14" spans="1:14" x14ac:dyDescent="0.25">
      <c r="A14" s="194"/>
      <c r="B14" s="194"/>
      <c r="C14" s="194"/>
      <c r="D14" s="194"/>
      <c r="E14" s="194"/>
      <c r="F14" s="194"/>
      <c r="G14" s="194"/>
      <c r="H14" s="15"/>
      <c r="I14" s="15"/>
    </row>
    <row r="15" spans="1:14" x14ac:dyDescent="0.25">
      <c r="A15" s="194"/>
      <c r="B15" s="194"/>
      <c r="C15" s="194"/>
      <c r="D15" s="194"/>
      <c r="E15" s="194"/>
      <c r="F15" s="194"/>
      <c r="G15" s="194"/>
      <c r="H15" s="15"/>
      <c r="I15" s="15"/>
    </row>
    <row r="16" spans="1:14" x14ac:dyDescent="0.25">
      <c r="A16" s="194"/>
      <c r="B16" s="194"/>
      <c r="C16" s="194"/>
      <c r="D16" s="194"/>
      <c r="E16" s="194"/>
      <c r="F16" s="194"/>
      <c r="G16" s="194"/>
      <c r="H16" s="15"/>
      <c r="I16" s="15"/>
    </row>
    <row r="17" spans="1:9" x14ac:dyDescent="0.25">
      <c r="A17" s="194"/>
      <c r="B17" s="194"/>
      <c r="C17" s="194"/>
      <c r="D17" s="194"/>
      <c r="E17" s="194"/>
      <c r="F17" s="194"/>
      <c r="G17" s="194"/>
      <c r="H17" s="15"/>
      <c r="I17" s="15"/>
    </row>
    <row r="18" spans="1:9" x14ac:dyDescent="0.25">
      <c r="A18" s="194"/>
      <c r="B18" s="194"/>
      <c r="C18" s="194"/>
      <c r="D18" s="194"/>
      <c r="E18" s="194"/>
      <c r="F18" s="194"/>
      <c r="G18" s="194"/>
      <c r="H18" s="15"/>
      <c r="I18" s="15"/>
    </row>
    <row r="19" spans="1:9" x14ac:dyDescent="0.25">
      <c r="A19" s="194"/>
      <c r="B19" s="194"/>
      <c r="C19" s="194"/>
      <c r="D19" s="194"/>
      <c r="E19" s="194"/>
      <c r="F19" s="194"/>
      <c r="G19" s="194"/>
      <c r="H19" s="15"/>
      <c r="I19" s="15"/>
    </row>
    <row r="20" spans="1:9" x14ac:dyDescent="0.25">
      <c r="A20" s="194"/>
      <c r="B20" s="194"/>
      <c r="C20" s="194"/>
      <c r="D20" s="194"/>
      <c r="E20" s="194"/>
      <c r="F20" s="194"/>
      <c r="G20" s="194"/>
      <c r="H20" s="15"/>
      <c r="I20" s="15"/>
    </row>
    <row r="21" spans="1:9" x14ac:dyDescent="0.25">
      <c r="A21" s="194"/>
      <c r="B21" s="194"/>
      <c r="C21" s="194"/>
      <c r="D21" s="194"/>
      <c r="E21" s="194"/>
      <c r="F21" s="194"/>
      <c r="G21" s="194"/>
    </row>
  </sheetData>
  <mergeCells count="14">
    <mergeCell ref="A13:G21"/>
    <mergeCell ref="A8:A10"/>
    <mergeCell ref="A2:E2"/>
    <mergeCell ref="A5:A7"/>
    <mergeCell ref="B5:B7"/>
    <mergeCell ref="C5:F5"/>
    <mergeCell ref="G5:J5"/>
    <mergeCell ref="K5:N5"/>
    <mergeCell ref="C6:D6"/>
    <mergeCell ref="E6:F6"/>
    <mergeCell ref="G6:H6"/>
    <mergeCell ref="I6:J6"/>
    <mergeCell ref="K6:L6"/>
    <mergeCell ref="M6:N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258A4-5DFD-43E2-94CE-0AEF780C9394}">
  <dimension ref="A1:I64"/>
  <sheetViews>
    <sheetView workbookViewId="0"/>
  </sheetViews>
  <sheetFormatPr defaultRowHeight="15" x14ac:dyDescent="0.25"/>
  <cols>
    <col min="1" max="1" width="23.140625" customWidth="1"/>
    <col min="2" max="2" width="11.42578125" customWidth="1"/>
    <col min="3" max="3" width="30.5703125" customWidth="1"/>
    <col min="4" max="7" width="23.42578125" customWidth="1"/>
  </cols>
  <sheetData>
    <row r="1" spans="1:7" ht="18.75" x14ac:dyDescent="0.3">
      <c r="A1" s="9" t="s">
        <v>54</v>
      </c>
      <c r="B1" s="9"/>
      <c r="C1" s="9"/>
      <c r="D1" s="9"/>
      <c r="E1" s="9"/>
    </row>
    <row r="2" spans="1:7" ht="15.75" x14ac:dyDescent="0.25">
      <c r="A2" s="166" t="s">
        <v>26</v>
      </c>
      <c r="B2" s="166"/>
      <c r="C2" s="166"/>
      <c r="D2" s="166"/>
      <c r="E2" s="166"/>
    </row>
    <row r="3" spans="1:7" ht="15.75" x14ac:dyDescent="0.25">
      <c r="A3" s="11" t="s">
        <v>210</v>
      </c>
      <c r="B3" s="11"/>
      <c r="C3" s="11"/>
      <c r="D3" s="11"/>
      <c r="E3" s="11"/>
    </row>
    <row r="5" spans="1:7" x14ac:dyDescent="0.25">
      <c r="A5" s="190" t="s">
        <v>211</v>
      </c>
      <c r="B5" s="190" t="s">
        <v>155</v>
      </c>
      <c r="C5" s="190" t="s">
        <v>212</v>
      </c>
      <c r="D5" s="187">
        <v>2021</v>
      </c>
      <c r="E5" s="187"/>
      <c r="F5" s="179">
        <v>2022</v>
      </c>
      <c r="G5" s="179"/>
    </row>
    <row r="6" spans="1:7" x14ac:dyDescent="0.25">
      <c r="A6" s="204"/>
      <c r="B6" s="204"/>
      <c r="C6" s="204"/>
      <c r="D6" s="38" t="s">
        <v>144</v>
      </c>
      <c r="E6" s="38" t="s">
        <v>145</v>
      </c>
      <c r="F6" s="38" t="s">
        <v>144</v>
      </c>
      <c r="G6" s="38" t="s">
        <v>145</v>
      </c>
    </row>
    <row r="7" spans="1:7" x14ac:dyDescent="0.25">
      <c r="A7" s="205" t="s">
        <v>159</v>
      </c>
      <c r="B7" s="202" t="s">
        <v>160</v>
      </c>
      <c r="C7" s="17" t="s">
        <v>206</v>
      </c>
      <c r="D7" s="62">
        <v>34043816</v>
      </c>
      <c r="E7" s="63">
        <v>6.2E-2</v>
      </c>
      <c r="F7" s="62">
        <v>39299179</v>
      </c>
      <c r="G7" s="63">
        <v>7.4999999999999997E-2</v>
      </c>
    </row>
    <row r="8" spans="1:7" x14ac:dyDescent="0.25">
      <c r="A8" s="205"/>
      <c r="B8" s="202"/>
      <c r="C8" s="17" t="s">
        <v>207</v>
      </c>
      <c r="D8" s="62">
        <v>91192050</v>
      </c>
      <c r="E8" s="63">
        <v>0.16700000000000001</v>
      </c>
      <c r="F8" s="62">
        <v>92338393</v>
      </c>
      <c r="G8" s="63">
        <v>0.17599999999999999</v>
      </c>
    </row>
    <row r="9" spans="1:7" x14ac:dyDescent="0.25">
      <c r="A9" s="205"/>
      <c r="B9" s="203"/>
      <c r="C9" s="37" t="s">
        <v>213</v>
      </c>
      <c r="D9" s="66">
        <v>125235866</v>
      </c>
      <c r="E9" s="67">
        <v>0.22900000000000001</v>
      </c>
      <c r="F9" s="66">
        <v>131637572</v>
      </c>
      <c r="G9" s="67">
        <v>0.251</v>
      </c>
    </row>
    <row r="10" spans="1:7" x14ac:dyDescent="0.25">
      <c r="A10" s="205"/>
      <c r="B10" s="202" t="s">
        <v>161</v>
      </c>
      <c r="C10" s="17" t="s">
        <v>206</v>
      </c>
      <c r="D10" s="62">
        <v>6941315</v>
      </c>
      <c r="E10" s="63">
        <v>0.216</v>
      </c>
      <c r="F10" s="62">
        <v>9070319</v>
      </c>
      <c r="G10" s="63">
        <v>0.255</v>
      </c>
    </row>
    <row r="11" spans="1:7" x14ac:dyDescent="0.25">
      <c r="A11" s="205"/>
      <c r="B11" s="202"/>
      <c r="C11" s="17" t="s">
        <v>207</v>
      </c>
      <c r="D11" s="62">
        <v>8300081</v>
      </c>
      <c r="E11" s="63">
        <v>0.25900000000000001</v>
      </c>
      <c r="F11" s="62">
        <v>8569998</v>
      </c>
      <c r="G11" s="63">
        <v>0.24099999999999999</v>
      </c>
    </row>
    <row r="12" spans="1:7" x14ac:dyDescent="0.25">
      <c r="A12" s="205"/>
      <c r="B12" s="203"/>
      <c r="C12" s="37" t="s">
        <v>213</v>
      </c>
      <c r="D12" s="66">
        <v>15241397</v>
      </c>
      <c r="E12" s="67">
        <v>0.47499999999999998</v>
      </c>
      <c r="F12" s="66">
        <v>17640317</v>
      </c>
      <c r="G12" s="67">
        <v>0.497</v>
      </c>
    </row>
    <row r="13" spans="1:7" x14ac:dyDescent="0.25">
      <c r="A13" s="205"/>
      <c r="B13" s="202" t="s">
        <v>162</v>
      </c>
      <c r="C13" s="17" t="s">
        <v>206</v>
      </c>
      <c r="D13" s="62">
        <v>1644574</v>
      </c>
      <c r="E13" s="63">
        <v>7.6999999999999999E-2</v>
      </c>
      <c r="F13" s="62">
        <v>664887</v>
      </c>
      <c r="G13" s="63">
        <v>5.8999999999999997E-2</v>
      </c>
    </row>
    <row r="14" spans="1:7" x14ac:dyDescent="0.25">
      <c r="A14" s="205"/>
      <c r="B14" s="202"/>
      <c r="C14" s="17" t="s">
        <v>207</v>
      </c>
      <c r="D14" s="62">
        <v>3139061</v>
      </c>
      <c r="E14" s="63">
        <v>0.14699999999999999</v>
      </c>
      <c r="F14" s="62">
        <v>1284256</v>
      </c>
      <c r="G14" s="63">
        <v>0.115</v>
      </c>
    </row>
    <row r="15" spans="1:7" x14ac:dyDescent="0.25">
      <c r="A15" s="205"/>
      <c r="B15" s="203"/>
      <c r="C15" s="37" t="s">
        <v>213</v>
      </c>
      <c r="D15" s="66">
        <v>4783635</v>
      </c>
      <c r="E15" s="67">
        <v>0.224</v>
      </c>
      <c r="F15" s="66">
        <v>1949143</v>
      </c>
      <c r="G15" s="67">
        <v>0.17399999999999999</v>
      </c>
    </row>
    <row r="16" spans="1:7" x14ac:dyDescent="0.25">
      <c r="A16" s="205"/>
      <c r="B16" s="202" t="s">
        <v>163</v>
      </c>
      <c r="C16" s="17" t="s">
        <v>206</v>
      </c>
      <c r="D16" s="62">
        <v>6678274</v>
      </c>
      <c r="E16" s="63">
        <v>4.5999999999999999E-2</v>
      </c>
      <c r="F16" s="62">
        <v>6469975</v>
      </c>
      <c r="G16" s="63">
        <v>5.5E-2</v>
      </c>
    </row>
    <row r="17" spans="1:7" x14ac:dyDescent="0.25">
      <c r="A17" s="205"/>
      <c r="B17" s="202"/>
      <c r="C17" s="17" t="s">
        <v>207</v>
      </c>
      <c r="D17" s="62">
        <v>16632242</v>
      </c>
      <c r="E17" s="63">
        <v>0.114</v>
      </c>
      <c r="F17" s="62">
        <v>13191241</v>
      </c>
      <c r="G17" s="63">
        <v>0.111</v>
      </c>
    </row>
    <row r="18" spans="1:7" x14ac:dyDescent="0.25">
      <c r="A18" s="205"/>
      <c r="B18" s="203"/>
      <c r="C18" s="37" t="s">
        <v>213</v>
      </c>
      <c r="D18" s="66">
        <v>23310515</v>
      </c>
      <c r="E18" s="67">
        <v>0.16</v>
      </c>
      <c r="F18" s="66">
        <v>19661216</v>
      </c>
      <c r="G18" s="67">
        <v>0.16600000000000001</v>
      </c>
    </row>
    <row r="19" spans="1:7" x14ac:dyDescent="0.25">
      <c r="A19" s="205"/>
      <c r="B19" s="202" t="s">
        <v>164</v>
      </c>
      <c r="C19" s="17" t="s">
        <v>206</v>
      </c>
      <c r="D19" s="62">
        <v>3028873</v>
      </c>
      <c r="E19" s="63">
        <v>6.7000000000000004E-2</v>
      </c>
      <c r="F19" s="62">
        <v>4191685</v>
      </c>
      <c r="G19" s="63">
        <v>9.0999999999999998E-2</v>
      </c>
    </row>
    <row r="20" spans="1:7" x14ac:dyDescent="0.25">
      <c r="A20" s="205"/>
      <c r="B20" s="202"/>
      <c r="C20" s="17" t="s">
        <v>207</v>
      </c>
      <c r="D20" s="62">
        <v>4485989</v>
      </c>
      <c r="E20" s="63">
        <v>9.9000000000000005E-2</v>
      </c>
      <c r="F20" s="62">
        <v>4634966</v>
      </c>
      <c r="G20" s="63">
        <v>0.10100000000000001</v>
      </c>
    </row>
    <row r="21" spans="1:7" x14ac:dyDescent="0.25">
      <c r="A21" s="205"/>
      <c r="B21" s="203"/>
      <c r="C21" s="37" t="s">
        <v>213</v>
      </c>
      <c r="D21" s="66">
        <v>7514862</v>
      </c>
      <c r="E21" s="67">
        <v>0.16600000000000001</v>
      </c>
      <c r="F21" s="66">
        <v>8826652</v>
      </c>
      <c r="G21" s="67">
        <v>0.192</v>
      </c>
    </row>
    <row r="22" spans="1:7" x14ac:dyDescent="0.25">
      <c r="A22" s="205"/>
      <c r="B22" s="202" t="s">
        <v>165</v>
      </c>
      <c r="C22" s="17" t="s">
        <v>206</v>
      </c>
      <c r="D22" s="62">
        <v>3155539</v>
      </c>
      <c r="E22" s="63">
        <v>6.6000000000000003E-2</v>
      </c>
      <c r="F22" s="62">
        <v>2380006</v>
      </c>
      <c r="G22" s="63">
        <v>4.8000000000000001E-2</v>
      </c>
    </row>
    <row r="23" spans="1:7" x14ac:dyDescent="0.25">
      <c r="A23" s="205"/>
      <c r="B23" s="202"/>
      <c r="C23" s="17" t="s">
        <v>207</v>
      </c>
      <c r="D23" s="62">
        <v>5532840</v>
      </c>
      <c r="E23" s="63">
        <v>0.115</v>
      </c>
      <c r="F23" s="62">
        <v>4440613</v>
      </c>
      <c r="G23" s="63">
        <v>8.8999999999999996E-2</v>
      </c>
    </row>
    <row r="24" spans="1:7" x14ac:dyDescent="0.25">
      <c r="A24" s="205"/>
      <c r="B24" s="203"/>
      <c r="C24" s="37" t="s">
        <v>213</v>
      </c>
      <c r="D24" s="66">
        <v>8688378</v>
      </c>
      <c r="E24" s="67">
        <v>0.18099999999999999</v>
      </c>
      <c r="F24" s="66">
        <v>6820619</v>
      </c>
      <c r="G24" s="67">
        <v>0.13700000000000001</v>
      </c>
    </row>
    <row r="25" spans="1:7" x14ac:dyDescent="0.25">
      <c r="A25" s="205"/>
      <c r="B25" s="202" t="s">
        <v>166</v>
      </c>
      <c r="C25" s="17" t="s">
        <v>206</v>
      </c>
      <c r="D25" s="62">
        <v>7899610</v>
      </c>
      <c r="E25" s="63">
        <v>0.122</v>
      </c>
      <c r="F25" s="62">
        <v>4271961</v>
      </c>
      <c r="G25" s="63">
        <v>0.08</v>
      </c>
    </row>
    <row r="26" spans="1:7" x14ac:dyDescent="0.25">
      <c r="A26" s="205"/>
      <c r="B26" s="202"/>
      <c r="C26" s="17" t="s">
        <v>207</v>
      </c>
      <c r="D26" s="62">
        <v>7740380</v>
      </c>
      <c r="E26" s="63">
        <v>0.12</v>
      </c>
      <c r="F26" s="62">
        <v>7133140</v>
      </c>
      <c r="G26" s="63">
        <v>0.13300000000000001</v>
      </c>
    </row>
    <row r="27" spans="1:7" x14ac:dyDescent="0.25">
      <c r="A27" s="206"/>
      <c r="B27" s="203"/>
      <c r="C27" s="37" t="s">
        <v>213</v>
      </c>
      <c r="D27" s="66">
        <v>15639990</v>
      </c>
      <c r="E27" s="67">
        <v>0.24199999999999999</v>
      </c>
      <c r="F27" s="66">
        <v>11405101</v>
      </c>
      <c r="G27" s="67">
        <v>0.21299999999999999</v>
      </c>
    </row>
    <row r="28" spans="1:7" x14ac:dyDescent="0.25">
      <c r="A28" s="197" t="s">
        <v>214</v>
      </c>
      <c r="B28" s="198"/>
      <c r="C28" s="199"/>
      <c r="D28" s="64">
        <v>200414643</v>
      </c>
      <c r="E28" s="65">
        <v>0.222</v>
      </c>
      <c r="F28" s="64">
        <v>197940620</v>
      </c>
      <c r="G28" s="65">
        <v>0.23599999999999999</v>
      </c>
    </row>
    <row r="29" spans="1:7" x14ac:dyDescent="0.25">
      <c r="A29" s="200" t="s">
        <v>142</v>
      </c>
      <c r="B29" s="202" t="s">
        <v>162</v>
      </c>
      <c r="C29" s="17" t="s">
        <v>206</v>
      </c>
      <c r="D29" s="62">
        <v>15592835</v>
      </c>
      <c r="E29" s="63">
        <v>0.11799999999999999</v>
      </c>
      <c r="F29" s="62">
        <v>16520135</v>
      </c>
      <c r="G29" s="63">
        <v>9.5000000000000001E-2</v>
      </c>
    </row>
    <row r="30" spans="1:7" x14ac:dyDescent="0.25">
      <c r="A30" s="200"/>
      <c r="B30" s="202"/>
      <c r="C30" s="17" t="s">
        <v>207</v>
      </c>
      <c r="D30" s="62">
        <v>21712712</v>
      </c>
      <c r="E30" s="63">
        <v>0.16500000000000001</v>
      </c>
      <c r="F30" s="62">
        <v>22540834</v>
      </c>
      <c r="G30" s="63">
        <v>0.13</v>
      </c>
    </row>
    <row r="31" spans="1:7" x14ac:dyDescent="0.25">
      <c r="A31" s="200"/>
      <c r="B31" s="203"/>
      <c r="C31" s="37" t="s">
        <v>213</v>
      </c>
      <c r="D31" s="66">
        <v>37305547</v>
      </c>
      <c r="E31" s="67">
        <v>0.28299999999999997</v>
      </c>
      <c r="F31" s="66">
        <v>39060969</v>
      </c>
      <c r="G31" s="67">
        <v>0.22500000000000001</v>
      </c>
    </row>
    <row r="32" spans="1:7" x14ac:dyDescent="0.25">
      <c r="A32" s="200"/>
      <c r="B32" s="202" t="s">
        <v>165</v>
      </c>
      <c r="C32" s="17" t="s">
        <v>206</v>
      </c>
      <c r="D32" s="62">
        <v>2141433</v>
      </c>
      <c r="E32" s="63">
        <v>5.7000000000000002E-2</v>
      </c>
      <c r="F32" s="62">
        <v>2244438</v>
      </c>
      <c r="G32" s="63">
        <v>5.0999999999999997E-2</v>
      </c>
    </row>
    <row r="33" spans="1:7" x14ac:dyDescent="0.25">
      <c r="A33" s="200"/>
      <c r="B33" s="202"/>
      <c r="C33" s="17" t="s">
        <v>207</v>
      </c>
      <c r="D33" s="62">
        <v>6097537</v>
      </c>
      <c r="E33" s="63">
        <v>0.16400000000000001</v>
      </c>
      <c r="F33" s="62">
        <v>6279119</v>
      </c>
      <c r="G33" s="63">
        <v>0.14399999999999999</v>
      </c>
    </row>
    <row r="34" spans="1:7" x14ac:dyDescent="0.25">
      <c r="A34" s="200"/>
      <c r="B34" s="203"/>
      <c r="C34" s="37" t="s">
        <v>213</v>
      </c>
      <c r="D34" s="66">
        <v>8238970</v>
      </c>
      <c r="E34" s="67">
        <v>0.221</v>
      </c>
      <c r="F34" s="66">
        <v>8523557</v>
      </c>
      <c r="G34" s="67">
        <v>0.19500000000000001</v>
      </c>
    </row>
    <row r="35" spans="1:7" x14ac:dyDescent="0.25">
      <c r="A35" s="200"/>
      <c r="B35" s="202" t="s">
        <v>166</v>
      </c>
      <c r="C35" s="17" t="s">
        <v>206</v>
      </c>
      <c r="D35" s="62">
        <v>60883537</v>
      </c>
      <c r="E35" s="63">
        <v>0.182</v>
      </c>
      <c r="F35" s="62">
        <v>45617657</v>
      </c>
      <c r="G35" s="63">
        <v>0.13200000000000001</v>
      </c>
    </row>
    <row r="36" spans="1:7" x14ac:dyDescent="0.25">
      <c r="A36" s="200"/>
      <c r="B36" s="202"/>
      <c r="C36" s="17" t="s">
        <v>207</v>
      </c>
      <c r="D36" s="62">
        <v>54196443</v>
      </c>
      <c r="E36" s="63">
        <v>0.16200000000000001</v>
      </c>
      <c r="F36" s="62">
        <v>59665278</v>
      </c>
      <c r="G36" s="63">
        <v>0.17299999999999999</v>
      </c>
    </row>
    <row r="37" spans="1:7" x14ac:dyDescent="0.25">
      <c r="A37" s="201"/>
      <c r="B37" s="203"/>
      <c r="C37" s="37" t="s">
        <v>213</v>
      </c>
      <c r="D37" s="66">
        <v>115079980</v>
      </c>
      <c r="E37" s="67">
        <v>0.34399999999999997</v>
      </c>
      <c r="F37" s="66">
        <v>105282936</v>
      </c>
      <c r="G37" s="67">
        <v>0.30599999999999999</v>
      </c>
    </row>
    <row r="38" spans="1:7" x14ac:dyDescent="0.25">
      <c r="A38" s="197" t="s">
        <v>215</v>
      </c>
      <c r="B38" s="198"/>
      <c r="C38" s="199"/>
      <c r="D38" s="64">
        <v>160624497</v>
      </c>
      <c r="E38" s="65">
        <v>0.31900000000000001</v>
      </c>
      <c r="F38" s="64">
        <v>152867462</v>
      </c>
      <c r="G38" s="65">
        <v>0.27200000000000002</v>
      </c>
    </row>
    <row r="39" spans="1:7" x14ac:dyDescent="0.25">
      <c r="A39" s="200" t="s">
        <v>143</v>
      </c>
      <c r="B39" s="202" t="s">
        <v>160</v>
      </c>
      <c r="C39" s="17" t="s">
        <v>206</v>
      </c>
      <c r="D39" s="62">
        <v>807162</v>
      </c>
      <c r="E39" s="63">
        <v>3.9E-2</v>
      </c>
      <c r="F39" s="62">
        <v>782404</v>
      </c>
      <c r="G39" s="63">
        <v>3.5999999999999997E-2</v>
      </c>
    </row>
    <row r="40" spans="1:7" x14ac:dyDescent="0.25">
      <c r="A40" s="200"/>
      <c r="B40" s="202"/>
      <c r="C40" s="17" t="s">
        <v>207</v>
      </c>
      <c r="D40" s="62">
        <v>4898668</v>
      </c>
      <c r="E40" s="63">
        <v>0.23499999999999999</v>
      </c>
      <c r="F40" s="62">
        <v>5193797</v>
      </c>
      <c r="G40" s="63">
        <v>0.24199999999999999</v>
      </c>
    </row>
    <row r="41" spans="1:7" x14ac:dyDescent="0.25">
      <c r="A41" s="200"/>
      <c r="B41" s="203"/>
      <c r="C41" s="37" t="s">
        <v>213</v>
      </c>
      <c r="D41" s="66">
        <v>5705829</v>
      </c>
      <c r="E41" s="67">
        <v>0.27400000000000002</v>
      </c>
      <c r="F41" s="66">
        <v>5976201</v>
      </c>
      <c r="G41" s="67">
        <v>0.27800000000000002</v>
      </c>
    </row>
    <row r="42" spans="1:7" x14ac:dyDescent="0.25">
      <c r="A42" s="200"/>
      <c r="B42" s="202" t="s">
        <v>162</v>
      </c>
      <c r="C42" s="17" t="s">
        <v>206</v>
      </c>
      <c r="D42" s="62">
        <v>96692</v>
      </c>
      <c r="E42" s="63">
        <v>2.8000000000000001E-2</v>
      </c>
      <c r="F42" s="62">
        <v>145734</v>
      </c>
      <c r="G42" s="63">
        <v>3.9E-2</v>
      </c>
    </row>
    <row r="43" spans="1:7" x14ac:dyDescent="0.25">
      <c r="A43" s="200"/>
      <c r="B43" s="202"/>
      <c r="C43" s="17" t="s">
        <v>207</v>
      </c>
      <c r="D43" s="62">
        <v>683445</v>
      </c>
      <c r="E43" s="63">
        <v>0.2</v>
      </c>
      <c r="F43" s="62">
        <v>783795</v>
      </c>
      <c r="G43" s="63">
        <v>0.21199999999999999</v>
      </c>
    </row>
    <row r="44" spans="1:7" x14ac:dyDescent="0.25">
      <c r="A44" s="200"/>
      <c r="B44" s="203"/>
      <c r="C44" s="37" t="s">
        <v>213</v>
      </c>
      <c r="D44" s="66">
        <v>780137</v>
      </c>
      <c r="E44" s="67">
        <v>0.22800000000000001</v>
      </c>
      <c r="F44" s="66">
        <v>929529</v>
      </c>
      <c r="G44" s="67">
        <v>0.252</v>
      </c>
    </row>
    <row r="45" spans="1:7" x14ac:dyDescent="0.25">
      <c r="A45" s="200"/>
      <c r="B45" s="202" t="s">
        <v>163</v>
      </c>
      <c r="C45" s="17" t="s">
        <v>206</v>
      </c>
      <c r="D45" s="62">
        <v>166588</v>
      </c>
      <c r="E45" s="63">
        <v>4.3999999999999997E-2</v>
      </c>
      <c r="F45" s="68" t="s">
        <v>168</v>
      </c>
      <c r="G45" s="63" t="s">
        <v>168</v>
      </c>
    </row>
    <row r="46" spans="1:7" x14ac:dyDescent="0.25">
      <c r="A46" s="200"/>
      <c r="B46" s="202"/>
      <c r="C46" s="17" t="s">
        <v>207</v>
      </c>
      <c r="D46" s="62">
        <v>1093527</v>
      </c>
      <c r="E46" s="63">
        <v>0.29099999999999998</v>
      </c>
      <c r="F46" s="68" t="s">
        <v>168</v>
      </c>
      <c r="G46" s="63" t="s">
        <v>168</v>
      </c>
    </row>
    <row r="47" spans="1:7" x14ac:dyDescent="0.25">
      <c r="A47" s="200"/>
      <c r="B47" s="203"/>
      <c r="C47" s="37" t="s">
        <v>213</v>
      </c>
      <c r="D47" s="66">
        <v>1260115</v>
      </c>
      <c r="E47" s="67">
        <v>0.33500000000000002</v>
      </c>
      <c r="F47" s="68" t="s">
        <v>168</v>
      </c>
      <c r="G47" s="63" t="s">
        <v>168</v>
      </c>
    </row>
    <row r="48" spans="1:7" x14ac:dyDescent="0.25">
      <c r="A48" s="200"/>
      <c r="B48" s="202" t="s">
        <v>169</v>
      </c>
      <c r="C48" s="17" t="s">
        <v>206</v>
      </c>
      <c r="D48" s="62">
        <v>1029172</v>
      </c>
      <c r="E48" s="63">
        <v>3.2000000000000001E-2</v>
      </c>
      <c r="F48" s="62">
        <v>1629775</v>
      </c>
      <c r="G48" s="63">
        <v>4.9000000000000002E-2</v>
      </c>
    </row>
    <row r="49" spans="1:9" x14ac:dyDescent="0.25">
      <c r="A49" s="200"/>
      <c r="B49" s="202"/>
      <c r="C49" s="17" t="s">
        <v>207</v>
      </c>
      <c r="D49" s="62">
        <v>10210815</v>
      </c>
      <c r="E49" s="63">
        <v>0.317</v>
      </c>
      <c r="F49" s="62">
        <v>9234740</v>
      </c>
      <c r="G49" s="63">
        <v>0.27800000000000002</v>
      </c>
    </row>
    <row r="50" spans="1:9" x14ac:dyDescent="0.25">
      <c r="A50" s="201"/>
      <c r="B50" s="203"/>
      <c r="C50" s="37" t="s">
        <v>213</v>
      </c>
      <c r="D50" s="66">
        <v>11239988</v>
      </c>
      <c r="E50" s="67">
        <v>0.34899999999999998</v>
      </c>
      <c r="F50" s="66">
        <v>10864515</v>
      </c>
      <c r="G50" s="67">
        <v>0.32700000000000001</v>
      </c>
    </row>
    <row r="51" spans="1:9" x14ac:dyDescent="0.25">
      <c r="A51" s="197" t="s">
        <v>216</v>
      </c>
      <c r="B51" s="198"/>
      <c r="C51" s="199"/>
      <c r="D51" s="64">
        <v>18986070</v>
      </c>
      <c r="E51" s="65">
        <v>0.315</v>
      </c>
      <c r="F51" s="64">
        <v>17770245</v>
      </c>
      <c r="G51" s="65">
        <v>0.30499999999999999</v>
      </c>
    </row>
    <row r="53" spans="1:9" x14ac:dyDescent="0.25">
      <c r="A53" s="1" t="s">
        <v>151</v>
      </c>
    </row>
    <row r="54" spans="1:9" ht="15" customHeight="1" x14ac:dyDescent="0.25">
      <c r="A54" s="180" t="s">
        <v>170</v>
      </c>
      <c r="B54" s="180"/>
      <c r="C54" s="180"/>
      <c r="D54" s="180"/>
      <c r="E54" s="180"/>
      <c r="F54" s="15"/>
      <c r="G54" s="15"/>
      <c r="H54" s="15"/>
      <c r="I54" s="15"/>
    </row>
    <row r="55" spans="1:9" x14ac:dyDescent="0.25">
      <c r="A55" s="180"/>
      <c r="B55" s="180"/>
      <c r="C55" s="180"/>
      <c r="D55" s="180"/>
      <c r="E55" s="180"/>
      <c r="F55" s="15"/>
      <c r="G55" s="15"/>
      <c r="H55" s="15"/>
      <c r="I55" s="15"/>
    </row>
    <row r="56" spans="1:9" x14ac:dyDescent="0.25">
      <c r="A56" s="180"/>
      <c r="B56" s="180"/>
      <c r="C56" s="180"/>
      <c r="D56" s="180"/>
      <c r="E56" s="180"/>
      <c r="F56" s="15"/>
      <c r="G56" s="15"/>
      <c r="H56" s="15"/>
      <c r="I56" s="15"/>
    </row>
    <row r="57" spans="1:9" x14ac:dyDescent="0.25">
      <c r="A57" s="180"/>
      <c r="B57" s="180"/>
      <c r="C57" s="180"/>
      <c r="D57" s="180"/>
      <c r="E57" s="180"/>
      <c r="F57" s="15"/>
      <c r="G57" s="15"/>
      <c r="H57" s="15"/>
      <c r="I57" s="15"/>
    </row>
    <row r="58" spans="1:9" x14ac:dyDescent="0.25">
      <c r="A58" s="180"/>
      <c r="B58" s="180"/>
      <c r="C58" s="180"/>
      <c r="D58" s="180"/>
      <c r="E58" s="180"/>
      <c r="F58" s="15"/>
      <c r="G58" s="15"/>
      <c r="H58" s="15"/>
      <c r="I58" s="15"/>
    </row>
    <row r="59" spans="1:9" x14ac:dyDescent="0.25">
      <c r="A59" s="180"/>
      <c r="B59" s="180"/>
      <c r="C59" s="180"/>
      <c r="D59" s="180"/>
      <c r="E59" s="180"/>
      <c r="F59" s="15"/>
      <c r="G59" s="15"/>
      <c r="H59" s="15"/>
      <c r="I59" s="15"/>
    </row>
    <row r="60" spans="1:9" x14ac:dyDescent="0.25">
      <c r="A60" s="180"/>
      <c r="B60" s="180"/>
      <c r="C60" s="180"/>
      <c r="D60" s="180"/>
      <c r="E60" s="180"/>
      <c r="F60" s="15"/>
      <c r="G60" s="15"/>
      <c r="H60" s="15"/>
      <c r="I60" s="15"/>
    </row>
    <row r="61" spans="1:9" x14ac:dyDescent="0.25">
      <c r="A61" s="180"/>
      <c r="B61" s="180"/>
      <c r="C61" s="180"/>
      <c r="D61" s="180"/>
      <c r="E61" s="180"/>
      <c r="F61" s="15"/>
      <c r="G61" s="15"/>
      <c r="H61" s="15"/>
      <c r="I61" s="15"/>
    </row>
    <row r="62" spans="1:9" x14ac:dyDescent="0.25">
      <c r="A62" s="180"/>
      <c r="B62" s="180"/>
      <c r="C62" s="180"/>
      <c r="D62" s="180"/>
      <c r="E62" s="180"/>
    </row>
    <row r="63" spans="1:9" x14ac:dyDescent="0.25">
      <c r="A63" s="15"/>
      <c r="B63" s="15"/>
      <c r="C63" s="15"/>
      <c r="D63" s="15"/>
    </row>
    <row r="64" spans="1:9" x14ac:dyDescent="0.25">
      <c r="A64" s="15"/>
      <c r="B64" s="15"/>
      <c r="C64" s="15"/>
      <c r="D64" s="15"/>
    </row>
  </sheetData>
  <mergeCells count="27">
    <mergeCell ref="A29:A37"/>
    <mergeCell ref="B29:B31"/>
    <mergeCell ref="B32:B34"/>
    <mergeCell ref="B35:B37"/>
    <mergeCell ref="A38:C38"/>
    <mergeCell ref="A28:C28"/>
    <mergeCell ref="F5:G5"/>
    <mergeCell ref="A7:A27"/>
    <mergeCell ref="B7:B9"/>
    <mergeCell ref="B10:B12"/>
    <mergeCell ref="B13:B15"/>
    <mergeCell ref="B16:B18"/>
    <mergeCell ref="B19:B21"/>
    <mergeCell ref="B22:B24"/>
    <mergeCell ref="B25:B27"/>
    <mergeCell ref="A2:E2"/>
    <mergeCell ref="A5:A6"/>
    <mergeCell ref="B5:B6"/>
    <mergeCell ref="C5:C6"/>
    <mergeCell ref="D5:E5"/>
    <mergeCell ref="A54:E62"/>
    <mergeCell ref="A51:C51"/>
    <mergeCell ref="A39:A50"/>
    <mergeCell ref="B39:B41"/>
    <mergeCell ref="B42:B44"/>
    <mergeCell ref="B45:B47"/>
    <mergeCell ref="B48:B50"/>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1883-330A-4EDD-AF64-B0612FD903E7}">
  <dimension ref="A1:I93"/>
  <sheetViews>
    <sheetView workbookViewId="0"/>
  </sheetViews>
  <sheetFormatPr defaultRowHeight="15" x14ac:dyDescent="0.25"/>
  <cols>
    <col min="1" max="1" width="22.140625" customWidth="1"/>
    <col min="2" max="2" width="19.42578125" customWidth="1"/>
    <col min="3" max="3" width="29.85546875" customWidth="1"/>
    <col min="4" max="7" width="18.28515625" customWidth="1"/>
  </cols>
  <sheetData>
    <row r="1" spans="1:7" ht="18.75" x14ac:dyDescent="0.3">
      <c r="A1" s="9" t="s">
        <v>54</v>
      </c>
      <c r="B1" s="9"/>
      <c r="C1" s="9"/>
      <c r="D1" s="9"/>
      <c r="E1" s="9"/>
    </row>
    <row r="2" spans="1:7" ht="15.75" x14ac:dyDescent="0.25">
      <c r="A2" s="166" t="s">
        <v>26</v>
      </c>
      <c r="B2" s="166"/>
      <c r="C2" s="166"/>
      <c r="D2" s="166"/>
      <c r="E2" s="166"/>
    </row>
    <row r="3" spans="1:7" ht="15.75" x14ac:dyDescent="0.25">
      <c r="A3" s="11" t="s">
        <v>217</v>
      </c>
      <c r="B3" s="11"/>
      <c r="C3" s="11"/>
      <c r="D3" s="11"/>
      <c r="E3" s="11"/>
    </row>
    <row r="5" spans="1:7" x14ac:dyDescent="0.25">
      <c r="A5" s="190" t="s">
        <v>211</v>
      </c>
      <c r="B5" s="190" t="s">
        <v>174</v>
      </c>
      <c r="C5" s="190" t="s">
        <v>212</v>
      </c>
      <c r="D5" s="187">
        <v>2021</v>
      </c>
      <c r="E5" s="188"/>
      <c r="F5" s="187">
        <v>2022</v>
      </c>
      <c r="G5" s="188"/>
    </row>
    <row r="6" spans="1:7" x14ac:dyDescent="0.25">
      <c r="A6" s="209"/>
      <c r="B6" s="209"/>
      <c r="C6" s="209"/>
      <c r="D6" s="38" t="s">
        <v>144</v>
      </c>
      <c r="E6" s="38" t="s">
        <v>145</v>
      </c>
      <c r="F6" s="38" t="s">
        <v>144</v>
      </c>
      <c r="G6" s="38" t="s">
        <v>145</v>
      </c>
    </row>
    <row r="7" spans="1:7" x14ac:dyDescent="0.25">
      <c r="A7" s="200" t="s">
        <v>159</v>
      </c>
      <c r="B7" s="202" t="s">
        <v>176</v>
      </c>
      <c r="C7" s="17" t="s">
        <v>218</v>
      </c>
      <c r="D7" s="62">
        <v>11679215</v>
      </c>
      <c r="E7" s="63">
        <v>0.15</v>
      </c>
      <c r="F7" s="62">
        <v>12741188</v>
      </c>
      <c r="G7" s="63">
        <v>0.17399999999999999</v>
      </c>
    </row>
    <row r="8" spans="1:7" x14ac:dyDescent="0.25">
      <c r="A8" s="200"/>
      <c r="B8" s="202"/>
      <c r="C8" s="17" t="s">
        <v>206</v>
      </c>
      <c r="D8" s="62">
        <v>3763329</v>
      </c>
      <c r="E8" s="63">
        <v>4.8000000000000001E-2</v>
      </c>
      <c r="F8" s="62">
        <v>4371215</v>
      </c>
      <c r="G8" s="63">
        <v>0.06</v>
      </c>
    </row>
    <row r="9" spans="1:7" x14ac:dyDescent="0.25">
      <c r="A9" s="200"/>
      <c r="B9" s="208"/>
      <c r="C9" s="37" t="s">
        <v>213</v>
      </c>
      <c r="D9" s="66">
        <v>15442544</v>
      </c>
      <c r="E9" s="67">
        <v>0.19800000000000001</v>
      </c>
      <c r="F9" s="66">
        <v>17112403</v>
      </c>
      <c r="G9" s="67">
        <v>0.23400000000000001</v>
      </c>
    </row>
    <row r="10" spans="1:7" x14ac:dyDescent="0.25">
      <c r="A10" s="200"/>
      <c r="B10" s="202" t="s">
        <v>177</v>
      </c>
      <c r="C10" s="17" t="s">
        <v>218</v>
      </c>
      <c r="D10" s="62">
        <v>1703354</v>
      </c>
      <c r="E10" s="63">
        <v>0.129</v>
      </c>
      <c r="F10" s="62">
        <v>1309941</v>
      </c>
      <c r="G10" s="63">
        <v>0.104</v>
      </c>
    </row>
    <row r="11" spans="1:7" x14ac:dyDescent="0.25">
      <c r="A11" s="200"/>
      <c r="B11" s="202"/>
      <c r="C11" s="17" t="s">
        <v>206</v>
      </c>
      <c r="D11" s="62">
        <v>1229998</v>
      </c>
      <c r="E11" s="63">
        <v>9.2999999999999999E-2</v>
      </c>
      <c r="F11" s="62">
        <v>1279219</v>
      </c>
      <c r="G11" s="63">
        <v>0.10100000000000001</v>
      </c>
    </row>
    <row r="12" spans="1:7" x14ac:dyDescent="0.25">
      <c r="A12" s="200"/>
      <c r="B12" s="208"/>
      <c r="C12" s="37" t="s">
        <v>213</v>
      </c>
      <c r="D12" s="66">
        <v>2933352</v>
      </c>
      <c r="E12" s="67">
        <v>0.222</v>
      </c>
      <c r="F12" s="66">
        <v>2589160</v>
      </c>
      <c r="G12" s="67">
        <v>0.20499999999999999</v>
      </c>
    </row>
    <row r="13" spans="1:7" x14ac:dyDescent="0.25">
      <c r="A13" s="200"/>
      <c r="B13" s="202" t="s">
        <v>178</v>
      </c>
      <c r="C13" s="17" t="s">
        <v>218</v>
      </c>
      <c r="D13" s="62">
        <v>12218648</v>
      </c>
      <c r="E13" s="63">
        <v>0.11899999999999999</v>
      </c>
      <c r="F13" s="62">
        <v>14007610</v>
      </c>
      <c r="G13" s="63">
        <v>0.14199999999999999</v>
      </c>
    </row>
    <row r="14" spans="1:7" x14ac:dyDescent="0.25">
      <c r="A14" s="200"/>
      <c r="B14" s="202"/>
      <c r="C14" s="17" t="s">
        <v>206</v>
      </c>
      <c r="D14" s="62">
        <v>6821729</v>
      </c>
      <c r="E14" s="63">
        <v>6.7000000000000004E-2</v>
      </c>
      <c r="F14" s="62">
        <v>6963700</v>
      </c>
      <c r="G14" s="63">
        <v>7.0999999999999994E-2</v>
      </c>
    </row>
    <row r="15" spans="1:7" x14ac:dyDescent="0.25">
      <c r="A15" s="200"/>
      <c r="B15" s="208"/>
      <c r="C15" s="37" t="s">
        <v>213</v>
      </c>
      <c r="D15" s="66">
        <v>19040377</v>
      </c>
      <c r="E15" s="67">
        <v>0.186</v>
      </c>
      <c r="F15" s="66">
        <v>20971310</v>
      </c>
      <c r="G15" s="67">
        <v>0.21299999999999999</v>
      </c>
    </row>
    <row r="16" spans="1:7" x14ac:dyDescent="0.25">
      <c r="A16" s="200"/>
      <c r="B16" s="202" t="s">
        <v>179</v>
      </c>
      <c r="C16" s="17" t="s">
        <v>218</v>
      </c>
      <c r="D16" s="62">
        <v>1615490</v>
      </c>
      <c r="E16" s="63">
        <v>0.14699999999999999</v>
      </c>
      <c r="F16" s="62">
        <v>1496954</v>
      </c>
      <c r="G16" s="63">
        <v>0.153</v>
      </c>
    </row>
    <row r="17" spans="1:7" x14ac:dyDescent="0.25">
      <c r="A17" s="200"/>
      <c r="B17" s="202"/>
      <c r="C17" s="17" t="s">
        <v>206</v>
      </c>
      <c r="D17" s="62">
        <v>1425658</v>
      </c>
      <c r="E17" s="63">
        <v>0.13</v>
      </c>
      <c r="F17" s="62">
        <v>1359691</v>
      </c>
      <c r="G17" s="63">
        <v>0.13900000000000001</v>
      </c>
    </row>
    <row r="18" spans="1:7" x14ac:dyDescent="0.25">
      <c r="A18" s="200"/>
      <c r="B18" s="208"/>
      <c r="C18" s="37" t="s">
        <v>213</v>
      </c>
      <c r="D18" s="66">
        <v>3041148</v>
      </c>
      <c r="E18" s="67">
        <v>0.27600000000000002</v>
      </c>
      <c r="F18" s="66">
        <v>2856644</v>
      </c>
      <c r="G18" s="67">
        <v>0.29199999999999998</v>
      </c>
    </row>
    <row r="19" spans="1:7" x14ac:dyDescent="0.25">
      <c r="A19" s="200"/>
      <c r="B19" s="202" t="s">
        <v>180</v>
      </c>
      <c r="C19" s="17" t="s">
        <v>218</v>
      </c>
      <c r="D19" s="62">
        <v>959892</v>
      </c>
      <c r="E19" s="63">
        <v>0.09</v>
      </c>
      <c r="F19" s="62">
        <v>1146820</v>
      </c>
      <c r="G19" s="63">
        <v>0.11799999999999999</v>
      </c>
    </row>
    <row r="20" spans="1:7" x14ac:dyDescent="0.25">
      <c r="A20" s="200"/>
      <c r="B20" s="202"/>
      <c r="C20" s="17" t="s">
        <v>206</v>
      </c>
      <c r="D20" s="62">
        <v>852839</v>
      </c>
      <c r="E20" s="63">
        <v>0.08</v>
      </c>
      <c r="F20" s="62">
        <v>1087190</v>
      </c>
      <c r="G20" s="63">
        <v>0.112</v>
      </c>
    </row>
    <row r="21" spans="1:7" x14ac:dyDescent="0.25">
      <c r="A21" s="200"/>
      <c r="B21" s="208"/>
      <c r="C21" s="37" t="s">
        <v>213</v>
      </c>
      <c r="D21" s="66">
        <v>1812731</v>
      </c>
      <c r="E21" s="67">
        <v>0.17100000000000001</v>
      </c>
      <c r="F21" s="66">
        <v>2234011</v>
      </c>
      <c r="G21" s="67">
        <v>0.23</v>
      </c>
    </row>
    <row r="22" spans="1:7" x14ac:dyDescent="0.25">
      <c r="A22" s="200"/>
      <c r="B22" s="202" t="s">
        <v>181</v>
      </c>
      <c r="C22" s="17" t="s">
        <v>218</v>
      </c>
      <c r="D22" s="62">
        <v>25504594</v>
      </c>
      <c r="E22" s="63">
        <v>0.16400000000000001</v>
      </c>
      <c r="F22" s="62">
        <v>20174550</v>
      </c>
      <c r="G22" s="63">
        <v>0.14199999999999999</v>
      </c>
    </row>
    <row r="23" spans="1:7" x14ac:dyDescent="0.25">
      <c r="A23" s="200"/>
      <c r="B23" s="202"/>
      <c r="C23" s="17" t="s">
        <v>206</v>
      </c>
      <c r="D23" s="62">
        <v>7498127</v>
      </c>
      <c r="E23" s="63">
        <v>4.8000000000000001E-2</v>
      </c>
      <c r="F23" s="62">
        <v>8496039</v>
      </c>
      <c r="G23" s="63">
        <v>0.06</v>
      </c>
    </row>
    <row r="24" spans="1:7" x14ac:dyDescent="0.25">
      <c r="A24" s="200"/>
      <c r="B24" s="208"/>
      <c r="C24" s="37" t="s">
        <v>213</v>
      </c>
      <c r="D24" s="66">
        <v>33002721</v>
      </c>
      <c r="E24" s="67">
        <v>0.21199999999999999</v>
      </c>
      <c r="F24" s="66">
        <v>28670589</v>
      </c>
      <c r="G24" s="67">
        <v>0.20200000000000001</v>
      </c>
    </row>
    <row r="25" spans="1:7" x14ac:dyDescent="0.25">
      <c r="A25" s="200"/>
      <c r="B25" s="202" t="s">
        <v>182</v>
      </c>
      <c r="C25" s="17" t="s">
        <v>218</v>
      </c>
      <c r="D25" s="62">
        <v>7105375</v>
      </c>
      <c r="E25" s="63">
        <v>0.156</v>
      </c>
      <c r="F25" s="62">
        <v>6949169</v>
      </c>
      <c r="G25" s="63">
        <v>0.16</v>
      </c>
    </row>
    <row r="26" spans="1:7" x14ac:dyDescent="0.25">
      <c r="A26" s="200"/>
      <c r="B26" s="202"/>
      <c r="C26" s="17" t="s">
        <v>206</v>
      </c>
      <c r="D26" s="62">
        <v>2564631</v>
      </c>
      <c r="E26" s="63">
        <v>5.6000000000000001E-2</v>
      </c>
      <c r="F26" s="62">
        <v>3443214</v>
      </c>
      <c r="G26" s="63">
        <v>7.9000000000000001E-2</v>
      </c>
    </row>
    <row r="27" spans="1:7" x14ac:dyDescent="0.25">
      <c r="A27" s="200"/>
      <c r="B27" s="208"/>
      <c r="C27" s="37" t="s">
        <v>213</v>
      </c>
      <c r="D27" s="66">
        <v>9670005</v>
      </c>
      <c r="E27" s="67">
        <v>0.21199999999999999</v>
      </c>
      <c r="F27" s="66">
        <v>10392383</v>
      </c>
      <c r="G27" s="67">
        <v>0.23899999999999999</v>
      </c>
    </row>
    <row r="28" spans="1:7" x14ac:dyDescent="0.25">
      <c r="A28" s="200"/>
      <c r="B28" s="202" t="s">
        <v>183</v>
      </c>
      <c r="C28" s="17" t="s">
        <v>218</v>
      </c>
      <c r="D28" s="62">
        <v>4375122</v>
      </c>
      <c r="E28" s="63">
        <v>0.17199999999999999</v>
      </c>
      <c r="F28" s="62">
        <v>4007366</v>
      </c>
      <c r="G28" s="63">
        <v>0.19800000000000001</v>
      </c>
    </row>
    <row r="29" spans="1:7" x14ac:dyDescent="0.25">
      <c r="A29" s="200"/>
      <c r="B29" s="202"/>
      <c r="C29" s="17" t="s">
        <v>206</v>
      </c>
      <c r="D29" s="62">
        <v>1423581</v>
      </c>
      <c r="E29" s="63">
        <v>5.6000000000000001E-2</v>
      </c>
      <c r="F29" s="62">
        <v>897977</v>
      </c>
      <c r="G29" s="63">
        <v>4.3999999999999997E-2</v>
      </c>
    </row>
    <row r="30" spans="1:7" x14ac:dyDescent="0.25">
      <c r="A30" s="200"/>
      <c r="B30" s="208"/>
      <c r="C30" s="37" t="s">
        <v>213</v>
      </c>
      <c r="D30" s="66">
        <v>5798703</v>
      </c>
      <c r="E30" s="67">
        <v>0.22800000000000001</v>
      </c>
      <c r="F30" s="66">
        <v>4905343</v>
      </c>
      <c r="G30" s="67">
        <v>0.24199999999999999</v>
      </c>
    </row>
    <row r="31" spans="1:7" x14ac:dyDescent="0.25">
      <c r="A31" s="200"/>
      <c r="B31" s="202" t="s">
        <v>184</v>
      </c>
      <c r="C31" s="17" t="s">
        <v>218</v>
      </c>
      <c r="D31" s="62">
        <v>8689953</v>
      </c>
      <c r="E31" s="63">
        <v>0.12</v>
      </c>
      <c r="F31" s="62">
        <v>8094202</v>
      </c>
      <c r="G31" s="63">
        <v>0.14299999999999999</v>
      </c>
    </row>
    <row r="32" spans="1:7" x14ac:dyDescent="0.25">
      <c r="A32" s="200"/>
      <c r="B32" s="202"/>
      <c r="C32" s="17" t="s">
        <v>206</v>
      </c>
      <c r="D32" s="62">
        <v>6254272</v>
      </c>
      <c r="E32" s="63">
        <v>8.6999999999999994E-2</v>
      </c>
      <c r="F32" s="62">
        <v>4525960</v>
      </c>
      <c r="G32" s="63">
        <v>0.08</v>
      </c>
    </row>
    <row r="33" spans="1:7" x14ac:dyDescent="0.25">
      <c r="A33" s="200"/>
      <c r="B33" s="208"/>
      <c r="C33" s="37" t="s">
        <v>213</v>
      </c>
      <c r="D33" s="66">
        <v>14944225</v>
      </c>
      <c r="E33" s="67">
        <v>0.20699999999999999</v>
      </c>
      <c r="F33" s="66">
        <v>12620163</v>
      </c>
      <c r="G33" s="67">
        <v>0.223</v>
      </c>
    </row>
    <row r="34" spans="1:7" x14ac:dyDescent="0.25">
      <c r="A34" s="200"/>
      <c r="B34" s="202" t="s">
        <v>185</v>
      </c>
      <c r="C34" s="17" t="s">
        <v>218</v>
      </c>
      <c r="D34" s="62">
        <v>3891561</v>
      </c>
      <c r="E34" s="63">
        <v>0.13300000000000001</v>
      </c>
      <c r="F34" s="62">
        <v>2803290</v>
      </c>
      <c r="G34" s="63">
        <v>0.11700000000000001</v>
      </c>
    </row>
    <row r="35" spans="1:7" x14ac:dyDescent="0.25">
      <c r="A35" s="200"/>
      <c r="B35" s="202"/>
      <c r="C35" s="17" t="s">
        <v>206</v>
      </c>
      <c r="D35" s="62">
        <v>3086586</v>
      </c>
      <c r="E35" s="63">
        <v>0.105</v>
      </c>
      <c r="F35" s="62">
        <v>2446198</v>
      </c>
      <c r="G35" s="63">
        <v>0.10199999999999999</v>
      </c>
    </row>
    <row r="36" spans="1:7" x14ac:dyDescent="0.25">
      <c r="A36" s="207"/>
      <c r="B36" s="208"/>
      <c r="C36" s="37" t="s">
        <v>213</v>
      </c>
      <c r="D36" s="66">
        <v>6978147</v>
      </c>
      <c r="E36" s="67">
        <v>0.23799999999999999</v>
      </c>
      <c r="F36" s="66">
        <v>5249488</v>
      </c>
      <c r="G36" s="67">
        <v>0.22</v>
      </c>
    </row>
    <row r="37" spans="1:7" x14ac:dyDescent="0.25">
      <c r="A37" s="200" t="s">
        <v>142</v>
      </c>
      <c r="B37" s="202" t="s">
        <v>176</v>
      </c>
      <c r="C37" s="17" t="s">
        <v>218</v>
      </c>
      <c r="D37" s="62">
        <v>9142572</v>
      </c>
      <c r="E37" s="63">
        <v>0.189</v>
      </c>
      <c r="F37" s="62">
        <v>9202616</v>
      </c>
      <c r="G37" s="63">
        <v>0.186</v>
      </c>
    </row>
    <row r="38" spans="1:7" x14ac:dyDescent="0.25">
      <c r="A38" s="200"/>
      <c r="B38" s="202"/>
      <c r="C38" s="17" t="s">
        <v>206</v>
      </c>
      <c r="D38" s="62">
        <v>7375882</v>
      </c>
      <c r="E38" s="63">
        <v>0.153</v>
      </c>
      <c r="F38" s="62">
        <v>5779679</v>
      </c>
      <c r="G38" s="63">
        <v>0.11700000000000001</v>
      </c>
    </row>
    <row r="39" spans="1:7" x14ac:dyDescent="0.25">
      <c r="A39" s="200"/>
      <c r="B39" s="208"/>
      <c r="C39" s="37" t="s">
        <v>213</v>
      </c>
      <c r="D39" s="66">
        <v>16518454</v>
      </c>
      <c r="E39" s="67">
        <v>0.34200000000000003</v>
      </c>
      <c r="F39" s="66">
        <v>14982295</v>
      </c>
      <c r="G39" s="67">
        <v>0.30299999999999999</v>
      </c>
    </row>
    <row r="40" spans="1:7" x14ac:dyDescent="0.25">
      <c r="A40" s="200"/>
      <c r="B40" s="202" t="s">
        <v>177</v>
      </c>
      <c r="C40" s="17" t="s">
        <v>218</v>
      </c>
      <c r="D40" s="62">
        <v>614261</v>
      </c>
      <c r="E40" s="63">
        <v>9.1999999999999998E-2</v>
      </c>
      <c r="F40" s="62">
        <v>736573</v>
      </c>
      <c r="G40" s="63">
        <v>0.107</v>
      </c>
    </row>
    <row r="41" spans="1:7" x14ac:dyDescent="0.25">
      <c r="A41" s="200"/>
      <c r="B41" s="202"/>
      <c r="C41" s="17" t="s">
        <v>206</v>
      </c>
      <c r="D41" s="62">
        <v>1491162</v>
      </c>
      <c r="E41" s="63">
        <v>0.223</v>
      </c>
      <c r="F41" s="62">
        <v>820775</v>
      </c>
      <c r="G41" s="63">
        <v>0.12</v>
      </c>
    </row>
    <row r="42" spans="1:7" x14ac:dyDescent="0.25">
      <c r="A42" s="200"/>
      <c r="B42" s="208"/>
      <c r="C42" s="37" t="s">
        <v>213</v>
      </c>
      <c r="D42" s="66">
        <v>2105423</v>
      </c>
      <c r="E42" s="67">
        <v>0.315</v>
      </c>
      <c r="F42" s="66">
        <v>1557349</v>
      </c>
      <c r="G42" s="67">
        <v>0.22700000000000001</v>
      </c>
    </row>
    <row r="43" spans="1:7" x14ac:dyDescent="0.25">
      <c r="A43" s="200"/>
      <c r="B43" s="202" t="s">
        <v>178</v>
      </c>
      <c r="C43" s="17" t="s">
        <v>218</v>
      </c>
      <c r="D43" s="62">
        <v>10206834</v>
      </c>
      <c r="E43" s="63">
        <v>0.156</v>
      </c>
      <c r="F43" s="62">
        <v>11016123</v>
      </c>
      <c r="G43" s="63">
        <v>0.16800000000000001</v>
      </c>
    </row>
    <row r="44" spans="1:7" x14ac:dyDescent="0.25">
      <c r="A44" s="200"/>
      <c r="B44" s="202"/>
      <c r="C44" s="17" t="s">
        <v>206</v>
      </c>
      <c r="D44" s="62">
        <v>13677538</v>
      </c>
      <c r="E44" s="63">
        <v>0.20899999999999999</v>
      </c>
      <c r="F44" s="62">
        <v>9664105</v>
      </c>
      <c r="G44" s="63">
        <v>0.14699999999999999</v>
      </c>
    </row>
    <row r="45" spans="1:7" x14ac:dyDescent="0.25">
      <c r="A45" s="200"/>
      <c r="B45" s="208"/>
      <c r="C45" s="37" t="s">
        <v>213</v>
      </c>
      <c r="D45" s="66">
        <v>23884372</v>
      </c>
      <c r="E45" s="67">
        <v>0.36499999999999999</v>
      </c>
      <c r="F45" s="66">
        <v>20680228</v>
      </c>
      <c r="G45" s="67">
        <v>0.315</v>
      </c>
    </row>
    <row r="46" spans="1:7" x14ac:dyDescent="0.25">
      <c r="A46" s="200"/>
      <c r="B46" s="202" t="s">
        <v>180</v>
      </c>
      <c r="C46" s="17" t="s">
        <v>218</v>
      </c>
      <c r="D46" s="62">
        <v>3128900</v>
      </c>
      <c r="E46" s="63">
        <v>0.182</v>
      </c>
      <c r="F46" s="62">
        <v>3040157</v>
      </c>
      <c r="G46" s="63">
        <v>0.13400000000000001</v>
      </c>
    </row>
    <row r="47" spans="1:7" x14ac:dyDescent="0.25">
      <c r="A47" s="200"/>
      <c r="B47" s="202"/>
      <c r="C47" s="17" t="s">
        <v>206</v>
      </c>
      <c r="D47" s="62">
        <v>1522917</v>
      </c>
      <c r="E47" s="63">
        <v>8.7999999999999995E-2</v>
      </c>
      <c r="F47" s="62">
        <v>1650893</v>
      </c>
      <c r="G47" s="63">
        <v>7.2999999999999995E-2</v>
      </c>
    </row>
    <row r="48" spans="1:7" x14ac:dyDescent="0.25">
      <c r="A48" s="200"/>
      <c r="B48" s="208"/>
      <c r="C48" s="37" t="s">
        <v>213</v>
      </c>
      <c r="D48" s="66">
        <v>4651817</v>
      </c>
      <c r="E48" s="67">
        <v>0.27</v>
      </c>
      <c r="F48" s="66">
        <v>4691050</v>
      </c>
      <c r="G48" s="67">
        <v>0.20699999999999999</v>
      </c>
    </row>
    <row r="49" spans="1:7" x14ac:dyDescent="0.25">
      <c r="A49" s="200"/>
      <c r="B49" s="202" t="s">
        <v>181</v>
      </c>
      <c r="C49" s="17" t="s">
        <v>218</v>
      </c>
      <c r="D49" s="62">
        <v>23699</v>
      </c>
      <c r="E49" s="63">
        <v>0.52700000000000002</v>
      </c>
      <c r="F49" s="62">
        <v>23115</v>
      </c>
      <c r="G49" s="63">
        <v>0.42899999999999999</v>
      </c>
    </row>
    <row r="50" spans="1:7" x14ac:dyDescent="0.25">
      <c r="A50" s="200"/>
      <c r="B50" s="208"/>
      <c r="C50" s="37" t="s">
        <v>213</v>
      </c>
      <c r="D50" s="66">
        <v>23699</v>
      </c>
      <c r="E50" s="67">
        <v>0.52700000000000002</v>
      </c>
      <c r="F50" s="66">
        <v>23115</v>
      </c>
      <c r="G50" s="67">
        <v>0.42899999999999999</v>
      </c>
    </row>
    <row r="51" spans="1:7" x14ac:dyDescent="0.25">
      <c r="A51" s="200"/>
      <c r="B51" s="202" t="s">
        <v>182</v>
      </c>
      <c r="C51" s="17" t="s">
        <v>218</v>
      </c>
      <c r="D51" s="62">
        <v>4748467</v>
      </c>
      <c r="E51" s="63">
        <v>0.23599999999999999</v>
      </c>
      <c r="F51" s="62">
        <v>4112823</v>
      </c>
      <c r="G51" s="63">
        <v>0.16900000000000001</v>
      </c>
    </row>
    <row r="52" spans="1:7" x14ac:dyDescent="0.25">
      <c r="A52" s="200"/>
      <c r="B52" s="202"/>
      <c r="C52" s="17" t="s">
        <v>206</v>
      </c>
      <c r="D52" s="62">
        <v>1677856</v>
      </c>
      <c r="E52" s="63">
        <v>8.3000000000000004E-2</v>
      </c>
      <c r="F52" s="62">
        <v>1561532</v>
      </c>
      <c r="G52" s="63">
        <v>6.4000000000000001E-2</v>
      </c>
    </row>
    <row r="53" spans="1:7" x14ac:dyDescent="0.25">
      <c r="A53" s="200"/>
      <c r="B53" s="208"/>
      <c r="C53" s="37" t="s">
        <v>213</v>
      </c>
      <c r="D53" s="66">
        <v>6426323</v>
      </c>
      <c r="E53" s="67">
        <v>0.31900000000000001</v>
      </c>
      <c r="F53" s="66">
        <v>5674355</v>
      </c>
      <c r="G53" s="67">
        <v>0.23300000000000001</v>
      </c>
    </row>
    <row r="54" spans="1:7" x14ac:dyDescent="0.25">
      <c r="A54" s="200"/>
      <c r="B54" s="202" t="s">
        <v>183</v>
      </c>
      <c r="C54" s="17" t="s">
        <v>218</v>
      </c>
      <c r="D54" s="62">
        <v>5819173</v>
      </c>
      <c r="E54" s="63">
        <v>0.14499999999999999</v>
      </c>
      <c r="F54" s="62">
        <v>5606258</v>
      </c>
      <c r="G54" s="63">
        <v>0.109</v>
      </c>
    </row>
    <row r="55" spans="1:7" x14ac:dyDescent="0.25">
      <c r="A55" s="200"/>
      <c r="B55" s="202"/>
      <c r="C55" s="17" t="s">
        <v>206</v>
      </c>
      <c r="D55" s="62">
        <v>3470636</v>
      </c>
      <c r="E55" s="63">
        <v>8.6999999999999994E-2</v>
      </c>
      <c r="F55" s="62">
        <v>2897133</v>
      </c>
      <c r="G55" s="63">
        <v>5.6000000000000001E-2</v>
      </c>
    </row>
    <row r="56" spans="1:7" x14ac:dyDescent="0.25">
      <c r="A56" s="200"/>
      <c r="B56" s="208"/>
      <c r="C56" s="37" t="s">
        <v>213</v>
      </c>
      <c r="D56" s="66">
        <v>9289809</v>
      </c>
      <c r="E56" s="67">
        <v>0.23200000000000001</v>
      </c>
      <c r="F56" s="66">
        <v>8503391</v>
      </c>
      <c r="G56" s="67">
        <v>0.16500000000000001</v>
      </c>
    </row>
    <row r="57" spans="1:7" x14ac:dyDescent="0.25">
      <c r="A57" s="200"/>
      <c r="B57" s="202" t="s">
        <v>184</v>
      </c>
      <c r="C57" s="17" t="s">
        <v>206</v>
      </c>
      <c r="D57" s="62">
        <v>105</v>
      </c>
      <c r="E57" s="63">
        <v>4.0000000000000001E-3</v>
      </c>
      <c r="F57" s="68" t="s">
        <v>168</v>
      </c>
      <c r="G57" s="63" t="s">
        <v>168</v>
      </c>
    </row>
    <row r="58" spans="1:7" x14ac:dyDescent="0.25">
      <c r="A58" s="207"/>
      <c r="B58" s="208"/>
      <c r="C58" s="37" t="s">
        <v>213</v>
      </c>
      <c r="D58" s="66">
        <v>105</v>
      </c>
      <c r="E58" s="67">
        <v>4.0000000000000001E-3</v>
      </c>
      <c r="F58" s="71" t="s">
        <v>168</v>
      </c>
      <c r="G58" s="67" t="s">
        <v>168</v>
      </c>
    </row>
    <row r="59" spans="1:7" x14ac:dyDescent="0.25">
      <c r="A59" s="200" t="s">
        <v>143</v>
      </c>
      <c r="B59" s="202" t="s">
        <v>176</v>
      </c>
      <c r="C59" s="17" t="s">
        <v>218</v>
      </c>
      <c r="D59" s="62">
        <v>1641896</v>
      </c>
      <c r="E59" s="63">
        <v>0.28499999999999998</v>
      </c>
      <c r="F59" s="62">
        <v>1631772</v>
      </c>
      <c r="G59" s="63">
        <v>0.28499999999999998</v>
      </c>
    </row>
    <row r="60" spans="1:7" x14ac:dyDescent="0.25">
      <c r="A60" s="200"/>
      <c r="B60" s="202"/>
      <c r="C60" s="17" t="s">
        <v>206</v>
      </c>
      <c r="D60" s="62">
        <v>119550</v>
      </c>
      <c r="E60" s="63">
        <v>2.1000000000000001E-2</v>
      </c>
      <c r="F60" s="62">
        <v>131455</v>
      </c>
      <c r="G60" s="63">
        <v>2.3E-2</v>
      </c>
    </row>
    <row r="61" spans="1:7" x14ac:dyDescent="0.25">
      <c r="A61" s="200"/>
      <c r="B61" s="208"/>
      <c r="C61" s="37" t="s">
        <v>213</v>
      </c>
      <c r="D61" s="66">
        <v>1761447</v>
      </c>
      <c r="E61" s="67">
        <v>0.30599999999999999</v>
      </c>
      <c r="F61" s="66">
        <v>1763227</v>
      </c>
      <c r="G61" s="67">
        <v>0.308</v>
      </c>
    </row>
    <row r="62" spans="1:7" x14ac:dyDescent="0.25">
      <c r="A62" s="200"/>
      <c r="B62" s="202" t="s">
        <v>177</v>
      </c>
      <c r="C62" s="17" t="s">
        <v>218</v>
      </c>
      <c r="D62" s="62">
        <v>289511</v>
      </c>
      <c r="E62" s="63">
        <v>0.28000000000000003</v>
      </c>
      <c r="F62" s="62">
        <v>236562</v>
      </c>
      <c r="G62" s="63">
        <v>0.223</v>
      </c>
    </row>
    <row r="63" spans="1:7" x14ac:dyDescent="0.25">
      <c r="A63" s="200"/>
      <c r="B63" s="202"/>
      <c r="C63" s="17" t="s">
        <v>206</v>
      </c>
      <c r="D63" s="62">
        <v>52215</v>
      </c>
      <c r="E63" s="63">
        <v>0.05</v>
      </c>
      <c r="F63" s="62">
        <v>30154</v>
      </c>
      <c r="G63" s="63">
        <v>2.8000000000000001E-2</v>
      </c>
    </row>
    <row r="64" spans="1:7" x14ac:dyDescent="0.25">
      <c r="A64" s="200"/>
      <c r="B64" s="208"/>
      <c r="C64" s="37" t="s">
        <v>213</v>
      </c>
      <c r="D64" s="66">
        <v>341726</v>
      </c>
      <c r="E64" s="67">
        <v>0.33</v>
      </c>
      <c r="F64" s="66">
        <v>266717</v>
      </c>
      <c r="G64" s="67">
        <v>0.252</v>
      </c>
    </row>
    <row r="65" spans="1:7" x14ac:dyDescent="0.25">
      <c r="A65" s="200"/>
      <c r="B65" s="202" t="s">
        <v>178</v>
      </c>
      <c r="C65" s="17" t="s">
        <v>218</v>
      </c>
      <c r="D65" s="62">
        <v>1184010</v>
      </c>
      <c r="E65" s="63">
        <v>0.20599999999999999</v>
      </c>
      <c r="F65" s="62">
        <v>1505500</v>
      </c>
      <c r="G65" s="63">
        <v>0.23599999999999999</v>
      </c>
    </row>
    <row r="66" spans="1:7" x14ac:dyDescent="0.25">
      <c r="A66" s="200"/>
      <c r="B66" s="202"/>
      <c r="C66" s="17" t="s">
        <v>206</v>
      </c>
      <c r="D66" s="62">
        <v>201760</v>
      </c>
      <c r="E66" s="63">
        <v>3.5000000000000003E-2</v>
      </c>
      <c r="F66" s="62">
        <v>172853</v>
      </c>
      <c r="G66" s="63">
        <v>2.7E-2</v>
      </c>
    </row>
    <row r="67" spans="1:7" x14ac:dyDescent="0.25">
      <c r="A67" s="200"/>
      <c r="B67" s="208"/>
      <c r="C67" s="37" t="s">
        <v>213</v>
      </c>
      <c r="D67" s="66">
        <v>1385770</v>
      </c>
      <c r="E67" s="67">
        <v>0.24099999999999999</v>
      </c>
      <c r="F67" s="66">
        <v>1678352</v>
      </c>
      <c r="G67" s="67">
        <v>0.26300000000000001</v>
      </c>
    </row>
    <row r="68" spans="1:7" x14ac:dyDescent="0.25">
      <c r="A68" s="200"/>
      <c r="B68" s="202" t="s">
        <v>181</v>
      </c>
      <c r="C68" s="17" t="s">
        <v>218</v>
      </c>
      <c r="D68" s="62">
        <v>1040233</v>
      </c>
      <c r="E68" s="63">
        <v>0.317</v>
      </c>
      <c r="F68" s="62">
        <v>753306</v>
      </c>
      <c r="G68" s="63">
        <v>0.29499999999999998</v>
      </c>
    </row>
    <row r="69" spans="1:7" x14ac:dyDescent="0.25">
      <c r="A69" s="200"/>
      <c r="B69" s="202"/>
      <c r="C69" s="17" t="s">
        <v>206</v>
      </c>
      <c r="D69" s="62">
        <v>183849</v>
      </c>
      <c r="E69" s="63">
        <v>5.6000000000000001E-2</v>
      </c>
      <c r="F69" s="62">
        <v>98941</v>
      </c>
      <c r="G69" s="63">
        <v>3.9E-2</v>
      </c>
    </row>
    <row r="70" spans="1:7" x14ac:dyDescent="0.25">
      <c r="A70" s="200"/>
      <c r="B70" s="208"/>
      <c r="C70" s="37" t="s">
        <v>213</v>
      </c>
      <c r="D70" s="66">
        <v>1224082</v>
      </c>
      <c r="E70" s="67">
        <v>0.373</v>
      </c>
      <c r="F70" s="66">
        <v>852247</v>
      </c>
      <c r="G70" s="67">
        <v>0.33400000000000002</v>
      </c>
    </row>
    <row r="71" spans="1:7" x14ac:dyDescent="0.25">
      <c r="A71" s="200"/>
      <c r="B71" s="202" t="s">
        <v>182</v>
      </c>
      <c r="C71" s="17" t="s">
        <v>218</v>
      </c>
      <c r="D71" s="62">
        <v>698818</v>
      </c>
      <c r="E71" s="63">
        <v>0.318</v>
      </c>
      <c r="F71" s="62">
        <v>687883</v>
      </c>
      <c r="G71" s="63">
        <v>0.252</v>
      </c>
    </row>
    <row r="72" spans="1:7" x14ac:dyDescent="0.25">
      <c r="A72" s="200"/>
      <c r="B72" s="202"/>
      <c r="C72" s="17" t="s">
        <v>206</v>
      </c>
      <c r="D72" s="62">
        <v>104271</v>
      </c>
      <c r="E72" s="63">
        <v>4.7E-2</v>
      </c>
      <c r="F72" s="62">
        <v>149042</v>
      </c>
      <c r="G72" s="63">
        <v>5.5E-2</v>
      </c>
    </row>
    <row r="73" spans="1:7" x14ac:dyDescent="0.25">
      <c r="A73" s="200"/>
      <c r="B73" s="208"/>
      <c r="C73" s="37" t="s">
        <v>213</v>
      </c>
      <c r="D73" s="66">
        <v>803089</v>
      </c>
      <c r="E73" s="67">
        <v>0.36499999999999999</v>
      </c>
      <c r="F73" s="66">
        <v>836925</v>
      </c>
      <c r="G73" s="67">
        <v>0.30599999999999999</v>
      </c>
    </row>
    <row r="74" spans="1:7" x14ac:dyDescent="0.25">
      <c r="A74" s="200"/>
      <c r="B74" s="202" t="s">
        <v>183</v>
      </c>
      <c r="C74" s="17" t="s">
        <v>218</v>
      </c>
      <c r="D74" s="62">
        <v>1243992</v>
      </c>
      <c r="E74" s="63">
        <v>0.35199999999999998</v>
      </c>
      <c r="F74" s="62">
        <v>766697</v>
      </c>
      <c r="G74" s="63">
        <v>0.26400000000000001</v>
      </c>
    </row>
    <row r="75" spans="1:7" x14ac:dyDescent="0.25">
      <c r="A75" s="200"/>
      <c r="B75" s="202"/>
      <c r="C75" s="17" t="s">
        <v>206</v>
      </c>
      <c r="D75" s="62">
        <v>116758</v>
      </c>
      <c r="E75" s="63">
        <v>3.3000000000000002E-2</v>
      </c>
      <c r="F75" s="62">
        <v>90726</v>
      </c>
      <c r="G75" s="63">
        <v>3.1E-2</v>
      </c>
    </row>
    <row r="76" spans="1:7" x14ac:dyDescent="0.25">
      <c r="A76" s="200"/>
      <c r="B76" s="208"/>
      <c r="C76" s="37" t="s">
        <v>213</v>
      </c>
      <c r="D76" s="66">
        <v>1360749</v>
      </c>
      <c r="E76" s="67">
        <v>0.38500000000000001</v>
      </c>
      <c r="F76" s="66">
        <v>857423</v>
      </c>
      <c r="G76" s="67">
        <v>0.29499999999999998</v>
      </c>
    </row>
    <row r="77" spans="1:7" x14ac:dyDescent="0.25">
      <c r="A77" s="200"/>
      <c r="B77" s="202" t="s">
        <v>184</v>
      </c>
      <c r="C77" s="17" t="s">
        <v>218</v>
      </c>
      <c r="D77" s="62">
        <v>1479565</v>
      </c>
      <c r="E77" s="63">
        <v>0.29799999999999999</v>
      </c>
      <c r="F77" s="62">
        <v>1219568</v>
      </c>
      <c r="G77" s="63">
        <v>0.25600000000000001</v>
      </c>
    </row>
    <row r="78" spans="1:7" x14ac:dyDescent="0.25">
      <c r="A78" s="200"/>
      <c r="B78" s="202"/>
      <c r="C78" s="17" t="s">
        <v>206</v>
      </c>
      <c r="D78" s="62">
        <v>196493</v>
      </c>
      <c r="E78" s="63">
        <v>0.04</v>
      </c>
      <c r="F78" s="62">
        <v>389203</v>
      </c>
      <c r="G78" s="63">
        <v>8.2000000000000003E-2</v>
      </c>
    </row>
    <row r="79" spans="1:7" x14ac:dyDescent="0.25">
      <c r="A79" s="200"/>
      <c r="B79" s="208"/>
      <c r="C79" s="37" t="s">
        <v>213</v>
      </c>
      <c r="D79" s="66">
        <v>1676058</v>
      </c>
      <c r="E79" s="67">
        <v>0.33800000000000002</v>
      </c>
      <c r="F79" s="66">
        <v>1608771</v>
      </c>
      <c r="G79" s="67">
        <v>0.33800000000000002</v>
      </c>
    </row>
    <row r="80" spans="1:7" x14ac:dyDescent="0.25">
      <c r="A80" s="200"/>
      <c r="B80" s="202" t="s">
        <v>185</v>
      </c>
      <c r="C80" s="17" t="s">
        <v>218</v>
      </c>
      <c r="D80" s="62">
        <v>628585</v>
      </c>
      <c r="E80" s="63">
        <v>0.19600000000000001</v>
      </c>
      <c r="F80" s="62">
        <v>644694</v>
      </c>
      <c r="G80" s="63">
        <v>0.20699999999999999</v>
      </c>
    </row>
    <row r="81" spans="1:9" x14ac:dyDescent="0.25">
      <c r="A81" s="200"/>
      <c r="B81" s="202"/>
      <c r="C81" s="17" t="s">
        <v>206</v>
      </c>
      <c r="D81" s="62">
        <v>71360</v>
      </c>
      <c r="E81" s="63">
        <v>2.1999999999999999E-2</v>
      </c>
      <c r="F81" s="62">
        <v>11000</v>
      </c>
      <c r="G81" s="63">
        <v>4.0000000000000001E-3</v>
      </c>
    </row>
    <row r="82" spans="1:9" x14ac:dyDescent="0.25">
      <c r="A82" s="207"/>
      <c r="B82" s="208"/>
      <c r="C82" s="37" t="s">
        <v>213</v>
      </c>
      <c r="D82" s="66">
        <v>699945</v>
      </c>
      <c r="E82" s="67">
        <v>0.218</v>
      </c>
      <c r="F82" s="66">
        <v>655695</v>
      </c>
      <c r="G82" s="67">
        <v>0.21</v>
      </c>
    </row>
    <row r="84" spans="1:9" x14ac:dyDescent="0.25">
      <c r="A84" s="1" t="s">
        <v>151</v>
      </c>
    </row>
    <row r="85" spans="1:9" ht="15" customHeight="1" x14ac:dyDescent="0.25">
      <c r="A85" s="189" t="s">
        <v>219</v>
      </c>
      <c r="B85" s="189"/>
      <c r="C85" s="189"/>
      <c r="D85" s="189"/>
      <c r="E85" s="189"/>
      <c r="F85" s="130"/>
      <c r="G85" s="130"/>
      <c r="H85" s="130"/>
      <c r="I85" s="130"/>
    </row>
    <row r="86" spans="1:9" x14ac:dyDescent="0.25">
      <c r="A86" s="189"/>
      <c r="B86" s="189"/>
      <c r="C86" s="189"/>
      <c r="D86" s="189"/>
      <c r="E86" s="189"/>
      <c r="F86" s="130"/>
      <c r="G86" s="130"/>
      <c r="H86" s="130"/>
      <c r="I86" s="130"/>
    </row>
    <row r="87" spans="1:9" x14ac:dyDescent="0.25">
      <c r="A87" s="189"/>
      <c r="B87" s="189"/>
      <c r="C87" s="189"/>
      <c r="D87" s="189"/>
      <c r="E87" s="189"/>
      <c r="F87" s="130"/>
      <c r="G87" s="130"/>
      <c r="H87" s="130"/>
      <c r="I87" s="130"/>
    </row>
    <row r="88" spans="1:9" x14ac:dyDescent="0.25">
      <c r="A88" s="189"/>
      <c r="B88" s="189"/>
      <c r="C88" s="189"/>
      <c r="D88" s="189"/>
      <c r="E88" s="189"/>
      <c r="F88" s="130"/>
      <c r="G88" s="130"/>
      <c r="H88" s="130"/>
      <c r="I88" s="130"/>
    </row>
    <row r="89" spans="1:9" x14ac:dyDescent="0.25">
      <c r="A89" s="189"/>
      <c r="B89" s="189"/>
      <c r="C89" s="189"/>
      <c r="D89" s="189"/>
      <c r="E89" s="189"/>
      <c r="F89" s="130"/>
      <c r="G89" s="130"/>
      <c r="H89" s="130"/>
      <c r="I89" s="130"/>
    </row>
    <row r="90" spans="1:9" x14ac:dyDescent="0.25">
      <c r="A90" s="189"/>
      <c r="B90" s="189"/>
      <c r="C90" s="189"/>
      <c r="D90" s="189"/>
      <c r="E90" s="189"/>
      <c r="F90" s="130"/>
      <c r="G90" s="130"/>
      <c r="H90" s="130"/>
      <c r="I90" s="130"/>
    </row>
    <row r="91" spans="1:9" x14ac:dyDescent="0.25">
      <c r="A91" s="130"/>
      <c r="B91" s="130"/>
      <c r="C91" s="130"/>
      <c r="D91" s="130"/>
    </row>
    <row r="92" spans="1:9" x14ac:dyDescent="0.25">
      <c r="A92" s="130"/>
      <c r="B92" s="130"/>
      <c r="C92" s="130"/>
      <c r="D92" s="130"/>
    </row>
    <row r="93" spans="1:9" x14ac:dyDescent="0.25">
      <c r="A93" s="130"/>
      <c r="B93" s="130"/>
      <c r="C93" s="130"/>
      <c r="D93" s="130"/>
    </row>
  </sheetData>
  <mergeCells count="36">
    <mergeCell ref="F5:G5"/>
    <mergeCell ref="A7:A36"/>
    <mergeCell ref="B7:B9"/>
    <mergeCell ref="B10:B12"/>
    <mergeCell ref="B13:B15"/>
    <mergeCell ref="B16:B18"/>
    <mergeCell ref="B19:B21"/>
    <mergeCell ref="B22:B24"/>
    <mergeCell ref="B25:B27"/>
    <mergeCell ref="B28:B30"/>
    <mergeCell ref="B31:B33"/>
    <mergeCell ref="B34:B36"/>
    <mergeCell ref="A2:E2"/>
    <mergeCell ref="A5:A6"/>
    <mergeCell ref="B5:B6"/>
    <mergeCell ref="C5:C6"/>
    <mergeCell ref="D5:E5"/>
    <mergeCell ref="A37:A58"/>
    <mergeCell ref="B37:B39"/>
    <mergeCell ref="B40:B42"/>
    <mergeCell ref="B43:B45"/>
    <mergeCell ref="B46:B48"/>
    <mergeCell ref="B49:B50"/>
    <mergeCell ref="B51:B53"/>
    <mergeCell ref="B54:B56"/>
    <mergeCell ref="B57:B58"/>
    <mergeCell ref="A85:E90"/>
    <mergeCell ref="A59:A82"/>
    <mergeCell ref="B59:B61"/>
    <mergeCell ref="B62:B64"/>
    <mergeCell ref="B65:B67"/>
    <mergeCell ref="B68:B70"/>
    <mergeCell ref="B71:B73"/>
    <mergeCell ref="B74:B76"/>
    <mergeCell ref="B77:B79"/>
    <mergeCell ref="B80:B8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BBAE3-BE30-410F-8554-6A993E92BC1F}">
  <dimension ref="A1:N23"/>
  <sheetViews>
    <sheetView workbookViewId="0"/>
  </sheetViews>
  <sheetFormatPr defaultColWidth="8.85546875" defaultRowHeight="15" x14ac:dyDescent="0.25"/>
  <cols>
    <col min="1" max="1" width="16.7109375" style="155" customWidth="1"/>
    <col min="2" max="2" width="37.85546875" style="155" customWidth="1"/>
    <col min="3" max="14" width="17.7109375" style="155" customWidth="1"/>
    <col min="15" max="16384" width="8.85546875" style="155"/>
  </cols>
  <sheetData>
    <row r="1" spans="1:14" ht="18.75" x14ac:dyDescent="0.3">
      <c r="A1" s="9" t="s">
        <v>54</v>
      </c>
      <c r="B1" s="9"/>
      <c r="C1" s="9"/>
      <c r="D1" s="9"/>
      <c r="E1" s="9"/>
    </row>
    <row r="2" spans="1:14" ht="15.75" x14ac:dyDescent="0.25">
      <c r="A2" s="166" t="s">
        <v>29</v>
      </c>
      <c r="B2" s="166"/>
      <c r="C2" s="166"/>
      <c r="D2" s="166"/>
      <c r="E2" s="166"/>
    </row>
    <row r="3" spans="1:14" ht="15.75" x14ac:dyDescent="0.25">
      <c r="A3" s="11" t="s">
        <v>220</v>
      </c>
      <c r="B3" s="11"/>
      <c r="C3" s="11"/>
      <c r="D3" s="11"/>
      <c r="E3" s="11"/>
    </row>
    <row r="5" spans="1:14" x14ac:dyDescent="0.25">
      <c r="A5" s="210" t="s">
        <v>173</v>
      </c>
      <c r="B5" s="210" t="s">
        <v>205</v>
      </c>
      <c r="C5" s="213" t="s">
        <v>141</v>
      </c>
      <c r="D5" s="213"/>
      <c r="E5" s="213"/>
      <c r="F5" s="214"/>
      <c r="G5" s="213" t="s">
        <v>142</v>
      </c>
      <c r="H5" s="213"/>
      <c r="I5" s="213"/>
      <c r="J5" s="214"/>
      <c r="K5" s="215" t="s">
        <v>143</v>
      </c>
      <c r="L5" s="215"/>
      <c r="M5" s="215"/>
      <c r="N5" s="215"/>
    </row>
    <row r="6" spans="1:14" x14ac:dyDescent="0.25">
      <c r="A6" s="211"/>
      <c r="B6" s="211"/>
      <c r="C6" s="213">
        <v>2021</v>
      </c>
      <c r="D6" s="214"/>
      <c r="E6" s="213">
        <v>2022</v>
      </c>
      <c r="F6" s="214"/>
      <c r="G6" s="213">
        <v>2021</v>
      </c>
      <c r="H6" s="214"/>
      <c r="I6" s="213">
        <v>2022</v>
      </c>
      <c r="J6" s="214"/>
      <c r="K6" s="213">
        <v>2021</v>
      </c>
      <c r="L6" s="214"/>
      <c r="M6" s="213">
        <v>2022</v>
      </c>
      <c r="N6" s="214"/>
    </row>
    <row r="7" spans="1:14" ht="17.25" customHeight="1" x14ac:dyDescent="0.25">
      <c r="A7" s="212"/>
      <c r="B7" s="212"/>
      <c r="C7" s="18" t="s">
        <v>144</v>
      </c>
      <c r="D7" s="18" t="s">
        <v>145</v>
      </c>
      <c r="E7" s="18" t="s">
        <v>144</v>
      </c>
      <c r="F7" s="18" t="s">
        <v>145</v>
      </c>
      <c r="G7" s="18" t="s">
        <v>144</v>
      </c>
      <c r="H7" s="18" t="s">
        <v>145</v>
      </c>
      <c r="I7" s="18" t="s">
        <v>144</v>
      </c>
      <c r="J7" s="18" t="s">
        <v>145</v>
      </c>
      <c r="K7" s="18" t="s">
        <v>144</v>
      </c>
      <c r="L7" s="18" t="s">
        <v>145</v>
      </c>
      <c r="M7" s="18" t="s">
        <v>144</v>
      </c>
      <c r="N7" s="18" t="s">
        <v>145</v>
      </c>
    </row>
    <row r="8" spans="1:14" x14ac:dyDescent="0.25">
      <c r="A8" s="202" t="s">
        <v>119</v>
      </c>
      <c r="B8" s="17" t="s">
        <v>221</v>
      </c>
      <c r="C8" s="62">
        <v>692646329</v>
      </c>
      <c r="D8" s="63">
        <v>0.47099999999999997</v>
      </c>
      <c r="E8" s="62">
        <v>614113562</v>
      </c>
      <c r="F8" s="63">
        <v>0.439</v>
      </c>
      <c r="G8" s="62">
        <v>149205987</v>
      </c>
      <c r="H8" s="63">
        <v>0.29599999999999999</v>
      </c>
      <c r="I8" s="62">
        <v>186440808</v>
      </c>
      <c r="J8" s="63">
        <v>0.33200000000000002</v>
      </c>
      <c r="K8" s="62">
        <v>13775945</v>
      </c>
      <c r="L8" s="63">
        <v>0.22900000000000001</v>
      </c>
      <c r="M8" s="62">
        <v>12343556</v>
      </c>
      <c r="N8" s="63">
        <v>0.21199999999999999</v>
      </c>
    </row>
    <row r="9" spans="1:14" x14ac:dyDescent="0.25">
      <c r="A9" s="202"/>
      <c r="B9" s="17" t="s">
        <v>222</v>
      </c>
      <c r="C9" s="62">
        <v>89136796</v>
      </c>
      <c r="D9" s="63">
        <v>6.0999999999999999E-2</v>
      </c>
      <c r="E9" s="62">
        <v>86898110</v>
      </c>
      <c r="F9" s="63">
        <v>6.2E-2</v>
      </c>
      <c r="G9" s="62">
        <v>7716534</v>
      </c>
      <c r="H9" s="63">
        <v>1.4999999999999999E-2</v>
      </c>
      <c r="I9" s="62">
        <v>10149597</v>
      </c>
      <c r="J9" s="63">
        <v>1.7999999999999999E-2</v>
      </c>
      <c r="K9" s="62">
        <v>2954347</v>
      </c>
      <c r="L9" s="63">
        <v>4.9000000000000002E-2</v>
      </c>
      <c r="M9" s="62">
        <v>3036740</v>
      </c>
      <c r="N9" s="63">
        <v>5.1999999999999998E-2</v>
      </c>
    </row>
    <row r="10" spans="1:14" x14ac:dyDescent="0.25">
      <c r="A10" s="202"/>
      <c r="B10" s="17" t="s">
        <v>223</v>
      </c>
      <c r="C10" s="62">
        <v>69366590</v>
      </c>
      <c r="D10" s="63">
        <v>4.7E-2</v>
      </c>
      <c r="E10" s="62">
        <v>82810401</v>
      </c>
      <c r="F10" s="63">
        <v>5.8999999999999997E-2</v>
      </c>
      <c r="G10" s="62">
        <v>33232540</v>
      </c>
      <c r="H10" s="63">
        <v>6.6000000000000003E-2</v>
      </c>
      <c r="I10" s="62">
        <v>40970407</v>
      </c>
      <c r="J10" s="63">
        <v>7.2999999999999995E-2</v>
      </c>
      <c r="K10" s="62">
        <v>526216</v>
      </c>
      <c r="L10" s="63">
        <v>8.9999999999999993E-3</v>
      </c>
      <c r="M10" s="62">
        <v>534843</v>
      </c>
      <c r="N10" s="63">
        <v>8.9999999999999993E-3</v>
      </c>
    </row>
    <row r="11" spans="1:14" x14ac:dyDescent="0.25">
      <c r="A11" s="202"/>
      <c r="B11" s="17" t="s">
        <v>224</v>
      </c>
      <c r="C11" s="62">
        <v>9407139</v>
      </c>
      <c r="D11" s="63">
        <v>6.0000000000000001E-3</v>
      </c>
      <c r="E11" s="62">
        <v>8975247</v>
      </c>
      <c r="F11" s="63">
        <v>6.0000000000000001E-3</v>
      </c>
      <c r="G11" s="62">
        <v>7332658</v>
      </c>
      <c r="H11" s="63">
        <v>1.4999999999999999E-2</v>
      </c>
      <c r="I11" s="62">
        <v>9790560</v>
      </c>
      <c r="J11" s="63">
        <v>1.7000000000000001E-2</v>
      </c>
      <c r="K11" s="62">
        <v>563037</v>
      </c>
      <c r="L11" s="63">
        <v>8.9999999999999993E-3</v>
      </c>
      <c r="M11" s="62">
        <v>733849</v>
      </c>
      <c r="N11" s="63">
        <v>1.2999999999999999E-2</v>
      </c>
    </row>
    <row r="12" spans="1:14" x14ac:dyDescent="0.25">
      <c r="A12" s="208"/>
      <c r="B12" s="25" t="s">
        <v>208</v>
      </c>
      <c r="C12" s="64">
        <v>860556853</v>
      </c>
      <c r="D12" s="65">
        <v>0.58499999999999996</v>
      </c>
      <c r="E12" s="64">
        <v>792797320</v>
      </c>
      <c r="F12" s="65">
        <v>0.56699999999999995</v>
      </c>
      <c r="G12" s="64">
        <v>197487718</v>
      </c>
      <c r="H12" s="65">
        <v>0.39200000000000002</v>
      </c>
      <c r="I12" s="64">
        <v>247351371</v>
      </c>
      <c r="J12" s="65">
        <v>0.44</v>
      </c>
      <c r="K12" s="64">
        <v>17819545</v>
      </c>
      <c r="L12" s="65">
        <v>0.29599999999999999</v>
      </c>
      <c r="M12" s="64">
        <v>16648989</v>
      </c>
      <c r="N12" s="65">
        <v>0.28499999999999998</v>
      </c>
    </row>
    <row r="14" spans="1:14" x14ac:dyDescent="0.25">
      <c r="A14" s="1" t="s">
        <v>151</v>
      </c>
    </row>
    <row r="15" spans="1:14" ht="15" customHeight="1" x14ac:dyDescent="0.25">
      <c r="A15" s="180" t="s">
        <v>152</v>
      </c>
      <c r="B15" s="180"/>
      <c r="C15" s="180"/>
      <c r="D15" s="180"/>
      <c r="E15" s="180"/>
      <c r="F15" s="15"/>
      <c r="G15" s="15"/>
      <c r="H15" s="15"/>
    </row>
    <row r="16" spans="1:14" x14ac:dyDescent="0.25">
      <c r="A16" s="180"/>
      <c r="B16" s="180"/>
      <c r="C16" s="180"/>
      <c r="D16" s="180"/>
      <c r="E16" s="180"/>
      <c r="F16" s="15"/>
      <c r="G16" s="15"/>
      <c r="H16" s="15"/>
    </row>
    <row r="17" spans="1:8" x14ac:dyDescent="0.25">
      <c r="A17" s="180"/>
      <c r="B17" s="180"/>
      <c r="C17" s="180"/>
      <c r="D17" s="180"/>
      <c r="E17" s="180"/>
      <c r="F17" s="15"/>
      <c r="G17" s="15"/>
      <c r="H17" s="15"/>
    </row>
    <row r="18" spans="1:8" x14ac:dyDescent="0.25">
      <c r="A18" s="180"/>
      <c r="B18" s="180"/>
      <c r="C18" s="180"/>
      <c r="D18" s="180"/>
      <c r="E18" s="180"/>
      <c r="F18" s="15"/>
      <c r="G18" s="15"/>
      <c r="H18" s="15"/>
    </row>
    <row r="19" spans="1:8" x14ac:dyDescent="0.25">
      <c r="A19" s="180"/>
      <c r="B19" s="180"/>
      <c r="C19" s="180"/>
      <c r="D19" s="180"/>
      <c r="E19" s="180"/>
      <c r="F19" s="15"/>
      <c r="G19" s="15"/>
      <c r="H19" s="15"/>
    </row>
    <row r="20" spans="1:8" x14ac:dyDescent="0.25">
      <c r="A20" s="180"/>
      <c r="B20" s="180"/>
      <c r="C20" s="180"/>
      <c r="D20" s="180"/>
      <c r="E20" s="180"/>
      <c r="F20" s="15"/>
      <c r="G20" s="15"/>
      <c r="H20" s="15"/>
    </row>
    <row r="21" spans="1:8" x14ac:dyDescent="0.25">
      <c r="A21" s="180"/>
      <c r="B21" s="180"/>
      <c r="C21" s="180"/>
      <c r="D21" s="180"/>
      <c r="E21" s="180"/>
      <c r="F21" s="15"/>
      <c r="G21" s="15"/>
      <c r="H21" s="15"/>
    </row>
    <row r="22" spans="1:8" x14ac:dyDescent="0.25">
      <c r="A22" s="180"/>
      <c r="B22" s="180"/>
      <c r="C22" s="180"/>
      <c r="D22" s="180"/>
      <c r="E22" s="180"/>
      <c r="F22" s="15"/>
      <c r="G22" s="15"/>
      <c r="H22" s="15"/>
    </row>
    <row r="23" spans="1:8" x14ac:dyDescent="0.25">
      <c r="A23" s="180"/>
      <c r="B23" s="180"/>
      <c r="C23" s="180"/>
      <c r="D23" s="180"/>
      <c r="E23" s="180"/>
    </row>
  </sheetData>
  <mergeCells count="14">
    <mergeCell ref="G5:J5"/>
    <mergeCell ref="K5:N5"/>
    <mergeCell ref="C6:D6"/>
    <mergeCell ref="E6:F6"/>
    <mergeCell ref="G6:H6"/>
    <mergeCell ref="I6:J6"/>
    <mergeCell ref="K6:L6"/>
    <mergeCell ref="M6:N6"/>
    <mergeCell ref="A15:E23"/>
    <mergeCell ref="A8:A12"/>
    <mergeCell ref="A2:E2"/>
    <mergeCell ref="A5:A7"/>
    <mergeCell ref="B5:B7"/>
    <mergeCell ref="C5:F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8F1-A7F7-4CBD-8D0E-064E025B82CA}">
  <dimension ref="A1:G91"/>
  <sheetViews>
    <sheetView workbookViewId="0">
      <selection sqref="A1:E1"/>
    </sheetView>
  </sheetViews>
  <sheetFormatPr defaultRowHeight="15" x14ac:dyDescent="0.25"/>
  <cols>
    <col min="1" max="1" width="23.7109375" customWidth="1"/>
    <col min="2" max="2" width="14.42578125" customWidth="1"/>
    <col min="3" max="3" width="39.7109375" customWidth="1"/>
    <col min="4" max="7" width="21.7109375" customWidth="1"/>
  </cols>
  <sheetData>
    <row r="1" spans="1:7" ht="18.75" x14ac:dyDescent="0.3">
      <c r="A1" s="216" t="s">
        <v>54</v>
      </c>
      <c r="B1" s="216"/>
      <c r="C1" s="216"/>
      <c r="D1" s="216"/>
      <c r="E1" s="216"/>
    </row>
    <row r="2" spans="1:7" ht="15.75" x14ac:dyDescent="0.25">
      <c r="A2" s="10" t="s">
        <v>29</v>
      </c>
      <c r="B2" s="10"/>
      <c r="C2" s="10"/>
      <c r="D2" s="10"/>
      <c r="E2" s="10"/>
    </row>
    <row r="3" spans="1:7" ht="15.75" x14ac:dyDescent="0.25">
      <c r="A3" s="77" t="s">
        <v>225</v>
      </c>
      <c r="B3" s="11"/>
      <c r="C3" s="11"/>
      <c r="D3" s="11"/>
      <c r="E3" s="11"/>
    </row>
    <row r="5" spans="1:7" x14ac:dyDescent="0.25">
      <c r="A5" s="190" t="s">
        <v>211</v>
      </c>
      <c r="B5" s="190" t="s">
        <v>155</v>
      </c>
      <c r="C5" s="190" t="s">
        <v>212</v>
      </c>
      <c r="D5" s="187">
        <v>2021</v>
      </c>
      <c r="E5" s="188"/>
      <c r="F5" s="187">
        <v>2022</v>
      </c>
      <c r="G5" s="188"/>
    </row>
    <row r="6" spans="1:7" x14ac:dyDescent="0.25">
      <c r="A6" s="191"/>
      <c r="B6" s="191"/>
      <c r="C6" s="191"/>
      <c r="D6" s="36" t="s">
        <v>144</v>
      </c>
      <c r="E6" s="36" t="s">
        <v>145</v>
      </c>
      <c r="F6" s="36" t="s">
        <v>144</v>
      </c>
      <c r="G6" s="36" t="s">
        <v>145</v>
      </c>
    </row>
    <row r="7" spans="1:7" x14ac:dyDescent="0.25">
      <c r="A7" s="192" t="s">
        <v>159</v>
      </c>
      <c r="B7" s="218" t="s">
        <v>160</v>
      </c>
      <c r="C7" s="35" t="s">
        <v>222</v>
      </c>
      <c r="D7" s="60">
        <v>21581156</v>
      </c>
      <c r="E7" s="61">
        <v>3.9E-2</v>
      </c>
      <c r="F7" s="60">
        <v>20992597</v>
      </c>
      <c r="G7" s="61">
        <v>0.04</v>
      </c>
    </row>
    <row r="8" spans="1:7" x14ac:dyDescent="0.25">
      <c r="A8" s="192"/>
      <c r="B8" s="218"/>
      <c r="C8" s="35" t="s">
        <v>223</v>
      </c>
      <c r="D8" s="60">
        <v>25114266</v>
      </c>
      <c r="E8" s="61">
        <v>4.5999999999999999E-2</v>
      </c>
      <c r="F8" s="60">
        <v>30388476</v>
      </c>
      <c r="G8" s="61">
        <v>5.8000000000000003E-2</v>
      </c>
    </row>
    <row r="9" spans="1:7" x14ac:dyDescent="0.25">
      <c r="A9" s="192"/>
      <c r="B9" s="218"/>
      <c r="C9" s="35" t="s">
        <v>224</v>
      </c>
      <c r="D9" s="60">
        <v>2322698</v>
      </c>
      <c r="E9" s="61">
        <v>4.0000000000000001E-3</v>
      </c>
      <c r="F9" s="60">
        <v>2333984</v>
      </c>
      <c r="G9" s="61">
        <v>4.0000000000000001E-3</v>
      </c>
    </row>
    <row r="10" spans="1:7" x14ac:dyDescent="0.25">
      <c r="A10" s="192"/>
      <c r="B10" s="218"/>
      <c r="C10" s="35" t="s">
        <v>221</v>
      </c>
      <c r="D10" s="60">
        <v>282609317</v>
      </c>
      <c r="E10" s="61">
        <v>0.51700000000000002</v>
      </c>
      <c r="F10" s="60">
        <v>242975887</v>
      </c>
      <c r="G10" s="61">
        <v>0.46400000000000002</v>
      </c>
    </row>
    <row r="11" spans="1:7" x14ac:dyDescent="0.25">
      <c r="A11" s="192"/>
      <c r="B11" s="218"/>
      <c r="C11" s="132" t="s">
        <v>226</v>
      </c>
      <c r="D11" s="133">
        <v>331627436</v>
      </c>
      <c r="E11" s="134">
        <v>0.60699999999999998</v>
      </c>
      <c r="F11" s="133">
        <v>296690944</v>
      </c>
      <c r="G11" s="134">
        <v>0.56699999999999995</v>
      </c>
    </row>
    <row r="12" spans="1:7" x14ac:dyDescent="0.25">
      <c r="A12" s="192"/>
      <c r="B12" s="218" t="s">
        <v>161</v>
      </c>
      <c r="C12" s="35" t="s">
        <v>222</v>
      </c>
      <c r="D12" s="60">
        <v>1691001</v>
      </c>
      <c r="E12" s="61">
        <v>5.2999999999999999E-2</v>
      </c>
      <c r="F12" s="60">
        <v>1768500</v>
      </c>
      <c r="G12" s="61">
        <v>0.05</v>
      </c>
    </row>
    <row r="13" spans="1:7" x14ac:dyDescent="0.25">
      <c r="A13" s="192"/>
      <c r="B13" s="218"/>
      <c r="C13" s="35" t="s">
        <v>223</v>
      </c>
      <c r="D13" s="60">
        <v>399494</v>
      </c>
      <c r="E13" s="61">
        <v>1.2E-2</v>
      </c>
      <c r="F13" s="60">
        <v>408365</v>
      </c>
      <c r="G13" s="61">
        <v>1.0999999999999999E-2</v>
      </c>
    </row>
    <row r="14" spans="1:7" x14ac:dyDescent="0.25">
      <c r="A14" s="192"/>
      <c r="B14" s="218"/>
      <c r="C14" s="35" t="s">
        <v>224</v>
      </c>
      <c r="D14" s="60">
        <v>235469</v>
      </c>
      <c r="E14" s="61">
        <v>7.0000000000000001E-3</v>
      </c>
      <c r="F14" s="60">
        <v>215184</v>
      </c>
      <c r="G14" s="61">
        <v>6.0000000000000001E-3</v>
      </c>
    </row>
    <row r="15" spans="1:7" x14ac:dyDescent="0.25">
      <c r="A15" s="192"/>
      <c r="B15" s="218"/>
      <c r="C15" s="35" t="s">
        <v>221</v>
      </c>
      <c r="D15" s="60">
        <v>4032005</v>
      </c>
      <c r="E15" s="61">
        <v>0.126</v>
      </c>
      <c r="F15" s="60">
        <v>4362188</v>
      </c>
      <c r="G15" s="61">
        <v>0.123</v>
      </c>
    </row>
    <row r="16" spans="1:7" x14ac:dyDescent="0.25">
      <c r="A16" s="192"/>
      <c r="B16" s="218"/>
      <c r="C16" s="132" t="s">
        <v>226</v>
      </c>
      <c r="D16" s="133">
        <v>6357969</v>
      </c>
      <c r="E16" s="134">
        <v>0.19800000000000001</v>
      </c>
      <c r="F16" s="133">
        <v>6754237</v>
      </c>
      <c r="G16" s="134">
        <v>0.19</v>
      </c>
    </row>
    <row r="17" spans="1:7" x14ac:dyDescent="0.25">
      <c r="A17" s="192"/>
      <c r="B17" s="218" t="s">
        <v>162</v>
      </c>
      <c r="C17" s="35" t="s">
        <v>222</v>
      </c>
      <c r="D17" s="60">
        <v>983972</v>
      </c>
      <c r="E17" s="61">
        <v>4.5999999999999999E-2</v>
      </c>
      <c r="F17" s="60">
        <v>655764</v>
      </c>
      <c r="G17" s="61">
        <v>5.8999999999999997E-2</v>
      </c>
    </row>
    <row r="18" spans="1:7" x14ac:dyDescent="0.25">
      <c r="A18" s="192"/>
      <c r="B18" s="218"/>
      <c r="C18" s="35" t="s">
        <v>223</v>
      </c>
      <c r="D18" s="60">
        <v>720633</v>
      </c>
      <c r="E18" s="61">
        <v>3.4000000000000002E-2</v>
      </c>
      <c r="F18" s="60">
        <v>429033</v>
      </c>
      <c r="G18" s="61">
        <v>3.7999999999999999E-2</v>
      </c>
    </row>
    <row r="19" spans="1:7" x14ac:dyDescent="0.25">
      <c r="A19" s="192"/>
      <c r="B19" s="218"/>
      <c r="C19" s="35" t="s">
        <v>224</v>
      </c>
      <c r="D19" s="60">
        <v>298271</v>
      </c>
      <c r="E19" s="61">
        <v>1.4E-2</v>
      </c>
      <c r="F19" s="60">
        <v>164095</v>
      </c>
      <c r="G19" s="61">
        <v>1.4999999999999999E-2</v>
      </c>
    </row>
    <row r="20" spans="1:7" x14ac:dyDescent="0.25">
      <c r="A20" s="192"/>
      <c r="B20" s="218"/>
      <c r="C20" s="35" t="s">
        <v>221</v>
      </c>
      <c r="D20" s="60">
        <v>5257559</v>
      </c>
      <c r="E20" s="61">
        <v>0.246</v>
      </c>
      <c r="F20" s="60">
        <v>4411329</v>
      </c>
      <c r="G20" s="61">
        <v>0.39400000000000002</v>
      </c>
    </row>
    <row r="21" spans="1:7" x14ac:dyDescent="0.25">
      <c r="A21" s="192"/>
      <c r="B21" s="218"/>
      <c r="C21" s="132" t="s">
        <v>226</v>
      </c>
      <c r="D21" s="133">
        <v>7260435</v>
      </c>
      <c r="E21" s="134">
        <v>0.34</v>
      </c>
      <c r="F21" s="133">
        <v>5660221</v>
      </c>
      <c r="G21" s="134">
        <v>0.505</v>
      </c>
    </row>
    <row r="22" spans="1:7" x14ac:dyDescent="0.25">
      <c r="A22" s="192"/>
      <c r="B22" s="218" t="s">
        <v>163</v>
      </c>
      <c r="C22" s="35" t="s">
        <v>222</v>
      </c>
      <c r="D22" s="60">
        <v>6578419</v>
      </c>
      <c r="E22" s="61">
        <v>4.4999999999999998E-2</v>
      </c>
      <c r="F22" s="60">
        <v>5126614</v>
      </c>
      <c r="G22" s="61">
        <v>4.2999999999999997E-2</v>
      </c>
    </row>
    <row r="23" spans="1:7" x14ac:dyDescent="0.25">
      <c r="A23" s="192"/>
      <c r="B23" s="218"/>
      <c r="C23" s="35" t="s">
        <v>223</v>
      </c>
      <c r="D23" s="60">
        <v>4350293</v>
      </c>
      <c r="E23" s="61">
        <v>0.03</v>
      </c>
      <c r="F23" s="60">
        <v>4469771</v>
      </c>
      <c r="G23" s="61">
        <v>3.7999999999999999E-2</v>
      </c>
    </row>
    <row r="24" spans="1:7" x14ac:dyDescent="0.25">
      <c r="A24" s="192"/>
      <c r="B24" s="218"/>
      <c r="C24" s="35" t="s">
        <v>224</v>
      </c>
      <c r="D24" s="60">
        <v>766619</v>
      </c>
      <c r="E24" s="61">
        <v>5.0000000000000001E-3</v>
      </c>
      <c r="F24" s="60">
        <v>561665</v>
      </c>
      <c r="G24" s="61">
        <v>5.0000000000000001E-3</v>
      </c>
    </row>
    <row r="25" spans="1:7" x14ac:dyDescent="0.25">
      <c r="A25" s="192"/>
      <c r="B25" s="218"/>
      <c r="C25" s="35" t="s">
        <v>221</v>
      </c>
      <c r="D25" s="60">
        <v>80087884</v>
      </c>
      <c r="E25" s="61">
        <v>0.54900000000000004</v>
      </c>
      <c r="F25" s="60">
        <v>58684972</v>
      </c>
      <c r="G25" s="61">
        <v>0.49399999999999999</v>
      </c>
    </row>
    <row r="26" spans="1:7" x14ac:dyDescent="0.25">
      <c r="A26" s="192"/>
      <c r="B26" s="218"/>
      <c r="C26" s="132" t="s">
        <v>226</v>
      </c>
      <c r="D26" s="133">
        <v>91783216</v>
      </c>
      <c r="E26" s="134">
        <v>0.629</v>
      </c>
      <c r="F26" s="133">
        <v>68843022</v>
      </c>
      <c r="G26" s="134">
        <v>0.57999999999999996</v>
      </c>
    </row>
    <row r="27" spans="1:7" x14ac:dyDescent="0.25">
      <c r="A27" s="192"/>
      <c r="B27" s="218" t="s">
        <v>164</v>
      </c>
      <c r="C27" s="35" t="s">
        <v>222</v>
      </c>
      <c r="D27" s="60">
        <v>3634303</v>
      </c>
      <c r="E27" s="61">
        <v>0.08</v>
      </c>
      <c r="F27" s="60">
        <v>3367727</v>
      </c>
      <c r="G27" s="61">
        <v>7.2999999999999995E-2</v>
      </c>
    </row>
    <row r="28" spans="1:7" x14ac:dyDescent="0.25">
      <c r="A28" s="192"/>
      <c r="B28" s="218"/>
      <c r="C28" s="35" t="s">
        <v>223</v>
      </c>
      <c r="D28" s="60">
        <v>1697518</v>
      </c>
      <c r="E28" s="61">
        <v>3.6999999999999998E-2</v>
      </c>
      <c r="F28" s="60">
        <v>2081673</v>
      </c>
      <c r="G28" s="61">
        <v>4.4999999999999998E-2</v>
      </c>
    </row>
    <row r="29" spans="1:7" x14ac:dyDescent="0.25">
      <c r="A29" s="192"/>
      <c r="B29" s="218"/>
      <c r="C29" s="35" t="s">
        <v>224</v>
      </c>
      <c r="D29" s="60">
        <v>440140</v>
      </c>
      <c r="E29" s="61">
        <v>0.01</v>
      </c>
      <c r="F29" s="60">
        <v>555604</v>
      </c>
      <c r="G29" s="61">
        <v>1.2E-2</v>
      </c>
    </row>
    <row r="30" spans="1:7" x14ac:dyDescent="0.25">
      <c r="A30" s="192"/>
      <c r="B30" s="218"/>
      <c r="C30" s="35" t="s">
        <v>221</v>
      </c>
      <c r="D30" s="60">
        <v>22044049</v>
      </c>
      <c r="E30" s="61">
        <v>0.48699999999999999</v>
      </c>
      <c r="F30" s="60">
        <v>20818250</v>
      </c>
      <c r="G30" s="61">
        <v>0.45200000000000001</v>
      </c>
    </row>
    <row r="31" spans="1:7" x14ac:dyDescent="0.25">
      <c r="A31" s="192"/>
      <c r="B31" s="218"/>
      <c r="C31" s="132" t="s">
        <v>226</v>
      </c>
      <c r="D31" s="133">
        <v>27816010</v>
      </c>
      <c r="E31" s="134">
        <v>0.61399999999999999</v>
      </c>
      <c r="F31" s="133">
        <v>26823255</v>
      </c>
      <c r="G31" s="134">
        <v>0.58199999999999996</v>
      </c>
    </row>
    <row r="32" spans="1:7" x14ac:dyDescent="0.25">
      <c r="A32" s="192"/>
      <c r="B32" s="218" t="s">
        <v>165</v>
      </c>
      <c r="C32" s="35" t="s">
        <v>222</v>
      </c>
      <c r="D32" s="60">
        <v>1763592</v>
      </c>
      <c r="E32" s="61">
        <v>3.6999999999999998E-2</v>
      </c>
      <c r="F32" s="60">
        <v>1869308</v>
      </c>
      <c r="G32" s="61">
        <v>3.7999999999999999E-2</v>
      </c>
    </row>
    <row r="33" spans="1:7" x14ac:dyDescent="0.25">
      <c r="A33" s="192"/>
      <c r="B33" s="218"/>
      <c r="C33" s="35" t="s">
        <v>223</v>
      </c>
      <c r="D33" s="60">
        <v>2673283</v>
      </c>
      <c r="E33" s="61">
        <v>5.6000000000000001E-2</v>
      </c>
      <c r="F33" s="60">
        <v>2761527</v>
      </c>
      <c r="G33" s="61">
        <v>5.6000000000000001E-2</v>
      </c>
    </row>
    <row r="34" spans="1:7" x14ac:dyDescent="0.25">
      <c r="A34" s="192"/>
      <c r="B34" s="218"/>
      <c r="C34" s="35" t="s">
        <v>224</v>
      </c>
      <c r="D34" s="60">
        <v>317827</v>
      </c>
      <c r="E34" s="61">
        <v>7.0000000000000001E-3</v>
      </c>
      <c r="F34" s="60">
        <v>298579</v>
      </c>
      <c r="G34" s="61">
        <v>6.0000000000000001E-3</v>
      </c>
    </row>
    <row r="35" spans="1:7" x14ac:dyDescent="0.25">
      <c r="A35" s="192"/>
      <c r="B35" s="218"/>
      <c r="C35" s="35" t="s">
        <v>221</v>
      </c>
      <c r="D35" s="60">
        <v>25394261</v>
      </c>
      <c r="E35" s="61">
        <v>0.53</v>
      </c>
      <c r="F35" s="60">
        <v>27516893</v>
      </c>
      <c r="G35" s="61">
        <v>0.55400000000000005</v>
      </c>
    </row>
    <row r="36" spans="1:7" x14ac:dyDescent="0.25">
      <c r="A36" s="192"/>
      <c r="B36" s="219"/>
      <c r="C36" s="135" t="s">
        <v>226</v>
      </c>
      <c r="D36" s="136">
        <v>30148962</v>
      </c>
      <c r="E36" s="137">
        <v>0.629</v>
      </c>
      <c r="F36" s="136">
        <v>32446307</v>
      </c>
      <c r="G36" s="137">
        <v>0.65300000000000002</v>
      </c>
    </row>
    <row r="37" spans="1:7" x14ac:dyDescent="0.25">
      <c r="A37" s="221"/>
      <c r="B37" s="195" t="s">
        <v>166</v>
      </c>
      <c r="C37" s="35" t="s">
        <v>222</v>
      </c>
      <c r="D37" s="60">
        <v>3097424</v>
      </c>
      <c r="E37" s="61">
        <v>4.8000000000000001E-2</v>
      </c>
      <c r="F37" s="60">
        <v>2532963</v>
      </c>
      <c r="G37" s="61">
        <v>4.7E-2</v>
      </c>
    </row>
    <row r="38" spans="1:7" x14ac:dyDescent="0.25">
      <c r="A38" s="221"/>
      <c r="B38" s="195"/>
      <c r="C38" s="35" t="s">
        <v>223</v>
      </c>
      <c r="D38" s="60">
        <v>3583818</v>
      </c>
      <c r="E38" s="61">
        <v>5.5E-2</v>
      </c>
      <c r="F38" s="60">
        <v>3030062</v>
      </c>
      <c r="G38" s="61">
        <v>5.7000000000000002E-2</v>
      </c>
    </row>
    <row r="39" spans="1:7" x14ac:dyDescent="0.25">
      <c r="A39" s="221"/>
      <c r="B39" s="195"/>
      <c r="C39" s="35" t="s">
        <v>224</v>
      </c>
      <c r="D39" s="60">
        <v>1115756</v>
      </c>
      <c r="E39" s="61">
        <v>1.7000000000000001E-2</v>
      </c>
      <c r="F39" s="60">
        <v>730384</v>
      </c>
      <c r="G39" s="61">
        <v>1.4E-2</v>
      </c>
    </row>
    <row r="40" spans="1:7" x14ac:dyDescent="0.25">
      <c r="A40" s="221"/>
      <c r="B40" s="195"/>
      <c r="C40" s="35" t="s">
        <v>221</v>
      </c>
      <c r="D40" s="60">
        <v>21518264</v>
      </c>
      <c r="E40" s="61">
        <v>0.33300000000000002</v>
      </c>
      <c r="F40" s="60">
        <v>19213252</v>
      </c>
      <c r="G40" s="61">
        <v>0.35899999999999999</v>
      </c>
    </row>
    <row r="41" spans="1:7" x14ac:dyDescent="0.25">
      <c r="A41" s="221"/>
      <c r="B41" s="195"/>
      <c r="C41" s="132" t="s">
        <v>226</v>
      </c>
      <c r="D41" s="133">
        <v>29315261</v>
      </c>
      <c r="E41" s="134">
        <v>0.45300000000000001</v>
      </c>
      <c r="F41" s="133">
        <v>25506661</v>
      </c>
      <c r="G41" s="134">
        <v>0.47599999999999998</v>
      </c>
    </row>
    <row r="42" spans="1:7" x14ac:dyDescent="0.25">
      <c r="A42" s="222" t="s">
        <v>214</v>
      </c>
      <c r="B42" s="223"/>
      <c r="C42" s="223"/>
      <c r="D42" s="113">
        <f>SUM(D7:D10,D12:D15,D17:D20,D22:D25,D27:D30,D32:D35,D37:D40)</f>
        <v>524309291</v>
      </c>
      <c r="E42" s="138">
        <v>0.57999999999999996</v>
      </c>
      <c r="F42" s="111">
        <f>SUM(F7:F10,F12:F15,F17:F20,F22:F25,F27:F30,F32:F35,F37:F40)</f>
        <v>462724646</v>
      </c>
      <c r="G42" s="138">
        <v>0.55200000000000005</v>
      </c>
    </row>
    <row r="43" spans="1:7" x14ac:dyDescent="0.25">
      <c r="A43" s="192" t="s">
        <v>142</v>
      </c>
      <c r="B43" s="220" t="s">
        <v>162</v>
      </c>
      <c r="C43" s="139" t="s">
        <v>222</v>
      </c>
      <c r="D43" s="60">
        <v>1610177</v>
      </c>
      <c r="E43" s="61">
        <v>1.2E-2</v>
      </c>
      <c r="F43" s="60">
        <v>3677509</v>
      </c>
      <c r="G43" s="61">
        <v>2.1000000000000001E-2</v>
      </c>
    </row>
    <row r="44" spans="1:7" x14ac:dyDescent="0.25">
      <c r="A44" s="192"/>
      <c r="B44" s="218"/>
      <c r="C44" s="35" t="s">
        <v>223</v>
      </c>
      <c r="D44" s="60">
        <v>11648543</v>
      </c>
      <c r="E44" s="61">
        <v>8.7999999999999995E-2</v>
      </c>
      <c r="F44" s="60">
        <v>16041520</v>
      </c>
      <c r="G44" s="61">
        <v>9.1999999999999998E-2</v>
      </c>
    </row>
    <row r="45" spans="1:7" x14ac:dyDescent="0.25">
      <c r="A45" s="192"/>
      <c r="B45" s="218"/>
      <c r="C45" s="35" t="s">
        <v>224</v>
      </c>
      <c r="D45" s="60">
        <v>3309508</v>
      </c>
      <c r="E45" s="61">
        <v>2.5000000000000001E-2</v>
      </c>
      <c r="F45" s="60">
        <v>5711519</v>
      </c>
      <c r="G45" s="61">
        <v>3.3000000000000002E-2</v>
      </c>
    </row>
    <row r="46" spans="1:7" x14ac:dyDescent="0.25">
      <c r="A46" s="192"/>
      <c r="B46" s="218"/>
      <c r="C46" s="35" t="s">
        <v>221</v>
      </c>
      <c r="D46" s="60">
        <v>35450413</v>
      </c>
      <c r="E46" s="61">
        <v>0.26900000000000002</v>
      </c>
      <c r="F46" s="60">
        <v>62644247</v>
      </c>
      <c r="G46" s="61">
        <v>0.36099999999999999</v>
      </c>
    </row>
    <row r="47" spans="1:7" x14ac:dyDescent="0.25">
      <c r="A47" s="192"/>
      <c r="B47" s="218"/>
      <c r="C47" s="132" t="s">
        <v>226</v>
      </c>
      <c r="D47" s="133">
        <v>52018641</v>
      </c>
      <c r="E47" s="134">
        <v>0.39400000000000002</v>
      </c>
      <c r="F47" s="133">
        <v>88074795</v>
      </c>
      <c r="G47" s="134">
        <v>0.50800000000000001</v>
      </c>
    </row>
    <row r="48" spans="1:7" x14ac:dyDescent="0.25">
      <c r="A48" s="192"/>
      <c r="B48" s="218" t="s">
        <v>165</v>
      </c>
      <c r="C48" s="35" t="s">
        <v>222</v>
      </c>
      <c r="D48" s="60">
        <v>726077</v>
      </c>
      <c r="E48" s="61">
        <v>1.9E-2</v>
      </c>
      <c r="F48" s="60">
        <v>1083513</v>
      </c>
      <c r="G48" s="61">
        <v>2.5000000000000001E-2</v>
      </c>
    </row>
    <row r="49" spans="1:7" x14ac:dyDescent="0.25">
      <c r="A49" s="192"/>
      <c r="B49" s="218"/>
      <c r="C49" s="35" t="s">
        <v>223</v>
      </c>
      <c r="D49" s="60">
        <v>1789718</v>
      </c>
      <c r="E49" s="61">
        <v>4.8000000000000001E-2</v>
      </c>
      <c r="F49" s="60">
        <v>2023155</v>
      </c>
      <c r="G49" s="61">
        <v>4.5999999999999999E-2</v>
      </c>
    </row>
    <row r="50" spans="1:7" x14ac:dyDescent="0.25">
      <c r="A50" s="192"/>
      <c r="B50" s="218"/>
      <c r="C50" s="35" t="s">
        <v>224</v>
      </c>
      <c r="D50" s="60">
        <v>623933</v>
      </c>
      <c r="E50" s="61">
        <v>1.7000000000000001E-2</v>
      </c>
      <c r="F50" s="60">
        <v>1078422</v>
      </c>
      <c r="G50" s="61">
        <v>2.5000000000000001E-2</v>
      </c>
    </row>
    <row r="51" spans="1:7" x14ac:dyDescent="0.25">
      <c r="A51" s="192"/>
      <c r="B51" s="218"/>
      <c r="C51" s="35" t="s">
        <v>221</v>
      </c>
      <c r="D51" s="60">
        <v>10087121</v>
      </c>
      <c r="E51" s="61">
        <v>0.27100000000000002</v>
      </c>
      <c r="F51" s="60">
        <v>11033007</v>
      </c>
      <c r="G51" s="61">
        <v>0.253</v>
      </c>
    </row>
    <row r="52" spans="1:7" x14ac:dyDescent="0.25">
      <c r="A52" s="192"/>
      <c r="B52" s="218"/>
      <c r="C52" s="132" t="s">
        <v>226</v>
      </c>
      <c r="D52" s="133">
        <v>13226849</v>
      </c>
      <c r="E52" s="134">
        <v>0.35499999999999998</v>
      </c>
      <c r="F52" s="133">
        <v>15218098</v>
      </c>
      <c r="G52" s="134">
        <v>0.34899999999999998</v>
      </c>
    </row>
    <row r="53" spans="1:7" x14ac:dyDescent="0.25">
      <c r="A53" s="192"/>
      <c r="B53" s="218" t="s">
        <v>166</v>
      </c>
      <c r="C53" s="35" t="s">
        <v>222</v>
      </c>
      <c r="D53" s="60">
        <v>5380280</v>
      </c>
      <c r="E53" s="61">
        <v>1.6E-2</v>
      </c>
      <c r="F53" s="60">
        <v>5388575</v>
      </c>
      <c r="G53" s="61">
        <v>1.6E-2</v>
      </c>
    </row>
    <row r="54" spans="1:7" x14ac:dyDescent="0.25">
      <c r="A54" s="192"/>
      <c r="B54" s="218"/>
      <c r="C54" s="35" t="s">
        <v>223</v>
      </c>
      <c r="D54" s="60">
        <v>19794279</v>
      </c>
      <c r="E54" s="61">
        <v>5.8999999999999997E-2</v>
      </c>
      <c r="F54" s="60">
        <v>22905731</v>
      </c>
      <c r="G54" s="61">
        <v>6.6000000000000003E-2</v>
      </c>
    </row>
    <row r="55" spans="1:7" x14ac:dyDescent="0.25">
      <c r="A55" s="192"/>
      <c r="B55" s="218"/>
      <c r="C55" s="35" t="s">
        <v>224</v>
      </c>
      <c r="D55" s="60">
        <v>3399217</v>
      </c>
      <c r="E55" s="61">
        <v>0.01</v>
      </c>
      <c r="F55" s="60">
        <v>3000619</v>
      </c>
      <c r="G55" s="61">
        <v>8.9999999999999993E-3</v>
      </c>
    </row>
    <row r="56" spans="1:7" x14ac:dyDescent="0.25">
      <c r="A56" s="192"/>
      <c r="B56" s="218"/>
      <c r="C56" s="35" t="s">
        <v>221</v>
      </c>
      <c r="D56" s="60">
        <v>103668453</v>
      </c>
      <c r="E56" s="61">
        <v>0.31</v>
      </c>
      <c r="F56" s="60">
        <v>112763554</v>
      </c>
      <c r="G56" s="61">
        <v>0.32700000000000001</v>
      </c>
    </row>
    <row r="57" spans="1:7" x14ac:dyDescent="0.25">
      <c r="A57" s="192"/>
      <c r="B57" s="219"/>
      <c r="C57" s="135" t="s">
        <v>226</v>
      </c>
      <c r="D57" s="133">
        <v>132242229</v>
      </c>
      <c r="E57" s="134">
        <v>0.39600000000000002</v>
      </c>
      <c r="F57" s="133">
        <v>144058478</v>
      </c>
      <c r="G57" s="134">
        <v>0.41799999999999998</v>
      </c>
    </row>
    <row r="58" spans="1:7" x14ac:dyDescent="0.25">
      <c r="A58" s="223" t="s">
        <v>215</v>
      </c>
      <c r="B58" s="224"/>
      <c r="C58" s="224"/>
      <c r="D58" s="140">
        <f>SUM(D43:D46,D48:D51,D53:D56)</f>
        <v>197487719</v>
      </c>
      <c r="E58" s="126">
        <v>0.39200000000000002</v>
      </c>
      <c r="F58" s="125">
        <f>SUM(F43:F46,F48:F51,F53:F56)</f>
        <v>247351371</v>
      </c>
      <c r="G58" s="126">
        <v>0.44</v>
      </c>
    </row>
    <row r="59" spans="1:7" x14ac:dyDescent="0.25">
      <c r="A59" s="217" t="s">
        <v>143</v>
      </c>
      <c r="B59" s="225" t="s">
        <v>160</v>
      </c>
      <c r="C59" s="139" t="s">
        <v>222</v>
      </c>
      <c r="D59" s="60">
        <v>495881</v>
      </c>
      <c r="E59" s="61">
        <v>2.4E-2</v>
      </c>
      <c r="F59" s="60">
        <v>531327</v>
      </c>
      <c r="G59" s="61">
        <v>2.5000000000000001E-2</v>
      </c>
    </row>
    <row r="60" spans="1:7" x14ac:dyDescent="0.25">
      <c r="A60" s="192"/>
      <c r="B60" s="195"/>
      <c r="C60" s="35" t="s">
        <v>223</v>
      </c>
      <c r="D60" s="60">
        <v>280507</v>
      </c>
      <c r="E60" s="61">
        <v>1.2999999999999999E-2</v>
      </c>
      <c r="F60" s="60">
        <v>292575</v>
      </c>
      <c r="G60" s="61">
        <v>1.4E-2</v>
      </c>
    </row>
    <row r="61" spans="1:7" x14ac:dyDescent="0.25">
      <c r="A61" s="192"/>
      <c r="B61" s="195"/>
      <c r="C61" s="35" t="s">
        <v>224</v>
      </c>
      <c r="D61" s="60">
        <v>91193</v>
      </c>
      <c r="E61" s="61">
        <v>4.0000000000000001E-3</v>
      </c>
      <c r="F61" s="60">
        <v>101567</v>
      </c>
      <c r="G61" s="61">
        <v>5.0000000000000001E-3</v>
      </c>
    </row>
    <row r="62" spans="1:7" x14ac:dyDescent="0.25">
      <c r="A62" s="192"/>
      <c r="B62" s="195"/>
      <c r="C62" s="35" t="s">
        <v>221</v>
      </c>
      <c r="D62" s="60">
        <v>5670634</v>
      </c>
      <c r="E62" s="61">
        <v>0.27200000000000002</v>
      </c>
      <c r="F62" s="60">
        <v>5670109</v>
      </c>
      <c r="G62" s="61">
        <v>0.26400000000000001</v>
      </c>
    </row>
    <row r="63" spans="1:7" x14ac:dyDescent="0.25">
      <c r="A63" s="192"/>
      <c r="B63" s="195"/>
      <c r="C63" s="132" t="s">
        <v>226</v>
      </c>
      <c r="D63" s="133">
        <v>6538215</v>
      </c>
      <c r="E63" s="134">
        <v>0.314</v>
      </c>
      <c r="F63" s="133">
        <v>6595578</v>
      </c>
      <c r="G63" s="134">
        <v>0.307</v>
      </c>
    </row>
    <row r="64" spans="1:7" x14ac:dyDescent="0.25">
      <c r="A64" s="192"/>
      <c r="B64" s="195" t="s">
        <v>162</v>
      </c>
      <c r="C64" s="35" t="s">
        <v>222</v>
      </c>
      <c r="D64" s="60">
        <v>164824</v>
      </c>
      <c r="E64" s="61">
        <v>4.8000000000000001E-2</v>
      </c>
      <c r="F64" s="60">
        <v>193061</v>
      </c>
      <c r="G64" s="61">
        <v>5.1999999999999998E-2</v>
      </c>
    </row>
    <row r="65" spans="1:7" x14ac:dyDescent="0.25">
      <c r="A65" s="192"/>
      <c r="B65" s="195"/>
      <c r="C65" s="35" t="s">
        <v>223</v>
      </c>
      <c r="D65" s="60">
        <v>69354</v>
      </c>
      <c r="E65" s="61">
        <v>0.02</v>
      </c>
      <c r="F65" s="60">
        <v>82880</v>
      </c>
      <c r="G65" s="61">
        <v>2.1999999999999999E-2</v>
      </c>
    </row>
    <row r="66" spans="1:7" x14ac:dyDescent="0.25">
      <c r="A66" s="192"/>
      <c r="B66" s="195"/>
      <c r="C66" s="35" t="s">
        <v>224</v>
      </c>
      <c r="D66" s="60">
        <v>50538</v>
      </c>
      <c r="E66" s="61">
        <v>1.4999999999999999E-2</v>
      </c>
      <c r="F66" s="60">
        <v>86274</v>
      </c>
      <c r="G66" s="61">
        <v>2.3E-2</v>
      </c>
    </row>
    <row r="67" spans="1:7" x14ac:dyDescent="0.25">
      <c r="A67" s="192"/>
      <c r="B67" s="195"/>
      <c r="C67" s="35" t="s">
        <v>221</v>
      </c>
      <c r="D67" s="60">
        <v>337378</v>
      </c>
      <c r="E67" s="61">
        <v>9.9000000000000005E-2</v>
      </c>
      <c r="F67" s="60">
        <v>656058</v>
      </c>
      <c r="G67" s="61">
        <v>0.17799999999999999</v>
      </c>
    </row>
    <row r="68" spans="1:7" x14ac:dyDescent="0.25">
      <c r="A68" s="192"/>
      <c r="B68" s="195"/>
      <c r="C68" s="132" t="s">
        <v>226</v>
      </c>
      <c r="D68" s="133">
        <v>622094</v>
      </c>
      <c r="E68" s="134">
        <v>0.182</v>
      </c>
      <c r="F68" s="133">
        <v>1018273</v>
      </c>
      <c r="G68" s="134">
        <v>0.27600000000000002</v>
      </c>
    </row>
    <row r="69" spans="1:7" x14ac:dyDescent="0.25">
      <c r="A69" s="192"/>
      <c r="B69" s="195" t="s">
        <v>163</v>
      </c>
      <c r="C69" s="35" t="s">
        <v>222</v>
      </c>
      <c r="D69" s="60">
        <v>111639</v>
      </c>
      <c r="E69" s="61">
        <v>0.03</v>
      </c>
      <c r="F69" s="127" t="s">
        <v>168</v>
      </c>
      <c r="G69" s="61" t="s">
        <v>168</v>
      </c>
    </row>
    <row r="70" spans="1:7" x14ac:dyDescent="0.25">
      <c r="A70" s="192"/>
      <c r="B70" s="195"/>
      <c r="C70" s="35" t="s">
        <v>223</v>
      </c>
      <c r="D70" s="60">
        <v>29728</v>
      </c>
      <c r="E70" s="61">
        <v>8.0000000000000002E-3</v>
      </c>
      <c r="F70" s="127" t="s">
        <v>168</v>
      </c>
      <c r="G70" s="61" t="s">
        <v>168</v>
      </c>
    </row>
    <row r="71" spans="1:7" x14ac:dyDescent="0.25">
      <c r="A71" s="192"/>
      <c r="B71" s="195"/>
      <c r="C71" s="35" t="s">
        <v>224</v>
      </c>
      <c r="D71" s="60">
        <v>23217</v>
      </c>
      <c r="E71" s="61">
        <v>6.0000000000000001E-3</v>
      </c>
      <c r="F71" s="127" t="s">
        <v>168</v>
      </c>
      <c r="G71" s="61" t="s">
        <v>168</v>
      </c>
    </row>
    <row r="72" spans="1:7" x14ac:dyDescent="0.25">
      <c r="A72" s="192"/>
      <c r="B72" s="195"/>
      <c r="C72" s="35" t="s">
        <v>221</v>
      </c>
      <c r="D72" s="60">
        <v>712002</v>
      </c>
      <c r="E72" s="61">
        <v>0.19</v>
      </c>
      <c r="F72" s="127" t="s">
        <v>168</v>
      </c>
      <c r="G72" s="61" t="s">
        <v>168</v>
      </c>
    </row>
    <row r="73" spans="1:7" x14ac:dyDescent="0.25">
      <c r="A73" s="192"/>
      <c r="B73" s="195"/>
      <c r="C73" s="132" t="s">
        <v>226</v>
      </c>
      <c r="D73" s="133">
        <v>876586</v>
      </c>
      <c r="E73" s="134">
        <v>0.23300000000000001</v>
      </c>
      <c r="F73" s="127" t="s">
        <v>168</v>
      </c>
      <c r="G73" s="61" t="s">
        <v>168</v>
      </c>
    </row>
    <row r="74" spans="1:7" x14ac:dyDescent="0.25">
      <c r="A74" s="192"/>
      <c r="B74" s="195" t="s">
        <v>169</v>
      </c>
      <c r="C74" s="35" t="s">
        <v>222</v>
      </c>
      <c r="D74" s="60">
        <v>2182003</v>
      </c>
      <c r="E74" s="61">
        <v>6.8000000000000005E-2</v>
      </c>
      <c r="F74" s="60">
        <v>2312352</v>
      </c>
      <c r="G74" s="61">
        <v>7.0000000000000007E-2</v>
      </c>
    </row>
    <row r="75" spans="1:7" x14ac:dyDescent="0.25">
      <c r="A75" s="192"/>
      <c r="B75" s="195"/>
      <c r="C75" s="35" t="s">
        <v>223</v>
      </c>
      <c r="D75" s="60">
        <v>146627</v>
      </c>
      <c r="E75" s="61">
        <v>5.0000000000000001E-3</v>
      </c>
      <c r="F75" s="60">
        <v>159389</v>
      </c>
      <c r="G75" s="61">
        <v>5.0000000000000001E-3</v>
      </c>
    </row>
    <row r="76" spans="1:7" x14ac:dyDescent="0.25">
      <c r="A76" s="192"/>
      <c r="B76" s="195"/>
      <c r="C76" s="35" t="s">
        <v>224</v>
      </c>
      <c r="D76" s="60">
        <v>398089</v>
      </c>
      <c r="E76" s="61">
        <v>1.2E-2</v>
      </c>
      <c r="F76" s="60">
        <v>546007</v>
      </c>
      <c r="G76" s="61">
        <v>1.6E-2</v>
      </c>
    </row>
    <row r="77" spans="1:7" x14ac:dyDescent="0.25">
      <c r="A77" s="192"/>
      <c r="B77" s="195"/>
      <c r="C77" s="35" t="s">
        <v>221</v>
      </c>
      <c r="D77" s="60">
        <v>7055931</v>
      </c>
      <c r="E77" s="61">
        <v>0.219</v>
      </c>
      <c r="F77" s="60">
        <v>6017389</v>
      </c>
      <c r="G77" s="61">
        <v>0.18099999999999999</v>
      </c>
    </row>
    <row r="78" spans="1:7" x14ac:dyDescent="0.25">
      <c r="A78" s="192"/>
      <c r="B78" s="195"/>
      <c r="C78" s="132" t="s">
        <v>227</v>
      </c>
      <c r="D78" s="133">
        <v>9782650</v>
      </c>
      <c r="E78" s="134">
        <v>0.30399999999999999</v>
      </c>
      <c r="F78" s="133">
        <v>9035137</v>
      </c>
      <c r="G78" s="134">
        <v>0.27200000000000002</v>
      </c>
    </row>
    <row r="79" spans="1:7" x14ac:dyDescent="0.25">
      <c r="A79" s="224" t="s">
        <v>216</v>
      </c>
      <c r="B79" s="224"/>
      <c r="C79" s="224"/>
      <c r="D79" s="125">
        <f>SUM(D59:D62,D64:D67,D69:D72,D74:D77)</f>
        <v>17819545</v>
      </c>
      <c r="E79" s="126">
        <v>0.29599999999999999</v>
      </c>
      <c r="F79" s="125">
        <f>SUM(F59:F62,F64:F67,F69:F72,F74:F77)</f>
        <v>16648988</v>
      </c>
      <c r="G79" s="126">
        <v>0.28499999999999998</v>
      </c>
    </row>
    <row r="81" spans="1:7" x14ac:dyDescent="0.25">
      <c r="A81" s="1" t="s">
        <v>151</v>
      </c>
    </row>
    <row r="82" spans="1:7" ht="15" customHeight="1" x14ac:dyDescent="0.25">
      <c r="A82" s="180" t="s">
        <v>228</v>
      </c>
      <c r="B82" s="180"/>
      <c r="C82" s="180"/>
      <c r="D82" s="180"/>
      <c r="E82" s="15"/>
      <c r="F82" s="15"/>
      <c r="G82" s="15"/>
    </row>
    <row r="83" spans="1:7" x14ac:dyDescent="0.25">
      <c r="A83" s="180"/>
      <c r="B83" s="180"/>
      <c r="C83" s="180"/>
      <c r="D83" s="180"/>
      <c r="E83" s="15"/>
      <c r="F83" s="15"/>
      <c r="G83" s="15"/>
    </row>
    <row r="84" spans="1:7" x14ac:dyDescent="0.25">
      <c r="A84" s="180"/>
      <c r="B84" s="180"/>
      <c r="C84" s="180"/>
      <c r="D84" s="180"/>
      <c r="E84" s="15"/>
      <c r="F84" s="15"/>
      <c r="G84" s="15"/>
    </row>
    <row r="85" spans="1:7" x14ac:dyDescent="0.25">
      <c r="A85" s="180"/>
      <c r="B85" s="180"/>
      <c r="C85" s="180"/>
      <c r="D85" s="180"/>
      <c r="E85" s="15"/>
      <c r="F85" s="15"/>
      <c r="G85" s="15"/>
    </row>
    <row r="86" spans="1:7" x14ac:dyDescent="0.25">
      <c r="A86" s="180"/>
      <c r="B86" s="180"/>
      <c r="C86" s="180"/>
      <c r="D86" s="180"/>
      <c r="E86" s="15"/>
      <c r="F86" s="15"/>
      <c r="G86" s="15"/>
    </row>
    <row r="87" spans="1:7" x14ac:dyDescent="0.25">
      <c r="A87" s="180"/>
      <c r="B87" s="180"/>
      <c r="C87" s="180"/>
      <c r="D87" s="180"/>
      <c r="E87" s="15"/>
      <c r="F87" s="15"/>
      <c r="G87" s="15"/>
    </row>
    <row r="88" spans="1:7" x14ac:dyDescent="0.25">
      <c r="A88" s="180"/>
      <c r="B88" s="180"/>
      <c r="C88" s="180"/>
      <c r="D88" s="180"/>
      <c r="E88" s="15"/>
      <c r="F88" s="15"/>
      <c r="G88" s="15"/>
    </row>
    <row r="89" spans="1:7" x14ac:dyDescent="0.25">
      <c r="A89" s="180"/>
      <c r="B89" s="180"/>
      <c r="C89" s="180"/>
      <c r="D89" s="180"/>
      <c r="E89" s="15"/>
      <c r="F89" s="15"/>
      <c r="G89" s="15"/>
    </row>
    <row r="90" spans="1:7" x14ac:dyDescent="0.25">
      <c r="A90" s="180"/>
      <c r="B90" s="180"/>
      <c r="C90" s="180"/>
      <c r="D90" s="180"/>
      <c r="E90" s="15"/>
      <c r="F90" s="15"/>
      <c r="G90" s="15"/>
    </row>
    <row r="91" spans="1:7" x14ac:dyDescent="0.25">
      <c r="A91" s="180"/>
      <c r="B91" s="180"/>
      <c r="C91" s="180"/>
      <c r="D91" s="180"/>
    </row>
  </sheetData>
  <mergeCells count="27">
    <mergeCell ref="A82:D91"/>
    <mergeCell ref="A5:A6"/>
    <mergeCell ref="B5:B6"/>
    <mergeCell ref="C5:C6"/>
    <mergeCell ref="D5:E5"/>
    <mergeCell ref="A79:C79"/>
    <mergeCell ref="B59:B63"/>
    <mergeCell ref="F5:G5"/>
    <mergeCell ref="A7:A41"/>
    <mergeCell ref="A43:A57"/>
    <mergeCell ref="A42:C42"/>
    <mergeCell ref="A58:C58"/>
    <mergeCell ref="A1:E1"/>
    <mergeCell ref="A59:A78"/>
    <mergeCell ref="B74:B78"/>
    <mergeCell ref="B69:B73"/>
    <mergeCell ref="B64:B68"/>
    <mergeCell ref="B7:B11"/>
    <mergeCell ref="B12:B16"/>
    <mergeCell ref="B17:B21"/>
    <mergeCell ref="B22:B26"/>
    <mergeCell ref="B27:B31"/>
    <mergeCell ref="B32:B36"/>
    <mergeCell ref="B37:B41"/>
    <mergeCell ref="B48:B52"/>
    <mergeCell ref="B43:B47"/>
    <mergeCell ref="B53:B5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8651-C42B-4310-A792-260788D06887}">
  <dimension ref="A1:H144"/>
  <sheetViews>
    <sheetView workbookViewId="0"/>
  </sheetViews>
  <sheetFormatPr defaultRowHeight="15" x14ac:dyDescent="0.25"/>
  <cols>
    <col min="1" max="1" width="23.7109375" customWidth="1"/>
    <col min="2" max="2" width="16.42578125" customWidth="1"/>
    <col min="3" max="3" width="34.5703125" customWidth="1"/>
    <col min="4" max="7" width="25.42578125" customWidth="1"/>
    <col min="8" max="8" width="16.140625" customWidth="1"/>
  </cols>
  <sheetData>
    <row r="1" spans="1:7" ht="18.75" x14ac:dyDescent="0.3">
      <c r="A1" s="9" t="s">
        <v>54</v>
      </c>
      <c r="B1" s="9"/>
      <c r="C1" s="9"/>
      <c r="D1" s="9"/>
      <c r="E1" s="9"/>
    </row>
    <row r="2" spans="1:7" ht="15.75" x14ac:dyDescent="0.25">
      <c r="A2" s="166" t="s">
        <v>29</v>
      </c>
      <c r="B2" s="166"/>
      <c r="C2" s="166"/>
      <c r="D2" s="166"/>
      <c r="E2" s="166"/>
    </row>
    <row r="3" spans="1:7" ht="15.75" x14ac:dyDescent="0.25">
      <c r="A3" s="11" t="s">
        <v>229</v>
      </c>
      <c r="B3" s="11"/>
      <c r="C3" s="11"/>
      <c r="D3" s="11"/>
      <c r="E3" s="11"/>
    </row>
    <row r="5" spans="1:7" x14ac:dyDescent="0.25">
      <c r="A5" s="190" t="s">
        <v>211</v>
      </c>
      <c r="B5" s="190" t="s">
        <v>174</v>
      </c>
      <c r="C5" s="190" t="s">
        <v>212</v>
      </c>
      <c r="D5" s="187">
        <v>2021</v>
      </c>
      <c r="E5" s="188"/>
      <c r="F5" s="187">
        <v>2022</v>
      </c>
      <c r="G5" s="188"/>
    </row>
    <row r="6" spans="1:7" x14ac:dyDescent="0.25">
      <c r="A6" s="209"/>
      <c r="B6" s="209"/>
      <c r="C6" s="209"/>
      <c r="D6" s="38" t="s">
        <v>144</v>
      </c>
      <c r="E6" s="38" t="s">
        <v>145</v>
      </c>
      <c r="F6" s="38" t="s">
        <v>144</v>
      </c>
      <c r="G6" s="38" t="s">
        <v>145</v>
      </c>
    </row>
    <row r="7" spans="1:7" x14ac:dyDescent="0.25">
      <c r="A7" s="200" t="s">
        <v>159</v>
      </c>
      <c r="B7" s="202" t="s">
        <v>176</v>
      </c>
      <c r="C7" s="17" t="s">
        <v>224</v>
      </c>
      <c r="D7" s="62">
        <v>269898</v>
      </c>
      <c r="E7" s="63">
        <v>3.0000000000000001E-3</v>
      </c>
      <c r="F7" s="62">
        <v>238600</v>
      </c>
      <c r="G7" s="63">
        <v>3.0000000000000001E-3</v>
      </c>
    </row>
    <row r="8" spans="1:7" x14ac:dyDescent="0.25">
      <c r="A8" s="200"/>
      <c r="B8" s="202"/>
      <c r="C8" s="17" t="s">
        <v>230</v>
      </c>
      <c r="D8" s="62">
        <v>43922467</v>
      </c>
      <c r="E8" s="63">
        <v>0.56299999999999994</v>
      </c>
      <c r="F8" s="62">
        <v>36781128</v>
      </c>
      <c r="G8" s="63">
        <v>0.502</v>
      </c>
    </row>
    <row r="9" spans="1:7" x14ac:dyDescent="0.25">
      <c r="A9" s="200"/>
      <c r="B9" s="202"/>
      <c r="C9" s="17" t="s">
        <v>231</v>
      </c>
      <c r="D9" s="62">
        <v>3126759</v>
      </c>
      <c r="E9" s="63">
        <v>0.04</v>
      </c>
      <c r="F9" s="62">
        <v>2582831</v>
      </c>
      <c r="G9" s="63">
        <v>3.5000000000000003E-2</v>
      </c>
    </row>
    <row r="10" spans="1:7" x14ac:dyDescent="0.25">
      <c r="A10" s="200"/>
      <c r="B10" s="202"/>
      <c r="C10" s="17" t="s">
        <v>223</v>
      </c>
      <c r="D10" s="62">
        <v>2663781</v>
      </c>
      <c r="E10" s="63">
        <v>3.4000000000000002E-2</v>
      </c>
      <c r="F10" s="62">
        <v>3358170</v>
      </c>
      <c r="G10" s="63">
        <v>4.5999999999999999E-2</v>
      </c>
    </row>
    <row r="11" spans="1:7" x14ac:dyDescent="0.25">
      <c r="A11" s="200"/>
      <c r="B11" s="208"/>
      <c r="C11" s="37" t="s">
        <v>226</v>
      </c>
      <c r="D11" s="66">
        <v>49982905</v>
      </c>
      <c r="E11" s="67">
        <v>0.64</v>
      </c>
      <c r="F11" s="66">
        <v>42960728</v>
      </c>
      <c r="G11" s="67">
        <v>0.58699999999999997</v>
      </c>
    </row>
    <row r="12" spans="1:7" x14ac:dyDescent="0.25">
      <c r="A12" s="200"/>
      <c r="B12" s="202" t="s">
        <v>177</v>
      </c>
      <c r="C12" s="17" t="s">
        <v>224</v>
      </c>
      <c r="D12" s="62">
        <v>95767</v>
      </c>
      <c r="E12" s="63">
        <v>7.0000000000000001E-3</v>
      </c>
      <c r="F12" s="62">
        <v>105753</v>
      </c>
      <c r="G12" s="63">
        <v>8.0000000000000002E-3</v>
      </c>
    </row>
    <row r="13" spans="1:7" x14ac:dyDescent="0.25">
      <c r="A13" s="200"/>
      <c r="B13" s="202"/>
      <c r="C13" s="17" t="s">
        <v>230</v>
      </c>
      <c r="D13" s="62">
        <v>6200234</v>
      </c>
      <c r="E13" s="63">
        <v>0.46899999999999997</v>
      </c>
      <c r="F13" s="62">
        <v>5277177</v>
      </c>
      <c r="G13" s="63">
        <v>0.41799999999999998</v>
      </c>
    </row>
    <row r="14" spans="1:7" x14ac:dyDescent="0.25">
      <c r="A14" s="200"/>
      <c r="B14" s="202"/>
      <c r="C14" s="17" t="s">
        <v>231</v>
      </c>
      <c r="D14" s="62">
        <v>564843</v>
      </c>
      <c r="E14" s="63">
        <v>4.2999999999999997E-2</v>
      </c>
      <c r="F14" s="62">
        <v>572530</v>
      </c>
      <c r="G14" s="63">
        <v>4.4999999999999998E-2</v>
      </c>
    </row>
    <row r="15" spans="1:7" x14ac:dyDescent="0.25">
      <c r="A15" s="200"/>
      <c r="B15" s="202"/>
      <c r="C15" s="17" t="s">
        <v>223</v>
      </c>
      <c r="D15" s="62">
        <v>597678</v>
      </c>
      <c r="E15" s="63">
        <v>4.4999999999999998E-2</v>
      </c>
      <c r="F15" s="62">
        <v>832410</v>
      </c>
      <c r="G15" s="63">
        <v>6.6000000000000003E-2</v>
      </c>
    </row>
    <row r="16" spans="1:7" x14ac:dyDescent="0.25">
      <c r="A16" s="200"/>
      <c r="B16" s="208"/>
      <c r="C16" s="37" t="s">
        <v>226</v>
      </c>
      <c r="D16" s="66">
        <v>7458522</v>
      </c>
      <c r="E16" s="67">
        <v>0.56499999999999995</v>
      </c>
      <c r="F16" s="66">
        <v>6787870</v>
      </c>
      <c r="G16" s="67">
        <v>0.53700000000000003</v>
      </c>
    </row>
    <row r="17" spans="1:7" x14ac:dyDescent="0.25">
      <c r="A17" s="200"/>
      <c r="B17" s="202" t="s">
        <v>178</v>
      </c>
      <c r="C17" s="17" t="s">
        <v>224</v>
      </c>
      <c r="D17" s="62">
        <v>626688</v>
      </c>
      <c r="E17" s="63">
        <v>6.0000000000000001E-3</v>
      </c>
      <c r="F17" s="62">
        <v>549237</v>
      </c>
      <c r="G17" s="63">
        <v>6.0000000000000001E-3</v>
      </c>
    </row>
    <row r="18" spans="1:7" x14ac:dyDescent="0.25">
      <c r="A18" s="200"/>
      <c r="B18" s="202"/>
      <c r="C18" s="17" t="s">
        <v>230</v>
      </c>
      <c r="D18" s="62">
        <v>53898212</v>
      </c>
      <c r="E18" s="63">
        <v>0.52600000000000002</v>
      </c>
      <c r="F18" s="62">
        <v>45481440</v>
      </c>
      <c r="G18" s="63">
        <v>0.46200000000000002</v>
      </c>
    </row>
    <row r="19" spans="1:7" x14ac:dyDescent="0.25">
      <c r="A19" s="200"/>
      <c r="B19" s="202"/>
      <c r="C19" s="17" t="s">
        <v>231</v>
      </c>
      <c r="D19" s="62">
        <v>3751033</v>
      </c>
      <c r="E19" s="63">
        <v>3.6999999999999998E-2</v>
      </c>
      <c r="F19" s="62">
        <v>4018002</v>
      </c>
      <c r="G19" s="63">
        <v>4.1000000000000002E-2</v>
      </c>
    </row>
    <row r="20" spans="1:7" x14ac:dyDescent="0.25">
      <c r="A20" s="200"/>
      <c r="B20" s="202"/>
      <c r="C20" s="17" t="s">
        <v>223</v>
      </c>
      <c r="D20" s="62">
        <v>4504665</v>
      </c>
      <c r="E20" s="63">
        <v>4.3999999999999997E-2</v>
      </c>
      <c r="F20" s="62">
        <v>5745939</v>
      </c>
      <c r="G20" s="63">
        <v>5.8000000000000003E-2</v>
      </c>
    </row>
    <row r="21" spans="1:7" x14ac:dyDescent="0.25">
      <c r="A21" s="200"/>
      <c r="B21" s="208"/>
      <c r="C21" s="37" t="s">
        <v>226</v>
      </c>
      <c r="D21" s="66">
        <v>62780597</v>
      </c>
      <c r="E21" s="67">
        <v>0.61199999999999999</v>
      </c>
      <c r="F21" s="66">
        <v>55794618</v>
      </c>
      <c r="G21" s="67">
        <v>0.56699999999999995</v>
      </c>
    </row>
    <row r="22" spans="1:7" x14ac:dyDescent="0.25">
      <c r="A22" s="200"/>
      <c r="B22" s="202" t="s">
        <v>179</v>
      </c>
      <c r="C22" s="17" t="s">
        <v>224</v>
      </c>
      <c r="D22" s="62">
        <v>85044</v>
      </c>
      <c r="E22" s="63">
        <v>8.0000000000000002E-3</v>
      </c>
      <c r="F22" s="62">
        <v>87248</v>
      </c>
      <c r="G22" s="63">
        <v>8.9999999999999993E-3</v>
      </c>
    </row>
    <row r="23" spans="1:7" x14ac:dyDescent="0.25">
      <c r="A23" s="200"/>
      <c r="B23" s="202"/>
      <c r="C23" s="17" t="s">
        <v>230</v>
      </c>
      <c r="D23" s="62">
        <v>5017634</v>
      </c>
      <c r="E23" s="63">
        <v>0.45600000000000002</v>
      </c>
      <c r="F23" s="62">
        <v>3806848</v>
      </c>
      <c r="G23" s="63">
        <v>0.38900000000000001</v>
      </c>
    </row>
    <row r="24" spans="1:7" x14ac:dyDescent="0.25">
      <c r="A24" s="200"/>
      <c r="B24" s="202"/>
      <c r="C24" s="17" t="s">
        <v>231</v>
      </c>
      <c r="D24" s="62">
        <v>309014</v>
      </c>
      <c r="E24" s="63">
        <v>2.8000000000000001E-2</v>
      </c>
      <c r="F24" s="62">
        <v>273682</v>
      </c>
      <c r="G24" s="63">
        <v>2.8000000000000001E-2</v>
      </c>
    </row>
    <row r="25" spans="1:7" x14ac:dyDescent="0.25">
      <c r="A25" s="200"/>
      <c r="B25" s="202"/>
      <c r="C25" s="17" t="s">
        <v>223</v>
      </c>
      <c r="D25" s="62">
        <v>551176</v>
      </c>
      <c r="E25" s="63">
        <v>0.05</v>
      </c>
      <c r="F25" s="62">
        <v>698674</v>
      </c>
      <c r="G25" s="63">
        <v>7.0999999999999994E-2</v>
      </c>
    </row>
    <row r="26" spans="1:7" x14ac:dyDescent="0.25">
      <c r="A26" s="200"/>
      <c r="B26" s="208"/>
      <c r="C26" s="37" t="s">
        <v>226</v>
      </c>
      <c r="D26" s="66">
        <v>5962869</v>
      </c>
      <c r="E26" s="67">
        <v>0.54200000000000004</v>
      </c>
      <c r="F26" s="66">
        <v>4866451</v>
      </c>
      <c r="G26" s="67">
        <v>0.498</v>
      </c>
    </row>
    <row r="27" spans="1:7" x14ac:dyDescent="0.25">
      <c r="A27" s="200"/>
      <c r="B27" s="202" t="s">
        <v>180</v>
      </c>
      <c r="C27" s="17" t="s">
        <v>224</v>
      </c>
      <c r="D27" s="62">
        <v>127094</v>
      </c>
      <c r="E27" s="63">
        <v>1.2E-2</v>
      </c>
      <c r="F27" s="62">
        <v>94750</v>
      </c>
      <c r="G27" s="63">
        <v>0.01</v>
      </c>
    </row>
    <row r="28" spans="1:7" x14ac:dyDescent="0.25">
      <c r="A28" s="200"/>
      <c r="B28" s="202"/>
      <c r="C28" s="17" t="s">
        <v>230</v>
      </c>
      <c r="D28" s="62">
        <v>4617036</v>
      </c>
      <c r="E28" s="63">
        <v>0.435</v>
      </c>
      <c r="F28" s="62">
        <v>3619844</v>
      </c>
      <c r="G28" s="63">
        <v>0.372</v>
      </c>
    </row>
    <row r="29" spans="1:7" x14ac:dyDescent="0.25">
      <c r="A29" s="200"/>
      <c r="B29" s="202"/>
      <c r="C29" s="17" t="s">
        <v>231</v>
      </c>
      <c r="D29" s="62">
        <v>695266</v>
      </c>
      <c r="E29" s="63">
        <v>6.5000000000000002E-2</v>
      </c>
      <c r="F29" s="62">
        <v>403957</v>
      </c>
      <c r="G29" s="63">
        <v>4.2000000000000003E-2</v>
      </c>
    </row>
    <row r="30" spans="1:7" x14ac:dyDescent="0.25">
      <c r="A30" s="200"/>
      <c r="B30" s="202"/>
      <c r="C30" s="17" t="s">
        <v>223</v>
      </c>
      <c r="D30" s="62">
        <v>695788</v>
      </c>
      <c r="E30" s="63">
        <v>6.6000000000000003E-2</v>
      </c>
      <c r="F30" s="62">
        <v>879744</v>
      </c>
      <c r="G30" s="63">
        <v>0.09</v>
      </c>
    </row>
    <row r="31" spans="1:7" x14ac:dyDescent="0.25">
      <c r="A31" s="200"/>
      <c r="B31" s="208"/>
      <c r="C31" s="37" t="s">
        <v>226</v>
      </c>
      <c r="D31" s="66">
        <v>6135184</v>
      </c>
      <c r="E31" s="67">
        <v>0.57799999999999996</v>
      </c>
      <c r="F31" s="66">
        <v>4998295</v>
      </c>
      <c r="G31" s="67">
        <v>0.51400000000000001</v>
      </c>
    </row>
    <row r="32" spans="1:7" x14ac:dyDescent="0.25">
      <c r="A32" s="200"/>
      <c r="B32" s="202" t="s">
        <v>181</v>
      </c>
      <c r="C32" s="17" t="s">
        <v>224</v>
      </c>
      <c r="D32" s="62">
        <v>549232</v>
      </c>
      <c r="E32" s="63">
        <v>4.0000000000000001E-3</v>
      </c>
      <c r="F32" s="62">
        <v>533055</v>
      </c>
      <c r="G32" s="63">
        <v>4.0000000000000001E-3</v>
      </c>
    </row>
    <row r="33" spans="1:7" x14ac:dyDescent="0.25">
      <c r="A33" s="200"/>
      <c r="B33" s="202"/>
      <c r="C33" s="17" t="s">
        <v>230</v>
      </c>
      <c r="D33" s="62">
        <v>83720827</v>
      </c>
      <c r="E33" s="63">
        <v>0.53800000000000003</v>
      </c>
      <c r="F33" s="62">
        <v>71702236</v>
      </c>
      <c r="G33" s="63">
        <v>0.505</v>
      </c>
    </row>
    <row r="34" spans="1:7" x14ac:dyDescent="0.25">
      <c r="A34" s="200"/>
      <c r="B34" s="202"/>
      <c r="C34" s="17" t="s">
        <v>231</v>
      </c>
      <c r="D34" s="62">
        <v>5426766</v>
      </c>
      <c r="E34" s="63">
        <v>3.5000000000000003E-2</v>
      </c>
      <c r="F34" s="62">
        <v>5031308</v>
      </c>
      <c r="G34" s="63">
        <v>3.5000000000000003E-2</v>
      </c>
    </row>
    <row r="35" spans="1:7" x14ac:dyDescent="0.25">
      <c r="A35" s="200"/>
      <c r="B35" s="202"/>
      <c r="C35" s="17" t="s">
        <v>223</v>
      </c>
      <c r="D35" s="62">
        <v>5613957</v>
      </c>
      <c r="E35" s="63">
        <v>3.5999999999999997E-2</v>
      </c>
      <c r="F35" s="62">
        <v>6365609</v>
      </c>
      <c r="G35" s="63">
        <v>4.4999999999999998E-2</v>
      </c>
    </row>
    <row r="36" spans="1:7" x14ac:dyDescent="0.25">
      <c r="A36" s="200"/>
      <c r="B36" s="208"/>
      <c r="C36" s="37" t="s">
        <v>226</v>
      </c>
      <c r="D36" s="66">
        <v>95310782</v>
      </c>
      <c r="E36" s="67">
        <v>0.61199999999999999</v>
      </c>
      <c r="F36" s="66">
        <v>83632209</v>
      </c>
      <c r="G36" s="67">
        <v>0.59</v>
      </c>
    </row>
    <row r="37" spans="1:7" x14ac:dyDescent="0.25">
      <c r="A37" s="200"/>
      <c r="B37" s="202" t="s">
        <v>182</v>
      </c>
      <c r="C37" s="17" t="s">
        <v>224</v>
      </c>
      <c r="D37" s="62">
        <v>327952</v>
      </c>
      <c r="E37" s="63">
        <v>7.0000000000000001E-3</v>
      </c>
      <c r="F37" s="62">
        <v>333845</v>
      </c>
      <c r="G37" s="63">
        <v>8.0000000000000002E-3</v>
      </c>
    </row>
    <row r="38" spans="1:7" x14ac:dyDescent="0.25">
      <c r="A38" s="200"/>
      <c r="B38" s="202"/>
      <c r="C38" s="17" t="s">
        <v>230</v>
      </c>
      <c r="D38" s="62">
        <v>22856655</v>
      </c>
      <c r="E38" s="63">
        <v>0.501</v>
      </c>
      <c r="F38" s="62">
        <v>19616222</v>
      </c>
      <c r="G38" s="63">
        <v>0.45</v>
      </c>
    </row>
    <row r="39" spans="1:7" x14ac:dyDescent="0.25">
      <c r="A39" s="200"/>
      <c r="B39" s="202"/>
      <c r="C39" s="17" t="s">
        <v>231</v>
      </c>
      <c r="D39" s="62">
        <v>2290277</v>
      </c>
      <c r="E39" s="63">
        <v>0.05</v>
      </c>
      <c r="F39" s="62">
        <v>2295030</v>
      </c>
      <c r="G39" s="63">
        <v>5.2999999999999999E-2</v>
      </c>
    </row>
    <row r="40" spans="1:7" x14ac:dyDescent="0.25">
      <c r="A40" s="200"/>
      <c r="B40" s="202"/>
      <c r="C40" s="17" t="s">
        <v>223</v>
      </c>
      <c r="D40" s="62">
        <v>1845374</v>
      </c>
      <c r="E40" s="63">
        <v>0.04</v>
      </c>
      <c r="F40" s="62">
        <v>2099612</v>
      </c>
      <c r="G40" s="63">
        <v>4.8000000000000001E-2</v>
      </c>
    </row>
    <row r="41" spans="1:7" x14ac:dyDescent="0.25">
      <c r="A41" s="200"/>
      <c r="B41" s="208"/>
      <c r="C41" s="37" t="s">
        <v>226</v>
      </c>
      <c r="D41" s="66">
        <v>27320257</v>
      </c>
      <c r="E41" s="67">
        <v>0.59899999999999998</v>
      </c>
      <c r="F41" s="66">
        <v>24344709</v>
      </c>
      <c r="G41" s="67">
        <v>0.55900000000000005</v>
      </c>
    </row>
    <row r="42" spans="1:7" x14ac:dyDescent="0.25">
      <c r="A42" s="200"/>
      <c r="B42" s="202" t="s">
        <v>183</v>
      </c>
      <c r="C42" s="17" t="s">
        <v>224</v>
      </c>
      <c r="D42" s="62">
        <v>151243</v>
      </c>
      <c r="E42" s="63">
        <v>6.0000000000000001E-3</v>
      </c>
      <c r="F42" s="62">
        <v>111403</v>
      </c>
      <c r="G42" s="63">
        <v>5.0000000000000001E-3</v>
      </c>
    </row>
    <row r="43" spans="1:7" x14ac:dyDescent="0.25">
      <c r="A43" s="200"/>
      <c r="B43" s="202"/>
      <c r="C43" s="17" t="s">
        <v>230</v>
      </c>
      <c r="D43" s="62">
        <v>12128880</v>
      </c>
      <c r="E43" s="63">
        <v>0.47599999999999998</v>
      </c>
      <c r="F43" s="62">
        <v>9477132</v>
      </c>
      <c r="G43" s="63">
        <v>0.46800000000000003</v>
      </c>
    </row>
    <row r="44" spans="1:7" x14ac:dyDescent="0.25">
      <c r="A44" s="200"/>
      <c r="B44" s="202"/>
      <c r="C44" s="17" t="s">
        <v>231</v>
      </c>
      <c r="D44" s="62">
        <v>1165136</v>
      </c>
      <c r="E44" s="63">
        <v>4.5999999999999999E-2</v>
      </c>
      <c r="F44" s="62">
        <v>895613</v>
      </c>
      <c r="G44" s="63">
        <v>4.3999999999999997E-2</v>
      </c>
    </row>
    <row r="45" spans="1:7" x14ac:dyDescent="0.25">
      <c r="A45" s="200"/>
      <c r="B45" s="202"/>
      <c r="C45" s="17" t="s">
        <v>223</v>
      </c>
      <c r="D45" s="62">
        <v>967466</v>
      </c>
      <c r="E45" s="63">
        <v>3.7999999999999999E-2</v>
      </c>
      <c r="F45" s="62">
        <v>875626</v>
      </c>
      <c r="G45" s="63">
        <v>4.2999999999999997E-2</v>
      </c>
    </row>
    <row r="46" spans="1:7" x14ac:dyDescent="0.25">
      <c r="A46" s="200"/>
      <c r="B46" s="208"/>
      <c r="C46" s="37" t="s">
        <v>226</v>
      </c>
      <c r="D46" s="66">
        <v>14412726</v>
      </c>
      <c r="E46" s="67">
        <v>0.56599999999999995</v>
      </c>
      <c r="F46" s="66">
        <v>11359774</v>
      </c>
      <c r="G46" s="67">
        <v>0.56100000000000005</v>
      </c>
    </row>
    <row r="47" spans="1:7" x14ac:dyDescent="0.25">
      <c r="A47" s="200"/>
      <c r="B47" s="202" t="s">
        <v>184</v>
      </c>
      <c r="C47" s="17" t="s">
        <v>224</v>
      </c>
      <c r="D47" s="62">
        <v>627594</v>
      </c>
      <c r="E47" s="63">
        <v>8.9999999999999993E-3</v>
      </c>
      <c r="F47" s="62">
        <v>453738</v>
      </c>
      <c r="G47" s="63">
        <v>8.0000000000000002E-3</v>
      </c>
    </row>
    <row r="48" spans="1:7" x14ac:dyDescent="0.25">
      <c r="A48" s="200"/>
      <c r="B48" s="202"/>
      <c r="C48" s="17" t="s">
        <v>230</v>
      </c>
      <c r="D48" s="62">
        <v>32981781</v>
      </c>
      <c r="E48" s="63">
        <v>0.45700000000000002</v>
      </c>
      <c r="F48" s="62">
        <v>24412266</v>
      </c>
      <c r="G48" s="63">
        <v>0.43099999999999999</v>
      </c>
    </row>
    <row r="49" spans="1:7" x14ac:dyDescent="0.25">
      <c r="A49" s="200"/>
      <c r="B49" s="202"/>
      <c r="C49" s="17" t="s">
        <v>231</v>
      </c>
      <c r="D49" s="62">
        <v>3257172</v>
      </c>
      <c r="E49" s="63">
        <v>4.4999999999999998E-2</v>
      </c>
      <c r="F49" s="62">
        <v>2520684</v>
      </c>
      <c r="G49" s="63">
        <v>4.3999999999999997E-2</v>
      </c>
    </row>
    <row r="50" spans="1:7" x14ac:dyDescent="0.25">
      <c r="A50" s="200"/>
      <c r="B50" s="202"/>
      <c r="C50" s="17" t="s">
        <v>223</v>
      </c>
      <c r="D50" s="62">
        <v>3868294</v>
      </c>
      <c r="E50" s="63">
        <v>5.3999999999999999E-2</v>
      </c>
      <c r="F50" s="62">
        <v>3068118</v>
      </c>
      <c r="G50" s="63">
        <v>5.3999999999999999E-2</v>
      </c>
    </row>
    <row r="51" spans="1:7" x14ac:dyDescent="0.25">
      <c r="A51" s="200"/>
      <c r="B51" s="208"/>
      <c r="C51" s="37" t="s">
        <v>226</v>
      </c>
      <c r="D51" s="66">
        <v>40734841</v>
      </c>
      <c r="E51" s="67">
        <v>0.56399999999999995</v>
      </c>
      <c r="F51" s="66">
        <v>30454807</v>
      </c>
      <c r="G51" s="67">
        <v>0.53700000000000003</v>
      </c>
    </row>
    <row r="52" spans="1:7" x14ac:dyDescent="0.25">
      <c r="A52" s="200"/>
      <c r="B52" s="202" t="s">
        <v>185</v>
      </c>
      <c r="C52" s="17" t="s">
        <v>224</v>
      </c>
      <c r="D52" s="62">
        <v>246071</v>
      </c>
      <c r="E52" s="63">
        <v>8.0000000000000002E-3</v>
      </c>
      <c r="F52" s="62">
        <v>224632</v>
      </c>
      <c r="G52" s="63">
        <v>8.9999999999999993E-3</v>
      </c>
    </row>
    <row r="53" spans="1:7" x14ac:dyDescent="0.25">
      <c r="A53" s="200"/>
      <c r="B53" s="202"/>
      <c r="C53" s="17" t="s">
        <v>230</v>
      </c>
      <c r="D53" s="62">
        <v>11728336</v>
      </c>
      <c r="E53" s="63">
        <v>0.4</v>
      </c>
      <c r="F53" s="62">
        <v>9614104</v>
      </c>
      <c r="G53" s="63">
        <v>0.40200000000000002</v>
      </c>
    </row>
    <row r="54" spans="1:7" x14ac:dyDescent="0.25">
      <c r="A54" s="200"/>
      <c r="B54" s="202"/>
      <c r="C54" s="17" t="s">
        <v>231</v>
      </c>
      <c r="D54" s="62">
        <v>1635875</v>
      </c>
      <c r="E54" s="63">
        <v>5.6000000000000001E-2</v>
      </c>
      <c r="F54" s="62">
        <v>1471009</v>
      </c>
      <c r="G54" s="63">
        <v>6.2E-2</v>
      </c>
    </row>
    <row r="55" spans="1:7" x14ac:dyDescent="0.25">
      <c r="A55" s="200"/>
      <c r="B55" s="202"/>
      <c r="C55" s="17" t="s">
        <v>223</v>
      </c>
      <c r="D55" s="62">
        <v>1902087</v>
      </c>
      <c r="E55" s="63">
        <v>6.5000000000000002E-2</v>
      </c>
      <c r="F55" s="62">
        <v>1715862</v>
      </c>
      <c r="G55" s="63">
        <v>7.1999999999999995E-2</v>
      </c>
    </row>
    <row r="56" spans="1:7" x14ac:dyDescent="0.25">
      <c r="A56" s="207"/>
      <c r="B56" s="208"/>
      <c r="C56" s="37" t="s">
        <v>226</v>
      </c>
      <c r="D56" s="66">
        <v>15512368</v>
      </c>
      <c r="E56" s="67">
        <v>0.53</v>
      </c>
      <c r="F56" s="66">
        <v>13025607</v>
      </c>
      <c r="G56" s="67">
        <v>0.54500000000000004</v>
      </c>
    </row>
    <row r="57" spans="1:7" x14ac:dyDescent="0.25">
      <c r="A57" s="200" t="s">
        <v>142</v>
      </c>
      <c r="B57" s="202" t="s">
        <v>176</v>
      </c>
      <c r="C57" s="17" t="s">
        <v>224</v>
      </c>
      <c r="D57" s="62">
        <v>404052</v>
      </c>
      <c r="E57" s="63">
        <v>8.0000000000000002E-3</v>
      </c>
      <c r="F57" s="62">
        <v>367827</v>
      </c>
      <c r="G57" s="63">
        <v>7.0000000000000001E-3</v>
      </c>
    </row>
    <row r="58" spans="1:7" x14ac:dyDescent="0.25">
      <c r="A58" s="200"/>
      <c r="B58" s="202"/>
      <c r="C58" s="17" t="s">
        <v>230</v>
      </c>
      <c r="D58" s="62">
        <v>14196079</v>
      </c>
      <c r="E58" s="63">
        <v>0.29399999999999998</v>
      </c>
      <c r="F58" s="62">
        <v>15469629</v>
      </c>
      <c r="G58" s="63">
        <v>0.313</v>
      </c>
    </row>
    <row r="59" spans="1:7" x14ac:dyDescent="0.25">
      <c r="A59" s="200"/>
      <c r="B59" s="202"/>
      <c r="C59" s="17" t="s">
        <v>231</v>
      </c>
      <c r="D59" s="62">
        <v>793981</v>
      </c>
      <c r="E59" s="63">
        <v>1.6E-2</v>
      </c>
      <c r="F59" s="62">
        <v>702470</v>
      </c>
      <c r="G59" s="63">
        <v>1.4E-2</v>
      </c>
    </row>
    <row r="60" spans="1:7" x14ac:dyDescent="0.25">
      <c r="A60" s="200"/>
      <c r="B60" s="202"/>
      <c r="C60" s="17" t="s">
        <v>223</v>
      </c>
      <c r="D60" s="62">
        <v>2488416</v>
      </c>
      <c r="E60" s="63">
        <v>5.1999999999999998E-2</v>
      </c>
      <c r="F60" s="62">
        <v>2973360</v>
      </c>
      <c r="G60" s="63">
        <v>0.06</v>
      </c>
    </row>
    <row r="61" spans="1:7" x14ac:dyDescent="0.25">
      <c r="A61" s="200"/>
      <c r="B61" s="208"/>
      <c r="C61" s="37" t="s">
        <v>226</v>
      </c>
      <c r="D61" s="66">
        <v>17882528</v>
      </c>
      <c r="E61" s="67">
        <v>0.371</v>
      </c>
      <c r="F61" s="66">
        <v>19513286</v>
      </c>
      <c r="G61" s="67">
        <v>0.39400000000000002</v>
      </c>
    </row>
    <row r="62" spans="1:7" x14ac:dyDescent="0.25">
      <c r="A62" s="200"/>
      <c r="B62" s="202" t="s">
        <v>177</v>
      </c>
      <c r="C62" s="17" t="s">
        <v>224</v>
      </c>
      <c r="D62" s="62">
        <v>128444</v>
      </c>
      <c r="E62" s="63">
        <v>1.9E-2</v>
      </c>
      <c r="F62" s="62">
        <v>147621</v>
      </c>
      <c r="G62" s="63">
        <v>2.1999999999999999E-2</v>
      </c>
    </row>
    <row r="63" spans="1:7" x14ac:dyDescent="0.25">
      <c r="A63" s="200"/>
      <c r="B63" s="202"/>
      <c r="C63" s="17" t="s">
        <v>230</v>
      </c>
      <c r="D63" s="62">
        <v>1650758</v>
      </c>
      <c r="E63" s="63">
        <v>0.247</v>
      </c>
      <c r="F63" s="62">
        <v>1894985</v>
      </c>
      <c r="G63" s="63">
        <v>0.27600000000000002</v>
      </c>
    </row>
    <row r="64" spans="1:7" x14ac:dyDescent="0.25">
      <c r="A64" s="200"/>
      <c r="B64" s="202"/>
      <c r="C64" s="17" t="s">
        <v>231</v>
      </c>
      <c r="D64" s="62">
        <v>95472</v>
      </c>
      <c r="E64" s="63">
        <v>1.4E-2</v>
      </c>
      <c r="F64" s="62">
        <v>154642</v>
      </c>
      <c r="G64" s="63">
        <v>2.3E-2</v>
      </c>
    </row>
    <row r="65" spans="1:7" x14ac:dyDescent="0.25">
      <c r="A65" s="200"/>
      <c r="B65" s="202"/>
      <c r="C65" s="17" t="s">
        <v>223</v>
      </c>
      <c r="D65" s="62">
        <v>699819</v>
      </c>
      <c r="E65" s="63">
        <v>0.105</v>
      </c>
      <c r="F65" s="62">
        <v>927149</v>
      </c>
      <c r="G65" s="63">
        <v>0.13500000000000001</v>
      </c>
    </row>
    <row r="66" spans="1:7" x14ac:dyDescent="0.25">
      <c r="A66" s="200"/>
      <c r="B66" s="208"/>
      <c r="C66" s="37" t="s">
        <v>226</v>
      </c>
      <c r="D66" s="66">
        <v>2574492</v>
      </c>
      <c r="E66" s="67">
        <v>0.38500000000000001</v>
      </c>
      <c r="F66" s="66">
        <v>3124397</v>
      </c>
      <c r="G66" s="67">
        <v>0.45600000000000002</v>
      </c>
    </row>
    <row r="67" spans="1:7" x14ac:dyDescent="0.25">
      <c r="A67" s="200"/>
      <c r="B67" s="202" t="s">
        <v>178</v>
      </c>
      <c r="C67" s="17" t="s">
        <v>224</v>
      </c>
      <c r="D67" s="62">
        <v>805807</v>
      </c>
      <c r="E67" s="63">
        <v>1.2E-2</v>
      </c>
      <c r="F67" s="62">
        <v>658698</v>
      </c>
      <c r="G67" s="63">
        <v>0.01</v>
      </c>
    </row>
    <row r="68" spans="1:7" x14ac:dyDescent="0.25">
      <c r="A68" s="200"/>
      <c r="B68" s="202"/>
      <c r="C68" s="17" t="s">
        <v>230</v>
      </c>
      <c r="D68" s="62">
        <v>14896602</v>
      </c>
      <c r="E68" s="63">
        <v>0.22700000000000001</v>
      </c>
      <c r="F68" s="62">
        <v>15842761</v>
      </c>
      <c r="G68" s="63">
        <v>0.24099999999999999</v>
      </c>
    </row>
    <row r="69" spans="1:7" x14ac:dyDescent="0.25">
      <c r="A69" s="200"/>
      <c r="B69" s="202"/>
      <c r="C69" s="17" t="s">
        <v>231</v>
      </c>
      <c r="D69" s="62">
        <v>860112</v>
      </c>
      <c r="E69" s="63">
        <v>1.2999999999999999E-2</v>
      </c>
      <c r="F69" s="62">
        <v>952434</v>
      </c>
      <c r="G69" s="63">
        <v>1.4E-2</v>
      </c>
    </row>
    <row r="70" spans="1:7" x14ac:dyDescent="0.25">
      <c r="A70" s="200"/>
      <c r="B70" s="202"/>
      <c r="C70" s="17" t="s">
        <v>223</v>
      </c>
      <c r="D70" s="62">
        <v>5026690</v>
      </c>
      <c r="E70" s="63">
        <v>7.6999999999999999E-2</v>
      </c>
      <c r="F70" s="62">
        <v>5875281</v>
      </c>
      <c r="G70" s="63">
        <v>8.8999999999999996E-2</v>
      </c>
    </row>
    <row r="71" spans="1:7" x14ac:dyDescent="0.25">
      <c r="A71" s="200"/>
      <c r="B71" s="208"/>
      <c r="C71" s="37" t="s">
        <v>226</v>
      </c>
      <c r="D71" s="66">
        <v>21589210</v>
      </c>
      <c r="E71" s="67">
        <v>0.32900000000000001</v>
      </c>
      <c r="F71" s="66">
        <v>23329174</v>
      </c>
      <c r="G71" s="67">
        <v>0.35499999999999998</v>
      </c>
    </row>
    <row r="72" spans="1:7" x14ac:dyDescent="0.25">
      <c r="A72" s="200"/>
      <c r="B72" s="202" t="s">
        <v>180</v>
      </c>
      <c r="C72" s="17" t="s">
        <v>224</v>
      </c>
      <c r="D72" s="62">
        <v>717202</v>
      </c>
      <c r="E72" s="63">
        <v>4.2000000000000003E-2</v>
      </c>
      <c r="F72" s="62">
        <v>1262846</v>
      </c>
      <c r="G72" s="63">
        <v>5.6000000000000001E-2</v>
      </c>
    </row>
    <row r="73" spans="1:7" x14ac:dyDescent="0.25">
      <c r="A73" s="200"/>
      <c r="B73" s="202"/>
      <c r="C73" s="17" t="s">
        <v>230</v>
      </c>
      <c r="D73" s="62">
        <v>4108698</v>
      </c>
      <c r="E73" s="63">
        <v>0.23899999999999999</v>
      </c>
      <c r="F73" s="62">
        <v>8030525</v>
      </c>
      <c r="G73" s="63">
        <v>0.35499999999999998</v>
      </c>
    </row>
    <row r="74" spans="1:7" x14ac:dyDescent="0.25">
      <c r="A74" s="200"/>
      <c r="B74" s="202"/>
      <c r="C74" s="17" t="s">
        <v>231</v>
      </c>
      <c r="D74" s="62">
        <v>174644</v>
      </c>
      <c r="E74" s="63">
        <v>0.01</v>
      </c>
      <c r="F74" s="62">
        <v>343769</v>
      </c>
      <c r="G74" s="63">
        <v>1.4999999999999999E-2</v>
      </c>
    </row>
    <row r="75" spans="1:7" x14ac:dyDescent="0.25">
      <c r="A75" s="200"/>
      <c r="B75" s="202"/>
      <c r="C75" s="17" t="s">
        <v>223</v>
      </c>
      <c r="D75" s="62">
        <v>1083902</v>
      </c>
      <c r="E75" s="63">
        <v>6.3E-2</v>
      </c>
      <c r="F75" s="62">
        <v>1270966</v>
      </c>
      <c r="G75" s="63">
        <v>5.6000000000000001E-2</v>
      </c>
    </row>
    <row r="76" spans="1:7" x14ac:dyDescent="0.25">
      <c r="A76" s="200"/>
      <c r="B76" s="208"/>
      <c r="C76" s="37" t="s">
        <v>226</v>
      </c>
      <c r="D76" s="66">
        <v>6084446</v>
      </c>
      <c r="E76" s="67">
        <v>0.35299999999999998</v>
      </c>
      <c r="F76" s="66">
        <v>10908106</v>
      </c>
      <c r="G76" s="67">
        <v>0.48199999999999998</v>
      </c>
    </row>
    <row r="77" spans="1:7" x14ac:dyDescent="0.25">
      <c r="A77" s="200"/>
      <c r="B77" s="202" t="s">
        <v>181</v>
      </c>
      <c r="C77" s="17" t="s">
        <v>230</v>
      </c>
      <c r="D77" s="62">
        <v>3530</v>
      </c>
      <c r="E77" s="63">
        <v>7.9000000000000001E-2</v>
      </c>
      <c r="F77" s="62">
        <v>9375</v>
      </c>
      <c r="G77" s="63">
        <v>0.17399999999999999</v>
      </c>
    </row>
    <row r="78" spans="1:7" x14ac:dyDescent="0.25">
      <c r="A78" s="200"/>
      <c r="B78" s="202"/>
      <c r="C78" s="17" t="s">
        <v>231</v>
      </c>
      <c r="D78" s="62">
        <v>162</v>
      </c>
      <c r="E78" s="63">
        <v>4.0000000000000001E-3</v>
      </c>
      <c r="F78" s="62">
        <v>216</v>
      </c>
      <c r="G78" s="63">
        <v>4.0000000000000001E-3</v>
      </c>
    </row>
    <row r="79" spans="1:7" x14ac:dyDescent="0.25">
      <c r="A79" s="200"/>
      <c r="B79" s="208"/>
      <c r="C79" s="37" t="s">
        <v>226</v>
      </c>
      <c r="D79" s="66">
        <v>3692</v>
      </c>
      <c r="E79" s="67">
        <v>8.2000000000000003E-2</v>
      </c>
      <c r="F79" s="66">
        <v>9591</v>
      </c>
      <c r="G79" s="67">
        <v>0.17799999999999999</v>
      </c>
    </row>
    <row r="80" spans="1:7" x14ac:dyDescent="0.25">
      <c r="A80" s="200"/>
      <c r="B80" s="202" t="s">
        <v>182</v>
      </c>
      <c r="C80" s="17" t="s">
        <v>224</v>
      </c>
      <c r="D80" s="62">
        <v>290524</v>
      </c>
      <c r="E80" s="63">
        <v>1.4E-2</v>
      </c>
      <c r="F80" s="62">
        <v>323763</v>
      </c>
      <c r="G80" s="63">
        <v>1.2999999999999999E-2</v>
      </c>
    </row>
    <row r="81" spans="1:7" x14ac:dyDescent="0.25">
      <c r="A81" s="200"/>
      <c r="B81" s="202"/>
      <c r="C81" s="17" t="s">
        <v>230</v>
      </c>
      <c r="D81" s="62">
        <v>5666046</v>
      </c>
      <c r="E81" s="63">
        <v>0.28199999999999997</v>
      </c>
      <c r="F81" s="62">
        <v>10129862</v>
      </c>
      <c r="G81" s="63">
        <v>0.41499999999999998</v>
      </c>
    </row>
    <row r="82" spans="1:7" x14ac:dyDescent="0.25">
      <c r="A82" s="200"/>
      <c r="B82" s="202"/>
      <c r="C82" s="17" t="s">
        <v>231</v>
      </c>
      <c r="D82" s="62">
        <v>114634</v>
      </c>
      <c r="E82" s="63">
        <v>6.0000000000000001E-3</v>
      </c>
      <c r="F82" s="62">
        <v>264566</v>
      </c>
      <c r="G82" s="63">
        <v>1.0999999999999999E-2</v>
      </c>
    </row>
    <row r="83" spans="1:7" x14ac:dyDescent="0.25">
      <c r="A83" s="200"/>
      <c r="B83" s="202"/>
      <c r="C83" s="17" t="s">
        <v>223</v>
      </c>
      <c r="D83" s="62">
        <v>1157253</v>
      </c>
      <c r="E83" s="63">
        <v>5.7000000000000002E-2</v>
      </c>
      <c r="F83" s="62">
        <v>1455951</v>
      </c>
      <c r="G83" s="63">
        <v>0.06</v>
      </c>
    </row>
    <row r="84" spans="1:7" x14ac:dyDescent="0.25">
      <c r="A84" s="200"/>
      <c r="B84" s="208"/>
      <c r="C84" s="37" t="s">
        <v>226</v>
      </c>
      <c r="D84" s="66">
        <v>7228457</v>
      </c>
      <c r="E84" s="67">
        <v>0.35899999999999999</v>
      </c>
      <c r="F84" s="66">
        <v>12174142</v>
      </c>
      <c r="G84" s="67">
        <v>0.499</v>
      </c>
    </row>
    <row r="85" spans="1:7" x14ac:dyDescent="0.25">
      <c r="A85" s="200"/>
      <c r="B85" s="202" t="s">
        <v>183</v>
      </c>
      <c r="C85" s="17" t="s">
        <v>224</v>
      </c>
      <c r="D85" s="62">
        <v>721690</v>
      </c>
      <c r="E85" s="63">
        <v>1.7999999999999999E-2</v>
      </c>
      <c r="F85" s="62">
        <v>959743</v>
      </c>
      <c r="G85" s="63">
        <v>1.9E-2</v>
      </c>
    </row>
    <row r="86" spans="1:7" x14ac:dyDescent="0.25">
      <c r="A86" s="200"/>
      <c r="B86" s="202"/>
      <c r="C86" s="17" t="s">
        <v>230</v>
      </c>
      <c r="D86" s="62">
        <v>16420192</v>
      </c>
      <c r="E86" s="63">
        <v>0.41</v>
      </c>
      <c r="F86" s="62">
        <v>26497021</v>
      </c>
      <c r="G86" s="63">
        <v>0.51500000000000001</v>
      </c>
    </row>
    <row r="87" spans="1:7" x14ac:dyDescent="0.25">
      <c r="A87" s="200"/>
      <c r="B87" s="202"/>
      <c r="C87" s="17" t="s">
        <v>231</v>
      </c>
      <c r="D87" s="62">
        <v>581222</v>
      </c>
      <c r="E87" s="63">
        <v>1.4999999999999999E-2</v>
      </c>
      <c r="F87" s="62">
        <v>1011952</v>
      </c>
      <c r="G87" s="63">
        <v>0.02</v>
      </c>
    </row>
    <row r="88" spans="1:7" x14ac:dyDescent="0.25">
      <c r="A88" s="200"/>
      <c r="B88" s="202"/>
      <c r="C88" s="17" t="s">
        <v>223</v>
      </c>
      <c r="D88" s="62">
        <v>1512784</v>
      </c>
      <c r="E88" s="63">
        <v>3.7999999999999999E-2</v>
      </c>
      <c r="F88" s="62">
        <v>1955995</v>
      </c>
      <c r="G88" s="63">
        <v>3.7999999999999999E-2</v>
      </c>
    </row>
    <row r="89" spans="1:7" x14ac:dyDescent="0.25">
      <c r="A89" s="200"/>
      <c r="B89" s="208"/>
      <c r="C89" s="37" t="s">
        <v>226</v>
      </c>
      <c r="D89" s="66">
        <v>19235888</v>
      </c>
      <c r="E89" s="67">
        <v>0.48099999999999998</v>
      </c>
      <c r="F89" s="66">
        <v>30424711</v>
      </c>
      <c r="G89" s="67">
        <v>0.59099999999999997</v>
      </c>
    </row>
    <row r="90" spans="1:7" x14ac:dyDescent="0.25">
      <c r="A90" s="200"/>
      <c r="B90" s="202" t="s">
        <v>184</v>
      </c>
      <c r="C90" s="17" t="s">
        <v>230</v>
      </c>
      <c r="D90" s="62">
        <v>12000</v>
      </c>
      <c r="E90" s="63">
        <v>0.44500000000000001</v>
      </c>
      <c r="F90" s="62">
        <v>7637</v>
      </c>
      <c r="G90" s="63">
        <v>0.246</v>
      </c>
    </row>
    <row r="91" spans="1:7" x14ac:dyDescent="0.25">
      <c r="A91" s="200"/>
      <c r="B91" s="202"/>
      <c r="C91" s="17" t="s">
        <v>231</v>
      </c>
      <c r="D91" s="68" t="s">
        <v>168</v>
      </c>
      <c r="E91" s="63" t="s">
        <v>168</v>
      </c>
      <c r="F91" s="62">
        <v>469</v>
      </c>
      <c r="G91" s="63">
        <v>1.4999999999999999E-2</v>
      </c>
    </row>
    <row r="92" spans="1:7" x14ac:dyDescent="0.25">
      <c r="A92" s="200"/>
      <c r="B92" s="202"/>
      <c r="C92" s="17" t="s">
        <v>223</v>
      </c>
      <c r="D92" s="62">
        <v>366</v>
      </c>
      <c r="E92" s="63">
        <v>1.4E-2</v>
      </c>
      <c r="F92" s="62">
        <v>4976</v>
      </c>
      <c r="G92" s="63">
        <v>0.16</v>
      </c>
    </row>
    <row r="93" spans="1:7" x14ac:dyDescent="0.25">
      <c r="A93" s="207"/>
      <c r="B93" s="208"/>
      <c r="C93" s="37" t="s">
        <v>226</v>
      </c>
      <c r="D93" s="66">
        <v>12366</v>
      </c>
      <c r="E93" s="67">
        <v>0.45800000000000002</v>
      </c>
      <c r="F93" s="66">
        <v>13082</v>
      </c>
      <c r="G93" s="67">
        <v>0.42099999999999999</v>
      </c>
    </row>
    <row r="94" spans="1:7" x14ac:dyDescent="0.25">
      <c r="A94" s="200" t="s">
        <v>143</v>
      </c>
      <c r="B94" s="202" t="s">
        <v>176</v>
      </c>
      <c r="C94" s="17" t="s">
        <v>224</v>
      </c>
      <c r="D94" s="62">
        <v>26820</v>
      </c>
      <c r="E94" s="63">
        <v>5.0000000000000001E-3</v>
      </c>
      <c r="F94" s="62">
        <v>25999</v>
      </c>
      <c r="G94" s="63">
        <v>5.0000000000000001E-3</v>
      </c>
    </row>
    <row r="95" spans="1:7" x14ac:dyDescent="0.25">
      <c r="A95" s="200"/>
      <c r="B95" s="202"/>
      <c r="C95" s="17" t="s">
        <v>230</v>
      </c>
      <c r="D95" s="62">
        <v>1478494</v>
      </c>
      <c r="E95" s="63">
        <v>0.25700000000000001</v>
      </c>
      <c r="F95" s="62">
        <v>1209524</v>
      </c>
      <c r="G95" s="63">
        <v>0.21099999999999999</v>
      </c>
    </row>
    <row r="96" spans="1:7" x14ac:dyDescent="0.25">
      <c r="A96" s="200"/>
      <c r="B96" s="202"/>
      <c r="C96" s="17" t="s">
        <v>231</v>
      </c>
      <c r="D96" s="62">
        <v>293901</v>
      </c>
      <c r="E96" s="63">
        <v>5.0999999999999997E-2</v>
      </c>
      <c r="F96" s="62">
        <v>255373</v>
      </c>
      <c r="G96" s="63">
        <v>4.4999999999999998E-2</v>
      </c>
    </row>
    <row r="97" spans="1:8" x14ac:dyDescent="0.25">
      <c r="A97" s="200"/>
      <c r="B97" s="202"/>
      <c r="C97" s="17" t="s">
        <v>223</v>
      </c>
      <c r="D97" s="62">
        <v>17811</v>
      </c>
      <c r="E97" s="63">
        <v>3.0000000000000001E-3</v>
      </c>
      <c r="F97" s="62">
        <v>22838</v>
      </c>
      <c r="G97" s="63">
        <v>4.0000000000000001E-3</v>
      </c>
    </row>
    <row r="98" spans="1:8" x14ac:dyDescent="0.25">
      <c r="A98" s="200"/>
      <c r="B98" s="208"/>
      <c r="C98" s="37" t="s">
        <v>226</v>
      </c>
      <c r="D98" s="66">
        <v>1817026</v>
      </c>
      <c r="E98" s="67">
        <v>0.315</v>
      </c>
      <c r="F98" s="66">
        <v>1513734</v>
      </c>
      <c r="G98" s="67">
        <v>0.26500000000000001</v>
      </c>
    </row>
    <row r="99" spans="1:8" x14ac:dyDescent="0.25">
      <c r="A99" s="200"/>
      <c r="B99" s="202" t="s">
        <v>177</v>
      </c>
      <c r="C99" s="17" t="s">
        <v>224</v>
      </c>
      <c r="D99" s="62">
        <v>5928</v>
      </c>
      <c r="E99" s="63">
        <v>6.0000000000000001E-3</v>
      </c>
      <c r="F99" s="62">
        <v>6475</v>
      </c>
      <c r="G99" s="63">
        <v>6.0000000000000001E-3</v>
      </c>
    </row>
    <row r="100" spans="1:8" x14ac:dyDescent="0.25">
      <c r="A100" s="200"/>
      <c r="B100" s="202"/>
      <c r="C100" s="17" t="s">
        <v>230</v>
      </c>
      <c r="D100" s="62">
        <v>217108</v>
      </c>
      <c r="E100" s="63">
        <v>0.21</v>
      </c>
      <c r="F100" s="62">
        <v>239790</v>
      </c>
      <c r="G100" s="63">
        <v>0.22600000000000001</v>
      </c>
    </row>
    <row r="101" spans="1:8" x14ac:dyDescent="0.25">
      <c r="A101" s="200"/>
      <c r="B101" s="202"/>
      <c r="C101" s="17" t="s">
        <v>231</v>
      </c>
      <c r="D101" s="62">
        <v>22483</v>
      </c>
      <c r="E101" s="63">
        <v>2.1999999999999999E-2</v>
      </c>
      <c r="F101" s="62">
        <v>28287</v>
      </c>
      <c r="G101" s="63">
        <v>2.7E-2</v>
      </c>
    </row>
    <row r="102" spans="1:8" x14ac:dyDescent="0.25">
      <c r="A102" s="200"/>
      <c r="B102" s="202"/>
      <c r="C102" s="17" t="s">
        <v>223</v>
      </c>
      <c r="D102" s="62">
        <v>12461</v>
      </c>
      <c r="E102" s="63">
        <v>1.2E-2</v>
      </c>
      <c r="F102" s="62">
        <v>7610</v>
      </c>
      <c r="G102" s="63">
        <v>7.0000000000000001E-3</v>
      </c>
      <c r="H102" s="129"/>
    </row>
    <row r="103" spans="1:8" x14ac:dyDescent="0.25">
      <c r="A103" s="200"/>
      <c r="B103" s="208"/>
      <c r="C103" s="37" t="s">
        <v>226</v>
      </c>
      <c r="D103" s="66">
        <v>257979</v>
      </c>
      <c r="E103" s="67">
        <v>0.249</v>
      </c>
      <c r="F103" s="66">
        <v>282161</v>
      </c>
      <c r="G103" s="67">
        <v>0.26600000000000001</v>
      </c>
      <c r="H103" s="129"/>
    </row>
    <row r="104" spans="1:8" x14ac:dyDescent="0.25">
      <c r="A104" s="200"/>
      <c r="B104" s="202" t="s">
        <v>178</v>
      </c>
      <c r="C104" s="17" t="s">
        <v>224</v>
      </c>
      <c r="D104" s="62">
        <v>45052</v>
      </c>
      <c r="E104" s="63">
        <v>8.0000000000000002E-3</v>
      </c>
      <c r="F104" s="62">
        <v>96792</v>
      </c>
      <c r="G104" s="63">
        <v>1.4999999999999999E-2</v>
      </c>
      <c r="H104" s="129"/>
    </row>
    <row r="105" spans="1:8" x14ac:dyDescent="0.25">
      <c r="A105" s="200"/>
      <c r="B105" s="202"/>
      <c r="C105" s="17" t="s">
        <v>230</v>
      </c>
      <c r="D105" s="62">
        <v>1556539</v>
      </c>
      <c r="E105" s="63">
        <v>0.27</v>
      </c>
      <c r="F105" s="62">
        <v>1425316</v>
      </c>
      <c r="G105" s="63">
        <v>0.223</v>
      </c>
      <c r="H105" s="129"/>
    </row>
    <row r="106" spans="1:8" x14ac:dyDescent="0.25">
      <c r="A106" s="200"/>
      <c r="B106" s="202"/>
      <c r="C106" s="17" t="s">
        <v>231</v>
      </c>
      <c r="D106" s="62">
        <v>465325</v>
      </c>
      <c r="E106" s="63">
        <v>8.1000000000000003E-2</v>
      </c>
      <c r="F106" s="62">
        <v>518464</v>
      </c>
      <c r="G106" s="63">
        <v>8.1000000000000003E-2</v>
      </c>
      <c r="H106" s="129"/>
    </row>
    <row r="107" spans="1:8" x14ac:dyDescent="0.25">
      <c r="A107" s="200"/>
      <c r="B107" s="202"/>
      <c r="C107" s="17" t="s">
        <v>223</v>
      </c>
      <c r="D107" s="62">
        <v>56033</v>
      </c>
      <c r="E107" s="63">
        <v>0.01</v>
      </c>
      <c r="F107" s="62">
        <v>59572</v>
      </c>
      <c r="G107" s="63">
        <v>8.9999999999999993E-3</v>
      </c>
      <c r="H107" s="129"/>
    </row>
    <row r="108" spans="1:8" x14ac:dyDescent="0.25">
      <c r="A108" s="200"/>
      <c r="B108" s="208"/>
      <c r="C108" s="37" t="s">
        <v>226</v>
      </c>
      <c r="D108" s="66">
        <v>2122949</v>
      </c>
      <c r="E108" s="67">
        <v>0.36899999999999999</v>
      </c>
      <c r="F108" s="66">
        <v>2100144</v>
      </c>
      <c r="G108" s="67">
        <v>0.32900000000000001</v>
      </c>
      <c r="H108" s="129"/>
    </row>
    <row r="109" spans="1:8" x14ac:dyDescent="0.25">
      <c r="A109" s="200"/>
      <c r="B109" s="202" t="s">
        <v>181</v>
      </c>
      <c r="C109" s="17" t="s">
        <v>224</v>
      </c>
      <c r="D109" s="62">
        <v>67151</v>
      </c>
      <c r="E109" s="63">
        <v>0.02</v>
      </c>
      <c r="F109" s="62">
        <v>46514</v>
      </c>
      <c r="G109" s="63">
        <v>1.7999999999999999E-2</v>
      </c>
      <c r="H109" s="130"/>
    </row>
    <row r="110" spans="1:8" x14ac:dyDescent="0.25">
      <c r="A110" s="200"/>
      <c r="B110" s="202"/>
      <c r="C110" s="17" t="s">
        <v>230</v>
      </c>
      <c r="D110" s="62">
        <v>859165</v>
      </c>
      <c r="E110" s="63">
        <v>0.26200000000000001</v>
      </c>
      <c r="F110" s="62">
        <v>622917</v>
      </c>
      <c r="G110" s="63">
        <v>0.24399999999999999</v>
      </c>
      <c r="H110" s="130"/>
    </row>
    <row r="111" spans="1:8" x14ac:dyDescent="0.25">
      <c r="A111" s="200"/>
      <c r="B111" s="202"/>
      <c r="C111" s="17" t="s">
        <v>231</v>
      </c>
      <c r="D111" s="62">
        <v>229035</v>
      </c>
      <c r="E111" s="63">
        <v>7.0000000000000007E-2</v>
      </c>
      <c r="F111" s="62">
        <v>214181</v>
      </c>
      <c r="G111" s="63">
        <v>8.4000000000000005E-2</v>
      </c>
    </row>
    <row r="112" spans="1:8" x14ac:dyDescent="0.25">
      <c r="A112" s="200"/>
      <c r="B112" s="202"/>
      <c r="C112" s="17" t="s">
        <v>223</v>
      </c>
      <c r="D112" s="62">
        <v>13937</v>
      </c>
      <c r="E112" s="63">
        <v>4.0000000000000001E-3</v>
      </c>
      <c r="F112" s="62">
        <v>6614</v>
      </c>
      <c r="G112" s="63">
        <v>3.0000000000000001E-3</v>
      </c>
    </row>
    <row r="113" spans="1:7" x14ac:dyDescent="0.25">
      <c r="A113" s="200"/>
      <c r="B113" s="208"/>
      <c r="C113" s="37" t="s">
        <v>226</v>
      </c>
      <c r="D113" s="66">
        <v>1169289</v>
      </c>
      <c r="E113" s="67">
        <v>0.35599999999999998</v>
      </c>
      <c r="F113" s="66">
        <v>890226</v>
      </c>
      <c r="G113" s="67">
        <v>0.34899999999999998</v>
      </c>
    </row>
    <row r="114" spans="1:7" x14ac:dyDescent="0.25">
      <c r="A114" s="200"/>
      <c r="B114" s="202" t="s">
        <v>182</v>
      </c>
      <c r="C114" s="17" t="s">
        <v>224</v>
      </c>
      <c r="D114" s="62">
        <v>17441</v>
      </c>
      <c r="E114" s="63">
        <v>8.0000000000000002E-3</v>
      </c>
      <c r="F114" s="62">
        <v>31361</v>
      </c>
      <c r="G114" s="63">
        <v>1.0999999999999999E-2</v>
      </c>
    </row>
    <row r="115" spans="1:7" x14ac:dyDescent="0.25">
      <c r="A115" s="200"/>
      <c r="B115" s="202"/>
      <c r="C115" s="17" t="s">
        <v>230</v>
      </c>
      <c r="D115" s="62">
        <v>439231</v>
      </c>
      <c r="E115" s="63">
        <v>0.2</v>
      </c>
      <c r="F115" s="62">
        <v>539508</v>
      </c>
      <c r="G115" s="63">
        <v>0.19700000000000001</v>
      </c>
    </row>
    <row r="116" spans="1:7" x14ac:dyDescent="0.25">
      <c r="A116" s="200"/>
      <c r="B116" s="202"/>
      <c r="C116" s="17" t="s">
        <v>231</v>
      </c>
      <c r="D116" s="62">
        <v>121749</v>
      </c>
      <c r="E116" s="63">
        <v>5.5E-2</v>
      </c>
      <c r="F116" s="62">
        <v>148560</v>
      </c>
      <c r="G116" s="63">
        <v>5.3999999999999999E-2</v>
      </c>
    </row>
    <row r="117" spans="1:7" x14ac:dyDescent="0.25">
      <c r="A117" s="200"/>
      <c r="B117" s="202"/>
      <c r="C117" s="17" t="s">
        <v>223</v>
      </c>
      <c r="D117" s="62">
        <v>11686</v>
      </c>
      <c r="E117" s="63">
        <v>5.0000000000000001E-3</v>
      </c>
      <c r="F117" s="62">
        <v>19227</v>
      </c>
      <c r="G117" s="63">
        <v>7.0000000000000001E-3</v>
      </c>
    </row>
    <row r="118" spans="1:7" x14ac:dyDescent="0.25">
      <c r="A118" s="200"/>
      <c r="B118" s="208"/>
      <c r="C118" s="37" t="s">
        <v>226</v>
      </c>
      <c r="D118" s="66">
        <v>590107</v>
      </c>
      <c r="E118" s="67">
        <v>0.26800000000000002</v>
      </c>
      <c r="F118" s="66">
        <v>738656</v>
      </c>
      <c r="G118" s="67">
        <v>0.27</v>
      </c>
    </row>
    <row r="119" spans="1:7" x14ac:dyDescent="0.25">
      <c r="A119" s="200"/>
      <c r="B119" s="202" t="s">
        <v>183</v>
      </c>
      <c r="C119" s="17" t="s">
        <v>224</v>
      </c>
      <c r="D119" s="62">
        <v>51254</v>
      </c>
      <c r="E119" s="63">
        <v>1.4999999999999999E-2</v>
      </c>
      <c r="F119" s="62">
        <v>38673</v>
      </c>
      <c r="G119" s="63">
        <v>1.2999999999999999E-2</v>
      </c>
    </row>
    <row r="120" spans="1:7" x14ac:dyDescent="0.25">
      <c r="A120" s="200"/>
      <c r="B120" s="202"/>
      <c r="C120" s="17" t="s">
        <v>230</v>
      </c>
      <c r="D120" s="62">
        <v>552472</v>
      </c>
      <c r="E120" s="63">
        <v>0.156</v>
      </c>
      <c r="F120" s="62">
        <v>429210</v>
      </c>
      <c r="G120" s="63">
        <v>0.14799999999999999</v>
      </c>
    </row>
    <row r="121" spans="1:7" x14ac:dyDescent="0.25">
      <c r="A121" s="200"/>
      <c r="B121" s="202"/>
      <c r="C121" s="17" t="s">
        <v>231</v>
      </c>
      <c r="D121" s="62">
        <v>117362</v>
      </c>
      <c r="E121" s="63">
        <v>3.3000000000000002E-2</v>
      </c>
      <c r="F121" s="62">
        <v>98459</v>
      </c>
      <c r="G121" s="63">
        <v>3.4000000000000002E-2</v>
      </c>
    </row>
    <row r="122" spans="1:7" x14ac:dyDescent="0.25">
      <c r="A122" s="200"/>
      <c r="B122" s="202"/>
      <c r="C122" s="17" t="s">
        <v>223</v>
      </c>
      <c r="D122" s="62">
        <v>11072</v>
      </c>
      <c r="E122" s="63">
        <v>3.0000000000000001E-3</v>
      </c>
      <c r="F122" s="62">
        <v>14505</v>
      </c>
      <c r="G122" s="63">
        <v>5.0000000000000001E-3</v>
      </c>
    </row>
    <row r="123" spans="1:7" x14ac:dyDescent="0.25">
      <c r="A123" s="200"/>
      <c r="B123" s="208"/>
      <c r="C123" s="37" t="s">
        <v>226</v>
      </c>
      <c r="D123" s="66">
        <v>732161</v>
      </c>
      <c r="E123" s="67">
        <v>0.20699999999999999</v>
      </c>
      <c r="F123" s="66">
        <v>580848</v>
      </c>
      <c r="G123" s="67">
        <v>0.2</v>
      </c>
    </row>
    <row r="124" spans="1:7" x14ac:dyDescent="0.25">
      <c r="A124" s="200"/>
      <c r="B124" s="202" t="s">
        <v>184</v>
      </c>
      <c r="C124" s="17" t="s">
        <v>224</v>
      </c>
      <c r="D124" s="62">
        <v>18072</v>
      </c>
      <c r="E124" s="63">
        <v>4.0000000000000001E-3</v>
      </c>
      <c r="F124" s="62">
        <v>48259</v>
      </c>
      <c r="G124" s="63">
        <v>0.01</v>
      </c>
    </row>
    <row r="125" spans="1:7" x14ac:dyDescent="0.25">
      <c r="A125" s="200"/>
      <c r="B125" s="202"/>
      <c r="C125" s="17" t="s">
        <v>230</v>
      </c>
      <c r="D125" s="62">
        <v>983988</v>
      </c>
      <c r="E125" s="63">
        <v>0.19800000000000001</v>
      </c>
      <c r="F125" s="62">
        <v>855997</v>
      </c>
      <c r="G125" s="63">
        <v>0.18</v>
      </c>
    </row>
    <row r="126" spans="1:7" x14ac:dyDescent="0.25">
      <c r="A126" s="200"/>
      <c r="B126" s="202"/>
      <c r="C126" s="17" t="s">
        <v>231</v>
      </c>
      <c r="D126" s="62">
        <v>166033</v>
      </c>
      <c r="E126" s="63">
        <v>3.3000000000000002E-2</v>
      </c>
      <c r="F126" s="62">
        <v>267019</v>
      </c>
      <c r="G126" s="63">
        <v>5.6000000000000001E-2</v>
      </c>
    </row>
    <row r="127" spans="1:7" x14ac:dyDescent="0.25">
      <c r="A127" s="200"/>
      <c r="B127" s="202"/>
      <c r="C127" s="17" t="s">
        <v>223</v>
      </c>
      <c r="D127" s="62">
        <v>31392</v>
      </c>
      <c r="E127" s="63">
        <v>6.0000000000000001E-3</v>
      </c>
      <c r="F127" s="62">
        <v>32749</v>
      </c>
      <c r="G127" s="63">
        <v>7.0000000000000001E-3</v>
      </c>
    </row>
    <row r="128" spans="1:7" x14ac:dyDescent="0.25">
      <c r="A128" s="200"/>
      <c r="B128" s="208"/>
      <c r="C128" s="37" t="s">
        <v>226</v>
      </c>
      <c r="D128" s="66">
        <v>1199485</v>
      </c>
      <c r="E128" s="67">
        <v>0.24199999999999999</v>
      </c>
      <c r="F128" s="66">
        <v>1204025</v>
      </c>
      <c r="G128" s="67">
        <v>0.253</v>
      </c>
    </row>
    <row r="129" spans="1:7" x14ac:dyDescent="0.25">
      <c r="A129" s="200"/>
      <c r="B129" s="202" t="s">
        <v>185</v>
      </c>
      <c r="C129" s="17" t="s">
        <v>224</v>
      </c>
      <c r="D129" s="62">
        <v>23798</v>
      </c>
      <c r="E129" s="63">
        <v>7.0000000000000001E-3</v>
      </c>
      <c r="F129" s="62">
        <v>25393</v>
      </c>
      <c r="G129" s="63">
        <v>8.0000000000000002E-3</v>
      </c>
    </row>
    <row r="130" spans="1:7" x14ac:dyDescent="0.25">
      <c r="A130" s="200"/>
      <c r="B130" s="202"/>
      <c r="C130" s="17" t="s">
        <v>230</v>
      </c>
      <c r="D130" s="62">
        <v>616075</v>
      </c>
      <c r="E130" s="63">
        <v>0.192</v>
      </c>
      <c r="F130" s="62">
        <v>731355</v>
      </c>
      <c r="G130" s="63">
        <v>0.23499999999999999</v>
      </c>
    </row>
    <row r="131" spans="1:7" x14ac:dyDescent="0.25">
      <c r="A131" s="200"/>
      <c r="B131" s="202"/>
      <c r="C131" s="17" t="s">
        <v>231</v>
      </c>
      <c r="D131" s="62">
        <v>118048</v>
      </c>
      <c r="E131" s="63">
        <v>3.6999999999999998E-2</v>
      </c>
      <c r="F131" s="62">
        <v>122018</v>
      </c>
      <c r="G131" s="63">
        <v>3.9E-2</v>
      </c>
    </row>
    <row r="132" spans="1:7" x14ac:dyDescent="0.25">
      <c r="A132" s="200"/>
      <c r="B132" s="202"/>
      <c r="C132" s="17" t="s">
        <v>223</v>
      </c>
      <c r="D132" s="62">
        <v>31564</v>
      </c>
      <c r="E132" s="63">
        <v>0.01</v>
      </c>
      <c r="F132" s="62">
        <v>45181</v>
      </c>
      <c r="G132" s="63">
        <v>1.4E-2</v>
      </c>
    </row>
    <row r="133" spans="1:7" x14ac:dyDescent="0.25">
      <c r="A133" s="207"/>
      <c r="B133" s="208"/>
      <c r="C133" s="37" t="s">
        <v>226</v>
      </c>
      <c r="D133" s="66">
        <v>789486</v>
      </c>
      <c r="E133" s="67">
        <v>0.246</v>
      </c>
      <c r="F133" s="66">
        <v>923947</v>
      </c>
      <c r="G133" s="67">
        <v>0.29599999999999999</v>
      </c>
    </row>
    <row r="135" spans="1:7" x14ac:dyDescent="0.25">
      <c r="A135" s="155" t="s">
        <v>232</v>
      </c>
    </row>
    <row r="136" spans="1:7" ht="15" customHeight="1" x14ac:dyDescent="0.25">
      <c r="A136" s="169" t="s">
        <v>233</v>
      </c>
      <c r="B136" s="169"/>
      <c r="C136" s="169"/>
      <c r="D136" s="169"/>
      <c r="E136" s="156"/>
    </row>
    <row r="137" spans="1:7" x14ac:dyDescent="0.25">
      <c r="A137" s="169"/>
      <c r="B137" s="169"/>
      <c r="C137" s="169"/>
      <c r="D137" s="169"/>
      <c r="E137" s="156"/>
    </row>
    <row r="138" spans="1:7" x14ac:dyDescent="0.25">
      <c r="A138" s="169"/>
      <c r="B138" s="169"/>
      <c r="C138" s="169"/>
      <c r="D138" s="169"/>
      <c r="E138" s="156"/>
    </row>
    <row r="139" spans="1:7" x14ac:dyDescent="0.25">
      <c r="A139" s="169"/>
      <c r="B139" s="169"/>
      <c r="C139" s="169"/>
      <c r="D139" s="169"/>
      <c r="E139" s="156"/>
    </row>
    <row r="140" spans="1:7" x14ac:dyDescent="0.25">
      <c r="A140" s="169"/>
      <c r="B140" s="169"/>
      <c r="C140" s="169"/>
      <c r="D140" s="169"/>
      <c r="E140" s="156"/>
    </row>
    <row r="141" spans="1:7" x14ac:dyDescent="0.25">
      <c r="A141" s="169"/>
      <c r="B141" s="169"/>
      <c r="C141" s="169"/>
      <c r="D141" s="169"/>
      <c r="E141" s="156"/>
    </row>
    <row r="142" spans="1:7" x14ac:dyDescent="0.25">
      <c r="A142" s="169"/>
      <c r="B142" s="169"/>
      <c r="C142" s="169"/>
      <c r="D142" s="169"/>
      <c r="E142" s="156"/>
    </row>
    <row r="143" spans="1:7" x14ac:dyDescent="0.25">
      <c r="A143" s="156"/>
      <c r="B143" s="156"/>
      <c r="C143" s="156"/>
      <c r="D143" s="156"/>
      <c r="E143" s="156"/>
    </row>
    <row r="144" spans="1:7" x14ac:dyDescent="0.25">
      <c r="A144" s="156"/>
      <c r="B144" s="156"/>
      <c r="C144" s="156"/>
      <c r="D144" s="156"/>
      <c r="E144" s="156"/>
    </row>
  </sheetData>
  <mergeCells count="36">
    <mergeCell ref="F5:G5"/>
    <mergeCell ref="A7:A56"/>
    <mergeCell ref="B7:B11"/>
    <mergeCell ref="B12:B16"/>
    <mergeCell ref="B17:B21"/>
    <mergeCell ref="B22:B26"/>
    <mergeCell ref="B27:B31"/>
    <mergeCell ref="B32:B36"/>
    <mergeCell ref="B37:B41"/>
    <mergeCell ref="B42:B46"/>
    <mergeCell ref="B47:B51"/>
    <mergeCell ref="B52:B56"/>
    <mergeCell ref="A2:E2"/>
    <mergeCell ref="A5:A6"/>
    <mergeCell ref="B5:B6"/>
    <mergeCell ref="C5:C6"/>
    <mergeCell ref="D5:E5"/>
    <mergeCell ref="A57:A93"/>
    <mergeCell ref="B57:B61"/>
    <mergeCell ref="B62:B66"/>
    <mergeCell ref="B67:B71"/>
    <mergeCell ref="B72:B76"/>
    <mergeCell ref="B77:B79"/>
    <mergeCell ref="B80:B84"/>
    <mergeCell ref="B85:B89"/>
    <mergeCell ref="B90:B93"/>
    <mergeCell ref="A136:D142"/>
    <mergeCell ref="A94:A133"/>
    <mergeCell ref="B94:B98"/>
    <mergeCell ref="B99:B103"/>
    <mergeCell ref="B104:B108"/>
    <mergeCell ref="B109:B113"/>
    <mergeCell ref="B114:B118"/>
    <mergeCell ref="B119:B123"/>
    <mergeCell ref="B124:B128"/>
    <mergeCell ref="B129:B13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9962F-4E95-423B-9690-7875D999DFDC}">
  <dimension ref="A1:N22"/>
  <sheetViews>
    <sheetView workbookViewId="0"/>
  </sheetViews>
  <sheetFormatPr defaultRowHeight="15" x14ac:dyDescent="0.25"/>
  <cols>
    <col min="1" max="1" width="16.42578125" customWidth="1"/>
    <col min="2" max="2" width="45.5703125" customWidth="1"/>
    <col min="3" max="3" width="15.42578125" customWidth="1"/>
    <col min="4" max="4" width="17.7109375" customWidth="1"/>
    <col min="5" max="5" width="15.42578125" customWidth="1"/>
    <col min="6" max="6" width="17.7109375" customWidth="1"/>
    <col min="7" max="7" width="15.42578125" customWidth="1"/>
    <col min="8" max="8" width="17.7109375" customWidth="1"/>
    <col min="9" max="9" width="15.42578125" customWidth="1"/>
    <col min="10" max="10" width="17.7109375" customWidth="1"/>
    <col min="11" max="11" width="15.42578125" customWidth="1"/>
    <col min="12" max="12" width="17.7109375" customWidth="1"/>
    <col min="13" max="13" width="15.42578125" customWidth="1"/>
    <col min="14" max="14" width="17.7109375" customWidth="1"/>
  </cols>
  <sheetData>
    <row r="1" spans="1:14" ht="18.75" x14ac:dyDescent="0.3">
      <c r="A1" s="9" t="s">
        <v>54</v>
      </c>
      <c r="B1" s="9"/>
      <c r="C1" s="9"/>
      <c r="D1" s="9"/>
      <c r="E1" s="9"/>
    </row>
    <row r="2" spans="1:14" ht="15.75" x14ac:dyDescent="0.25">
      <c r="A2" s="166" t="s">
        <v>32</v>
      </c>
      <c r="B2" s="166"/>
      <c r="C2" s="166"/>
      <c r="D2" s="166"/>
      <c r="E2" s="166"/>
    </row>
    <row r="3" spans="1:14" ht="15.75" x14ac:dyDescent="0.25">
      <c r="A3" s="11" t="s">
        <v>234</v>
      </c>
      <c r="B3" s="11"/>
      <c r="C3" s="11"/>
      <c r="D3" s="11"/>
      <c r="E3" s="11"/>
    </row>
    <row r="5" spans="1:14" x14ac:dyDescent="0.25">
      <c r="A5" s="210" t="s">
        <v>173</v>
      </c>
      <c r="B5" s="210" t="s">
        <v>205</v>
      </c>
      <c r="C5" s="213" t="s">
        <v>141</v>
      </c>
      <c r="D5" s="213"/>
      <c r="E5" s="213"/>
      <c r="F5" s="214"/>
      <c r="G5" s="213" t="s">
        <v>142</v>
      </c>
      <c r="H5" s="213"/>
      <c r="I5" s="213"/>
      <c r="J5" s="213"/>
      <c r="K5" s="193" t="s">
        <v>143</v>
      </c>
      <c r="L5" s="193"/>
      <c r="M5" s="193"/>
      <c r="N5" s="193"/>
    </row>
    <row r="6" spans="1:14" x14ac:dyDescent="0.25">
      <c r="A6" s="211"/>
      <c r="B6" s="211"/>
      <c r="C6" s="213">
        <v>2021</v>
      </c>
      <c r="D6" s="214"/>
      <c r="E6" s="213">
        <v>2022</v>
      </c>
      <c r="F6" s="214"/>
      <c r="G6" s="213">
        <v>2021</v>
      </c>
      <c r="H6" s="214"/>
      <c r="I6" s="213">
        <v>2022</v>
      </c>
      <c r="J6" s="214"/>
      <c r="K6" s="226">
        <v>2021</v>
      </c>
      <c r="L6" s="227"/>
      <c r="M6" s="226">
        <v>2022</v>
      </c>
      <c r="N6" s="227"/>
    </row>
    <row r="7" spans="1:14" ht="18.75" customHeight="1" x14ac:dyDescent="0.25">
      <c r="A7" s="211"/>
      <c r="B7" s="211"/>
      <c r="C7" s="41" t="s">
        <v>144</v>
      </c>
      <c r="D7" s="41" t="s">
        <v>145</v>
      </c>
      <c r="E7" s="41" t="s">
        <v>144</v>
      </c>
      <c r="F7" s="41" t="s">
        <v>145</v>
      </c>
      <c r="G7" s="41" t="s">
        <v>144</v>
      </c>
      <c r="H7" s="41" t="s">
        <v>145</v>
      </c>
      <c r="I7" s="41" t="s">
        <v>144</v>
      </c>
      <c r="J7" s="41" t="s">
        <v>145</v>
      </c>
      <c r="K7" s="41" t="s">
        <v>144</v>
      </c>
      <c r="L7" s="41" t="s">
        <v>145</v>
      </c>
      <c r="M7" s="41" t="s">
        <v>144</v>
      </c>
      <c r="N7" s="41" t="s">
        <v>145</v>
      </c>
    </row>
    <row r="8" spans="1:14" x14ac:dyDescent="0.25">
      <c r="A8" s="195" t="s">
        <v>119</v>
      </c>
      <c r="B8" s="141" t="s">
        <v>235</v>
      </c>
      <c r="C8" s="60">
        <v>10243933</v>
      </c>
      <c r="D8" s="61">
        <v>7.0000000000000001E-3</v>
      </c>
      <c r="E8" s="60">
        <v>9974597</v>
      </c>
      <c r="F8" s="61">
        <v>7.0000000000000001E-3</v>
      </c>
      <c r="G8" s="60">
        <v>5269514</v>
      </c>
      <c r="H8" s="61">
        <v>0.01</v>
      </c>
      <c r="I8" s="60">
        <v>5336504</v>
      </c>
      <c r="J8" s="61">
        <v>0.01</v>
      </c>
      <c r="K8" s="60">
        <v>272818</v>
      </c>
      <c r="L8" s="61">
        <v>5.0000000000000001E-3</v>
      </c>
      <c r="M8" s="60">
        <v>332024</v>
      </c>
      <c r="N8" s="61">
        <v>6.0000000000000001E-3</v>
      </c>
    </row>
    <row r="9" spans="1:14" ht="30" x14ac:dyDescent="0.25">
      <c r="A9" s="195"/>
      <c r="B9" s="141" t="s">
        <v>236</v>
      </c>
      <c r="C9" s="60">
        <v>33818480</v>
      </c>
      <c r="D9" s="61">
        <v>2.3E-2</v>
      </c>
      <c r="E9" s="60">
        <v>34725045</v>
      </c>
      <c r="F9" s="61">
        <v>2.5000000000000001E-2</v>
      </c>
      <c r="G9" s="60">
        <v>6661832</v>
      </c>
      <c r="H9" s="61">
        <v>1.2999999999999999E-2</v>
      </c>
      <c r="I9" s="60">
        <v>7522392</v>
      </c>
      <c r="J9" s="61">
        <v>1.2999999999999999E-2</v>
      </c>
      <c r="K9" s="60">
        <v>1645867</v>
      </c>
      <c r="L9" s="61">
        <v>2.7E-2</v>
      </c>
      <c r="M9" s="60">
        <v>1709759</v>
      </c>
      <c r="N9" s="61">
        <v>2.9000000000000001E-2</v>
      </c>
    </row>
    <row r="10" spans="1:14" x14ac:dyDescent="0.25">
      <c r="A10" s="195"/>
      <c r="B10" s="40" t="s">
        <v>208</v>
      </c>
      <c r="C10" s="69">
        <f>SUM(C8:C9)</f>
        <v>44062413</v>
      </c>
      <c r="D10" s="70">
        <v>0.03</v>
      </c>
      <c r="E10" s="69">
        <f>SUM(E8:E9)</f>
        <v>44699642</v>
      </c>
      <c r="F10" s="70">
        <v>3.2000000000000001E-2</v>
      </c>
      <c r="G10" s="69">
        <f>SUM(G8:G9)</f>
        <v>11931346</v>
      </c>
      <c r="H10" s="70">
        <v>2.4E-2</v>
      </c>
      <c r="I10" s="69">
        <f>SUM(I8:I9)</f>
        <v>12858896</v>
      </c>
      <c r="J10" s="70">
        <v>2.3E-2</v>
      </c>
      <c r="K10" s="69">
        <f>SUM(K8:K9)</f>
        <v>1918685</v>
      </c>
      <c r="L10" s="70">
        <v>3.2000000000000001E-2</v>
      </c>
      <c r="M10" s="69">
        <f>SUM(M8:M9)</f>
        <v>2041783</v>
      </c>
      <c r="N10" s="70">
        <v>3.5000000000000003E-2</v>
      </c>
    </row>
    <row r="12" spans="1:14" x14ac:dyDescent="0.25">
      <c r="A12" s="1" t="s">
        <v>151</v>
      </c>
    </row>
    <row r="13" spans="1:14" ht="15" customHeight="1" x14ac:dyDescent="0.25">
      <c r="A13" s="180" t="s">
        <v>152</v>
      </c>
      <c r="B13" s="180"/>
      <c r="C13" s="180"/>
      <c r="D13" s="180"/>
      <c r="E13" s="180"/>
      <c r="F13" s="15"/>
      <c r="G13" s="15"/>
      <c r="H13" s="15"/>
    </row>
    <row r="14" spans="1:14" x14ac:dyDescent="0.25">
      <c r="A14" s="180"/>
      <c r="B14" s="180"/>
      <c r="C14" s="180"/>
      <c r="D14" s="180"/>
      <c r="E14" s="180"/>
      <c r="F14" s="15"/>
      <c r="G14" s="15"/>
      <c r="H14" s="15"/>
    </row>
    <row r="15" spans="1:14" x14ac:dyDescent="0.25">
      <c r="A15" s="180"/>
      <c r="B15" s="180"/>
      <c r="C15" s="180"/>
      <c r="D15" s="180"/>
      <c r="E15" s="180"/>
      <c r="F15" s="15"/>
      <c r="G15" s="15"/>
      <c r="H15" s="15"/>
    </row>
    <row r="16" spans="1:14" x14ac:dyDescent="0.25">
      <c r="A16" s="180"/>
      <c r="B16" s="180"/>
      <c r="C16" s="180"/>
      <c r="D16" s="180"/>
      <c r="E16" s="180"/>
      <c r="F16" s="15"/>
      <c r="G16" s="15"/>
      <c r="H16" s="15"/>
    </row>
    <row r="17" spans="1:8" x14ac:dyDescent="0.25">
      <c r="A17" s="180"/>
      <c r="B17" s="180"/>
      <c r="C17" s="180"/>
      <c r="D17" s="180"/>
      <c r="E17" s="180"/>
      <c r="F17" s="15"/>
      <c r="G17" s="15"/>
      <c r="H17" s="15"/>
    </row>
    <row r="18" spans="1:8" x14ac:dyDescent="0.25">
      <c r="A18" s="180"/>
      <c r="B18" s="180"/>
      <c r="C18" s="180"/>
      <c r="D18" s="180"/>
      <c r="E18" s="180"/>
      <c r="F18" s="15"/>
      <c r="G18" s="15"/>
      <c r="H18" s="15"/>
    </row>
    <row r="19" spans="1:8" x14ac:dyDescent="0.25">
      <c r="A19" s="180"/>
      <c r="B19" s="180"/>
      <c r="C19" s="180"/>
      <c r="D19" s="180"/>
      <c r="E19" s="180"/>
      <c r="F19" s="15"/>
      <c r="G19" s="15"/>
      <c r="H19" s="15"/>
    </row>
    <row r="20" spans="1:8" x14ac:dyDescent="0.25">
      <c r="A20" s="180"/>
      <c r="B20" s="180"/>
      <c r="C20" s="180"/>
      <c r="D20" s="180"/>
      <c r="E20" s="180"/>
      <c r="F20" s="15"/>
      <c r="G20" s="15"/>
      <c r="H20" s="15"/>
    </row>
    <row r="21" spans="1:8" x14ac:dyDescent="0.25">
      <c r="A21" s="180"/>
      <c r="B21" s="180"/>
      <c r="C21" s="180"/>
      <c r="D21" s="180"/>
      <c r="E21" s="180"/>
      <c r="F21" s="15"/>
      <c r="G21" s="15"/>
      <c r="H21" s="15"/>
    </row>
    <row r="22" spans="1:8" ht="14.45" customHeight="1" x14ac:dyDescent="0.25">
      <c r="A22" s="180"/>
      <c r="B22" s="180"/>
      <c r="C22" s="180"/>
      <c r="D22" s="180"/>
      <c r="E22" s="180"/>
    </row>
  </sheetData>
  <mergeCells count="14">
    <mergeCell ref="A13:E22"/>
    <mergeCell ref="A8:A10"/>
    <mergeCell ref="A2:E2"/>
    <mergeCell ref="A5:A7"/>
    <mergeCell ref="B5:B7"/>
    <mergeCell ref="C5:F5"/>
    <mergeCell ref="G5:J5"/>
    <mergeCell ref="K5:N5"/>
    <mergeCell ref="C6:D6"/>
    <mergeCell ref="E6:F6"/>
    <mergeCell ref="G6:H6"/>
    <mergeCell ref="I6:J6"/>
    <mergeCell ref="K6:L6"/>
    <mergeCell ref="M6:N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58EBB-D4B9-44CF-9F7B-BD0682EED6EB}">
  <dimension ref="A1:H64"/>
  <sheetViews>
    <sheetView workbookViewId="0"/>
  </sheetViews>
  <sheetFormatPr defaultRowHeight="15" x14ac:dyDescent="0.25"/>
  <cols>
    <col min="1" max="1" width="25.5703125" customWidth="1"/>
    <col min="2" max="2" width="16.7109375" customWidth="1"/>
    <col min="3" max="3" width="47.7109375" customWidth="1"/>
    <col min="4" max="8" width="18.5703125" customWidth="1"/>
  </cols>
  <sheetData>
    <row r="1" spans="1:7" ht="18.75" x14ac:dyDescent="0.3">
      <c r="A1" s="9" t="s">
        <v>54</v>
      </c>
      <c r="B1" s="9"/>
      <c r="C1" s="9"/>
      <c r="D1" s="9"/>
      <c r="E1" s="9"/>
    </row>
    <row r="2" spans="1:7" ht="15.75" x14ac:dyDescent="0.25">
      <c r="A2" s="166" t="s">
        <v>32</v>
      </c>
      <c r="B2" s="166"/>
      <c r="C2" s="166"/>
      <c r="D2" s="166"/>
      <c r="E2" s="166"/>
    </row>
    <row r="3" spans="1:7" ht="15.75" x14ac:dyDescent="0.25">
      <c r="A3" s="11" t="s">
        <v>237</v>
      </c>
      <c r="B3" s="11"/>
      <c r="C3" s="11"/>
      <c r="D3" s="11"/>
      <c r="E3" s="11"/>
    </row>
    <row r="5" spans="1:7" x14ac:dyDescent="0.25">
      <c r="A5" s="190" t="s">
        <v>211</v>
      </c>
      <c r="B5" s="190" t="s">
        <v>155</v>
      </c>
      <c r="C5" s="190" t="s">
        <v>212</v>
      </c>
      <c r="D5" s="187">
        <v>2021</v>
      </c>
      <c r="E5" s="188"/>
      <c r="F5" s="187">
        <v>2022</v>
      </c>
      <c r="G5" s="188"/>
    </row>
    <row r="6" spans="1:7" x14ac:dyDescent="0.25">
      <c r="A6" s="209"/>
      <c r="B6" s="209"/>
      <c r="C6" s="209"/>
      <c r="D6" s="38" t="s">
        <v>144</v>
      </c>
      <c r="E6" s="38" t="s">
        <v>145</v>
      </c>
      <c r="F6" s="38" t="s">
        <v>144</v>
      </c>
      <c r="G6" s="38" t="s">
        <v>145</v>
      </c>
    </row>
    <row r="7" spans="1:7" x14ac:dyDescent="0.25">
      <c r="A7" s="200" t="s">
        <v>159</v>
      </c>
      <c r="B7" s="202" t="s">
        <v>160</v>
      </c>
      <c r="C7" s="17" t="s">
        <v>235</v>
      </c>
      <c r="D7" s="62">
        <v>3068208</v>
      </c>
      <c r="E7" s="63">
        <v>6.0000000000000001E-3</v>
      </c>
      <c r="F7" s="62">
        <v>3409287</v>
      </c>
      <c r="G7" s="63">
        <v>7.0000000000000001E-3</v>
      </c>
    </row>
    <row r="8" spans="1:7" x14ac:dyDescent="0.25">
      <c r="A8" s="200"/>
      <c r="B8" s="202"/>
      <c r="C8" s="17" t="s">
        <v>236</v>
      </c>
      <c r="D8" s="62">
        <v>10613313</v>
      </c>
      <c r="E8" s="63">
        <v>1.9E-2</v>
      </c>
      <c r="F8" s="62">
        <v>12683250</v>
      </c>
      <c r="G8" s="63">
        <v>2.4E-2</v>
      </c>
    </row>
    <row r="9" spans="1:7" x14ac:dyDescent="0.25">
      <c r="A9" s="200"/>
      <c r="B9" s="203"/>
      <c r="C9" s="37" t="s">
        <v>238</v>
      </c>
      <c r="D9" s="66">
        <v>13681521</v>
      </c>
      <c r="E9" s="67">
        <v>2.5000000000000001E-2</v>
      </c>
      <c r="F9" s="66">
        <v>16092537</v>
      </c>
      <c r="G9" s="67">
        <v>3.1E-2</v>
      </c>
    </row>
    <row r="10" spans="1:7" x14ac:dyDescent="0.25">
      <c r="A10" s="200"/>
      <c r="B10" s="202" t="s">
        <v>161</v>
      </c>
      <c r="C10" s="17" t="s">
        <v>235</v>
      </c>
      <c r="D10" s="62">
        <v>88450</v>
      </c>
      <c r="E10" s="63">
        <v>3.0000000000000001E-3</v>
      </c>
      <c r="F10" s="62">
        <v>66301</v>
      </c>
      <c r="G10" s="63">
        <v>2E-3</v>
      </c>
    </row>
    <row r="11" spans="1:7" x14ac:dyDescent="0.25">
      <c r="A11" s="200"/>
      <c r="B11" s="202"/>
      <c r="C11" s="17" t="s">
        <v>236</v>
      </c>
      <c r="D11" s="62">
        <v>253763</v>
      </c>
      <c r="E11" s="63">
        <v>8.0000000000000002E-3</v>
      </c>
      <c r="F11" s="62">
        <v>219107</v>
      </c>
      <c r="G11" s="63">
        <v>6.0000000000000001E-3</v>
      </c>
    </row>
    <row r="12" spans="1:7" x14ac:dyDescent="0.25">
      <c r="A12" s="200"/>
      <c r="B12" s="203"/>
      <c r="C12" s="37" t="s">
        <v>238</v>
      </c>
      <c r="D12" s="66">
        <v>342212</v>
      </c>
      <c r="E12" s="67">
        <v>1.0999999999999999E-2</v>
      </c>
      <c r="F12" s="66">
        <v>285408</v>
      </c>
      <c r="G12" s="67">
        <v>8.0000000000000002E-3</v>
      </c>
    </row>
    <row r="13" spans="1:7" x14ac:dyDescent="0.25">
      <c r="A13" s="200"/>
      <c r="B13" s="202" t="s">
        <v>162</v>
      </c>
      <c r="C13" s="17" t="s">
        <v>235</v>
      </c>
      <c r="D13" s="62">
        <v>328740</v>
      </c>
      <c r="E13" s="63">
        <v>1.4999999999999999E-2</v>
      </c>
      <c r="F13" s="62">
        <v>109624</v>
      </c>
      <c r="G13" s="63">
        <v>0.01</v>
      </c>
    </row>
    <row r="14" spans="1:7" x14ac:dyDescent="0.25">
      <c r="A14" s="200"/>
      <c r="B14" s="202"/>
      <c r="C14" s="17" t="s">
        <v>236</v>
      </c>
      <c r="D14" s="62">
        <v>859416</v>
      </c>
      <c r="E14" s="63">
        <v>0.04</v>
      </c>
      <c r="F14" s="62">
        <v>291344</v>
      </c>
      <c r="G14" s="63">
        <v>2.5999999999999999E-2</v>
      </c>
    </row>
    <row r="15" spans="1:7" x14ac:dyDescent="0.25">
      <c r="A15" s="200"/>
      <c r="B15" s="203"/>
      <c r="C15" s="37" t="s">
        <v>238</v>
      </c>
      <c r="D15" s="66">
        <v>1188156</v>
      </c>
      <c r="E15" s="67">
        <v>5.6000000000000001E-2</v>
      </c>
      <c r="F15" s="66">
        <v>400968</v>
      </c>
      <c r="G15" s="67">
        <v>3.5999999999999997E-2</v>
      </c>
    </row>
    <row r="16" spans="1:7" x14ac:dyDescent="0.25">
      <c r="A16" s="200"/>
      <c r="B16" s="202" t="s">
        <v>163</v>
      </c>
      <c r="C16" s="17" t="s">
        <v>235</v>
      </c>
      <c r="D16" s="62">
        <v>988621</v>
      </c>
      <c r="E16" s="63">
        <v>7.0000000000000001E-3</v>
      </c>
      <c r="F16" s="62">
        <v>874027</v>
      </c>
      <c r="G16" s="63">
        <v>7.0000000000000001E-3</v>
      </c>
    </row>
    <row r="17" spans="1:7" x14ac:dyDescent="0.25">
      <c r="A17" s="200"/>
      <c r="B17" s="202"/>
      <c r="C17" s="17" t="s">
        <v>236</v>
      </c>
      <c r="D17" s="62">
        <v>3874741</v>
      </c>
      <c r="E17" s="63">
        <v>2.7E-2</v>
      </c>
      <c r="F17" s="62">
        <v>3853070</v>
      </c>
      <c r="G17" s="63">
        <v>3.2000000000000001E-2</v>
      </c>
    </row>
    <row r="18" spans="1:7" x14ac:dyDescent="0.25">
      <c r="A18" s="200"/>
      <c r="B18" s="203"/>
      <c r="C18" s="37" t="s">
        <v>238</v>
      </c>
      <c r="D18" s="66">
        <v>4863362</v>
      </c>
      <c r="E18" s="67">
        <v>3.3000000000000002E-2</v>
      </c>
      <c r="F18" s="66">
        <v>4727097</v>
      </c>
      <c r="G18" s="67">
        <v>0.04</v>
      </c>
    </row>
    <row r="19" spans="1:7" x14ac:dyDescent="0.25">
      <c r="A19" s="200"/>
      <c r="B19" s="202" t="s">
        <v>164</v>
      </c>
      <c r="C19" s="17" t="s">
        <v>235</v>
      </c>
      <c r="D19" s="62">
        <v>200401</v>
      </c>
      <c r="E19" s="63">
        <v>4.0000000000000001E-3</v>
      </c>
      <c r="F19" s="62">
        <v>244319</v>
      </c>
      <c r="G19" s="63">
        <v>5.0000000000000001E-3</v>
      </c>
    </row>
    <row r="20" spans="1:7" x14ac:dyDescent="0.25">
      <c r="A20" s="200"/>
      <c r="B20" s="202"/>
      <c r="C20" s="17" t="s">
        <v>236</v>
      </c>
      <c r="D20" s="62">
        <v>747167</v>
      </c>
      <c r="E20" s="63">
        <v>1.6E-2</v>
      </c>
      <c r="F20" s="62">
        <v>774478</v>
      </c>
      <c r="G20" s="63">
        <v>1.7000000000000001E-2</v>
      </c>
    </row>
    <row r="21" spans="1:7" x14ac:dyDescent="0.25">
      <c r="A21" s="200"/>
      <c r="B21" s="203"/>
      <c r="C21" s="37" t="s">
        <v>238</v>
      </c>
      <c r="D21" s="66">
        <v>947567</v>
      </c>
      <c r="E21" s="67">
        <v>2.1000000000000001E-2</v>
      </c>
      <c r="F21" s="66">
        <v>1018797</v>
      </c>
      <c r="G21" s="67">
        <v>2.1999999999999999E-2</v>
      </c>
    </row>
    <row r="22" spans="1:7" x14ac:dyDescent="0.25">
      <c r="A22" s="200"/>
      <c r="B22" s="202" t="s">
        <v>165</v>
      </c>
      <c r="C22" s="17" t="s">
        <v>235</v>
      </c>
      <c r="D22" s="62">
        <v>486856</v>
      </c>
      <c r="E22" s="63">
        <v>0.01</v>
      </c>
      <c r="F22" s="62">
        <v>375922</v>
      </c>
      <c r="G22" s="63">
        <v>8.0000000000000002E-3</v>
      </c>
    </row>
    <row r="23" spans="1:7" x14ac:dyDescent="0.25">
      <c r="A23" s="200"/>
      <c r="B23" s="202"/>
      <c r="C23" s="17" t="s">
        <v>236</v>
      </c>
      <c r="D23" s="62">
        <v>1102159</v>
      </c>
      <c r="E23" s="63">
        <v>2.3E-2</v>
      </c>
      <c r="F23" s="62">
        <v>1162155</v>
      </c>
      <c r="G23" s="63">
        <v>2.3E-2</v>
      </c>
    </row>
    <row r="24" spans="1:7" x14ac:dyDescent="0.25">
      <c r="A24" s="200"/>
      <c r="B24" s="203"/>
      <c r="C24" s="37" t="s">
        <v>238</v>
      </c>
      <c r="D24" s="66">
        <v>1589015</v>
      </c>
      <c r="E24" s="67">
        <v>3.3000000000000002E-2</v>
      </c>
      <c r="F24" s="66">
        <v>1538077</v>
      </c>
      <c r="G24" s="67">
        <v>3.1E-2</v>
      </c>
    </row>
    <row r="25" spans="1:7" x14ac:dyDescent="0.25">
      <c r="A25" s="200"/>
      <c r="B25" s="202" t="s">
        <v>166</v>
      </c>
      <c r="C25" s="17" t="s">
        <v>235</v>
      </c>
      <c r="D25" s="62">
        <v>790767</v>
      </c>
      <c r="E25" s="63">
        <v>1.2E-2</v>
      </c>
      <c r="F25" s="62">
        <v>566006</v>
      </c>
      <c r="G25" s="63">
        <v>1.0999999999999999E-2</v>
      </c>
    </row>
    <row r="26" spans="1:7" x14ac:dyDescent="0.25">
      <c r="A26" s="200"/>
      <c r="B26" s="202"/>
      <c r="C26" s="17" t="s">
        <v>236</v>
      </c>
      <c r="D26" s="62">
        <v>1144513</v>
      </c>
      <c r="E26" s="63">
        <v>1.7999999999999999E-2</v>
      </c>
      <c r="F26" s="62">
        <v>903074</v>
      </c>
      <c r="G26" s="63">
        <v>1.7000000000000001E-2</v>
      </c>
    </row>
    <row r="27" spans="1:7" x14ac:dyDescent="0.25">
      <c r="A27" s="201"/>
      <c r="B27" s="203"/>
      <c r="C27" s="37" t="s">
        <v>238</v>
      </c>
      <c r="D27" s="66">
        <v>1935281</v>
      </c>
      <c r="E27" s="67">
        <v>0.03</v>
      </c>
      <c r="F27" s="66">
        <v>1469081</v>
      </c>
      <c r="G27" s="67">
        <v>2.7E-2</v>
      </c>
    </row>
    <row r="28" spans="1:7" x14ac:dyDescent="0.25">
      <c r="A28" s="197" t="s">
        <v>214</v>
      </c>
      <c r="B28" s="198"/>
      <c r="C28" s="199"/>
      <c r="D28" s="64">
        <v>24547114</v>
      </c>
      <c r="E28" s="65">
        <v>2.7E-2</v>
      </c>
      <c r="F28" s="64">
        <v>25531964</v>
      </c>
      <c r="G28" s="65">
        <v>0.03</v>
      </c>
    </row>
    <row r="29" spans="1:7" x14ac:dyDescent="0.25">
      <c r="A29" s="200" t="s">
        <v>142</v>
      </c>
      <c r="B29" s="202" t="s">
        <v>162</v>
      </c>
      <c r="C29" s="17" t="s">
        <v>235</v>
      </c>
      <c r="D29" s="62">
        <v>1505145</v>
      </c>
      <c r="E29" s="63">
        <v>1.0999999999999999E-2</v>
      </c>
      <c r="F29" s="62">
        <v>1305081</v>
      </c>
      <c r="G29" s="63">
        <v>8.0000000000000002E-3</v>
      </c>
    </row>
    <row r="30" spans="1:7" x14ac:dyDescent="0.25">
      <c r="A30" s="200"/>
      <c r="B30" s="202"/>
      <c r="C30" s="17" t="s">
        <v>236</v>
      </c>
      <c r="D30" s="62">
        <v>2038945</v>
      </c>
      <c r="E30" s="63">
        <v>1.4999999999999999E-2</v>
      </c>
      <c r="F30" s="62">
        <v>2128834</v>
      </c>
      <c r="G30" s="63">
        <v>1.2E-2</v>
      </c>
    </row>
    <row r="31" spans="1:7" x14ac:dyDescent="0.25">
      <c r="A31" s="200"/>
      <c r="B31" s="203"/>
      <c r="C31" s="37" t="s">
        <v>238</v>
      </c>
      <c r="D31" s="66">
        <v>3544090</v>
      </c>
      <c r="E31" s="67">
        <v>2.7E-2</v>
      </c>
      <c r="F31" s="66">
        <v>3433915</v>
      </c>
      <c r="G31" s="67">
        <v>0.02</v>
      </c>
    </row>
    <row r="32" spans="1:7" x14ac:dyDescent="0.25">
      <c r="A32" s="200"/>
      <c r="B32" s="202" t="s">
        <v>165</v>
      </c>
      <c r="C32" s="17" t="s">
        <v>235</v>
      </c>
      <c r="D32" s="62">
        <v>318112</v>
      </c>
      <c r="E32" s="63">
        <v>8.9999999999999993E-3</v>
      </c>
      <c r="F32" s="62">
        <v>312771</v>
      </c>
      <c r="G32" s="63">
        <v>7.0000000000000001E-3</v>
      </c>
    </row>
    <row r="33" spans="1:7" x14ac:dyDescent="0.25">
      <c r="A33" s="200"/>
      <c r="B33" s="202"/>
      <c r="C33" s="17" t="s">
        <v>236</v>
      </c>
      <c r="D33" s="62">
        <v>405037</v>
      </c>
      <c r="E33" s="63">
        <v>1.0999999999999999E-2</v>
      </c>
      <c r="F33" s="62">
        <v>416340</v>
      </c>
      <c r="G33" s="63">
        <v>0.01</v>
      </c>
    </row>
    <row r="34" spans="1:7" x14ac:dyDescent="0.25">
      <c r="A34" s="200"/>
      <c r="B34" s="203"/>
      <c r="C34" s="37" t="s">
        <v>238</v>
      </c>
      <c r="D34" s="66">
        <v>723149</v>
      </c>
      <c r="E34" s="67">
        <v>1.9E-2</v>
      </c>
      <c r="F34" s="66">
        <v>729111</v>
      </c>
      <c r="G34" s="67">
        <v>1.7000000000000001E-2</v>
      </c>
    </row>
    <row r="35" spans="1:7" x14ac:dyDescent="0.25">
      <c r="A35" s="200"/>
      <c r="B35" s="202" t="s">
        <v>166</v>
      </c>
      <c r="C35" s="17" t="s">
        <v>235</v>
      </c>
      <c r="D35" s="62">
        <v>3446258</v>
      </c>
      <c r="E35" s="63">
        <v>0.01</v>
      </c>
      <c r="F35" s="62">
        <v>3718652</v>
      </c>
      <c r="G35" s="63">
        <v>1.0999999999999999E-2</v>
      </c>
    </row>
    <row r="36" spans="1:7" x14ac:dyDescent="0.25">
      <c r="A36" s="200"/>
      <c r="B36" s="202"/>
      <c r="C36" s="17" t="s">
        <v>236</v>
      </c>
      <c r="D36" s="62">
        <v>4217850</v>
      </c>
      <c r="E36" s="63">
        <v>1.2999999999999999E-2</v>
      </c>
      <c r="F36" s="62">
        <v>4977218</v>
      </c>
      <c r="G36" s="63">
        <v>1.4E-2</v>
      </c>
    </row>
    <row r="37" spans="1:7" x14ac:dyDescent="0.25">
      <c r="A37" s="201"/>
      <c r="B37" s="203"/>
      <c r="C37" s="37" t="s">
        <v>238</v>
      </c>
      <c r="D37" s="66">
        <v>7664107</v>
      </c>
      <c r="E37" s="67">
        <v>2.3E-2</v>
      </c>
      <c r="F37" s="66">
        <v>8695870</v>
      </c>
      <c r="G37" s="67">
        <v>2.5000000000000001E-2</v>
      </c>
    </row>
    <row r="38" spans="1:7" x14ac:dyDescent="0.25">
      <c r="A38" s="197" t="s">
        <v>215</v>
      </c>
      <c r="B38" s="198"/>
      <c r="C38" s="199"/>
      <c r="D38" s="64">
        <v>11931346</v>
      </c>
      <c r="E38" s="65">
        <v>2.4E-2</v>
      </c>
      <c r="F38" s="64">
        <v>12858896</v>
      </c>
      <c r="G38" s="65">
        <v>2.3E-2</v>
      </c>
    </row>
    <row r="39" spans="1:7" x14ac:dyDescent="0.25">
      <c r="A39" s="200" t="s">
        <v>143</v>
      </c>
      <c r="B39" s="202" t="s">
        <v>160</v>
      </c>
      <c r="C39" s="17" t="s">
        <v>235</v>
      </c>
      <c r="D39" s="62">
        <v>83300</v>
      </c>
      <c r="E39" s="63">
        <v>4.0000000000000001E-3</v>
      </c>
      <c r="F39" s="62">
        <v>101066</v>
      </c>
      <c r="G39" s="63">
        <v>5.0000000000000001E-3</v>
      </c>
    </row>
    <row r="40" spans="1:7" x14ac:dyDescent="0.25">
      <c r="A40" s="200"/>
      <c r="B40" s="202"/>
      <c r="C40" s="17" t="s">
        <v>236</v>
      </c>
      <c r="D40" s="62">
        <v>372631</v>
      </c>
      <c r="E40" s="63">
        <v>1.7999999999999999E-2</v>
      </c>
      <c r="F40" s="62">
        <v>363122</v>
      </c>
      <c r="G40" s="63">
        <v>1.7000000000000001E-2</v>
      </c>
    </row>
    <row r="41" spans="1:7" x14ac:dyDescent="0.25">
      <c r="A41" s="200"/>
      <c r="B41" s="203"/>
      <c r="C41" s="37" t="s">
        <v>238</v>
      </c>
      <c r="D41" s="66">
        <v>455932</v>
      </c>
      <c r="E41" s="67">
        <v>2.1999999999999999E-2</v>
      </c>
      <c r="F41" s="66">
        <v>464188</v>
      </c>
      <c r="G41" s="67">
        <v>2.1999999999999999E-2</v>
      </c>
    </row>
    <row r="42" spans="1:7" x14ac:dyDescent="0.25">
      <c r="A42" s="200"/>
      <c r="B42" s="202" t="s">
        <v>162</v>
      </c>
      <c r="C42" s="17" t="s">
        <v>235</v>
      </c>
      <c r="D42" s="62">
        <v>20679</v>
      </c>
      <c r="E42" s="63">
        <v>6.0000000000000001E-3</v>
      </c>
      <c r="F42" s="62">
        <v>26709</v>
      </c>
      <c r="G42" s="63">
        <v>7.0000000000000001E-3</v>
      </c>
    </row>
    <row r="43" spans="1:7" ht="19.5" customHeight="1" x14ac:dyDescent="0.25">
      <c r="A43" s="200"/>
      <c r="B43" s="202"/>
      <c r="C43" s="17" t="s">
        <v>236</v>
      </c>
      <c r="D43" s="62">
        <v>70879</v>
      </c>
      <c r="E43" s="63">
        <v>2.1000000000000001E-2</v>
      </c>
      <c r="F43" s="62">
        <v>129899</v>
      </c>
      <c r="G43" s="63">
        <v>3.5000000000000003E-2</v>
      </c>
    </row>
    <row r="44" spans="1:7" x14ac:dyDescent="0.25">
      <c r="A44" s="200"/>
      <c r="B44" s="203"/>
      <c r="C44" s="37" t="s">
        <v>238</v>
      </c>
      <c r="D44" s="66">
        <v>91558</v>
      </c>
      <c r="E44" s="67">
        <v>2.7E-2</v>
      </c>
      <c r="F44" s="66">
        <v>156608</v>
      </c>
      <c r="G44" s="67">
        <v>4.2000000000000003E-2</v>
      </c>
    </row>
    <row r="45" spans="1:7" x14ac:dyDescent="0.25">
      <c r="A45" s="200"/>
      <c r="B45" s="202" t="s">
        <v>163</v>
      </c>
      <c r="C45" s="17" t="s">
        <v>235</v>
      </c>
      <c r="D45" s="62">
        <v>34365</v>
      </c>
      <c r="E45" s="63">
        <v>8.9999999999999993E-3</v>
      </c>
      <c r="F45" s="68" t="s">
        <v>168</v>
      </c>
      <c r="G45" s="63" t="s">
        <v>168</v>
      </c>
    </row>
    <row r="46" spans="1:7" x14ac:dyDescent="0.25">
      <c r="A46" s="200"/>
      <c r="B46" s="202"/>
      <c r="C46" s="17" t="s">
        <v>236</v>
      </c>
      <c r="D46" s="62">
        <v>152290</v>
      </c>
      <c r="E46" s="63">
        <v>4.1000000000000002E-2</v>
      </c>
      <c r="F46" s="68" t="s">
        <v>168</v>
      </c>
      <c r="G46" s="63" t="s">
        <v>168</v>
      </c>
    </row>
    <row r="47" spans="1:7" x14ac:dyDescent="0.25">
      <c r="A47" s="200"/>
      <c r="B47" s="203"/>
      <c r="C47" s="37" t="s">
        <v>238</v>
      </c>
      <c r="D47" s="66">
        <v>186655</v>
      </c>
      <c r="E47" s="63">
        <v>0.05</v>
      </c>
      <c r="F47" s="68" t="s">
        <v>168</v>
      </c>
      <c r="G47" s="63" t="s">
        <v>168</v>
      </c>
    </row>
    <row r="48" spans="1:7" x14ac:dyDescent="0.25">
      <c r="A48" s="200"/>
      <c r="B48" s="202" t="s">
        <v>169</v>
      </c>
      <c r="C48" s="17" t="s">
        <v>235</v>
      </c>
      <c r="D48" s="62">
        <v>134474</v>
      </c>
      <c r="E48" s="63">
        <v>4.0000000000000001E-3</v>
      </c>
      <c r="F48" s="62">
        <v>204249</v>
      </c>
      <c r="G48" s="63">
        <v>6.0000000000000001E-3</v>
      </c>
    </row>
    <row r="49" spans="1:8" x14ac:dyDescent="0.25">
      <c r="A49" s="200"/>
      <c r="B49" s="202"/>
      <c r="C49" s="17" t="s">
        <v>236</v>
      </c>
      <c r="D49" s="62">
        <v>1050067</v>
      </c>
      <c r="E49" s="63">
        <v>3.3000000000000002E-2</v>
      </c>
      <c r="F49" s="62">
        <v>1216738</v>
      </c>
      <c r="G49" s="63">
        <v>3.6999999999999998E-2</v>
      </c>
    </row>
    <row r="50" spans="1:8" x14ac:dyDescent="0.25">
      <c r="A50" s="201"/>
      <c r="B50" s="203"/>
      <c r="C50" s="37" t="s">
        <v>238</v>
      </c>
      <c r="D50" s="66">
        <v>1184542</v>
      </c>
      <c r="E50" s="67">
        <v>3.6999999999999998E-2</v>
      </c>
      <c r="F50" s="66">
        <v>1420987</v>
      </c>
      <c r="G50" s="67">
        <v>4.2999999999999997E-2</v>
      </c>
    </row>
    <row r="51" spans="1:8" x14ac:dyDescent="0.25">
      <c r="A51" s="197" t="s">
        <v>216</v>
      </c>
      <c r="B51" s="198"/>
      <c r="C51" s="199"/>
      <c r="D51" s="64">
        <v>1918686</v>
      </c>
      <c r="E51" s="65">
        <v>3.2000000000000001E-2</v>
      </c>
      <c r="F51" s="64">
        <v>2041783</v>
      </c>
      <c r="G51" s="65">
        <v>3.5000000000000003E-2</v>
      </c>
    </row>
    <row r="53" spans="1:8" x14ac:dyDescent="0.25">
      <c r="A53" s="1" t="s">
        <v>151</v>
      </c>
    </row>
    <row r="54" spans="1:8" ht="15" customHeight="1" x14ac:dyDescent="0.25">
      <c r="A54" s="180" t="s">
        <v>170</v>
      </c>
      <c r="B54" s="180"/>
      <c r="C54" s="180"/>
      <c r="D54" s="180"/>
      <c r="E54" s="15"/>
      <c r="F54" s="15"/>
      <c r="G54" s="15"/>
      <c r="H54" s="15"/>
    </row>
    <row r="55" spans="1:8" x14ac:dyDescent="0.25">
      <c r="A55" s="180"/>
      <c r="B55" s="180"/>
      <c r="C55" s="180"/>
      <c r="D55" s="180"/>
      <c r="E55" s="15"/>
      <c r="F55" s="15"/>
      <c r="G55" s="15"/>
      <c r="H55" s="15"/>
    </row>
    <row r="56" spans="1:8" x14ac:dyDescent="0.25">
      <c r="A56" s="180"/>
      <c r="B56" s="180"/>
      <c r="C56" s="180"/>
      <c r="D56" s="180"/>
      <c r="E56" s="15"/>
      <c r="F56" s="15"/>
      <c r="G56" s="15"/>
      <c r="H56" s="15"/>
    </row>
    <row r="57" spans="1:8" x14ac:dyDescent="0.25">
      <c r="A57" s="180"/>
      <c r="B57" s="180"/>
      <c r="C57" s="180"/>
      <c r="D57" s="180"/>
      <c r="E57" s="15"/>
      <c r="F57" s="15"/>
      <c r="G57" s="15"/>
      <c r="H57" s="15"/>
    </row>
    <row r="58" spans="1:8" x14ac:dyDescent="0.25">
      <c r="A58" s="180"/>
      <c r="B58" s="180"/>
      <c r="C58" s="180"/>
      <c r="D58" s="180"/>
      <c r="E58" s="15"/>
      <c r="F58" s="15"/>
      <c r="G58" s="15"/>
      <c r="H58" s="15"/>
    </row>
    <row r="59" spans="1:8" x14ac:dyDescent="0.25">
      <c r="A59" s="180"/>
      <c r="B59" s="180"/>
      <c r="C59" s="180"/>
      <c r="D59" s="180"/>
      <c r="E59" s="15"/>
      <c r="F59" s="15"/>
      <c r="G59" s="15"/>
      <c r="H59" s="15"/>
    </row>
    <row r="60" spans="1:8" x14ac:dyDescent="0.25">
      <c r="A60" s="180"/>
      <c r="B60" s="180"/>
      <c r="C60" s="180"/>
      <c r="D60" s="180"/>
      <c r="E60" s="15"/>
      <c r="F60" s="15"/>
      <c r="G60" s="15"/>
      <c r="H60" s="15"/>
    </row>
    <row r="61" spans="1:8" x14ac:dyDescent="0.25">
      <c r="A61" s="180"/>
      <c r="B61" s="180"/>
      <c r="C61" s="180"/>
      <c r="D61" s="180"/>
      <c r="E61" s="15"/>
      <c r="F61" s="15"/>
      <c r="G61" s="15"/>
      <c r="H61" s="15"/>
    </row>
    <row r="62" spans="1:8" x14ac:dyDescent="0.25">
      <c r="A62" s="180"/>
      <c r="B62" s="180"/>
      <c r="C62" s="180"/>
      <c r="D62" s="180"/>
      <c r="E62" s="15"/>
      <c r="F62" s="15"/>
      <c r="G62" s="15"/>
      <c r="H62" s="15"/>
    </row>
    <row r="63" spans="1:8" x14ac:dyDescent="0.25">
      <c r="A63" s="15"/>
      <c r="B63" s="15"/>
      <c r="C63" s="15"/>
      <c r="D63" s="15"/>
      <c r="E63" s="15"/>
      <c r="F63" s="15"/>
      <c r="G63" s="15"/>
      <c r="H63" s="15"/>
    </row>
    <row r="64" spans="1:8" x14ac:dyDescent="0.25">
      <c r="A64" s="15"/>
      <c r="B64" s="15"/>
      <c r="C64" s="15"/>
      <c r="D64" s="15"/>
      <c r="E64" s="15"/>
      <c r="F64" s="15"/>
      <c r="G64" s="15"/>
      <c r="H64" s="15"/>
    </row>
  </sheetData>
  <mergeCells count="27">
    <mergeCell ref="A29:A37"/>
    <mergeCell ref="B29:B31"/>
    <mergeCell ref="B32:B34"/>
    <mergeCell ref="B35:B37"/>
    <mergeCell ref="A38:C38"/>
    <mergeCell ref="A28:C28"/>
    <mergeCell ref="F5:G5"/>
    <mergeCell ref="A7:A27"/>
    <mergeCell ref="B7:B9"/>
    <mergeCell ref="B10:B12"/>
    <mergeCell ref="B13:B15"/>
    <mergeCell ref="B16:B18"/>
    <mergeCell ref="B19:B21"/>
    <mergeCell ref="B22:B24"/>
    <mergeCell ref="B25:B27"/>
    <mergeCell ref="A2:E2"/>
    <mergeCell ref="A5:A6"/>
    <mergeCell ref="B5:B6"/>
    <mergeCell ref="C5:C6"/>
    <mergeCell ref="D5:E5"/>
    <mergeCell ref="A54:D62"/>
    <mergeCell ref="A51:C51"/>
    <mergeCell ref="A39:A50"/>
    <mergeCell ref="B39:B41"/>
    <mergeCell ref="B42:B44"/>
    <mergeCell ref="B45:B47"/>
    <mergeCell ref="B48:B50"/>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CB1E-61AB-4534-AFCF-E2C08033E99F}">
  <dimension ref="A1:I91"/>
  <sheetViews>
    <sheetView workbookViewId="0"/>
  </sheetViews>
  <sheetFormatPr defaultRowHeight="15" x14ac:dyDescent="0.25"/>
  <cols>
    <col min="1" max="1" width="24.42578125" customWidth="1"/>
    <col min="2" max="2" width="16.42578125" customWidth="1"/>
    <col min="3" max="3" width="36.42578125" customWidth="1"/>
    <col min="4" max="7" width="18.7109375" customWidth="1"/>
  </cols>
  <sheetData>
    <row r="1" spans="1:7" ht="18.75" x14ac:dyDescent="0.3">
      <c r="A1" s="9" t="s">
        <v>54</v>
      </c>
      <c r="B1" s="9"/>
      <c r="C1" s="9"/>
      <c r="D1" s="9"/>
      <c r="E1" s="9"/>
    </row>
    <row r="2" spans="1:7" ht="15.75" x14ac:dyDescent="0.25">
      <c r="A2" s="166" t="s">
        <v>32</v>
      </c>
      <c r="B2" s="166"/>
      <c r="C2" s="166"/>
      <c r="D2" s="166"/>
      <c r="E2" s="166"/>
    </row>
    <row r="3" spans="1:7" ht="15.75" x14ac:dyDescent="0.25">
      <c r="A3" s="11" t="s">
        <v>239</v>
      </c>
      <c r="B3" s="11"/>
      <c r="C3" s="11"/>
      <c r="D3" s="11"/>
      <c r="E3" s="11"/>
    </row>
    <row r="5" spans="1:7" x14ac:dyDescent="0.25">
      <c r="A5" s="190" t="s">
        <v>211</v>
      </c>
      <c r="B5" s="190" t="s">
        <v>174</v>
      </c>
      <c r="C5" s="190" t="s">
        <v>212</v>
      </c>
      <c r="D5" s="187">
        <v>2021</v>
      </c>
      <c r="E5" s="188"/>
      <c r="F5" s="187">
        <v>2022</v>
      </c>
      <c r="G5" s="188"/>
    </row>
    <row r="6" spans="1:7" x14ac:dyDescent="0.25">
      <c r="A6" s="209"/>
      <c r="B6" s="209"/>
      <c r="C6" s="209"/>
      <c r="D6" s="38" t="s">
        <v>144</v>
      </c>
      <c r="E6" s="38" t="s">
        <v>145</v>
      </c>
      <c r="F6" s="38" t="s">
        <v>144</v>
      </c>
      <c r="G6" s="38" t="s">
        <v>145</v>
      </c>
    </row>
    <row r="7" spans="1:7" x14ac:dyDescent="0.25">
      <c r="A7" s="200" t="s">
        <v>159</v>
      </c>
      <c r="B7" s="202" t="s">
        <v>176</v>
      </c>
      <c r="C7" s="17" t="s">
        <v>240</v>
      </c>
      <c r="D7" s="62">
        <v>1583553</v>
      </c>
      <c r="E7" s="63">
        <v>0.02</v>
      </c>
      <c r="F7" s="62">
        <v>1822605</v>
      </c>
      <c r="G7" s="63">
        <v>2.5000000000000001E-2</v>
      </c>
    </row>
    <row r="8" spans="1:7" x14ac:dyDescent="0.25">
      <c r="A8" s="200"/>
      <c r="B8" s="202"/>
      <c r="C8" s="17" t="s">
        <v>235</v>
      </c>
      <c r="D8" s="62">
        <v>392453</v>
      </c>
      <c r="E8" s="63">
        <v>5.0000000000000001E-3</v>
      </c>
      <c r="F8" s="62">
        <v>394329</v>
      </c>
      <c r="G8" s="63">
        <v>5.0000000000000001E-3</v>
      </c>
    </row>
    <row r="9" spans="1:7" x14ac:dyDescent="0.25">
      <c r="A9" s="200"/>
      <c r="B9" s="208"/>
      <c r="C9" s="37" t="s">
        <v>238</v>
      </c>
      <c r="D9" s="66">
        <v>1976006</v>
      </c>
      <c r="E9" s="67">
        <v>2.5000000000000001E-2</v>
      </c>
      <c r="F9" s="66">
        <v>2216934</v>
      </c>
      <c r="G9" s="67">
        <v>0.03</v>
      </c>
    </row>
    <row r="10" spans="1:7" x14ac:dyDescent="0.25">
      <c r="A10" s="200"/>
      <c r="B10" s="202" t="s">
        <v>177</v>
      </c>
      <c r="C10" s="17" t="s">
        <v>240</v>
      </c>
      <c r="D10" s="62">
        <v>145449</v>
      </c>
      <c r="E10" s="63">
        <v>1.0999999999999999E-2</v>
      </c>
      <c r="F10" s="62">
        <v>165130</v>
      </c>
      <c r="G10" s="63">
        <v>1.2999999999999999E-2</v>
      </c>
    </row>
    <row r="11" spans="1:7" x14ac:dyDescent="0.25">
      <c r="A11" s="200"/>
      <c r="B11" s="202"/>
      <c r="C11" s="17" t="s">
        <v>235</v>
      </c>
      <c r="D11" s="62">
        <v>86076</v>
      </c>
      <c r="E11" s="63">
        <v>7.0000000000000001E-3</v>
      </c>
      <c r="F11" s="62">
        <v>32785</v>
      </c>
      <c r="G11" s="63">
        <v>3.0000000000000001E-3</v>
      </c>
    </row>
    <row r="12" spans="1:7" x14ac:dyDescent="0.25">
      <c r="A12" s="200"/>
      <c r="B12" s="208"/>
      <c r="C12" s="37" t="s">
        <v>238</v>
      </c>
      <c r="D12" s="66">
        <v>231525</v>
      </c>
      <c r="E12" s="67">
        <v>1.7999999999999999E-2</v>
      </c>
      <c r="F12" s="66">
        <v>197915</v>
      </c>
      <c r="G12" s="67">
        <v>1.6E-2</v>
      </c>
    </row>
    <row r="13" spans="1:7" x14ac:dyDescent="0.25">
      <c r="A13" s="200"/>
      <c r="B13" s="202" t="s">
        <v>178</v>
      </c>
      <c r="C13" s="17" t="s">
        <v>240</v>
      </c>
      <c r="D13" s="62">
        <v>1879047</v>
      </c>
      <c r="E13" s="63">
        <v>1.7999999999999999E-2</v>
      </c>
      <c r="F13" s="62">
        <v>1936809</v>
      </c>
      <c r="G13" s="63">
        <v>0.02</v>
      </c>
    </row>
    <row r="14" spans="1:7" x14ac:dyDescent="0.25">
      <c r="A14" s="200"/>
      <c r="B14" s="202"/>
      <c r="C14" s="17" t="s">
        <v>235</v>
      </c>
      <c r="D14" s="62">
        <v>590530</v>
      </c>
      <c r="E14" s="63">
        <v>6.0000000000000001E-3</v>
      </c>
      <c r="F14" s="62">
        <v>628115</v>
      </c>
      <c r="G14" s="63">
        <v>6.0000000000000001E-3</v>
      </c>
    </row>
    <row r="15" spans="1:7" x14ac:dyDescent="0.25">
      <c r="A15" s="200"/>
      <c r="B15" s="208"/>
      <c r="C15" s="37" t="s">
        <v>238</v>
      </c>
      <c r="D15" s="66">
        <v>2469578</v>
      </c>
      <c r="E15" s="67">
        <v>2.4E-2</v>
      </c>
      <c r="F15" s="66">
        <v>2564925</v>
      </c>
      <c r="G15" s="67">
        <v>2.5999999999999999E-2</v>
      </c>
    </row>
    <row r="16" spans="1:7" x14ac:dyDescent="0.25">
      <c r="A16" s="200"/>
      <c r="B16" s="202" t="s">
        <v>179</v>
      </c>
      <c r="C16" s="17" t="s">
        <v>240</v>
      </c>
      <c r="D16" s="62">
        <v>305033</v>
      </c>
      <c r="E16" s="63">
        <v>2.8000000000000001E-2</v>
      </c>
      <c r="F16" s="62">
        <v>372149</v>
      </c>
      <c r="G16" s="63">
        <v>3.7999999999999999E-2</v>
      </c>
    </row>
    <row r="17" spans="1:7" x14ac:dyDescent="0.25">
      <c r="A17" s="200"/>
      <c r="B17" s="202"/>
      <c r="C17" s="17" t="s">
        <v>235</v>
      </c>
      <c r="D17" s="62">
        <v>176673</v>
      </c>
      <c r="E17" s="63">
        <v>1.6E-2</v>
      </c>
      <c r="F17" s="62">
        <v>134851</v>
      </c>
      <c r="G17" s="63">
        <v>1.4E-2</v>
      </c>
    </row>
    <row r="18" spans="1:7" x14ac:dyDescent="0.25">
      <c r="A18" s="200"/>
      <c r="B18" s="208"/>
      <c r="C18" s="37" t="s">
        <v>238</v>
      </c>
      <c r="D18" s="66">
        <v>481706</v>
      </c>
      <c r="E18" s="67">
        <v>4.3999999999999997E-2</v>
      </c>
      <c r="F18" s="66">
        <v>507001</v>
      </c>
      <c r="G18" s="67">
        <v>5.1999999999999998E-2</v>
      </c>
    </row>
    <row r="19" spans="1:7" x14ac:dyDescent="0.25">
      <c r="A19" s="200"/>
      <c r="B19" s="202" t="s">
        <v>180</v>
      </c>
      <c r="C19" s="17" t="s">
        <v>240</v>
      </c>
      <c r="D19" s="62">
        <v>204750</v>
      </c>
      <c r="E19" s="63">
        <v>1.9E-2</v>
      </c>
      <c r="F19" s="62">
        <v>234788</v>
      </c>
      <c r="G19" s="63">
        <v>2.4E-2</v>
      </c>
    </row>
    <row r="20" spans="1:7" x14ac:dyDescent="0.25">
      <c r="A20" s="200"/>
      <c r="B20" s="202"/>
      <c r="C20" s="17" t="s">
        <v>235</v>
      </c>
      <c r="D20" s="62">
        <v>60677</v>
      </c>
      <c r="E20" s="63">
        <v>6.0000000000000001E-3</v>
      </c>
      <c r="F20" s="62">
        <v>99258</v>
      </c>
      <c r="G20" s="63">
        <v>0.01</v>
      </c>
    </row>
    <row r="21" spans="1:7" x14ac:dyDescent="0.25">
      <c r="A21" s="200"/>
      <c r="B21" s="208"/>
      <c r="C21" s="37" t="s">
        <v>238</v>
      </c>
      <c r="D21" s="66">
        <v>265427</v>
      </c>
      <c r="E21" s="67">
        <v>2.5000000000000001E-2</v>
      </c>
      <c r="F21" s="66">
        <v>334046</v>
      </c>
      <c r="G21" s="67">
        <v>3.4000000000000002E-2</v>
      </c>
    </row>
    <row r="22" spans="1:7" x14ac:dyDescent="0.25">
      <c r="A22" s="200"/>
      <c r="B22" s="202" t="s">
        <v>181</v>
      </c>
      <c r="C22" s="17" t="s">
        <v>240</v>
      </c>
      <c r="D22" s="62">
        <v>2982885</v>
      </c>
      <c r="E22" s="63">
        <v>1.9E-2</v>
      </c>
      <c r="F22" s="62">
        <v>3372488</v>
      </c>
      <c r="G22" s="63">
        <v>2.4E-2</v>
      </c>
    </row>
    <row r="23" spans="1:7" x14ac:dyDescent="0.25">
      <c r="A23" s="200"/>
      <c r="B23" s="202"/>
      <c r="C23" s="17" t="s">
        <v>235</v>
      </c>
      <c r="D23" s="62">
        <v>827452</v>
      </c>
      <c r="E23" s="63">
        <v>5.0000000000000001E-3</v>
      </c>
      <c r="F23" s="62">
        <v>815318</v>
      </c>
      <c r="G23" s="63">
        <v>6.0000000000000001E-3</v>
      </c>
    </row>
    <row r="24" spans="1:7" x14ac:dyDescent="0.25">
      <c r="A24" s="200"/>
      <c r="B24" s="208"/>
      <c r="C24" s="37" t="s">
        <v>238</v>
      </c>
      <c r="D24" s="66">
        <v>3810337</v>
      </c>
      <c r="E24" s="67">
        <v>2.4E-2</v>
      </c>
      <c r="F24" s="66">
        <v>4187806</v>
      </c>
      <c r="G24" s="67">
        <v>0.03</v>
      </c>
    </row>
    <row r="25" spans="1:7" x14ac:dyDescent="0.25">
      <c r="A25" s="200"/>
      <c r="B25" s="202" t="s">
        <v>182</v>
      </c>
      <c r="C25" s="17" t="s">
        <v>240</v>
      </c>
      <c r="D25" s="62">
        <v>935947</v>
      </c>
      <c r="E25" s="63">
        <v>2.1000000000000001E-2</v>
      </c>
      <c r="F25" s="62">
        <v>1068291</v>
      </c>
      <c r="G25" s="63">
        <v>2.5000000000000001E-2</v>
      </c>
    </row>
    <row r="26" spans="1:7" x14ac:dyDescent="0.25">
      <c r="A26" s="200"/>
      <c r="B26" s="202"/>
      <c r="C26" s="17" t="s">
        <v>235</v>
      </c>
      <c r="D26" s="62">
        <v>341171</v>
      </c>
      <c r="E26" s="63">
        <v>7.0000000000000001E-3</v>
      </c>
      <c r="F26" s="62">
        <v>300444</v>
      </c>
      <c r="G26" s="63">
        <v>7.0000000000000001E-3</v>
      </c>
    </row>
    <row r="27" spans="1:7" x14ac:dyDescent="0.25">
      <c r="A27" s="200"/>
      <c r="B27" s="208"/>
      <c r="C27" s="37" t="s">
        <v>238</v>
      </c>
      <c r="D27" s="66">
        <v>1277118</v>
      </c>
      <c r="E27" s="67">
        <v>2.8000000000000001E-2</v>
      </c>
      <c r="F27" s="66">
        <v>1368736</v>
      </c>
      <c r="G27" s="67">
        <v>3.1E-2</v>
      </c>
    </row>
    <row r="28" spans="1:7" x14ac:dyDescent="0.25">
      <c r="A28" s="200"/>
      <c r="B28" s="202" t="s">
        <v>183</v>
      </c>
      <c r="C28" s="17" t="s">
        <v>240</v>
      </c>
      <c r="D28" s="62">
        <v>566153</v>
      </c>
      <c r="E28" s="63">
        <v>2.1999999999999999E-2</v>
      </c>
      <c r="F28" s="62">
        <v>500579</v>
      </c>
      <c r="G28" s="63">
        <v>2.5000000000000001E-2</v>
      </c>
    </row>
    <row r="29" spans="1:7" x14ac:dyDescent="0.25">
      <c r="A29" s="200"/>
      <c r="B29" s="202"/>
      <c r="C29" s="17" t="s">
        <v>235</v>
      </c>
      <c r="D29" s="62">
        <v>162270</v>
      </c>
      <c r="E29" s="63">
        <v>6.0000000000000001E-3</v>
      </c>
      <c r="F29" s="62">
        <v>82184</v>
      </c>
      <c r="G29" s="63">
        <v>4.0000000000000001E-3</v>
      </c>
    </row>
    <row r="30" spans="1:7" x14ac:dyDescent="0.25">
      <c r="A30" s="200"/>
      <c r="B30" s="208"/>
      <c r="C30" s="37" t="s">
        <v>238</v>
      </c>
      <c r="D30" s="66">
        <v>728423</v>
      </c>
      <c r="E30" s="67">
        <v>2.9000000000000001E-2</v>
      </c>
      <c r="F30" s="66">
        <v>582763</v>
      </c>
      <c r="G30" s="67">
        <v>2.9000000000000001E-2</v>
      </c>
    </row>
    <row r="31" spans="1:7" x14ac:dyDescent="0.25">
      <c r="A31" s="200"/>
      <c r="B31" s="202" t="s">
        <v>184</v>
      </c>
      <c r="C31" s="17" t="s">
        <v>240</v>
      </c>
      <c r="D31" s="62">
        <v>1673082</v>
      </c>
      <c r="E31" s="63">
        <v>2.3E-2</v>
      </c>
      <c r="F31" s="62">
        <v>1520996</v>
      </c>
      <c r="G31" s="63">
        <v>2.7E-2</v>
      </c>
    </row>
    <row r="32" spans="1:7" x14ac:dyDescent="0.25">
      <c r="A32" s="200"/>
      <c r="B32" s="202"/>
      <c r="C32" s="17" t="s">
        <v>235</v>
      </c>
      <c r="D32" s="62">
        <v>550497</v>
      </c>
      <c r="E32" s="63">
        <v>8.0000000000000002E-3</v>
      </c>
      <c r="F32" s="62">
        <v>414566</v>
      </c>
      <c r="G32" s="63">
        <v>7.0000000000000001E-3</v>
      </c>
    </row>
    <row r="33" spans="1:7" x14ac:dyDescent="0.25">
      <c r="A33" s="200"/>
      <c r="B33" s="208"/>
      <c r="C33" s="37" t="s">
        <v>238</v>
      </c>
      <c r="D33" s="66">
        <v>2223579</v>
      </c>
      <c r="E33" s="67">
        <v>3.1E-2</v>
      </c>
      <c r="F33" s="66">
        <v>1935562</v>
      </c>
      <c r="G33" s="67">
        <v>3.4000000000000002E-2</v>
      </c>
    </row>
    <row r="34" spans="1:7" x14ac:dyDescent="0.25">
      <c r="A34" s="200"/>
      <c r="B34" s="202" t="s">
        <v>185</v>
      </c>
      <c r="C34" s="17" t="s">
        <v>240</v>
      </c>
      <c r="D34" s="62">
        <v>521192</v>
      </c>
      <c r="E34" s="63">
        <v>1.7999999999999999E-2</v>
      </c>
      <c r="F34" s="62">
        <v>492448</v>
      </c>
      <c r="G34" s="63">
        <v>2.1000000000000001E-2</v>
      </c>
    </row>
    <row r="35" spans="1:7" x14ac:dyDescent="0.25">
      <c r="A35" s="200"/>
      <c r="B35" s="202"/>
      <c r="C35" s="17" t="s">
        <v>235</v>
      </c>
      <c r="D35" s="62">
        <v>154716</v>
      </c>
      <c r="E35" s="63">
        <v>5.0000000000000001E-3</v>
      </c>
      <c r="F35" s="62">
        <v>80821</v>
      </c>
      <c r="G35" s="63">
        <v>3.0000000000000001E-3</v>
      </c>
    </row>
    <row r="36" spans="1:7" x14ac:dyDescent="0.25">
      <c r="A36" s="207"/>
      <c r="B36" s="208"/>
      <c r="C36" s="37" t="s">
        <v>238</v>
      </c>
      <c r="D36" s="66">
        <v>675908</v>
      </c>
      <c r="E36" s="67">
        <v>2.3E-2</v>
      </c>
      <c r="F36" s="66">
        <v>573269</v>
      </c>
      <c r="G36" s="67">
        <v>2.4E-2</v>
      </c>
    </row>
    <row r="37" spans="1:7" x14ac:dyDescent="0.25">
      <c r="A37" s="200" t="s">
        <v>142</v>
      </c>
      <c r="B37" s="202" t="s">
        <v>176</v>
      </c>
      <c r="C37" s="17" t="s">
        <v>240</v>
      </c>
      <c r="D37" s="62">
        <v>738246</v>
      </c>
      <c r="E37" s="63">
        <v>1.4999999999999999E-2</v>
      </c>
      <c r="F37" s="62">
        <v>807089</v>
      </c>
      <c r="G37" s="63">
        <v>1.6E-2</v>
      </c>
    </row>
    <row r="38" spans="1:7" x14ac:dyDescent="0.25">
      <c r="A38" s="200"/>
      <c r="B38" s="202"/>
      <c r="C38" s="17" t="s">
        <v>235</v>
      </c>
      <c r="D38" s="62">
        <v>459707</v>
      </c>
      <c r="E38" s="63">
        <v>0.01</v>
      </c>
      <c r="F38" s="62">
        <v>557106</v>
      </c>
      <c r="G38" s="63">
        <v>1.0999999999999999E-2</v>
      </c>
    </row>
    <row r="39" spans="1:7" x14ac:dyDescent="0.25">
      <c r="A39" s="200"/>
      <c r="B39" s="208"/>
      <c r="C39" s="37" t="s">
        <v>238</v>
      </c>
      <c r="D39" s="66">
        <v>1197953</v>
      </c>
      <c r="E39" s="67">
        <v>2.5000000000000001E-2</v>
      </c>
      <c r="F39" s="66">
        <v>1364195</v>
      </c>
      <c r="G39" s="67">
        <v>2.8000000000000001E-2</v>
      </c>
    </row>
    <row r="40" spans="1:7" x14ac:dyDescent="0.25">
      <c r="A40" s="200"/>
      <c r="B40" s="202" t="s">
        <v>177</v>
      </c>
      <c r="C40" s="17" t="s">
        <v>240</v>
      </c>
      <c r="D40" s="62">
        <v>44076</v>
      </c>
      <c r="E40" s="63">
        <v>7.0000000000000001E-3</v>
      </c>
      <c r="F40" s="62">
        <v>69128</v>
      </c>
      <c r="G40" s="63">
        <v>0.01</v>
      </c>
    </row>
    <row r="41" spans="1:7" x14ac:dyDescent="0.25">
      <c r="A41" s="200"/>
      <c r="B41" s="202"/>
      <c r="C41" s="17" t="s">
        <v>235</v>
      </c>
      <c r="D41" s="62">
        <v>69930</v>
      </c>
      <c r="E41" s="63">
        <v>0.01</v>
      </c>
      <c r="F41" s="62">
        <v>42489</v>
      </c>
      <c r="G41" s="63">
        <v>6.0000000000000001E-3</v>
      </c>
    </row>
    <row r="42" spans="1:7" x14ac:dyDescent="0.25">
      <c r="A42" s="200"/>
      <c r="B42" s="208"/>
      <c r="C42" s="37" t="s">
        <v>238</v>
      </c>
      <c r="D42" s="66">
        <v>114005</v>
      </c>
      <c r="E42" s="67">
        <v>1.7000000000000001E-2</v>
      </c>
      <c r="F42" s="66">
        <v>111618</v>
      </c>
      <c r="G42" s="67">
        <v>1.6E-2</v>
      </c>
    </row>
    <row r="43" spans="1:7" x14ac:dyDescent="0.25">
      <c r="A43" s="200"/>
      <c r="B43" s="202" t="s">
        <v>178</v>
      </c>
      <c r="C43" s="17" t="s">
        <v>240</v>
      </c>
      <c r="D43" s="62">
        <v>748717</v>
      </c>
      <c r="E43" s="63">
        <v>1.0999999999999999E-2</v>
      </c>
      <c r="F43" s="62">
        <v>940976</v>
      </c>
      <c r="G43" s="63">
        <v>1.4E-2</v>
      </c>
    </row>
    <row r="44" spans="1:7" x14ac:dyDescent="0.25">
      <c r="A44" s="200"/>
      <c r="B44" s="202"/>
      <c r="C44" s="17" t="s">
        <v>235</v>
      </c>
      <c r="D44" s="62">
        <v>870114</v>
      </c>
      <c r="E44" s="63">
        <v>1.2999999999999999E-2</v>
      </c>
      <c r="F44" s="62">
        <v>840435</v>
      </c>
      <c r="G44" s="63">
        <v>1.2999999999999999E-2</v>
      </c>
    </row>
    <row r="45" spans="1:7" x14ac:dyDescent="0.25">
      <c r="A45" s="200"/>
      <c r="B45" s="208"/>
      <c r="C45" s="37" t="s">
        <v>238</v>
      </c>
      <c r="D45" s="66">
        <v>1618831</v>
      </c>
      <c r="E45" s="67">
        <v>2.5000000000000001E-2</v>
      </c>
      <c r="F45" s="66">
        <v>1781412</v>
      </c>
      <c r="G45" s="67">
        <v>2.7E-2</v>
      </c>
    </row>
    <row r="46" spans="1:7" x14ac:dyDescent="0.25">
      <c r="A46" s="200"/>
      <c r="B46" s="202" t="s">
        <v>180</v>
      </c>
      <c r="C46" s="17" t="s">
        <v>240</v>
      </c>
      <c r="D46" s="62">
        <v>288630</v>
      </c>
      <c r="E46" s="63">
        <v>1.7000000000000001E-2</v>
      </c>
      <c r="F46" s="62">
        <v>311339</v>
      </c>
      <c r="G46" s="63">
        <v>1.4E-2</v>
      </c>
    </row>
    <row r="47" spans="1:7" x14ac:dyDescent="0.25">
      <c r="A47" s="200"/>
      <c r="B47" s="202"/>
      <c r="C47" s="17" t="s">
        <v>235</v>
      </c>
      <c r="D47" s="62">
        <v>238548</v>
      </c>
      <c r="E47" s="63">
        <v>1.4E-2</v>
      </c>
      <c r="F47" s="62">
        <v>157929</v>
      </c>
      <c r="G47" s="63">
        <v>7.0000000000000001E-3</v>
      </c>
    </row>
    <row r="48" spans="1:7" x14ac:dyDescent="0.25">
      <c r="A48" s="200"/>
      <c r="B48" s="208"/>
      <c r="C48" s="37" t="s">
        <v>238</v>
      </c>
      <c r="D48" s="66">
        <v>527178</v>
      </c>
      <c r="E48" s="67">
        <v>3.1E-2</v>
      </c>
      <c r="F48" s="66">
        <v>469268</v>
      </c>
      <c r="G48" s="67">
        <v>2.1000000000000001E-2</v>
      </c>
    </row>
    <row r="49" spans="1:7" x14ac:dyDescent="0.25">
      <c r="A49" s="200"/>
      <c r="B49" s="202" t="s">
        <v>181</v>
      </c>
      <c r="C49" s="17" t="s">
        <v>240</v>
      </c>
      <c r="D49" s="68" t="s">
        <v>168</v>
      </c>
      <c r="E49" s="63" t="s">
        <v>168</v>
      </c>
      <c r="F49" s="62">
        <v>449</v>
      </c>
      <c r="G49" s="63">
        <v>8.0000000000000002E-3</v>
      </c>
    </row>
    <row r="50" spans="1:7" x14ac:dyDescent="0.25">
      <c r="A50" s="200"/>
      <c r="B50" s="208"/>
      <c r="C50" s="37" t="s">
        <v>238</v>
      </c>
      <c r="D50" s="71" t="s">
        <v>168</v>
      </c>
      <c r="E50" s="67" t="s">
        <v>168</v>
      </c>
      <c r="F50" s="66">
        <v>449</v>
      </c>
      <c r="G50" s="67">
        <v>8.0000000000000002E-3</v>
      </c>
    </row>
    <row r="51" spans="1:7" x14ac:dyDescent="0.25">
      <c r="A51" s="200"/>
      <c r="B51" s="202" t="s">
        <v>182</v>
      </c>
      <c r="C51" s="17" t="s">
        <v>240</v>
      </c>
      <c r="D51" s="62">
        <v>566511</v>
      </c>
      <c r="E51" s="63">
        <v>2.8000000000000001E-2</v>
      </c>
      <c r="F51" s="62">
        <v>476950</v>
      </c>
      <c r="G51" s="63">
        <v>0.02</v>
      </c>
    </row>
    <row r="52" spans="1:7" x14ac:dyDescent="0.25">
      <c r="A52" s="200"/>
      <c r="B52" s="202"/>
      <c r="C52" s="17" t="s">
        <v>235</v>
      </c>
      <c r="D52" s="62">
        <v>238977</v>
      </c>
      <c r="E52" s="63">
        <v>1.2E-2</v>
      </c>
      <c r="F52" s="62">
        <v>214853</v>
      </c>
      <c r="G52" s="63">
        <v>8.9999999999999993E-3</v>
      </c>
    </row>
    <row r="53" spans="1:7" x14ac:dyDescent="0.25">
      <c r="A53" s="200"/>
      <c r="B53" s="208"/>
      <c r="C53" s="37" t="s">
        <v>238</v>
      </c>
      <c r="D53" s="66">
        <v>805488</v>
      </c>
      <c r="E53" s="67">
        <v>0.04</v>
      </c>
      <c r="F53" s="66">
        <v>691803</v>
      </c>
      <c r="G53" s="67">
        <v>2.8000000000000001E-2</v>
      </c>
    </row>
    <row r="54" spans="1:7" x14ac:dyDescent="0.25">
      <c r="A54" s="200"/>
      <c r="B54" s="202" t="s">
        <v>183</v>
      </c>
      <c r="C54" s="17" t="s">
        <v>240</v>
      </c>
      <c r="D54" s="62">
        <v>446744</v>
      </c>
      <c r="E54" s="63">
        <v>1.0999999999999999E-2</v>
      </c>
      <c r="F54" s="62">
        <v>450351</v>
      </c>
      <c r="G54" s="63">
        <v>8.9999999999999993E-3</v>
      </c>
    </row>
    <row r="55" spans="1:7" x14ac:dyDescent="0.25">
      <c r="A55" s="200"/>
      <c r="B55" s="202"/>
      <c r="C55" s="17" t="s">
        <v>235</v>
      </c>
      <c r="D55" s="62">
        <v>271813</v>
      </c>
      <c r="E55" s="63">
        <v>7.0000000000000001E-3</v>
      </c>
      <c r="F55" s="62">
        <v>223157</v>
      </c>
      <c r="G55" s="63">
        <v>4.0000000000000001E-3</v>
      </c>
    </row>
    <row r="56" spans="1:7" x14ac:dyDescent="0.25">
      <c r="A56" s="200"/>
      <c r="B56" s="208"/>
      <c r="C56" s="37" t="s">
        <v>238</v>
      </c>
      <c r="D56" s="66">
        <v>718557</v>
      </c>
      <c r="E56" s="67">
        <v>1.7999999999999999E-2</v>
      </c>
      <c r="F56" s="66">
        <v>673508</v>
      </c>
      <c r="G56" s="67">
        <v>1.2999999999999999E-2</v>
      </c>
    </row>
    <row r="57" spans="1:7" x14ac:dyDescent="0.25">
      <c r="A57" s="200"/>
      <c r="B57" s="202" t="s">
        <v>184</v>
      </c>
      <c r="C57" s="17" t="s">
        <v>240</v>
      </c>
      <c r="D57" s="62">
        <v>1428</v>
      </c>
      <c r="E57" s="63">
        <v>5.2999999999999999E-2</v>
      </c>
      <c r="F57" s="68" t="s">
        <v>168</v>
      </c>
      <c r="G57" s="63" t="s">
        <v>168</v>
      </c>
    </row>
    <row r="58" spans="1:7" x14ac:dyDescent="0.25">
      <c r="A58" s="200"/>
      <c r="B58" s="202"/>
      <c r="C58" s="17" t="s">
        <v>235</v>
      </c>
      <c r="D58" s="62">
        <v>665</v>
      </c>
      <c r="E58" s="63">
        <v>2.5000000000000001E-2</v>
      </c>
      <c r="F58" s="68" t="s">
        <v>168</v>
      </c>
      <c r="G58" s="63" t="s">
        <v>168</v>
      </c>
    </row>
    <row r="59" spans="1:7" x14ac:dyDescent="0.25">
      <c r="A59" s="207"/>
      <c r="B59" s="208"/>
      <c r="C59" s="37" t="s">
        <v>238</v>
      </c>
      <c r="D59" s="66">
        <v>2093</v>
      </c>
      <c r="E59" s="67">
        <v>7.8E-2</v>
      </c>
      <c r="F59" s="71" t="s">
        <v>168</v>
      </c>
      <c r="G59" s="67" t="s">
        <v>168</v>
      </c>
    </row>
    <row r="60" spans="1:7" x14ac:dyDescent="0.25">
      <c r="A60" s="200" t="s">
        <v>143</v>
      </c>
      <c r="B60" s="202" t="s">
        <v>176</v>
      </c>
      <c r="C60" s="17" t="s">
        <v>240</v>
      </c>
      <c r="D60" s="62">
        <v>166101</v>
      </c>
      <c r="E60" s="63">
        <v>2.9000000000000001E-2</v>
      </c>
      <c r="F60" s="62">
        <v>200761</v>
      </c>
      <c r="G60" s="63">
        <v>3.5000000000000003E-2</v>
      </c>
    </row>
    <row r="61" spans="1:7" x14ac:dyDescent="0.25">
      <c r="A61" s="200"/>
      <c r="B61" s="202"/>
      <c r="C61" s="17" t="s">
        <v>235</v>
      </c>
      <c r="D61" s="62">
        <v>16075</v>
      </c>
      <c r="E61" s="63">
        <v>3.0000000000000001E-3</v>
      </c>
      <c r="F61" s="62">
        <v>37252</v>
      </c>
      <c r="G61" s="63">
        <v>7.0000000000000001E-3</v>
      </c>
    </row>
    <row r="62" spans="1:7" x14ac:dyDescent="0.25">
      <c r="A62" s="200"/>
      <c r="B62" s="208"/>
      <c r="C62" s="37" t="s">
        <v>238</v>
      </c>
      <c r="D62" s="66">
        <v>182176</v>
      </c>
      <c r="E62" s="67">
        <v>3.2000000000000001E-2</v>
      </c>
      <c r="F62" s="66">
        <v>238012</v>
      </c>
      <c r="G62" s="67">
        <v>4.2000000000000003E-2</v>
      </c>
    </row>
    <row r="63" spans="1:7" x14ac:dyDescent="0.25">
      <c r="A63" s="200"/>
      <c r="B63" s="202" t="s">
        <v>177</v>
      </c>
      <c r="C63" s="17" t="s">
        <v>240</v>
      </c>
      <c r="D63" s="62">
        <v>24305</v>
      </c>
      <c r="E63" s="63">
        <v>2.3E-2</v>
      </c>
      <c r="F63" s="62">
        <v>22882</v>
      </c>
      <c r="G63" s="63">
        <v>2.1999999999999999E-2</v>
      </c>
    </row>
    <row r="64" spans="1:7" x14ac:dyDescent="0.25">
      <c r="A64" s="200"/>
      <c r="B64" s="202"/>
      <c r="C64" s="17" t="s">
        <v>235</v>
      </c>
      <c r="D64" s="62">
        <v>4922</v>
      </c>
      <c r="E64" s="63">
        <v>5.0000000000000001E-3</v>
      </c>
      <c r="F64" s="62">
        <v>12393</v>
      </c>
      <c r="G64" s="63">
        <v>1.2E-2</v>
      </c>
    </row>
    <row r="65" spans="1:7" x14ac:dyDescent="0.25">
      <c r="A65" s="200"/>
      <c r="B65" s="208"/>
      <c r="C65" s="37" t="s">
        <v>238</v>
      </c>
      <c r="D65" s="66">
        <v>29227</v>
      </c>
      <c r="E65" s="67">
        <v>2.8000000000000001E-2</v>
      </c>
      <c r="F65" s="66">
        <v>35274</v>
      </c>
      <c r="G65" s="67">
        <v>3.3000000000000002E-2</v>
      </c>
    </row>
    <row r="66" spans="1:7" x14ac:dyDescent="0.25">
      <c r="A66" s="200"/>
      <c r="B66" s="202" t="s">
        <v>178</v>
      </c>
      <c r="C66" s="17" t="s">
        <v>240</v>
      </c>
      <c r="D66" s="62">
        <v>179982</v>
      </c>
      <c r="E66" s="63">
        <v>3.1E-2</v>
      </c>
      <c r="F66" s="62">
        <v>189999</v>
      </c>
      <c r="G66" s="63">
        <v>0.03</v>
      </c>
    </row>
    <row r="67" spans="1:7" x14ac:dyDescent="0.25">
      <c r="A67" s="200"/>
      <c r="B67" s="202"/>
      <c r="C67" s="17" t="s">
        <v>235</v>
      </c>
      <c r="D67" s="62">
        <v>25925</v>
      </c>
      <c r="E67" s="63">
        <v>5.0000000000000001E-3</v>
      </c>
      <c r="F67" s="62">
        <v>30287</v>
      </c>
      <c r="G67" s="63">
        <v>5.0000000000000001E-3</v>
      </c>
    </row>
    <row r="68" spans="1:7" x14ac:dyDescent="0.25">
      <c r="A68" s="200"/>
      <c r="B68" s="208"/>
      <c r="C68" s="37" t="s">
        <v>238</v>
      </c>
      <c r="D68" s="66">
        <v>205906</v>
      </c>
      <c r="E68" s="67">
        <v>3.5999999999999997E-2</v>
      </c>
      <c r="F68" s="66">
        <v>220286</v>
      </c>
      <c r="G68" s="67">
        <v>3.4000000000000002E-2</v>
      </c>
    </row>
    <row r="69" spans="1:7" x14ac:dyDescent="0.25">
      <c r="A69" s="200"/>
      <c r="B69" s="202" t="s">
        <v>181</v>
      </c>
      <c r="C69" s="17" t="s">
        <v>240</v>
      </c>
      <c r="D69" s="62">
        <v>79028</v>
      </c>
      <c r="E69" s="63">
        <v>2.4E-2</v>
      </c>
      <c r="F69" s="62">
        <v>57917</v>
      </c>
      <c r="G69" s="63">
        <v>2.3E-2</v>
      </c>
    </row>
    <row r="70" spans="1:7" x14ac:dyDescent="0.25">
      <c r="A70" s="200"/>
      <c r="B70" s="202"/>
      <c r="C70" s="17" t="s">
        <v>235</v>
      </c>
      <c r="D70" s="62">
        <v>14829</v>
      </c>
      <c r="E70" s="63">
        <v>5.0000000000000001E-3</v>
      </c>
      <c r="F70" s="62">
        <v>7247</v>
      </c>
      <c r="G70" s="63">
        <v>3.0000000000000001E-3</v>
      </c>
    </row>
    <row r="71" spans="1:7" x14ac:dyDescent="0.25">
      <c r="A71" s="200"/>
      <c r="B71" s="208"/>
      <c r="C71" s="37" t="s">
        <v>238</v>
      </c>
      <c r="D71" s="66">
        <v>93858</v>
      </c>
      <c r="E71" s="67">
        <v>2.9000000000000001E-2</v>
      </c>
      <c r="F71" s="66">
        <v>65164</v>
      </c>
      <c r="G71" s="67">
        <v>2.5999999999999999E-2</v>
      </c>
    </row>
    <row r="72" spans="1:7" x14ac:dyDescent="0.25">
      <c r="A72" s="200"/>
      <c r="B72" s="202" t="s">
        <v>182</v>
      </c>
      <c r="C72" s="17" t="s">
        <v>240</v>
      </c>
      <c r="D72" s="62">
        <v>73983</v>
      </c>
      <c r="E72" s="63">
        <v>3.4000000000000002E-2</v>
      </c>
      <c r="F72" s="62">
        <v>76564</v>
      </c>
      <c r="G72" s="63">
        <v>2.8000000000000001E-2</v>
      </c>
    </row>
    <row r="73" spans="1:7" x14ac:dyDescent="0.25">
      <c r="A73" s="200"/>
      <c r="B73" s="202"/>
      <c r="C73" s="17" t="s">
        <v>235</v>
      </c>
      <c r="D73" s="62">
        <v>16088</v>
      </c>
      <c r="E73" s="63">
        <v>7.0000000000000001E-3</v>
      </c>
      <c r="F73" s="62">
        <v>18364</v>
      </c>
      <c r="G73" s="63">
        <v>7.0000000000000001E-3</v>
      </c>
    </row>
    <row r="74" spans="1:7" x14ac:dyDescent="0.25">
      <c r="A74" s="200"/>
      <c r="B74" s="208"/>
      <c r="C74" s="37" t="s">
        <v>238</v>
      </c>
      <c r="D74" s="66">
        <v>90071</v>
      </c>
      <c r="E74" s="67">
        <v>4.1000000000000002E-2</v>
      </c>
      <c r="F74" s="66">
        <v>94928</v>
      </c>
      <c r="G74" s="67">
        <v>3.5000000000000003E-2</v>
      </c>
    </row>
    <row r="75" spans="1:7" x14ac:dyDescent="0.25">
      <c r="A75" s="200"/>
      <c r="B75" s="202" t="s">
        <v>183</v>
      </c>
      <c r="C75" s="17" t="s">
        <v>240</v>
      </c>
      <c r="D75" s="62">
        <v>133636</v>
      </c>
      <c r="E75" s="63">
        <v>3.7999999999999999E-2</v>
      </c>
      <c r="F75" s="62">
        <v>163876</v>
      </c>
      <c r="G75" s="63">
        <v>5.6000000000000001E-2</v>
      </c>
    </row>
    <row r="76" spans="1:7" x14ac:dyDescent="0.25">
      <c r="A76" s="200"/>
      <c r="B76" s="202"/>
      <c r="C76" s="17" t="s">
        <v>235</v>
      </c>
      <c r="D76" s="62">
        <v>10844</v>
      </c>
      <c r="E76" s="63">
        <v>3.0000000000000001E-3</v>
      </c>
      <c r="F76" s="62">
        <v>4894</v>
      </c>
      <c r="G76" s="63">
        <v>2E-3</v>
      </c>
    </row>
    <row r="77" spans="1:7" x14ac:dyDescent="0.25">
      <c r="A77" s="200"/>
      <c r="B77" s="208"/>
      <c r="C77" s="37" t="s">
        <v>238</v>
      </c>
      <c r="D77" s="66">
        <v>144480</v>
      </c>
      <c r="E77" s="67">
        <v>4.1000000000000002E-2</v>
      </c>
      <c r="F77" s="66">
        <v>168770</v>
      </c>
      <c r="G77" s="67">
        <v>5.8000000000000003E-2</v>
      </c>
    </row>
    <row r="78" spans="1:7" x14ac:dyDescent="0.25">
      <c r="A78" s="200"/>
      <c r="B78" s="202" t="s">
        <v>184</v>
      </c>
      <c r="C78" s="17" t="s">
        <v>240</v>
      </c>
      <c r="D78" s="62">
        <v>165662</v>
      </c>
      <c r="E78" s="63">
        <v>3.3000000000000002E-2</v>
      </c>
      <c r="F78" s="62">
        <v>150507</v>
      </c>
      <c r="G78" s="63">
        <v>3.2000000000000001E-2</v>
      </c>
    </row>
    <row r="79" spans="1:7" x14ac:dyDescent="0.25">
      <c r="A79" s="200"/>
      <c r="B79" s="202"/>
      <c r="C79" s="17" t="s">
        <v>235</v>
      </c>
      <c r="D79" s="62">
        <v>19985</v>
      </c>
      <c r="E79" s="63">
        <v>4.0000000000000001E-3</v>
      </c>
      <c r="F79" s="62">
        <v>40396</v>
      </c>
      <c r="G79" s="63">
        <v>8.0000000000000002E-3</v>
      </c>
    </row>
    <row r="80" spans="1:7" x14ac:dyDescent="0.25">
      <c r="A80" s="200"/>
      <c r="B80" s="208"/>
      <c r="C80" s="37" t="s">
        <v>238</v>
      </c>
      <c r="D80" s="66">
        <v>185646</v>
      </c>
      <c r="E80" s="67">
        <v>3.6999999999999998E-2</v>
      </c>
      <c r="F80" s="66">
        <v>190902</v>
      </c>
      <c r="G80" s="67">
        <v>0.04</v>
      </c>
    </row>
    <row r="81" spans="1:9" x14ac:dyDescent="0.25">
      <c r="A81" s="200"/>
      <c r="B81" s="202" t="s">
        <v>185</v>
      </c>
      <c r="C81" s="17" t="s">
        <v>240</v>
      </c>
      <c r="D81" s="62">
        <v>92439</v>
      </c>
      <c r="E81" s="63">
        <v>2.9000000000000001E-2</v>
      </c>
      <c r="F81" s="62">
        <v>55353</v>
      </c>
      <c r="G81" s="63">
        <v>1.7999999999999999E-2</v>
      </c>
    </row>
    <row r="82" spans="1:9" x14ac:dyDescent="0.25">
      <c r="A82" s="200"/>
      <c r="B82" s="202"/>
      <c r="C82" s="17" t="s">
        <v>235</v>
      </c>
      <c r="D82" s="62">
        <v>8895</v>
      </c>
      <c r="E82" s="63">
        <v>3.0000000000000001E-3</v>
      </c>
      <c r="F82" s="62">
        <v>11739</v>
      </c>
      <c r="G82" s="63">
        <v>4.0000000000000001E-3</v>
      </c>
    </row>
    <row r="83" spans="1:9" x14ac:dyDescent="0.25">
      <c r="A83" s="207"/>
      <c r="B83" s="208"/>
      <c r="C83" s="37" t="s">
        <v>238</v>
      </c>
      <c r="D83" s="66">
        <v>101334</v>
      </c>
      <c r="E83" s="67">
        <v>3.2000000000000001E-2</v>
      </c>
      <c r="F83" s="66">
        <v>67092</v>
      </c>
      <c r="G83" s="67">
        <v>2.1999999999999999E-2</v>
      </c>
    </row>
    <row r="85" spans="1:9" x14ac:dyDescent="0.25">
      <c r="A85" s="1" t="s">
        <v>151</v>
      </c>
    </row>
    <row r="86" spans="1:9" ht="15" customHeight="1" x14ac:dyDescent="0.25">
      <c r="A86" s="189" t="s">
        <v>241</v>
      </c>
      <c r="B86" s="189"/>
      <c r="C86" s="189"/>
      <c r="D86" s="189"/>
      <c r="E86" s="189"/>
      <c r="F86" s="130"/>
      <c r="G86" s="130"/>
      <c r="H86" s="130"/>
      <c r="I86" s="130"/>
    </row>
    <row r="87" spans="1:9" x14ac:dyDescent="0.25">
      <c r="A87" s="189"/>
      <c r="B87" s="189"/>
      <c r="C87" s="189"/>
      <c r="D87" s="189"/>
      <c r="E87" s="189"/>
      <c r="F87" s="130"/>
      <c r="G87" s="130"/>
      <c r="H87" s="130"/>
      <c r="I87" s="130"/>
    </row>
    <row r="88" spans="1:9" x14ac:dyDescent="0.25">
      <c r="A88" s="189"/>
      <c r="B88" s="189"/>
      <c r="C88" s="189"/>
      <c r="D88" s="189"/>
      <c r="E88" s="189"/>
      <c r="F88" s="130"/>
      <c r="G88" s="130"/>
      <c r="H88" s="130"/>
      <c r="I88" s="130"/>
    </row>
    <row r="89" spans="1:9" x14ac:dyDescent="0.25">
      <c r="A89" s="189"/>
      <c r="B89" s="189"/>
      <c r="C89" s="189"/>
      <c r="D89" s="189"/>
      <c r="E89" s="189"/>
      <c r="F89" s="130"/>
      <c r="G89" s="130"/>
      <c r="H89" s="130"/>
      <c r="I89" s="130"/>
    </row>
    <row r="90" spans="1:9" x14ac:dyDescent="0.25">
      <c r="A90" s="189"/>
      <c r="B90" s="189"/>
      <c r="C90" s="189"/>
      <c r="D90" s="189"/>
      <c r="E90" s="189"/>
      <c r="F90" s="130"/>
      <c r="G90" s="130"/>
      <c r="H90" s="130"/>
      <c r="I90" s="130"/>
    </row>
    <row r="91" spans="1:9" x14ac:dyDescent="0.25">
      <c r="A91" s="189"/>
      <c r="B91" s="189"/>
      <c r="C91" s="189"/>
      <c r="D91" s="189"/>
      <c r="E91" s="189"/>
      <c r="F91" s="130"/>
      <c r="G91" s="130"/>
      <c r="H91" s="130"/>
      <c r="I91" s="130"/>
    </row>
  </sheetData>
  <mergeCells count="36">
    <mergeCell ref="F5:G5"/>
    <mergeCell ref="A7:A36"/>
    <mergeCell ref="B7:B9"/>
    <mergeCell ref="B10:B12"/>
    <mergeCell ref="B13:B15"/>
    <mergeCell ref="B16:B18"/>
    <mergeCell ref="B19:B21"/>
    <mergeCell ref="B22:B24"/>
    <mergeCell ref="B25:B27"/>
    <mergeCell ref="B28:B30"/>
    <mergeCell ref="B31:B33"/>
    <mergeCell ref="B34:B36"/>
    <mergeCell ref="A2:E2"/>
    <mergeCell ref="A5:A6"/>
    <mergeCell ref="B5:B6"/>
    <mergeCell ref="C5:C6"/>
    <mergeCell ref="D5:E5"/>
    <mergeCell ref="A37:A59"/>
    <mergeCell ref="B37:B39"/>
    <mergeCell ref="B40:B42"/>
    <mergeCell ref="B43:B45"/>
    <mergeCell ref="B46:B48"/>
    <mergeCell ref="B49:B50"/>
    <mergeCell ref="B51:B53"/>
    <mergeCell ref="B54:B56"/>
    <mergeCell ref="B57:B59"/>
    <mergeCell ref="A86:E91"/>
    <mergeCell ref="A60:A83"/>
    <mergeCell ref="B60:B62"/>
    <mergeCell ref="B63:B65"/>
    <mergeCell ref="B66:B68"/>
    <mergeCell ref="B69:B71"/>
    <mergeCell ref="B72:B74"/>
    <mergeCell ref="B75:B77"/>
    <mergeCell ref="B78:B80"/>
    <mergeCell ref="B81:B8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D379-67D3-4558-96F9-291E4A4AB20A}">
  <dimension ref="A1:E9"/>
  <sheetViews>
    <sheetView workbookViewId="0"/>
  </sheetViews>
  <sheetFormatPr defaultRowHeight="15" x14ac:dyDescent="0.25"/>
  <cols>
    <col min="1" max="1" width="11.85546875" customWidth="1"/>
    <col min="2" max="2" width="39.85546875" customWidth="1"/>
  </cols>
  <sheetData>
    <row r="1" spans="1:5" ht="18.75" x14ac:dyDescent="0.3">
      <c r="A1" s="9" t="s">
        <v>54</v>
      </c>
      <c r="B1" s="9"/>
      <c r="C1" s="9"/>
      <c r="D1" s="9"/>
      <c r="E1" s="9"/>
    </row>
    <row r="2" spans="1:5" ht="15.75" x14ac:dyDescent="0.25">
      <c r="A2" s="166" t="s">
        <v>55</v>
      </c>
      <c r="B2" s="166"/>
      <c r="C2" s="166"/>
      <c r="D2" s="166"/>
      <c r="E2" s="166"/>
    </row>
    <row r="3" spans="1:5" ht="15.75" x14ac:dyDescent="0.25">
      <c r="A3" s="11" t="s">
        <v>56</v>
      </c>
      <c r="B3" s="11"/>
      <c r="C3" s="11"/>
      <c r="D3" s="11"/>
      <c r="E3" s="11"/>
    </row>
    <row r="5" spans="1:5" x14ac:dyDescent="0.25">
      <c r="A5" s="57" t="s">
        <v>57</v>
      </c>
      <c r="B5" s="57" t="s">
        <v>58</v>
      </c>
    </row>
    <row r="6" spans="1:5" x14ac:dyDescent="0.25">
      <c r="A6" s="58">
        <v>2021</v>
      </c>
      <c r="B6" s="97">
        <v>0.124</v>
      </c>
    </row>
    <row r="8" spans="1:5" x14ac:dyDescent="0.25">
      <c r="A8" s="155" t="s">
        <v>59</v>
      </c>
      <c r="B8" s="155"/>
      <c r="C8" s="155"/>
      <c r="D8" s="155"/>
    </row>
    <row r="9" spans="1:5" x14ac:dyDescent="0.25">
      <c r="A9" s="160" t="s">
        <v>60</v>
      </c>
    </row>
  </sheetData>
  <mergeCells count="1">
    <mergeCell ref="A2:E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C1C9F-8ED5-41A4-B566-A480A69D23FC}">
  <dimension ref="A1:N21"/>
  <sheetViews>
    <sheetView workbookViewId="0"/>
  </sheetViews>
  <sheetFormatPr defaultRowHeight="15" x14ac:dyDescent="0.25"/>
  <cols>
    <col min="1" max="1" width="17.7109375" customWidth="1"/>
    <col min="2" max="2" width="30.140625" customWidth="1"/>
    <col min="3" max="3" width="14.28515625" customWidth="1"/>
    <col min="4" max="4" width="18.140625" customWidth="1"/>
    <col min="5" max="5" width="14.28515625" customWidth="1"/>
    <col min="6" max="6" width="18.140625" customWidth="1"/>
    <col min="7" max="7" width="14.28515625" customWidth="1"/>
    <col min="8" max="8" width="18.140625" customWidth="1"/>
    <col min="9" max="9" width="14.28515625" customWidth="1"/>
    <col min="10" max="10" width="18.140625" customWidth="1"/>
    <col min="11" max="11" width="14.28515625" customWidth="1"/>
    <col min="12" max="12" width="18.140625" customWidth="1"/>
    <col min="13" max="13" width="14.28515625" customWidth="1"/>
    <col min="14" max="14" width="18.140625" customWidth="1"/>
  </cols>
  <sheetData>
    <row r="1" spans="1:14" ht="18.75" x14ac:dyDescent="0.3">
      <c r="A1" s="9" t="s">
        <v>54</v>
      </c>
      <c r="B1" s="9"/>
      <c r="C1" s="9"/>
      <c r="D1" s="9"/>
      <c r="E1" s="9"/>
    </row>
    <row r="2" spans="1:14" ht="15.75" x14ac:dyDescent="0.25">
      <c r="A2" s="166" t="s">
        <v>35</v>
      </c>
      <c r="B2" s="166"/>
      <c r="C2" s="166"/>
      <c r="D2" s="166"/>
      <c r="E2" s="166"/>
    </row>
    <row r="3" spans="1:14" ht="15.75" x14ac:dyDescent="0.25">
      <c r="A3" s="11" t="s">
        <v>242</v>
      </c>
      <c r="B3" s="11"/>
      <c r="C3" s="11"/>
      <c r="D3" s="11"/>
      <c r="E3" s="11"/>
    </row>
    <row r="5" spans="1:14" x14ac:dyDescent="0.25">
      <c r="A5" s="196" t="s">
        <v>173</v>
      </c>
      <c r="B5" s="196" t="s">
        <v>205</v>
      </c>
      <c r="C5" s="193" t="s">
        <v>141</v>
      </c>
      <c r="D5" s="193"/>
      <c r="E5" s="193"/>
      <c r="F5" s="193"/>
      <c r="G5" s="193" t="s">
        <v>142</v>
      </c>
      <c r="H5" s="193"/>
      <c r="I5" s="193"/>
      <c r="J5" s="193"/>
      <c r="K5" s="193" t="s">
        <v>143</v>
      </c>
      <c r="L5" s="193"/>
      <c r="M5" s="193"/>
      <c r="N5" s="193"/>
    </row>
    <row r="6" spans="1:14" x14ac:dyDescent="0.25">
      <c r="A6" s="196"/>
      <c r="B6" s="196"/>
      <c r="C6" s="193">
        <v>2021</v>
      </c>
      <c r="D6" s="193"/>
      <c r="E6" s="193">
        <v>2022</v>
      </c>
      <c r="F6" s="193"/>
      <c r="G6" s="193">
        <v>2021</v>
      </c>
      <c r="H6" s="193"/>
      <c r="I6" s="193">
        <v>2022</v>
      </c>
      <c r="J6" s="193"/>
      <c r="K6" s="193">
        <v>2021</v>
      </c>
      <c r="L6" s="193"/>
      <c r="M6" s="193">
        <v>2022</v>
      </c>
      <c r="N6" s="193"/>
    </row>
    <row r="7" spans="1:14" ht="30" x14ac:dyDescent="0.25">
      <c r="A7" s="196"/>
      <c r="B7" s="196"/>
      <c r="C7" s="39" t="s">
        <v>144</v>
      </c>
      <c r="D7" s="39" t="s">
        <v>145</v>
      </c>
      <c r="E7" s="39" t="s">
        <v>144</v>
      </c>
      <c r="F7" s="39" t="s">
        <v>145</v>
      </c>
      <c r="G7" s="39" t="s">
        <v>144</v>
      </c>
      <c r="H7" s="39" t="s">
        <v>145</v>
      </c>
      <c r="I7" s="39" t="s">
        <v>144</v>
      </c>
      <c r="J7" s="39" t="s">
        <v>145</v>
      </c>
      <c r="K7" s="39" t="s">
        <v>144</v>
      </c>
      <c r="L7" s="39" t="s">
        <v>145</v>
      </c>
      <c r="M7" s="39" t="s">
        <v>144</v>
      </c>
      <c r="N7" s="39" t="s">
        <v>145</v>
      </c>
    </row>
    <row r="8" spans="1:14" x14ac:dyDescent="0.25">
      <c r="A8" s="195" t="s">
        <v>119</v>
      </c>
      <c r="B8" s="35" t="s">
        <v>243</v>
      </c>
      <c r="C8" s="60">
        <v>26297196</v>
      </c>
      <c r="D8" s="61">
        <v>1.7999999999999999E-2</v>
      </c>
      <c r="E8" s="60">
        <v>24585044</v>
      </c>
      <c r="F8" s="61">
        <v>1.7999999999999999E-2</v>
      </c>
      <c r="G8" s="60">
        <v>33677504</v>
      </c>
      <c r="H8" s="61">
        <v>6.7000000000000004E-2</v>
      </c>
      <c r="I8" s="60">
        <v>35626006</v>
      </c>
      <c r="J8" s="61">
        <v>6.3E-2</v>
      </c>
      <c r="K8" s="60">
        <v>699231</v>
      </c>
      <c r="L8" s="61">
        <v>1.2E-2</v>
      </c>
      <c r="M8" s="60">
        <v>700639</v>
      </c>
      <c r="N8" s="61">
        <v>1.2E-2</v>
      </c>
    </row>
    <row r="9" spans="1:14" x14ac:dyDescent="0.25">
      <c r="A9" s="195"/>
      <c r="B9" s="35" t="s">
        <v>244</v>
      </c>
      <c r="C9" s="60">
        <v>219844598</v>
      </c>
      <c r="D9" s="61">
        <v>0.15</v>
      </c>
      <c r="E9" s="60">
        <v>222387974</v>
      </c>
      <c r="F9" s="61">
        <v>0.159</v>
      </c>
      <c r="G9" s="60">
        <v>86701757</v>
      </c>
      <c r="H9" s="61">
        <v>0.17199999999999999</v>
      </c>
      <c r="I9" s="60">
        <v>95937682</v>
      </c>
      <c r="J9" s="61">
        <v>0.17100000000000001</v>
      </c>
      <c r="K9" s="60">
        <v>20636482</v>
      </c>
      <c r="L9" s="61">
        <v>0.34300000000000003</v>
      </c>
      <c r="M9" s="60">
        <v>21035015</v>
      </c>
      <c r="N9" s="61">
        <v>0.36</v>
      </c>
    </row>
    <row r="10" spans="1:14" x14ac:dyDescent="0.25">
      <c r="A10" s="195"/>
      <c r="B10" s="40" t="s">
        <v>208</v>
      </c>
      <c r="C10" s="69">
        <f>SUM(C8:C9)</f>
        <v>246141794</v>
      </c>
      <c r="D10" s="70">
        <v>0.16700000000000001</v>
      </c>
      <c r="E10" s="69">
        <f>SUM(E8:E9)</f>
        <v>246973018</v>
      </c>
      <c r="F10" s="70">
        <v>0.17699999999999999</v>
      </c>
      <c r="G10" s="69">
        <f>SUM(G8:G9)</f>
        <v>120379261</v>
      </c>
      <c r="H10" s="70">
        <v>0.23899999999999999</v>
      </c>
      <c r="I10" s="69">
        <f>SUM(I8:I9)</f>
        <v>131563688</v>
      </c>
      <c r="J10" s="70">
        <v>0.23400000000000001</v>
      </c>
      <c r="K10" s="69">
        <f>SUM(K8:K9)</f>
        <v>21335713</v>
      </c>
      <c r="L10" s="70">
        <v>0.35499999999999998</v>
      </c>
      <c r="M10" s="69">
        <f>SUM(M8:M9)</f>
        <v>21735654</v>
      </c>
      <c r="N10" s="70">
        <v>0.372</v>
      </c>
    </row>
    <row r="12" spans="1:14" x14ac:dyDescent="0.25">
      <c r="A12" s="1" t="s">
        <v>151</v>
      </c>
    </row>
    <row r="13" spans="1:14" ht="15" customHeight="1" x14ac:dyDescent="0.25">
      <c r="A13" s="180" t="s">
        <v>152</v>
      </c>
      <c r="B13" s="180"/>
      <c r="C13" s="180"/>
      <c r="D13" s="180"/>
      <c r="E13" s="180"/>
      <c r="F13" s="180"/>
      <c r="G13" s="15"/>
      <c r="H13" s="15"/>
      <c r="I13" s="15"/>
    </row>
    <row r="14" spans="1:14" x14ac:dyDescent="0.25">
      <c r="A14" s="180"/>
      <c r="B14" s="180"/>
      <c r="C14" s="180"/>
      <c r="D14" s="180"/>
      <c r="E14" s="180"/>
      <c r="F14" s="180"/>
      <c r="G14" s="15"/>
      <c r="H14" s="15"/>
      <c r="I14" s="15"/>
    </row>
    <row r="15" spans="1:14" x14ac:dyDescent="0.25">
      <c r="A15" s="180"/>
      <c r="B15" s="180"/>
      <c r="C15" s="180"/>
      <c r="D15" s="180"/>
      <c r="E15" s="180"/>
      <c r="F15" s="180"/>
      <c r="G15" s="15"/>
      <c r="H15" s="15"/>
      <c r="I15" s="15"/>
    </row>
    <row r="16" spans="1:14" x14ac:dyDescent="0.25">
      <c r="A16" s="180"/>
      <c r="B16" s="180"/>
      <c r="C16" s="180"/>
      <c r="D16" s="180"/>
      <c r="E16" s="180"/>
      <c r="F16" s="180"/>
      <c r="G16" s="15"/>
      <c r="H16" s="15"/>
      <c r="I16" s="15"/>
    </row>
    <row r="17" spans="1:9" x14ac:dyDescent="0.25">
      <c r="A17" s="180"/>
      <c r="B17" s="180"/>
      <c r="C17" s="180"/>
      <c r="D17" s="180"/>
      <c r="E17" s="180"/>
      <c r="F17" s="180"/>
      <c r="G17" s="15"/>
      <c r="H17" s="15"/>
      <c r="I17" s="15"/>
    </row>
    <row r="18" spans="1:9" x14ac:dyDescent="0.25">
      <c r="A18" s="180"/>
      <c r="B18" s="180"/>
      <c r="C18" s="180"/>
      <c r="D18" s="180"/>
      <c r="E18" s="180"/>
      <c r="F18" s="180"/>
      <c r="G18" s="15"/>
      <c r="H18" s="15"/>
      <c r="I18" s="15"/>
    </row>
    <row r="19" spans="1:9" x14ac:dyDescent="0.25">
      <c r="A19" s="180"/>
      <c r="B19" s="180"/>
      <c r="C19" s="180"/>
      <c r="D19" s="180"/>
      <c r="E19" s="180"/>
      <c r="F19" s="180"/>
      <c r="G19" s="15"/>
      <c r="H19" s="15"/>
      <c r="I19" s="15"/>
    </row>
    <row r="20" spans="1:9" ht="18" customHeight="1" x14ac:dyDescent="0.25">
      <c r="A20" s="180"/>
      <c r="B20" s="180"/>
      <c r="C20" s="180"/>
      <c r="D20" s="180"/>
      <c r="E20" s="180"/>
      <c r="F20" s="180"/>
      <c r="G20" s="15"/>
      <c r="H20" s="15"/>
      <c r="I20" s="15"/>
    </row>
    <row r="21" spans="1:9" x14ac:dyDescent="0.25">
      <c r="A21" s="180"/>
      <c r="B21" s="180"/>
      <c r="C21" s="180"/>
      <c r="D21" s="180"/>
      <c r="E21" s="180"/>
      <c r="F21" s="180"/>
    </row>
  </sheetData>
  <mergeCells count="14">
    <mergeCell ref="A8:A10"/>
    <mergeCell ref="A13:F21"/>
    <mergeCell ref="A2:E2"/>
    <mergeCell ref="A5:A7"/>
    <mergeCell ref="B5:B7"/>
    <mergeCell ref="C5:F5"/>
    <mergeCell ref="G5:J5"/>
    <mergeCell ref="K5:N5"/>
    <mergeCell ref="C6:D6"/>
    <mergeCell ref="E6:F6"/>
    <mergeCell ref="G6:H6"/>
    <mergeCell ref="I6:J6"/>
    <mergeCell ref="K6:L6"/>
    <mergeCell ref="M6:N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041E0-D8D1-4051-BFD8-2EEBDAA20D33}">
  <dimension ref="A1:I64"/>
  <sheetViews>
    <sheetView workbookViewId="0"/>
  </sheetViews>
  <sheetFormatPr defaultRowHeight="15" x14ac:dyDescent="0.25"/>
  <cols>
    <col min="1" max="1" width="26.7109375" customWidth="1"/>
    <col min="2" max="2" width="12.5703125" customWidth="1"/>
    <col min="3" max="3" width="38.7109375" customWidth="1"/>
    <col min="4" max="4" width="14" customWidth="1"/>
    <col min="5" max="5" width="19.28515625" customWidth="1"/>
    <col min="6" max="6" width="14" customWidth="1"/>
    <col min="7" max="7" width="19.28515625" customWidth="1"/>
  </cols>
  <sheetData>
    <row r="1" spans="1:7" ht="18.75" x14ac:dyDescent="0.3">
      <c r="A1" s="9" t="s">
        <v>54</v>
      </c>
      <c r="B1" s="9"/>
      <c r="C1" s="9"/>
      <c r="D1" s="9"/>
      <c r="E1" s="9"/>
    </row>
    <row r="2" spans="1:7" ht="15.75" x14ac:dyDescent="0.25">
      <c r="A2" s="166" t="s">
        <v>35</v>
      </c>
      <c r="B2" s="166"/>
      <c r="C2" s="166"/>
      <c r="D2" s="166"/>
      <c r="E2" s="166"/>
    </row>
    <row r="3" spans="1:7" ht="15.75" x14ac:dyDescent="0.25">
      <c r="A3" s="11" t="s">
        <v>245</v>
      </c>
      <c r="B3" s="11"/>
      <c r="C3" s="11"/>
      <c r="D3" s="11"/>
      <c r="E3" s="11"/>
    </row>
    <row r="5" spans="1:7" x14ac:dyDescent="0.25">
      <c r="A5" s="190" t="s">
        <v>211</v>
      </c>
      <c r="B5" s="190" t="s">
        <v>155</v>
      </c>
      <c r="C5" s="190" t="s">
        <v>212</v>
      </c>
      <c r="D5" s="187">
        <v>2021</v>
      </c>
      <c r="E5" s="188"/>
      <c r="F5" s="187">
        <v>2022</v>
      </c>
      <c r="G5" s="188"/>
    </row>
    <row r="6" spans="1:7" x14ac:dyDescent="0.25">
      <c r="A6" s="209"/>
      <c r="B6" s="209"/>
      <c r="C6" s="209"/>
      <c r="D6" s="38" t="s">
        <v>144</v>
      </c>
      <c r="E6" s="38" t="s">
        <v>145</v>
      </c>
      <c r="F6" s="38" t="s">
        <v>144</v>
      </c>
      <c r="G6" s="38" t="s">
        <v>145</v>
      </c>
    </row>
    <row r="7" spans="1:7" x14ac:dyDescent="0.25">
      <c r="A7" s="200" t="s">
        <v>159</v>
      </c>
      <c r="B7" s="202" t="s">
        <v>160</v>
      </c>
      <c r="C7" s="17" t="s">
        <v>243</v>
      </c>
      <c r="D7" s="62">
        <v>8661922</v>
      </c>
      <c r="E7" s="63">
        <v>1.6E-2</v>
      </c>
      <c r="F7" s="62">
        <v>9132597</v>
      </c>
      <c r="G7" s="63">
        <v>1.7000000000000001E-2</v>
      </c>
    </row>
    <row r="8" spans="1:7" x14ac:dyDescent="0.25">
      <c r="A8" s="200"/>
      <c r="B8" s="202"/>
      <c r="C8" s="17" t="s">
        <v>244</v>
      </c>
      <c r="D8" s="62">
        <v>67236865</v>
      </c>
      <c r="E8" s="63">
        <v>0.123</v>
      </c>
      <c r="F8" s="62">
        <v>69888733</v>
      </c>
      <c r="G8" s="63">
        <v>0.13400000000000001</v>
      </c>
    </row>
    <row r="9" spans="1:7" x14ac:dyDescent="0.25">
      <c r="A9" s="200"/>
      <c r="B9" s="203"/>
      <c r="C9" s="37" t="s">
        <v>246</v>
      </c>
      <c r="D9" s="66">
        <v>75898787</v>
      </c>
      <c r="E9" s="67">
        <v>0.13900000000000001</v>
      </c>
      <c r="F9" s="66">
        <v>79021329</v>
      </c>
      <c r="G9" s="67">
        <v>0.151</v>
      </c>
    </row>
    <row r="10" spans="1:7" x14ac:dyDescent="0.25">
      <c r="A10" s="200"/>
      <c r="B10" s="202" t="s">
        <v>161</v>
      </c>
      <c r="C10" s="17" t="s">
        <v>243</v>
      </c>
      <c r="D10" s="62">
        <v>516994</v>
      </c>
      <c r="E10" s="63">
        <v>1.6E-2</v>
      </c>
      <c r="F10" s="62">
        <v>475885</v>
      </c>
      <c r="G10" s="63">
        <v>1.2999999999999999E-2</v>
      </c>
    </row>
    <row r="11" spans="1:7" x14ac:dyDescent="0.25">
      <c r="A11" s="200"/>
      <c r="B11" s="202"/>
      <c r="C11" s="17" t="s">
        <v>244</v>
      </c>
      <c r="D11" s="62">
        <v>9613375</v>
      </c>
      <c r="E11" s="63">
        <v>0.3</v>
      </c>
      <c r="F11" s="62">
        <v>10363519</v>
      </c>
      <c r="G11" s="63">
        <v>0.29199999999999998</v>
      </c>
    </row>
    <row r="12" spans="1:7" x14ac:dyDescent="0.25">
      <c r="A12" s="200"/>
      <c r="B12" s="203"/>
      <c r="C12" s="37" t="s">
        <v>246</v>
      </c>
      <c r="D12" s="66">
        <v>10130369</v>
      </c>
      <c r="E12" s="67">
        <v>0.316</v>
      </c>
      <c r="F12" s="66">
        <v>10839404</v>
      </c>
      <c r="G12" s="67">
        <v>0.30499999999999999</v>
      </c>
    </row>
    <row r="13" spans="1:7" x14ac:dyDescent="0.25">
      <c r="A13" s="200"/>
      <c r="B13" s="202" t="s">
        <v>162</v>
      </c>
      <c r="C13" s="17" t="s">
        <v>243</v>
      </c>
      <c r="D13" s="62">
        <v>779417</v>
      </c>
      <c r="E13" s="63">
        <v>3.5999999999999997E-2</v>
      </c>
      <c r="F13" s="62">
        <v>256542</v>
      </c>
      <c r="G13" s="63">
        <v>2.3E-2</v>
      </c>
    </row>
    <row r="14" spans="1:7" x14ac:dyDescent="0.25">
      <c r="A14" s="200"/>
      <c r="B14" s="202"/>
      <c r="C14" s="17" t="s">
        <v>244</v>
      </c>
      <c r="D14" s="62">
        <v>6194201</v>
      </c>
      <c r="E14" s="63">
        <v>0.28999999999999998</v>
      </c>
      <c r="F14" s="62">
        <v>2159536</v>
      </c>
      <c r="G14" s="63">
        <v>0.193</v>
      </c>
    </row>
    <row r="15" spans="1:7" x14ac:dyDescent="0.25">
      <c r="A15" s="200"/>
      <c r="B15" s="203"/>
      <c r="C15" s="37" t="s">
        <v>246</v>
      </c>
      <c r="D15" s="66">
        <v>6973618</v>
      </c>
      <c r="E15" s="67">
        <v>0.32600000000000001</v>
      </c>
      <c r="F15" s="66">
        <v>2416078</v>
      </c>
      <c r="G15" s="67">
        <v>0.216</v>
      </c>
    </row>
    <row r="16" spans="1:7" x14ac:dyDescent="0.25">
      <c r="A16" s="200"/>
      <c r="B16" s="202" t="s">
        <v>163</v>
      </c>
      <c r="C16" s="17" t="s">
        <v>243</v>
      </c>
      <c r="D16" s="62">
        <v>2154983</v>
      </c>
      <c r="E16" s="63">
        <v>1.4999999999999999E-2</v>
      </c>
      <c r="F16" s="62">
        <v>1684379</v>
      </c>
      <c r="G16" s="63">
        <v>1.4E-2</v>
      </c>
    </row>
    <row r="17" spans="1:7" x14ac:dyDescent="0.25">
      <c r="A17" s="200"/>
      <c r="B17" s="202"/>
      <c r="C17" s="17" t="s">
        <v>244</v>
      </c>
      <c r="D17" s="62">
        <v>23796483</v>
      </c>
      <c r="E17" s="63">
        <v>0.16300000000000001</v>
      </c>
      <c r="F17" s="62">
        <v>23760059</v>
      </c>
      <c r="G17" s="63">
        <v>0.2</v>
      </c>
    </row>
    <row r="18" spans="1:7" x14ac:dyDescent="0.25">
      <c r="A18" s="200"/>
      <c r="B18" s="203"/>
      <c r="C18" s="37" t="s">
        <v>246</v>
      </c>
      <c r="D18" s="66">
        <v>25951466</v>
      </c>
      <c r="E18" s="67">
        <v>0.17799999999999999</v>
      </c>
      <c r="F18" s="66">
        <v>25444437</v>
      </c>
      <c r="G18" s="67">
        <v>0.214</v>
      </c>
    </row>
    <row r="19" spans="1:7" x14ac:dyDescent="0.25">
      <c r="A19" s="200"/>
      <c r="B19" s="202" t="s">
        <v>164</v>
      </c>
      <c r="C19" s="17" t="s">
        <v>243</v>
      </c>
      <c r="D19" s="62">
        <v>679977</v>
      </c>
      <c r="E19" s="63">
        <v>1.4999999999999999E-2</v>
      </c>
      <c r="F19" s="62">
        <v>714367</v>
      </c>
      <c r="G19" s="63">
        <v>1.6E-2</v>
      </c>
    </row>
    <row r="20" spans="1:7" x14ac:dyDescent="0.25">
      <c r="A20" s="200"/>
      <c r="B20" s="202"/>
      <c r="C20" s="17" t="s">
        <v>244</v>
      </c>
      <c r="D20" s="62">
        <v>8342866</v>
      </c>
      <c r="E20" s="63">
        <v>0.184</v>
      </c>
      <c r="F20" s="62">
        <v>8702618</v>
      </c>
      <c r="G20" s="63">
        <v>0.189</v>
      </c>
    </row>
    <row r="21" spans="1:7" x14ac:dyDescent="0.25">
      <c r="A21" s="200"/>
      <c r="B21" s="203"/>
      <c r="C21" s="37" t="s">
        <v>246</v>
      </c>
      <c r="D21" s="66">
        <v>9022843</v>
      </c>
      <c r="E21" s="67">
        <v>0.19900000000000001</v>
      </c>
      <c r="F21" s="66">
        <v>9416984</v>
      </c>
      <c r="G21" s="67">
        <v>0.20399999999999999</v>
      </c>
    </row>
    <row r="22" spans="1:7" x14ac:dyDescent="0.25">
      <c r="A22" s="200"/>
      <c r="B22" s="202" t="s">
        <v>165</v>
      </c>
      <c r="C22" s="17" t="s">
        <v>243</v>
      </c>
      <c r="D22" s="62">
        <v>816694</v>
      </c>
      <c r="E22" s="63">
        <v>1.7000000000000001E-2</v>
      </c>
      <c r="F22" s="62">
        <v>753315</v>
      </c>
      <c r="G22" s="63">
        <v>1.4999999999999999E-2</v>
      </c>
    </row>
    <row r="23" spans="1:7" x14ac:dyDescent="0.25">
      <c r="A23" s="200"/>
      <c r="B23" s="202"/>
      <c r="C23" s="17" t="s">
        <v>244</v>
      </c>
      <c r="D23" s="62">
        <v>8463240</v>
      </c>
      <c r="E23" s="63">
        <v>0.17699999999999999</v>
      </c>
      <c r="F23" s="62">
        <v>8681335</v>
      </c>
      <c r="G23" s="63">
        <v>0.17499999999999999</v>
      </c>
    </row>
    <row r="24" spans="1:7" x14ac:dyDescent="0.25">
      <c r="A24" s="200"/>
      <c r="B24" s="203"/>
      <c r="C24" s="37" t="s">
        <v>246</v>
      </c>
      <c r="D24" s="66">
        <v>9279935</v>
      </c>
      <c r="E24" s="67">
        <v>0.19400000000000001</v>
      </c>
      <c r="F24" s="66">
        <v>9434650</v>
      </c>
      <c r="G24" s="67">
        <v>0.19</v>
      </c>
    </row>
    <row r="25" spans="1:7" x14ac:dyDescent="0.25">
      <c r="A25" s="200"/>
      <c r="B25" s="202" t="s">
        <v>166</v>
      </c>
      <c r="C25" s="17" t="s">
        <v>243</v>
      </c>
      <c r="D25" s="62">
        <v>3641090</v>
      </c>
      <c r="E25" s="63">
        <v>5.6000000000000001E-2</v>
      </c>
      <c r="F25" s="62">
        <v>2836228</v>
      </c>
      <c r="G25" s="63">
        <v>5.2999999999999999E-2</v>
      </c>
    </row>
    <row r="26" spans="1:7" x14ac:dyDescent="0.25">
      <c r="A26" s="200"/>
      <c r="B26" s="202"/>
      <c r="C26" s="17" t="s">
        <v>244</v>
      </c>
      <c r="D26" s="62">
        <v>14174030</v>
      </c>
      <c r="E26" s="63">
        <v>0.219</v>
      </c>
      <c r="F26" s="62">
        <v>12346372</v>
      </c>
      <c r="G26" s="63">
        <v>0.23</v>
      </c>
    </row>
    <row r="27" spans="1:7" x14ac:dyDescent="0.25">
      <c r="A27" s="201"/>
      <c r="B27" s="203"/>
      <c r="C27" s="37" t="s">
        <v>246</v>
      </c>
      <c r="D27" s="66">
        <v>17815120</v>
      </c>
      <c r="E27" s="67">
        <v>0.27500000000000002</v>
      </c>
      <c r="F27" s="66">
        <v>15182599</v>
      </c>
      <c r="G27" s="67">
        <v>0.28299999999999997</v>
      </c>
    </row>
    <row r="28" spans="1:7" x14ac:dyDescent="0.25">
      <c r="A28" s="228" t="s">
        <v>214</v>
      </c>
      <c r="B28" s="229"/>
      <c r="C28" s="230"/>
      <c r="D28" s="72">
        <v>155072138</v>
      </c>
      <c r="E28" s="73">
        <v>0.17199999999999999</v>
      </c>
      <c r="F28" s="72">
        <v>151755482</v>
      </c>
      <c r="G28" s="73">
        <v>0.18099999999999999</v>
      </c>
    </row>
    <row r="29" spans="1:7" x14ac:dyDescent="0.25">
      <c r="A29" s="200" t="s">
        <v>142</v>
      </c>
      <c r="B29" s="202" t="s">
        <v>162</v>
      </c>
      <c r="C29" s="17" t="s">
        <v>243</v>
      </c>
      <c r="D29" s="62">
        <v>11055681</v>
      </c>
      <c r="E29" s="63">
        <v>8.4000000000000005E-2</v>
      </c>
      <c r="F29" s="62">
        <v>11284785</v>
      </c>
      <c r="G29" s="63">
        <v>6.5000000000000002E-2</v>
      </c>
    </row>
    <row r="30" spans="1:7" x14ac:dyDescent="0.25">
      <c r="A30" s="200"/>
      <c r="B30" s="202"/>
      <c r="C30" s="17" t="s">
        <v>244</v>
      </c>
      <c r="D30" s="62">
        <v>23631431</v>
      </c>
      <c r="E30" s="63">
        <v>0.17899999999999999</v>
      </c>
      <c r="F30" s="62">
        <v>26624929</v>
      </c>
      <c r="G30" s="63">
        <v>0.153</v>
      </c>
    </row>
    <row r="31" spans="1:7" x14ac:dyDescent="0.25">
      <c r="A31" s="200"/>
      <c r="B31" s="203"/>
      <c r="C31" s="37" t="s">
        <v>246</v>
      </c>
      <c r="D31" s="66">
        <v>34687112</v>
      </c>
      <c r="E31" s="67">
        <v>0.26300000000000001</v>
      </c>
      <c r="F31" s="66">
        <v>37909714</v>
      </c>
      <c r="G31" s="67">
        <v>0.219</v>
      </c>
    </row>
    <row r="32" spans="1:7" x14ac:dyDescent="0.25">
      <c r="A32" s="200"/>
      <c r="B32" s="202" t="s">
        <v>165</v>
      </c>
      <c r="C32" s="17" t="s">
        <v>243</v>
      </c>
      <c r="D32" s="62">
        <v>2451976</v>
      </c>
      <c r="E32" s="63">
        <v>6.6000000000000003E-2</v>
      </c>
      <c r="F32" s="62">
        <v>2463631</v>
      </c>
      <c r="G32" s="63">
        <v>5.6000000000000001E-2</v>
      </c>
    </row>
    <row r="33" spans="1:7" x14ac:dyDescent="0.25">
      <c r="A33" s="200"/>
      <c r="B33" s="202"/>
      <c r="C33" s="17" t="s">
        <v>244</v>
      </c>
      <c r="D33" s="62">
        <v>4096096</v>
      </c>
      <c r="E33" s="63">
        <v>0.11</v>
      </c>
      <c r="F33" s="62">
        <v>4722129</v>
      </c>
      <c r="G33" s="63">
        <v>0.108</v>
      </c>
    </row>
    <row r="34" spans="1:7" x14ac:dyDescent="0.25">
      <c r="A34" s="200"/>
      <c r="B34" s="203"/>
      <c r="C34" s="37" t="s">
        <v>246</v>
      </c>
      <c r="D34" s="66">
        <v>6548071</v>
      </c>
      <c r="E34" s="67">
        <v>0.17599999999999999</v>
      </c>
      <c r="F34" s="66">
        <v>7185761</v>
      </c>
      <c r="G34" s="67">
        <v>0.16500000000000001</v>
      </c>
    </row>
    <row r="35" spans="1:7" x14ac:dyDescent="0.25">
      <c r="A35" s="200"/>
      <c r="B35" s="202" t="s">
        <v>166</v>
      </c>
      <c r="C35" s="17" t="s">
        <v>243</v>
      </c>
      <c r="D35" s="62">
        <v>20169847</v>
      </c>
      <c r="E35" s="63">
        <v>0.06</v>
      </c>
      <c r="F35" s="62">
        <v>21877589</v>
      </c>
      <c r="G35" s="63">
        <v>6.4000000000000001E-2</v>
      </c>
    </row>
    <row r="36" spans="1:7" x14ac:dyDescent="0.25">
      <c r="A36" s="200"/>
      <c r="B36" s="202"/>
      <c r="C36" s="17" t="s">
        <v>244</v>
      </c>
      <c r="D36" s="62">
        <v>58974230</v>
      </c>
      <c r="E36" s="63">
        <v>0.17699999999999999</v>
      </c>
      <c r="F36" s="62">
        <v>64590624</v>
      </c>
      <c r="G36" s="63">
        <v>0.187</v>
      </c>
    </row>
    <row r="37" spans="1:7" x14ac:dyDescent="0.25">
      <c r="A37" s="201"/>
      <c r="B37" s="203"/>
      <c r="C37" s="37" t="s">
        <v>246</v>
      </c>
      <c r="D37" s="66">
        <v>79144077</v>
      </c>
      <c r="E37" s="67">
        <v>0.23699999999999999</v>
      </c>
      <c r="F37" s="66">
        <v>86468213</v>
      </c>
      <c r="G37" s="67">
        <v>0.251</v>
      </c>
    </row>
    <row r="38" spans="1:7" x14ac:dyDescent="0.25">
      <c r="A38" s="228" t="s">
        <v>215</v>
      </c>
      <c r="B38" s="229"/>
      <c r="C38" s="230"/>
      <c r="D38" s="72">
        <v>120379260</v>
      </c>
      <c r="E38" s="73">
        <v>0.23899999999999999</v>
      </c>
      <c r="F38" s="72">
        <v>131563688</v>
      </c>
      <c r="G38" s="73">
        <v>0.23400000000000001</v>
      </c>
    </row>
    <row r="39" spans="1:7" x14ac:dyDescent="0.25">
      <c r="A39" s="200" t="s">
        <v>143</v>
      </c>
      <c r="B39" s="202" t="s">
        <v>160</v>
      </c>
      <c r="C39" s="17" t="s">
        <v>243</v>
      </c>
      <c r="D39" s="62">
        <v>354033</v>
      </c>
      <c r="E39" s="63">
        <v>1.7000000000000001E-2</v>
      </c>
      <c r="F39" s="62">
        <v>442345</v>
      </c>
      <c r="G39" s="63">
        <v>2.1000000000000001E-2</v>
      </c>
    </row>
    <row r="40" spans="1:7" x14ac:dyDescent="0.25">
      <c r="A40" s="200"/>
      <c r="B40" s="202"/>
      <c r="C40" s="17" t="s">
        <v>244</v>
      </c>
      <c r="D40" s="62">
        <v>7776711</v>
      </c>
      <c r="E40" s="63">
        <v>0.373</v>
      </c>
      <c r="F40" s="62">
        <v>8010648</v>
      </c>
      <c r="G40" s="63">
        <v>0.373</v>
      </c>
    </row>
    <row r="41" spans="1:7" x14ac:dyDescent="0.25">
      <c r="A41" s="200"/>
      <c r="B41" s="203"/>
      <c r="C41" s="37" t="s">
        <v>246</v>
      </c>
      <c r="D41" s="66">
        <v>8130744</v>
      </c>
      <c r="E41" s="67">
        <v>0.39</v>
      </c>
      <c r="F41" s="66">
        <v>8452994</v>
      </c>
      <c r="G41" s="67">
        <v>0.39300000000000002</v>
      </c>
    </row>
    <row r="42" spans="1:7" x14ac:dyDescent="0.25">
      <c r="A42" s="200"/>
      <c r="B42" s="202" t="s">
        <v>162</v>
      </c>
      <c r="C42" s="17" t="s">
        <v>243</v>
      </c>
      <c r="D42" s="62">
        <v>117302</v>
      </c>
      <c r="E42" s="63">
        <v>3.4000000000000002E-2</v>
      </c>
      <c r="F42" s="62">
        <v>94995</v>
      </c>
      <c r="G42" s="63">
        <v>2.5999999999999999E-2</v>
      </c>
    </row>
    <row r="43" spans="1:7" x14ac:dyDescent="0.25">
      <c r="A43" s="200"/>
      <c r="B43" s="202"/>
      <c r="C43" s="17" t="s">
        <v>244</v>
      </c>
      <c r="D43" s="62">
        <v>1685607</v>
      </c>
      <c r="E43" s="63">
        <v>0.49299999999999999</v>
      </c>
      <c r="F43" s="62">
        <v>1332611</v>
      </c>
      <c r="G43" s="63">
        <v>0.36099999999999999</v>
      </c>
    </row>
    <row r="44" spans="1:7" x14ac:dyDescent="0.25">
      <c r="A44" s="200"/>
      <c r="B44" s="203"/>
      <c r="C44" s="37" t="s">
        <v>246</v>
      </c>
      <c r="D44" s="66">
        <v>1802909</v>
      </c>
      <c r="E44" s="67">
        <v>0.52700000000000002</v>
      </c>
      <c r="F44" s="66">
        <v>1427606</v>
      </c>
      <c r="G44" s="67">
        <v>0.38700000000000001</v>
      </c>
    </row>
    <row r="45" spans="1:7" x14ac:dyDescent="0.25">
      <c r="A45" s="200"/>
      <c r="B45" s="202" t="s">
        <v>163</v>
      </c>
      <c r="C45" s="17" t="s">
        <v>243</v>
      </c>
      <c r="D45" s="62">
        <v>90575</v>
      </c>
      <c r="E45" s="63">
        <v>2.4E-2</v>
      </c>
      <c r="F45" s="68" t="s">
        <v>168</v>
      </c>
      <c r="G45" s="63" t="s">
        <v>168</v>
      </c>
    </row>
    <row r="46" spans="1:7" x14ac:dyDescent="0.25">
      <c r="A46" s="200"/>
      <c r="B46" s="202"/>
      <c r="C46" s="17" t="s">
        <v>244</v>
      </c>
      <c r="D46" s="62">
        <v>1342378</v>
      </c>
      <c r="E46" s="63">
        <v>0.35699999999999998</v>
      </c>
      <c r="F46" s="68" t="s">
        <v>168</v>
      </c>
      <c r="G46" s="63" t="s">
        <v>168</v>
      </c>
    </row>
    <row r="47" spans="1:7" x14ac:dyDescent="0.25">
      <c r="A47" s="200"/>
      <c r="B47" s="203"/>
      <c r="C47" s="37" t="s">
        <v>246</v>
      </c>
      <c r="D47" s="66">
        <v>1432953</v>
      </c>
      <c r="E47" s="67">
        <v>0.38100000000000001</v>
      </c>
      <c r="F47" s="71" t="s">
        <v>168</v>
      </c>
      <c r="G47" s="67" t="s">
        <v>168</v>
      </c>
    </row>
    <row r="48" spans="1:7" x14ac:dyDescent="0.25">
      <c r="A48" s="200"/>
      <c r="B48" s="202" t="s">
        <v>169</v>
      </c>
      <c r="C48" s="17" t="s">
        <v>243</v>
      </c>
      <c r="D48" s="62">
        <v>137321</v>
      </c>
      <c r="E48" s="63">
        <v>4.0000000000000001E-3</v>
      </c>
      <c r="F48" s="62">
        <v>163299</v>
      </c>
      <c r="G48" s="63">
        <v>5.0000000000000001E-3</v>
      </c>
    </row>
    <row r="49" spans="1:9" x14ac:dyDescent="0.25">
      <c r="A49" s="200"/>
      <c r="B49" s="202"/>
      <c r="C49" s="17" t="s">
        <v>244</v>
      </c>
      <c r="D49" s="62">
        <v>9831787</v>
      </c>
      <c r="E49" s="63">
        <v>0.30599999999999999</v>
      </c>
      <c r="F49" s="62">
        <v>11691756</v>
      </c>
      <c r="G49" s="63">
        <v>0.35199999999999998</v>
      </c>
    </row>
    <row r="50" spans="1:9" x14ac:dyDescent="0.25">
      <c r="A50" s="201"/>
      <c r="B50" s="203"/>
      <c r="C50" s="37" t="s">
        <v>246</v>
      </c>
      <c r="D50" s="66">
        <v>9969108</v>
      </c>
      <c r="E50" s="67">
        <v>0.31</v>
      </c>
      <c r="F50" s="66">
        <v>11855055</v>
      </c>
      <c r="G50" s="67">
        <v>0.35699999999999998</v>
      </c>
    </row>
    <row r="51" spans="1:9" x14ac:dyDescent="0.25">
      <c r="A51" s="228" t="s">
        <v>216</v>
      </c>
      <c r="B51" s="229"/>
      <c r="C51" s="230"/>
      <c r="D51" s="72">
        <v>21335713</v>
      </c>
      <c r="E51" s="73">
        <v>0.35499999999999998</v>
      </c>
      <c r="F51" s="72">
        <v>21735655</v>
      </c>
      <c r="G51" s="73">
        <v>0.372</v>
      </c>
    </row>
    <row r="53" spans="1:9" x14ac:dyDescent="0.25">
      <c r="A53" s="1" t="s">
        <v>151</v>
      </c>
    </row>
    <row r="54" spans="1:9" ht="15" customHeight="1" x14ac:dyDescent="0.25">
      <c r="A54" s="180" t="s">
        <v>170</v>
      </c>
      <c r="B54" s="180"/>
      <c r="C54" s="180"/>
      <c r="D54" s="180"/>
      <c r="E54" s="180"/>
      <c r="F54" s="15"/>
      <c r="G54" s="15"/>
      <c r="H54" s="15"/>
      <c r="I54" s="15"/>
    </row>
    <row r="55" spans="1:9" x14ac:dyDescent="0.25">
      <c r="A55" s="180"/>
      <c r="B55" s="180"/>
      <c r="C55" s="180"/>
      <c r="D55" s="180"/>
      <c r="E55" s="180"/>
      <c r="F55" s="15"/>
      <c r="G55" s="15"/>
      <c r="H55" s="15"/>
      <c r="I55" s="15"/>
    </row>
    <row r="56" spans="1:9" x14ac:dyDescent="0.25">
      <c r="A56" s="180"/>
      <c r="B56" s="180"/>
      <c r="C56" s="180"/>
      <c r="D56" s="180"/>
      <c r="E56" s="180"/>
      <c r="F56" s="15"/>
      <c r="G56" s="15"/>
      <c r="H56" s="15"/>
      <c r="I56" s="15"/>
    </row>
    <row r="57" spans="1:9" x14ac:dyDescent="0.25">
      <c r="A57" s="180"/>
      <c r="B57" s="180"/>
      <c r="C57" s="180"/>
      <c r="D57" s="180"/>
      <c r="E57" s="180"/>
      <c r="F57" s="15"/>
      <c r="G57" s="15"/>
      <c r="H57" s="15"/>
      <c r="I57" s="15"/>
    </row>
    <row r="58" spans="1:9" x14ac:dyDescent="0.25">
      <c r="A58" s="180"/>
      <c r="B58" s="180"/>
      <c r="C58" s="180"/>
      <c r="D58" s="180"/>
      <c r="E58" s="180"/>
      <c r="F58" s="15"/>
      <c r="G58" s="15"/>
      <c r="H58" s="15"/>
      <c r="I58" s="15"/>
    </row>
    <row r="59" spans="1:9" x14ac:dyDescent="0.25">
      <c r="A59" s="180"/>
      <c r="B59" s="180"/>
      <c r="C59" s="180"/>
      <c r="D59" s="180"/>
      <c r="E59" s="180"/>
      <c r="F59" s="15"/>
      <c r="G59" s="15"/>
      <c r="H59" s="15"/>
      <c r="I59" s="15"/>
    </row>
    <row r="60" spans="1:9" x14ac:dyDescent="0.25">
      <c r="A60" s="180"/>
      <c r="B60" s="180"/>
      <c r="C60" s="180"/>
      <c r="D60" s="180"/>
      <c r="E60" s="180"/>
      <c r="F60" s="15"/>
      <c r="G60" s="15"/>
      <c r="H60" s="15"/>
      <c r="I60" s="15"/>
    </row>
    <row r="61" spans="1:9" x14ac:dyDescent="0.25">
      <c r="A61" s="180"/>
      <c r="B61" s="180"/>
      <c r="C61" s="180"/>
      <c r="D61" s="180"/>
      <c r="E61" s="180"/>
      <c r="F61" s="15"/>
      <c r="G61" s="15"/>
      <c r="H61" s="15"/>
      <c r="I61" s="15"/>
    </row>
    <row r="62" spans="1:9" x14ac:dyDescent="0.25">
      <c r="A62" s="180"/>
      <c r="B62" s="180"/>
      <c r="C62" s="180"/>
      <c r="D62" s="180"/>
      <c r="E62" s="180"/>
    </row>
    <row r="63" spans="1:9" x14ac:dyDescent="0.25">
      <c r="A63" s="15"/>
      <c r="B63" s="15"/>
      <c r="C63" s="15"/>
      <c r="D63" s="15"/>
    </row>
    <row r="64" spans="1:9" x14ac:dyDescent="0.25">
      <c r="A64" s="15"/>
      <c r="B64" s="15"/>
      <c r="C64" s="15"/>
      <c r="D64" s="15"/>
    </row>
  </sheetData>
  <mergeCells count="27">
    <mergeCell ref="A29:A37"/>
    <mergeCell ref="B29:B31"/>
    <mergeCell ref="B32:B34"/>
    <mergeCell ref="B35:B37"/>
    <mergeCell ref="A38:C38"/>
    <mergeCell ref="A28:C28"/>
    <mergeCell ref="F5:G5"/>
    <mergeCell ref="A7:A27"/>
    <mergeCell ref="B7:B9"/>
    <mergeCell ref="B10:B12"/>
    <mergeCell ref="B13:B15"/>
    <mergeCell ref="B16:B18"/>
    <mergeCell ref="B19:B21"/>
    <mergeCell ref="B22:B24"/>
    <mergeCell ref="B25:B27"/>
    <mergeCell ref="A2:E2"/>
    <mergeCell ref="A5:A6"/>
    <mergeCell ref="B5:B6"/>
    <mergeCell ref="C5:C6"/>
    <mergeCell ref="D5:E5"/>
    <mergeCell ref="A54:E62"/>
    <mergeCell ref="A51:C51"/>
    <mergeCell ref="A39:A50"/>
    <mergeCell ref="B39:B41"/>
    <mergeCell ref="B42:B44"/>
    <mergeCell ref="B45:B47"/>
    <mergeCell ref="B48:B5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C9A3-B335-45DF-B1CB-94C890B29781}">
  <dimension ref="A1:J91"/>
  <sheetViews>
    <sheetView workbookViewId="0"/>
  </sheetViews>
  <sheetFormatPr defaultRowHeight="15" x14ac:dyDescent="0.25"/>
  <cols>
    <col min="1" max="1" width="23.7109375" customWidth="1"/>
    <col min="2" max="2" width="19.85546875" customWidth="1"/>
    <col min="3" max="3" width="37.7109375" customWidth="1"/>
    <col min="4" max="7" width="17.85546875" customWidth="1"/>
  </cols>
  <sheetData>
    <row r="1" spans="1:7" ht="18.75" x14ac:dyDescent="0.3">
      <c r="A1" s="9" t="s">
        <v>54</v>
      </c>
      <c r="B1" s="9"/>
      <c r="C1" s="9"/>
      <c r="D1" s="9"/>
      <c r="E1" s="9"/>
    </row>
    <row r="2" spans="1:7" ht="15.75" x14ac:dyDescent="0.25">
      <c r="A2" s="166" t="s">
        <v>35</v>
      </c>
      <c r="B2" s="166"/>
      <c r="C2" s="166"/>
      <c r="D2" s="166"/>
      <c r="E2" s="166"/>
    </row>
    <row r="3" spans="1:7" ht="15.75" x14ac:dyDescent="0.25">
      <c r="A3" s="11" t="s">
        <v>247</v>
      </c>
      <c r="B3" s="11"/>
      <c r="C3" s="11"/>
      <c r="D3" s="11"/>
      <c r="E3" s="11"/>
    </row>
    <row r="5" spans="1:7" x14ac:dyDescent="0.25">
      <c r="A5" s="190" t="s">
        <v>211</v>
      </c>
      <c r="B5" s="190" t="s">
        <v>174</v>
      </c>
      <c r="C5" s="190" t="s">
        <v>212</v>
      </c>
      <c r="D5" s="187">
        <v>2021</v>
      </c>
      <c r="E5" s="187"/>
      <c r="F5" s="231">
        <v>2022</v>
      </c>
      <c r="G5" s="188"/>
    </row>
    <row r="6" spans="1:7" x14ac:dyDescent="0.25">
      <c r="A6" s="191"/>
      <c r="B6" s="191"/>
      <c r="C6" s="191"/>
      <c r="D6" s="36" t="s">
        <v>144</v>
      </c>
      <c r="E6" s="36" t="s">
        <v>145</v>
      </c>
      <c r="F6" s="36" t="s">
        <v>144</v>
      </c>
      <c r="G6" s="36" t="s">
        <v>145</v>
      </c>
    </row>
    <row r="7" spans="1:7" x14ac:dyDescent="0.25">
      <c r="A7" s="232" t="s">
        <v>159</v>
      </c>
      <c r="B7" s="233" t="s">
        <v>176</v>
      </c>
      <c r="C7" s="42" t="s">
        <v>248</v>
      </c>
      <c r="D7" s="74">
        <v>10047614</v>
      </c>
      <c r="E7" s="75">
        <v>0.129</v>
      </c>
      <c r="F7" s="74">
        <v>10216043</v>
      </c>
      <c r="G7" s="75">
        <v>0.13900000000000001</v>
      </c>
    </row>
    <row r="8" spans="1:7" x14ac:dyDescent="0.25">
      <c r="A8" s="200"/>
      <c r="B8" s="202"/>
      <c r="C8" s="17" t="s">
        <v>243</v>
      </c>
      <c r="D8" s="62">
        <v>825322</v>
      </c>
      <c r="E8" s="63">
        <v>1.0999999999999999E-2</v>
      </c>
      <c r="F8" s="62">
        <v>792980</v>
      </c>
      <c r="G8" s="63">
        <v>1.0999999999999999E-2</v>
      </c>
    </row>
    <row r="9" spans="1:7" x14ac:dyDescent="0.25">
      <c r="A9" s="200"/>
      <c r="B9" s="208"/>
      <c r="C9" s="37" t="s">
        <v>246</v>
      </c>
      <c r="D9" s="66">
        <v>10872936</v>
      </c>
      <c r="E9" s="67">
        <v>0.13900000000000001</v>
      </c>
      <c r="F9" s="66">
        <v>11009023</v>
      </c>
      <c r="G9" s="67">
        <v>0.15</v>
      </c>
    </row>
    <row r="10" spans="1:7" x14ac:dyDescent="0.25">
      <c r="A10" s="200"/>
      <c r="B10" s="202" t="s">
        <v>177</v>
      </c>
      <c r="C10" s="17" t="s">
        <v>248</v>
      </c>
      <c r="D10" s="62">
        <v>2190710</v>
      </c>
      <c r="E10" s="63">
        <v>0.16600000000000001</v>
      </c>
      <c r="F10" s="62">
        <v>2634693</v>
      </c>
      <c r="G10" s="63">
        <v>0.20899999999999999</v>
      </c>
    </row>
    <row r="11" spans="1:7" x14ac:dyDescent="0.25">
      <c r="A11" s="200"/>
      <c r="B11" s="202"/>
      <c r="C11" s="17" t="s">
        <v>243</v>
      </c>
      <c r="D11" s="62">
        <v>392813</v>
      </c>
      <c r="E11" s="63">
        <v>0.03</v>
      </c>
      <c r="F11" s="62">
        <v>424970</v>
      </c>
      <c r="G11" s="63">
        <v>3.4000000000000002E-2</v>
      </c>
    </row>
    <row r="12" spans="1:7" x14ac:dyDescent="0.25">
      <c r="A12" s="200"/>
      <c r="B12" s="208"/>
      <c r="C12" s="37" t="s">
        <v>246</v>
      </c>
      <c r="D12" s="66">
        <v>2583523</v>
      </c>
      <c r="E12" s="67">
        <v>0.19600000000000001</v>
      </c>
      <c r="F12" s="66">
        <v>3059663</v>
      </c>
      <c r="G12" s="67">
        <v>0.24199999999999999</v>
      </c>
    </row>
    <row r="13" spans="1:7" x14ac:dyDescent="0.25">
      <c r="A13" s="200"/>
      <c r="B13" s="202" t="s">
        <v>178</v>
      </c>
      <c r="C13" s="17" t="s">
        <v>248</v>
      </c>
      <c r="D13" s="62">
        <v>16457905</v>
      </c>
      <c r="E13" s="63">
        <v>0.161</v>
      </c>
      <c r="F13" s="62">
        <v>17307742</v>
      </c>
      <c r="G13" s="63">
        <v>0.17599999999999999</v>
      </c>
    </row>
    <row r="14" spans="1:7" x14ac:dyDescent="0.25">
      <c r="A14" s="200"/>
      <c r="B14" s="202"/>
      <c r="C14" s="17" t="s">
        <v>243</v>
      </c>
      <c r="D14" s="62">
        <v>2014204</v>
      </c>
      <c r="E14" s="63">
        <v>0.02</v>
      </c>
      <c r="F14" s="62">
        <v>1874159</v>
      </c>
      <c r="G14" s="63">
        <v>1.9E-2</v>
      </c>
    </row>
    <row r="15" spans="1:7" x14ac:dyDescent="0.25">
      <c r="A15" s="200"/>
      <c r="B15" s="208"/>
      <c r="C15" s="37" t="s">
        <v>246</v>
      </c>
      <c r="D15" s="66">
        <v>18472110</v>
      </c>
      <c r="E15" s="67">
        <v>0.18</v>
      </c>
      <c r="F15" s="66">
        <v>19181901</v>
      </c>
      <c r="G15" s="67">
        <v>0.19500000000000001</v>
      </c>
    </row>
    <row r="16" spans="1:7" x14ac:dyDescent="0.25">
      <c r="A16" s="200"/>
      <c r="B16" s="202" t="s">
        <v>179</v>
      </c>
      <c r="C16" s="17" t="s">
        <v>248</v>
      </c>
      <c r="D16" s="62">
        <v>1101628</v>
      </c>
      <c r="E16" s="63">
        <v>0.1</v>
      </c>
      <c r="F16" s="62">
        <v>1087070</v>
      </c>
      <c r="G16" s="63">
        <v>0.111</v>
      </c>
    </row>
    <row r="17" spans="1:7" x14ac:dyDescent="0.25">
      <c r="A17" s="200"/>
      <c r="B17" s="202"/>
      <c r="C17" s="17" t="s">
        <v>243</v>
      </c>
      <c r="D17" s="62">
        <v>412067</v>
      </c>
      <c r="E17" s="63">
        <v>3.6999999999999998E-2</v>
      </c>
      <c r="F17" s="62">
        <v>459314</v>
      </c>
      <c r="G17" s="63">
        <v>4.7E-2</v>
      </c>
    </row>
    <row r="18" spans="1:7" x14ac:dyDescent="0.25">
      <c r="A18" s="200"/>
      <c r="B18" s="208"/>
      <c r="C18" s="37" t="s">
        <v>246</v>
      </c>
      <c r="D18" s="66">
        <v>1513695</v>
      </c>
      <c r="E18" s="67">
        <v>0.13800000000000001</v>
      </c>
      <c r="F18" s="66">
        <v>1546384</v>
      </c>
      <c r="G18" s="67">
        <v>0.158</v>
      </c>
    </row>
    <row r="19" spans="1:7" x14ac:dyDescent="0.25">
      <c r="A19" s="200"/>
      <c r="B19" s="202" t="s">
        <v>180</v>
      </c>
      <c r="C19" s="17" t="s">
        <v>248</v>
      </c>
      <c r="D19" s="62">
        <v>2076075</v>
      </c>
      <c r="E19" s="63">
        <v>0.19500000000000001</v>
      </c>
      <c r="F19" s="62">
        <v>1880074</v>
      </c>
      <c r="G19" s="63">
        <v>0.193</v>
      </c>
    </row>
    <row r="20" spans="1:7" x14ac:dyDescent="0.25">
      <c r="A20" s="200"/>
      <c r="B20" s="202"/>
      <c r="C20" s="17" t="s">
        <v>243</v>
      </c>
      <c r="D20" s="62">
        <v>330825</v>
      </c>
      <c r="E20" s="63">
        <v>3.1E-2</v>
      </c>
      <c r="F20" s="62">
        <v>283361</v>
      </c>
      <c r="G20" s="63">
        <v>2.9000000000000001E-2</v>
      </c>
    </row>
    <row r="21" spans="1:7" x14ac:dyDescent="0.25">
      <c r="A21" s="200"/>
      <c r="B21" s="208"/>
      <c r="C21" s="37" t="s">
        <v>246</v>
      </c>
      <c r="D21" s="66">
        <v>2406899</v>
      </c>
      <c r="E21" s="67">
        <v>0.22700000000000001</v>
      </c>
      <c r="F21" s="66">
        <v>2163435</v>
      </c>
      <c r="G21" s="67">
        <v>0.222</v>
      </c>
    </row>
    <row r="22" spans="1:7" x14ac:dyDescent="0.25">
      <c r="A22" s="200"/>
      <c r="B22" s="202" t="s">
        <v>181</v>
      </c>
      <c r="C22" s="17" t="s">
        <v>248</v>
      </c>
      <c r="D22" s="62">
        <v>22066202</v>
      </c>
      <c r="E22" s="63">
        <v>0.14199999999999999</v>
      </c>
      <c r="F22" s="62">
        <v>23548763</v>
      </c>
      <c r="G22" s="63">
        <v>0.16600000000000001</v>
      </c>
    </row>
    <row r="23" spans="1:7" x14ac:dyDescent="0.25">
      <c r="A23" s="200"/>
      <c r="B23" s="202"/>
      <c r="C23" s="17" t="s">
        <v>243</v>
      </c>
      <c r="D23" s="62">
        <v>1894192</v>
      </c>
      <c r="E23" s="63">
        <v>1.2E-2</v>
      </c>
      <c r="F23" s="62">
        <v>1944627</v>
      </c>
      <c r="G23" s="63">
        <v>1.4E-2</v>
      </c>
    </row>
    <row r="24" spans="1:7" x14ac:dyDescent="0.25">
      <c r="A24" s="200"/>
      <c r="B24" s="208"/>
      <c r="C24" s="37" t="s">
        <v>246</v>
      </c>
      <c r="D24" s="66">
        <v>23960394</v>
      </c>
      <c r="E24" s="67">
        <v>0.154</v>
      </c>
      <c r="F24" s="66">
        <v>25493390</v>
      </c>
      <c r="G24" s="67">
        <v>0.18</v>
      </c>
    </row>
    <row r="25" spans="1:7" x14ac:dyDescent="0.25">
      <c r="A25" s="200"/>
      <c r="B25" s="202" t="s">
        <v>182</v>
      </c>
      <c r="C25" s="17" t="s">
        <v>248</v>
      </c>
      <c r="D25" s="62">
        <v>6681207</v>
      </c>
      <c r="E25" s="63">
        <v>0.14699999999999999</v>
      </c>
      <c r="F25" s="62">
        <v>6703493</v>
      </c>
      <c r="G25" s="63">
        <v>0.154</v>
      </c>
    </row>
    <row r="26" spans="1:7" x14ac:dyDescent="0.25">
      <c r="A26" s="200"/>
      <c r="B26" s="202"/>
      <c r="C26" s="17" t="s">
        <v>243</v>
      </c>
      <c r="D26" s="62">
        <v>749630</v>
      </c>
      <c r="E26" s="63">
        <v>1.6E-2</v>
      </c>
      <c r="F26" s="62">
        <v>789429</v>
      </c>
      <c r="G26" s="63">
        <v>1.7999999999999999E-2</v>
      </c>
    </row>
    <row r="27" spans="1:7" x14ac:dyDescent="0.25">
      <c r="A27" s="200"/>
      <c r="B27" s="208"/>
      <c r="C27" s="37" t="s">
        <v>246</v>
      </c>
      <c r="D27" s="66">
        <v>7430836</v>
      </c>
      <c r="E27" s="67">
        <v>0.16300000000000001</v>
      </c>
      <c r="F27" s="66">
        <v>7492922</v>
      </c>
      <c r="G27" s="67">
        <v>0.17199999999999999</v>
      </c>
    </row>
    <row r="28" spans="1:7" x14ac:dyDescent="0.25">
      <c r="A28" s="200"/>
      <c r="B28" s="202" t="s">
        <v>183</v>
      </c>
      <c r="C28" s="17" t="s">
        <v>248</v>
      </c>
      <c r="D28" s="62">
        <v>3813478</v>
      </c>
      <c r="E28" s="63">
        <v>0.15</v>
      </c>
      <c r="F28" s="62">
        <v>2908124</v>
      </c>
      <c r="G28" s="63">
        <v>0.14299999999999999</v>
      </c>
    </row>
    <row r="29" spans="1:7" x14ac:dyDescent="0.25">
      <c r="A29" s="200"/>
      <c r="B29" s="202"/>
      <c r="C29" s="17" t="s">
        <v>243</v>
      </c>
      <c r="D29" s="62">
        <v>404479</v>
      </c>
      <c r="E29" s="63">
        <v>1.6E-2</v>
      </c>
      <c r="F29" s="62">
        <v>294467</v>
      </c>
      <c r="G29" s="63">
        <v>1.4999999999999999E-2</v>
      </c>
    </row>
    <row r="30" spans="1:7" x14ac:dyDescent="0.25">
      <c r="A30" s="200"/>
      <c r="B30" s="208"/>
      <c r="C30" s="37" t="s">
        <v>246</v>
      </c>
      <c r="D30" s="66">
        <v>4217957</v>
      </c>
      <c r="E30" s="67">
        <v>0.16600000000000001</v>
      </c>
      <c r="F30" s="66">
        <v>3202591</v>
      </c>
      <c r="G30" s="67">
        <v>0.158</v>
      </c>
    </row>
    <row r="31" spans="1:7" x14ac:dyDescent="0.25">
      <c r="A31" s="200"/>
      <c r="B31" s="202" t="s">
        <v>184</v>
      </c>
      <c r="C31" s="17" t="s">
        <v>248</v>
      </c>
      <c r="D31" s="62">
        <v>12248906</v>
      </c>
      <c r="E31" s="63">
        <v>0.17</v>
      </c>
      <c r="F31" s="62">
        <v>10070181</v>
      </c>
      <c r="G31" s="63">
        <v>0.17799999999999999</v>
      </c>
    </row>
    <row r="32" spans="1:7" x14ac:dyDescent="0.25">
      <c r="A32" s="200"/>
      <c r="B32" s="202"/>
      <c r="C32" s="17" t="s">
        <v>243</v>
      </c>
      <c r="D32" s="62">
        <v>2128010</v>
      </c>
      <c r="E32" s="63">
        <v>2.9000000000000001E-2</v>
      </c>
      <c r="F32" s="62">
        <v>1645854</v>
      </c>
      <c r="G32" s="63">
        <v>2.9000000000000001E-2</v>
      </c>
    </row>
    <row r="33" spans="1:7" x14ac:dyDescent="0.25">
      <c r="A33" s="200"/>
      <c r="B33" s="208"/>
      <c r="C33" s="37" t="s">
        <v>246</v>
      </c>
      <c r="D33" s="66">
        <v>14376917</v>
      </c>
      <c r="E33" s="67">
        <v>0.19900000000000001</v>
      </c>
      <c r="F33" s="66">
        <v>11716035</v>
      </c>
      <c r="G33" s="67">
        <v>0.20699999999999999</v>
      </c>
    </row>
    <row r="34" spans="1:7" x14ac:dyDescent="0.25">
      <c r="A34" s="200"/>
      <c r="B34" s="202" t="s">
        <v>185</v>
      </c>
      <c r="C34" s="17" t="s">
        <v>248</v>
      </c>
      <c r="D34" s="62">
        <v>5235301</v>
      </c>
      <c r="E34" s="63">
        <v>0.17899999999999999</v>
      </c>
      <c r="F34" s="62">
        <v>4444464</v>
      </c>
      <c r="G34" s="63">
        <v>0.186</v>
      </c>
    </row>
    <row r="35" spans="1:7" x14ac:dyDescent="0.25">
      <c r="A35" s="200"/>
      <c r="B35" s="202"/>
      <c r="C35" s="17" t="s">
        <v>243</v>
      </c>
      <c r="D35" s="62">
        <v>757901</v>
      </c>
      <c r="E35" s="63">
        <v>2.5999999999999999E-2</v>
      </c>
      <c r="F35" s="62">
        <v>610890</v>
      </c>
      <c r="G35" s="63">
        <v>2.5999999999999999E-2</v>
      </c>
    </row>
    <row r="36" spans="1:7" x14ac:dyDescent="0.25">
      <c r="A36" s="207"/>
      <c r="B36" s="208"/>
      <c r="C36" s="37" t="s">
        <v>246</v>
      </c>
      <c r="D36" s="66">
        <v>5993202</v>
      </c>
      <c r="E36" s="67">
        <v>0.20499999999999999</v>
      </c>
      <c r="F36" s="66">
        <v>5055354</v>
      </c>
      <c r="G36" s="67">
        <v>0.21099999999999999</v>
      </c>
    </row>
    <row r="37" spans="1:7" x14ac:dyDescent="0.25">
      <c r="A37" s="200" t="s">
        <v>142</v>
      </c>
      <c r="B37" s="202" t="s">
        <v>176</v>
      </c>
      <c r="C37" s="17" t="s">
        <v>248</v>
      </c>
      <c r="D37" s="62">
        <v>9602643</v>
      </c>
      <c r="E37" s="63">
        <v>0.19900000000000001</v>
      </c>
      <c r="F37" s="62">
        <v>10529114</v>
      </c>
      <c r="G37" s="63">
        <v>0.21299999999999999</v>
      </c>
    </row>
    <row r="38" spans="1:7" x14ac:dyDescent="0.25">
      <c r="A38" s="200"/>
      <c r="B38" s="202"/>
      <c r="C38" s="17" t="s">
        <v>243</v>
      </c>
      <c r="D38" s="62">
        <v>3057005</v>
      </c>
      <c r="E38" s="63">
        <v>6.3E-2</v>
      </c>
      <c r="F38" s="62">
        <v>3088602</v>
      </c>
      <c r="G38" s="63">
        <v>6.2E-2</v>
      </c>
    </row>
    <row r="39" spans="1:7" x14ac:dyDescent="0.25">
      <c r="A39" s="200"/>
      <c r="B39" s="208"/>
      <c r="C39" s="37" t="s">
        <v>246</v>
      </c>
      <c r="D39" s="66">
        <v>12659648</v>
      </c>
      <c r="E39" s="67">
        <v>0.26200000000000001</v>
      </c>
      <c r="F39" s="66">
        <v>13617717</v>
      </c>
      <c r="G39" s="67">
        <v>0.27500000000000002</v>
      </c>
    </row>
    <row r="40" spans="1:7" x14ac:dyDescent="0.25">
      <c r="A40" s="200"/>
      <c r="B40" s="202" t="s">
        <v>177</v>
      </c>
      <c r="C40" s="17" t="s">
        <v>248</v>
      </c>
      <c r="D40" s="62">
        <v>1229765</v>
      </c>
      <c r="E40" s="63">
        <v>0.184</v>
      </c>
      <c r="F40" s="62">
        <v>1212036</v>
      </c>
      <c r="G40" s="63">
        <v>0.17699999999999999</v>
      </c>
    </row>
    <row r="41" spans="1:7" x14ac:dyDescent="0.25">
      <c r="A41" s="200"/>
      <c r="B41" s="202"/>
      <c r="C41" s="17" t="s">
        <v>243</v>
      </c>
      <c r="D41" s="62">
        <v>662568</v>
      </c>
      <c r="E41" s="63">
        <v>9.9000000000000005E-2</v>
      </c>
      <c r="F41" s="62">
        <v>850849</v>
      </c>
      <c r="G41" s="63">
        <v>0.124</v>
      </c>
    </row>
    <row r="42" spans="1:7" x14ac:dyDescent="0.25">
      <c r="A42" s="200"/>
      <c r="B42" s="208"/>
      <c r="C42" s="37" t="s">
        <v>246</v>
      </c>
      <c r="D42" s="66">
        <v>1892333</v>
      </c>
      <c r="E42" s="67">
        <v>0.28299999999999997</v>
      </c>
      <c r="F42" s="66">
        <v>2062885</v>
      </c>
      <c r="G42" s="67">
        <v>0.30099999999999999</v>
      </c>
    </row>
    <row r="43" spans="1:7" x14ac:dyDescent="0.25">
      <c r="A43" s="200"/>
      <c r="B43" s="202" t="s">
        <v>178</v>
      </c>
      <c r="C43" s="17" t="s">
        <v>248</v>
      </c>
      <c r="D43" s="62">
        <v>12489680</v>
      </c>
      <c r="E43" s="63">
        <v>0.191</v>
      </c>
      <c r="F43" s="62">
        <v>13456644</v>
      </c>
      <c r="G43" s="63">
        <v>0.20499999999999999</v>
      </c>
    </row>
    <row r="44" spans="1:7" x14ac:dyDescent="0.25">
      <c r="A44" s="200"/>
      <c r="B44" s="202"/>
      <c r="C44" s="17" t="s">
        <v>243</v>
      </c>
      <c r="D44" s="62">
        <v>5113156</v>
      </c>
      <c r="E44" s="63">
        <v>7.8E-2</v>
      </c>
      <c r="F44" s="62">
        <v>5215999</v>
      </c>
      <c r="G44" s="63">
        <v>7.9000000000000001E-2</v>
      </c>
    </row>
    <row r="45" spans="1:7" x14ac:dyDescent="0.25">
      <c r="A45" s="200"/>
      <c r="B45" s="208"/>
      <c r="C45" s="37" t="s">
        <v>246</v>
      </c>
      <c r="D45" s="66">
        <v>17602836</v>
      </c>
      <c r="E45" s="67">
        <v>0.26900000000000002</v>
      </c>
      <c r="F45" s="66">
        <v>18672642</v>
      </c>
      <c r="G45" s="67">
        <v>0.28399999999999997</v>
      </c>
    </row>
    <row r="46" spans="1:7" x14ac:dyDescent="0.25">
      <c r="A46" s="200"/>
      <c r="B46" s="202" t="s">
        <v>180</v>
      </c>
      <c r="C46" s="17" t="s">
        <v>248</v>
      </c>
      <c r="D46" s="62">
        <v>3836683</v>
      </c>
      <c r="E46" s="63">
        <v>0.223</v>
      </c>
      <c r="F46" s="62">
        <v>4208616</v>
      </c>
      <c r="G46" s="63">
        <v>0.186</v>
      </c>
    </row>
    <row r="47" spans="1:7" x14ac:dyDescent="0.25">
      <c r="A47" s="200"/>
      <c r="B47" s="202"/>
      <c r="C47" s="17" t="s">
        <v>243</v>
      </c>
      <c r="D47" s="62">
        <v>1471938</v>
      </c>
      <c r="E47" s="63">
        <v>8.5000000000000006E-2</v>
      </c>
      <c r="F47" s="62">
        <v>1568808</v>
      </c>
      <c r="G47" s="63">
        <v>6.9000000000000006E-2</v>
      </c>
    </row>
    <row r="48" spans="1:7" x14ac:dyDescent="0.25">
      <c r="A48" s="200"/>
      <c r="B48" s="208"/>
      <c r="C48" s="37" t="s">
        <v>246</v>
      </c>
      <c r="D48" s="66">
        <v>5308621</v>
      </c>
      <c r="E48" s="67">
        <v>0.308</v>
      </c>
      <c r="F48" s="66">
        <v>5777424</v>
      </c>
      <c r="G48" s="67">
        <v>0.255</v>
      </c>
    </row>
    <row r="49" spans="1:7" x14ac:dyDescent="0.25">
      <c r="A49" s="200"/>
      <c r="B49" s="202" t="s">
        <v>181</v>
      </c>
      <c r="C49" s="17" t="s">
        <v>248</v>
      </c>
      <c r="D49" s="62">
        <v>13769</v>
      </c>
      <c r="E49" s="63">
        <v>0.30599999999999999</v>
      </c>
      <c r="F49" s="62">
        <v>16574</v>
      </c>
      <c r="G49" s="63">
        <v>0.308</v>
      </c>
    </row>
    <row r="50" spans="1:7" x14ac:dyDescent="0.25">
      <c r="A50" s="200"/>
      <c r="B50" s="208"/>
      <c r="C50" s="37" t="s">
        <v>246</v>
      </c>
      <c r="D50" s="66">
        <v>13769</v>
      </c>
      <c r="E50" s="67">
        <v>0.30599999999999999</v>
      </c>
      <c r="F50" s="66">
        <v>16574</v>
      </c>
      <c r="G50" s="67">
        <v>0.308</v>
      </c>
    </row>
    <row r="51" spans="1:7" x14ac:dyDescent="0.25">
      <c r="A51" s="200"/>
      <c r="B51" s="202" t="s">
        <v>182</v>
      </c>
      <c r="C51" s="17" t="s">
        <v>248</v>
      </c>
      <c r="D51" s="62">
        <v>3529069</v>
      </c>
      <c r="E51" s="63">
        <v>0.17499999999999999</v>
      </c>
      <c r="F51" s="62">
        <v>3754083</v>
      </c>
      <c r="G51" s="63">
        <v>0.154</v>
      </c>
    </row>
    <row r="52" spans="1:7" x14ac:dyDescent="0.25">
      <c r="A52" s="200"/>
      <c r="B52" s="202"/>
      <c r="C52" s="17" t="s">
        <v>243</v>
      </c>
      <c r="D52" s="62">
        <v>1350046</v>
      </c>
      <c r="E52" s="63">
        <v>6.7000000000000004E-2</v>
      </c>
      <c r="F52" s="62">
        <v>1267854</v>
      </c>
      <c r="G52" s="63">
        <v>5.1999999999999998E-2</v>
      </c>
    </row>
    <row r="53" spans="1:7" x14ac:dyDescent="0.25">
      <c r="A53" s="200"/>
      <c r="B53" s="208"/>
      <c r="C53" s="37" t="s">
        <v>246</v>
      </c>
      <c r="D53" s="66">
        <v>4879115</v>
      </c>
      <c r="E53" s="67">
        <v>0.24199999999999999</v>
      </c>
      <c r="F53" s="66">
        <v>5021937</v>
      </c>
      <c r="G53" s="67">
        <v>0.20599999999999999</v>
      </c>
    </row>
    <row r="54" spans="1:7" x14ac:dyDescent="0.25">
      <c r="A54" s="200"/>
      <c r="B54" s="202" t="s">
        <v>183</v>
      </c>
      <c r="C54" s="17" t="s">
        <v>248</v>
      </c>
      <c r="D54" s="62">
        <v>7722534</v>
      </c>
      <c r="E54" s="63">
        <v>0.193</v>
      </c>
      <c r="F54" s="62">
        <v>8685696</v>
      </c>
      <c r="G54" s="63">
        <v>0.16900000000000001</v>
      </c>
    </row>
    <row r="55" spans="1:7" x14ac:dyDescent="0.25">
      <c r="A55" s="200"/>
      <c r="B55" s="202"/>
      <c r="C55" s="17" t="s">
        <v>243</v>
      </c>
      <c r="D55" s="62">
        <v>1593121</v>
      </c>
      <c r="E55" s="63">
        <v>0.04</v>
      </c>
      <c r="F55" s="62">
        <v>1580851</v>
      </c>
      <c r="G55" s="63">
        <v>3.1E-2</v>
      </c>
    </row>
    <row r="56" spans="1:7" x14ac:dyDescent="0.25">
      <c r="A56" s="200"/>
      <c r="B56" s="208"/>
      <c r="C56" s="37" t="s">
        <v>246</v>
      </c>
      <c r="D56" s="66">
        <v>9315655</v>
      </c>
      <c r="E56" s="67">
        <v>0.23300000000000001</v>
      </c>
      <c r="F56" s="66">
        <v>10266547</v>
      </c>
      <c r="G56" s="67">
        <v>0.19900000000000001</v>
      </c>
    </row>
    <row r="57" spans="1:7" x14ac:dyDescent="0.25">
      <c r="A57" s="200"/>
      <c r="B57" s="202" t="s">
        <v>184</v>
      </c>
      <c r="C57" s="17" t="s">
        <v>248</v>
      </c>
      <c r="D57" s="62">
        <v>5492</v>
      </c>
      <c r="E57" s="63">
        <v>0.20300000000000001</v>
      </c>
      <c r="F57" s="62">
        <v>3933</v>
      </c>
      <c r="G57" s="63">
        <v>0.127</v>
      </c>
    </row>
    <row r="58" spans="1:7" x14ac:dyDescent="0.25">
      <c r="A58" s="200"/>
      <c r="B58" s="202"/>
      <c r="C58" s="17" t="s">
        <v>243</v>
      </c>
      <c r="D58" s="68" t="s">
        <v>168</v>
      </c>
      <c r="E58" s="63" t="s">
        <v>168</v>
      </c>
      <c r="F58" s="62">
        <v>1756</v>
      </c>
      <c r="G58" s="63">
        <v>5.7000000000000002E-2</v>
      </c>
    </row>
    <row r="59" spans="1:7" x14ac:dyDescent="0.25">
      <c r="A59" s="207"/>
      <c r="B59" s="208"/>
      <c r="C59" s="37" t="s">
        <v>246</v>
      </c>
      <c r="D59" s="66">
        <v>5492</v>
      </c>
      <c r="E59" s="67">
        <v>0.20300000000000001</v>
      </c>
      <c r="F59" s="66">
        <v>5689</v>
      </c>
      <c r="G59" s="67">
        <v>0.183</v>
      </c>
    </row>
    <row r="60" spans="1:7" x14ac:dyDescent="0.25">
      <c r="A60" s="200" t="s">
        <v>143</v>
      </c>
      <c r="B60" s="202" t="s">
        <v>176</v>
      </c>
      <c r="C60" s="17" t="s">
        <v>248</v>
      </c>
      <c r="D60" s="62">
        <v>1971908</v>
      </c>
      <c r="E60" s="63">
        <v>0.34200000000000003</v>
      </c>
      <c r="F60" s="62">
        <v>2177356</v>
      </c>
      <c r="G60" s="63">
        <v>0.38</v>
      </c>
    </row>
    <row r="61" spans="1:7" x14ac:dyDescent="0.25">
      <c r="A61" s="200"/>
      <c r="B61" s="202"/>
      <c r="C61" s="17" t="s">
        <v>243</v>
      </c>
      <c r="D61" s="62">
        <v>27542</v>
      </c>
      <c r="E61" s="63">
        <v>5.0000000000000001E-3</v>
      </c>
      <c r="F61" s="62">
        <v>30411</v>
      </c>
      <c r="G61" s="63">
        <v>5.0000000000000001E-3</v>
      </c>
    </row>
    <row r="62" spans="1:7" x14ac:dyDescent="0.25">
      <c r="A62" s="200"/>
      <c r="B62" s="208"/>
      <c r="C62" s="37" t="s">
        <v>246</v>
      </c>
      <c r="D62" s="66">
        <v>1999450</v>
      </c>
      <c r="E62" s="67">
        <v>0.34699999999999998</v>
      </c>
      <c r="F62" s="66">
        <v>2207767</v>
      </c>
      <c r="G62" s="67">
        <v>0.38600000000000001</v>
      </c>
    </row>
    <row r="63" spans="1:7" x14ac:dyDescent="0.25">
      <c r="A63" s="200"/>
      <c r="B63" s="202" t="s">
        <v>177</v>
      </c>
      <c r="C63" s="17" t="s">
        <v>248</v>
      </c>
      <c r="D63" s="62">
        <v>384724</v>
      </c>
      <c r="E63" s="63">
        <v>0.372</v>
      </c>
      <c r="F63" s="62">
        <v>449146</v>
      </c>
      <c r="G63" s="63">
        <v>0.42399999999999999</v>
      </c>
    </row>
    <row r="64" spans="1:7" x14ac:dyDescent="0.25">
      <c r="A64" s="200"/>
      <c r="B64" s="202"/>
      <c r="C64" s="17" t="s">
        <v>243</v>
      </c>
      <c r="D64" s="62">
        <v>20888</v>
      </c>
      <c r="E64" s="63">
        <v>0.02</v>
      </c>
      <c r="F64" s="62">
        <v>25589</v>
      </c>
      <c r="G64" s="63">
        <v>2.4E-2</v>
      </c>
    </row>
    <row r="65" spans="1:10" x14ac:dyDescent="0.25">
      <c r="A65" s="200"/>
      <c r="B65" s="208"/>
      <c r="C65" s="37" t="s">
        <v>246</v>
      </c>
      <c r="D65" s="66">
        <v>405612</v>
      </c>
      <c r="E65" s="67">
        <v>0.39200000000000002</v>
      </c>
      <c r="F65" s="66">
        <v>474735</v>
      </c>
      <c r="G65" s="67">
        <v>0.44800000000000001</v>
      </c>
    </row>
    <row r="66" spans="1:10" x14ac:dyDescent="0.25">
      <c r="A66" s="200"/>
      <c r="B66" s="202" t="s">
        <v>178</v>
      </c>
      <c r="C66" s="17" t="s">
        <v>248</v>
      </c>
      <c r="D66" s="62">
        <v>1999820</v>
      </c>
      <c r="E66" s="63">
        <v>0.34799999999999998</v>
      </c>
      <c r="F66" s="62">
        <v>2327900</v>
      </c>
      <c r="G66" s="63">
        <v>0.36399999999999999</v>
      </c>
    </row>
    <row r="67" spans="1:10" x14ac:dyDescent="0.25">
      <c r="A67" s="200"/>
      <c r="B67" s="202"/>
      <c r="C67" s="17" t="s">
        <v>243</v>
      </c>
      <c r="D67" s="62">
        <v>40028</v>
      </c>
      <c r="E67" s="63">
        <v>7.0000000000000001E-3</v>
      </c>
      <c r="F67" s="62">
        <v>59898</v>
      </c>
      <c r="G67" s="63">
        <v>8.9999999999999993E-3</v>
      </c>
    </row>
    <row r="68" spans="1:10" x14ac:dyDescent="0.25">
      <c r="A68" s="200"/>
      <c r="B68" s="208"/>
      <c r="C68" s="37" t="s">
        <v>246</v>
      </c>
      <c r="D68" s="66">
        <v>2039848</v>
      </c>
      <c r="E68" s="67">
        <v>0.35399999999999998</v>
      </c>
      <c r="F68" s="66">
        <v>2387798</v>
      </c>
      <c r="G68" s="67">
        <v>0.374</v>
      </c>
    </row>
    <row r="69" spans="1:10" x14ac:dyDescent="0.25">
      <c r="A69" s="200"/>
      <c r="B69" s="202" t="s">
        <v>181</v>
      </c>
      <c r="C69" s="17" t="s">
        <v>248</v>
      </c>
      <c r="D69" s="62">
        <v>782731</v>
      </c>
      <c r="E69" s="63">
        <v>0.23899999999999999</v>
      </c>
      <c r="F69" s="62">
        <v>734814</v>
      </c>
      <c r="G69" s="63">
        <v>0.28799999999999998</v>
      </c>
    </row>
    <row r="70" spans="1:10" x14ac:dyDescent="0.25">
      <c r="A70" s="200"/>
      <c r="B70" s="202"/>
      <c r="C70" s="17" t="s">
        <v>243</v>
      </c>
      <c r="D70" s="62">
        <v>10932</v>
      </c>
      <c r="E70" s="63">
        <v>3.0000000000000001E-3</v>
      </c>
      <c r="F70" s="62">
        <v>10263</v>
      </c>
      <c r="G70" s="63">
        <v>4.0000000000000001E-3</v>
      </c>
    </row>
    <row r="71" spans="1:10" x14ac:dyDescent="0.25">
      <c r="A71" s="200"/>
      <c r="B71" s="208"/>
      <c r="C71" s="37" t="s">
        <v>246</v>
      </c>
      <c r="D71" s="66">
        <v>793664</v>
      </c>
      <c r="E71" s="67">
        <v>0.24199999999999999</v>
      </c>
      <c r="F71" s="66">
        <v>745077</v>
      </c>
      <c r="G71" s="67">
        <v>0.29199999999999998</v>
      </c>
    </row>
    <row r="72" spans="1:10" x14ac:dyDescent="0.25">
      <c r="A72" s="200"/>
      <c r="B72" s="202" t="s">
        <v>182</v>
      </c>
      <c r="C72" s="17" t="s">
        <v>248</v>
      </c>
      <c r="D72" s="62">
        <v>705329</v>
      </c>
      <c r="E72" s="63">
        <v>0.32100000000000001</v>
      </c>
      <c r="F72" s="62">
        <v>1039439</v>
      </c>
      <c r="G72" s="63">
        <v>0.38</v>
      </c>
    </row>
    <row r="73" spans="1:10" x14ac:dyDescent="0.25">
      <c r="A73" s="200"/>
      <c r="B73" s="202"/>
      <c r="C73" s="17" t="s">
        <v>243</v>
      </c>
      <c r="D73" s="62">
        <v>9851</v>
      </c>
      <c r="E73" s="63">
        <v>4.0000000000000001E-3</v>
      </c>
      <c r="F73" s="62">
        <v>22717</v>
      </c>
      <c r="G73" s="63">
        <v>8.0000000000000002E-3</v>
      </c>
    </row>
    <row r="74" spans="1:10" x14ac:dyDescent="0.25">
      <c r="A74" s="200"/>
      <c r="B74" s="208"/>
      <c r="C74" s="37" t="s">
        <v>246</v>
      </c>
      <c r="D74" s="66">
        <v>715180</v>
      </c>
      <c r="E74" s="67">
        <v>0.32500000000000001</v>
      </c>
      <c r="F74" s="66">
        <v>1062156</v>
      </c>
      <c r="G74" s="67">
        <v>0.38900000000000001</v>
      </c>
    </row>
    <row r="75" spans="1:10" x14ac:dyDescent="0.25">
      <c r="A75" s="200"/>
      <c r="B75" s="202" t="s">
        <v>183</v>
      </c>
      <c r="C75" s="17" t="s">
        <v>248</v>
      </c>
      <c r="D75" s="62">
        <v>1275357</v>
      </c>
      <c r="E75" s="63">
        <v>0.36099999999999999</v>
      </c>
      <c r="F75" s="62">
        <v>1284247</v>
      </c>
      <c r="G75" s="63">
        <v>0.441</v>
      </c>
    </row>
    <row r="76" spans="1:10" ht="15" customHeight="1" x14ac:dyDescent="0.25">
      <c r="A76" s="200"/>
      <c r="B76" s="202"/>
      <c r="C76" s="17" t="s">
        <v>243</v>
      </c>
      <c r="D76" s="62">
        <v>17813</v>
      </c>
      <c r="E76" s="63">
        <v>5.0000000000000001E-3</v>
      </c>
      <c r="F76" s="62">
        <v>17937</v>
      </c>
      <c r="G76" s="63">
        <v>6.0000000000000001E-3</v>
      </c>
      <c r="H76" s="130"/>
      <c r="I76" s="130"/>
      <c r="J76" s="130"/>
    </row>
    <row r="77" spans="1:10" x14ac:dyDescent="0.25">
      <c r="A77" s="200"/>
      <c r="B77" s="208"/>
      <c r="C77" s="37" t="s">
        <v>246</v>
      </c>
      <c r="D77" s="66">
        <v>1293170</v>
      </c>
      <c r="E77" s="67">
        <v>0.36599999999999999</v>
      </c>
      <c r="F77" s="66">
        <v>1302184</v>
      </c>
      <c r="G77" s="67">
        <v>0.44800000000000001</v>
      </c>
      <c r="H77" s="130"/>
      <c r="I77" s="130"/>
      <c r="J77" s="130"/>
    </row>
    <row r="78" spans="1:10" x14ac:dyDescent="0.25">
      <c r="A78" s="200"/>
      <c r="B78" s="202" t="s">
        <v>184</v>
      </c>
      <c r="C78" s="17" t="s">
        <v>248</v>
      </c>
      <c r="D78" s="62">
        <v>1821657</v>
      </c>
      <c r="E78" s="63">
        <v>0.36699999999999999</v>
      </c>
      <c r="F78" s="62">
        <v>1713565</v>
      </c>
      <c r="G78" s="63">
        <v>0.36</v>
      </c>
      <c r="H78" s="130"/>
      <c r="I78" s="130"/>
      <c r="J78" s="130"/>
    </row>
    <row r="79" spans="1:10" x14ac:dyDescent="0.25">
      <c r="A79" s="200"/>
      <c r="B79" s="202"/>
      <c r="C79" s="17" t="s">
        <v>243</v>
      </c>
      <c r="D79" s="62">
        <v>74315</v>
      </c>
      <c r="E79" s="63">
        <v>1.4999999999999999E-2</v>
      </c>
      <c r="F79" s="62">
        <v>47475</v>
      </c>
      <c r="G79" s="63">
        <v>0.01</v>
      </c>
      <c r="H79" s="130"/>
      <c r="I79" s="130"/>
      <c r="J79" s="130"/>
    </row>
    <row r="80" spans="1:10" x14ac:dyDescent="0.25">
      <c r="A80" s="200"/>
      <c r="B80" s="208"/>
      <c r="C80" s="37" t="s">
        <v>246</v>
      </c>
      <c r="D80" s="66">
        <v>1895972</v>
      </c>
      <c r="E80" s="67">
        <v>0.38200000000000001</v>
      </c>
      <c r="F80" s="66">
        <v>1761039</v>
      </c>
      <c r="G80" s="67">
        <v>0.37</v>
      </c>
      <c r="H80" s="130"/>
      <c r="I80" s="130"/>
      <c r="J80" s="130"/>
    </row>
    <row r="81" spans="1:10" x14ac:dyDescent="0.25">
      <c r="A81" s="200"/>
      <c r="B81" s="202" t="s">
        <v>185</v>
      </c>
      <c r="C81" s="17" t="s">
        <v>248</v>
      </c>
      <c r="D81" s="62">
        <v>1512724</v>
      </c>
      <c r="E81" s="63">
        <v>0.47199999999999998</v>
      </c>
      <c r="F81" s="62">
        <v>1362441</v>
      </c>
      <c r="G81" s="63">
        <v>0.437</v>
      </c>
      <c r="H81" s="130"/>
      <c r="I81" s="130"/>
      <c r="J81" s="130"/>
    </row>
    <row r="82" spans="1:10" x14ac:dyDescent="0.25">
      <c r="A82" s="200"/>
      <c r="B82" s="202"/>
      <c r="C82" s="17" t="s">
        <v>243</v>
      </c>
      <c r="D82" s="62">
        <v>59828</v>
      </c>
      <c r="E82" s="63">
        <v>1.9E-2</v>
      </c>
      <c r="F82" s="62">
        <v>57786</v>
      </c>
      <c r="G82" s="63">
        <v>1.9E-2</v>
      </c>
      <c r="H82" s="130"/>
      <c r="I82" s="130"/>
      <c r="J82" s="130"/>
    </row>
    <row r="83" spans="1:10" x14ac:dyDescent="0.25">
      <c r="A83" s="207"/>
      <c r="B83" s="208"/>
      <c r="C83" s="37" t="s">
        <v>246</v>
      </c>
      <c r="D83" s="66">
        <v>1572552</v>
      </c>
      <c r="E83" s="67">
        <v>0.49099999999999999</v>
      </c>
      <c r="F83" s="66">
        <v>1420228</v>
      </c>
      <c r="G83" s="67">
        <v>0.45600000000000002</v>
      </c>
      <c r="H83" s="130"/>
      <c r="I83" s="130"/>
      <c r="J83" s="130"/>
    </row>
    <row r="84" spans="1:10" x14ac:dyDescent="0.25">
      <c r="A84" s="130"/>
      <c r="B84" s="130"/>
      <c r="C84" s="130"/>
      <c r="D84" s="130"/>
      <c r="E84" s="130"/>
      <c r="F84" s="130"/>
      <c r="G84" s="130"/>
      <c r="H84" s="130"/>
      <c r="I84" s="130"/>
    </row>
    <row r="85" spans="1:10" x14ac:dyDescent="0.25">
      <c r="A85" s="1" t="s">
        <v>151</v>
      </c>
    </row>
    <row r="86" spans="1:10" ht="15" customHeight="1" x14ac:dyDescent="0.25">
      <c r="A86" s="189" t="s">
        <v>241</v>
      </c>
      <c r="B86" s="189"/>
      <c r="C86" s="189"/>
      <c r="D86" s="189"/>
      <c r="E86" s="189"/>
    </row>
    <row r="87" spans="1:10" x14ac:dyDescent="0.25">
      <c r="A87" s="189"/>
      <c r="B87" s="189"/>
      <c r="C87" s="189"/>
      <c r="D87" s="189"/>
      <c r="E87" s="189"/>
    </row>
    <row r="88" spans="1:10" x14ac:dyDescent="0.25">
      <c r="A88" s="189"/>
      <c r="B88" s="189"/>
      <c r="C88" s="189"/>
      <c r="D88" s="189"/>
      <c r="E88" s="189"/>
    </row>
    <row r="89" spans="1:10" x14ac:dyDescent="0.25">
      <c r="A89" s="189"/>
      <c r="B89" s="189"/>
      <c r="C89" s="189"/>
      <c r="D89" s="189"/>
      <c r="E89" s="189"/>
    </row>
    <row r="90" spans="1:10" x14ac:dyDescent="0.25">
      <c r="A90" s="189"/>
      <c r="B90" s="189"/>
      <c r="C90" s="189"/>
      <c r="D90" s="189"/>
      <c r="E90" s="189"/>
    </row>
    <row r="91" spans="1:10" x14ac:dyDescent="0.25">
      <c r="A91" s="189"/>
      <c r="B91" s="189"/>
      <c r="C91" s="189"/>
      <c r="D91" s="189"/>
      <c r="E91" s="189"/>
    </row>
  </sheetData>
  <mergeCells count="36">
    <mergeCell ref="F5:G5"/>
    <mergeCell ref="A7:A36"/>
    <mergeCell ref="B7:B9"/>
    <mergeCell ref="B10:B12"/>
    <mergeCell ref="B13:B15"/>
    <mergeCell ref="B16:B18"/>
    <mergeCell ref="B19:B21"/>
    <mergeCell ref="B22:B24"/>
    <mergeCell ref="B25:B27"/>
    <mergeCell ref="B28:B30"/>
    <mergeCell ref="B31:B33"/>
    <mergeCell ref="B34:B36"/>
    <mergeCell ref="A2:E2"/>
    <mergeCell ref="A5:A6"/>
    <mergeCell ref="B5:B6"/>
    <mergeCell ref="C5:C6"/>
    <mergeCell ref="D5:E5"/>
    <mergeCell ref="A37:A59"/>
    <mergeCell ref="B37:B39"/>
    <mergeCell ref="B40:B42"/>
    <mergeCell ref="B43:B45"/>
    <mergeCell ref="B46:B48"/>
    <mergeCell ref="B49:B50"/>
    <mergeCell ref="B51:B53"/>
    <mergeCell ref="B54:B56"/>
    <mergeCell ref="B57:B59"/>
    <mergeCell ref="A86:E91"/>
    <mergeCell ref="A60:A83"/>
    <mergeCell ref="B60:B62"/>
    <mergeCell ref="B63:B65"/>
    <mergeCell ref="B66:B68"/>
    <mergeCell ref="B69:B71"/>
    <mergeCell ref="B72:B74"/>
    <mergeCell ref="B75:B77"/>
    <mergeCell ref="B78:B80"/>
    <mergeCell ref="B81:B8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647D-E4FE-456B-A9F8-D1EE51E60EC2}">
  <dimension ref="A1:G23"/>
  <sheetViews>
    <sheetView workbookViewId="0"/>
  </sheetViews>
  <sheetFormatPr defaultRowHeight="15" x14ac:dyDescent="0.25"/>
  <cols>
    <col min="2" max="2" width="27.28515625" customWidth="1"/>
  </cols>
  <sheetData>
    <row r="1" spans="1:7" ht="18.75" x14ac:dyDescent="0.3">
      <c r="A1" s="9" t="s">
        <v>54</v>
      </c>
      <c r="B1" s="9"/>
      <c r="C1" s="9"/>
      <c r="D1" s="9"/>
      <c r="E1" s="9"/>
    </row>
    <row r="2" spans="1:7" ht="15.75" x14ac:dyDescent="0.25">
      <c r="A2" s="166" t="s">
        <v>39</v>
      </c>
      <c r="B2" s="166"/>
      <c r="C2" s="166"/>
      <c r="D2" s="166"/>
      <c r="E2" s="166"/>
    </row>
    <row r="3" spans="1:7" ht="15.75" x14ac:dyDescent="0.25">
      <c r="A3" s="11" t="s">
        <v>249</v>
      </c>
      <c r="B3" s="11"/>
      <c r="C3" s="11"/>
      <c r="D3" s="11"/>
      <c r="E3" s="11"/>
    </row>
    <row r="5" spans="1:7" x14ac:dyDescent="0.25">
      <c r="A5" s="44" t="s">
        <v>78</v>
      </c>
      <c r="B5" s="44" t="s">
        <v>250</v>
      </c>
    </row>
    <row r="6" spans="1:7" x14ac:dyDescent="0.25">
      <c r="A6" s="45" t="s">
        <v>82</v>
      </c>
      <c r="B6" s="46" t="s">
        <v>251</v>
      </c>
    </row>
    <row r="7" spans="1:7" x14ac:dyDescent="0.25">
      <c r="A7" s="45" t="s">
        <v>99</v>
      </c>
      <c r="B7" s="46" t="s">
        <v>252</v>
      </c>
    </row>
    <row r="8" spans="1:7" x14ac:dyDescent="0.25">
      <c r="A8" s="45" t="s">
        <v>86</v>
      </c>
      <c r="B8" s="46" t="s">
        <v>253</v>
      </c>
    </row>
    <row r="10" spans="1:7" x14ac:dyDescent="0.25">
      <c r="A10" s="51" t="s">
        <v>254</v>
      </c>
    </row>
    <row r="11" spans="1:7" ht="14.45" customHeight="1" x14ac:dyDescent="0.25">
      <c r="A11" s="234" t="s">
        <v>255</v>
      </c>
      <c r="B11" s="234"/>
      <c r="C11" s="234"/>
      <c r="D11" s="234"/>
      <c r="E11" s="234"/>
      <c r="F11" s="234"/>
      <c r="G11" s="234"/>
    </row>
    <row r="12" spans="1:7" x14ac:dyDescent="0.25">
      <c r="A12" s="234"/>
      <c r="B12" s="234"/>
      <c r="C12" s="234"/>
      <c r="D12" s="234"/>
      <c r="E12" s="234"/>
      <c r="F12" s="234"/>
      <c r="G12" s="234"/>
    </row>
    <row r="13" spans="1:7" x14ac:dyDescent="0.25">
      <c r="A13" s="234"/>
      <c r="B13" s="234"/>
      <c r="C13" s="234"/>
      <c r="D13" s="234"/>
      <c r="E13" s="234"/>
      <c r="F13" s="234"/>
      <c r="G13" s="234"/>
    </row>
    <row r="14" spans="1:7" x14ac:dyDescent="0.25">
      <c r="A14" s="234"/>
      <c r="B14" s="234"/>
      <c r="C14" s="234"/>
      <c r="D14" s="234"/>
      <c r="E14" s="234"/>
      <c r="F14" s="234"/>
      <c r="G14" s="234"/>
    </row>
    <row r="15" spans="1:7" x14ac:dyDescent="0.25">
      <c r="A15" s="234"/>
      <c r="B15" s="234"/>
      <c r="C15" s="234"/>
      <c r="D15" s="234"/>
      <c r="E15" s="234"/>
      <c r="F15" s="234"/>
      <c r="G15" s="234"/>
    </row>
    <row r="16" spans="1:7" x14ac:dyDescent="0.25">
      <c r="A16" s="234"/>
      <c r="B16" s="234"/>
      <c r="C16" s="234"/>
      <c r="D16" s="234"/>
      <c r="E16" s="234"/>
      <c r="F16" s="234"/>
      <c r="G16" s="234"/>
    </row>
    <row r="17" spans="1:7" x14ac:dyDescent="0.25">
      <c r="A17" s="234"/>
      <c r="B17" s="234"/>
      <c r="C17" s="234"/>
      <c r="D17" s="234"/>
      <c r="E17" s="234"/>
      <c r="F17" s="234"/>
      <c r="G17" s="234"/>
    </row>
    <row r="18" spans="1:7" x14ac:dyDescent="0.25">
      <c r="A18" s="234"/>
      <c r="B18" s="234"/>
      <c r="C18" s="234"/>
      <c r="D18" s="234"/>
      <c r="E18" s="234"/>
      <c r="F18" s="234"/>
      <c r="G18" s="234"/>
    </row>
    <row r="19" spans="1:7" x14ac:dyDescent="0.25">
      <c r="A19" s="234"/>
      <c r="B19" s="234"/>
      <c r="C19" s="234"/>
      <c r="D19" s="234"/>
      <c r="E19" s="234"/>
      <c r="F19" s="234"/>
      <c r="G19" s="234"/>
    </row>
    <row r="20" spans="1:7" x14ac:dyDescent="0.25">
      <c r="A20" s="234"/>
      <c r="B20" s="234"/>
      <c r="C20" s="234"/>
      <c r="D20" s="234"/>
      <c r="E20" s="234"/>
      <c r="F20" s="234"/>
      <c r="G20" s="234"/>
    </row>
    <row r="21" spans="1:7" x14ac:dyDescent="0.25">
      <c r="A21" s="234"/>
      <c r="B21" s="234"/>
      <c r="C21" s="234"/>
      <c r="D21" s="234"/>
      <c r="E21" s="234"/>
      <c r="F21" s="234"/>
      <c r="G21" s="234"/>
    </row>
    <row r="22" spans="1:7" x14ac:dyDescent="0.25">
      <c r="A22" s="76"/>
      <c r="B22" s="76"/>
      <c r="C22" s="76"/>
      <c r="D22" s="76"/>
      <c r="E22" s="76"/>
      <c r="F22" s="76"/>
      <c r="G22" s="76"/>
    </row>
    <row r="23" spans="1:7" x14ac:dyDescent="0.25">
      <c r="A23" s="76"/>
      <c r="B23" s="76"/>
      <c r="C23" s="76"/>
      <c r="D23" s="76"/>
      <c r="E23" s="76"/>
      <c r="F23" s="76"/>
      <c r="G23" s="76"/>
    </row>
  </sheetData>
  <mergeCells count="2">
    <mergeCell ref="A2:E2"/>
    <mergeCell ref="A11:G21"/>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3CBD-1A02-48B5-8BEE-2DE3FC61A699}">
  <dimension ref="A1:E15"/>
  <sheetViews>
    <sheetView workbookViewId="0"/>
  </sheetViews>
  <sheetFormatPr defaultRowHeight="15" x14ac:dyDescent="0.25"/>
  <cols>
    <col min="2" max="2" width="39.7109375" customWidth="1"/>
  </cols>
  <sheetData>
    <row r="1" spans="1:5" ht="18.75" x14ac:dyDescent="0.3">
      <c r="A1" s="9" t="s">
        <v>54</v>
      </c>
      <c r="B1" s="9"/>
      <c r="C1" s="9"/>
      <c r="D1" s="9"/>
      <c r="E1" s="9"/>
    </row>
    <row r="2" spans="1:5" ht="15.75" x14ac:dyDescent="0.25">
      <c r="A2" s="166" t="s">
        <v>40</v>
      </c>
      <c r="B2" s="166"/>
      <c r="C2" s="166"/>
      <c r="D2" s="166"/>
      <c r="E2" s="166"/>
    </row>
    <row r="3" spans="1:5" ht="15.75" x14ac:dyDescent="0.25">
      <c r="A3" s="11" t="s">
        <v>256</v>
      </c>
      <c r="B3" s="11"/>
      <c r="C3" s="11"/>
      <c r="D3" s="11"/>
      <c r="E3" s="11"/>
    </row>
    <row r="5" spans="1:5" x14ac:dyDescent="0.25">
      <c r="A5" s="44" t="s">
        <v>78</v>
      </c>
      <c r="B5" s="44" t="s">
        <v>257</v>
      </c>
    </row>
    <row r="6" spans="1:5" x14ac:dyDescent="0.25">
      <c r="A6" s="45" t="s">
        <v>82</v>
      </c>
      <c r="B6" s="45" t="s">
        <v>258</v>
      </c>
    </row>
    <row r="7" spans="1:5" x14ac:dyDescent="0.25">
      <c r="A7" s="45" t="s">
        <v>99</v>
      </c>
      <c r="B7" s="45" t="s">
        <v>259</v>
      </c>
    </row>
    <row r="8" spans="1:5" x14ac:dyDescent="0.25">
      <c r="A8" s="45" t="s">
        <v>86</v>
      </c>
      <c r="B8" s="45" t="s">
        <v>260</v>
      </c>
    </row>
    <row r="10" spans="1:5" x14ac:dyDescent="0.25">
      <c r="A10" s="51" t="s">
        <v>261</v>
      </c>
    </row>
    <row r="11" spans="1:5" ht="14.45" customHeight="1" x14ac:dyDescent="0.25">
      <c r="A11" s="234" t="s">
        <v>262</v>
      </c>
      <c r="B11" s="234"/>
      <c r="C11" s="234"/>
      <c r="D11" s="234"/>
    </row>
    <row r="12" spans="1:5" x14ac:dyDescent="0.25">
      <c r="A12" s="234"/>
      <c r="B12" s="234"/>
      <c r="C12" s="234"/>
      <c r="D12" s="234"/>
    </row>
    <row r="13" spans="1:5" x14ac:dyDescent="0.25">
      <c r="A13" s="234"/>
      <c r="B13" s="234"/>
      <c r="C13" s="234"/>
      <c r="D13" s="234"/>
    </row>
    <row r="14" spans="1:5" x14ac:dyDescent="0.25">
      <c r="A14" s="76"/>
      <c r="B14" s="76"/>
      <c r="C14" s="76"/>
      <c r="D14" s="76"/>
    </row>
    <row r="15" spans="1:5" x14ac:dyDescent="0.25">
      <c r="A15" s="76"/>
      <c r="B15" s="76"/>
      <c r="C15" s="76"/>
    </row>
  </sheetData>
  <mergeCells count="2">
    <mergeCell ref="A2:E2"/>
    <mergeCell ref="A11:D1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632D-B5AD-4C15-B2A2-645BA6D6C5BA}">
  <dimension ref="A1:E9"/>
  <sheetViews>
    <sheetView workbookViewId="0"/>
  </sheetViews>
  <sheetFormatPr defaultRowHeight="15" x14ac:dyDescent="0.25"/>
  <cols>
    <col min="1" max="1" width="13.140625" customWidth="1"/>
    <col min="2" max="2" width="25" customWidth="1"/>
  </cols>
  <sheetData>
    <row r="1" spans="1:5" ht="18.75" x14ac:dyDescent="0.3">
      <c r="A1" s="9" t="s">
        <v>54</v>
      </c>
      <c r="B1" s="9"/>
      <c r="C1" s="9"/>
      <c r="D1" s="9"/>
      <c r="E1" s="9"/>
    </row>
    <row r="2" spans="1:5" ht="15.75" x14ac:dyDescent="0.25">
      <c r="A2" s="166" t="s">
        <v>41</v>
      </c>
      <c r="B2" s="166"/>
      <c r="C2" s="166"/>
      <c r="D2" s="166"/>
      <c r="E2" s="166"/>
    </row>
    <row r="3" spans="1:5" ht="15.75" x14ac:dyDescent="0.25">
      <c r="A3" s="11" t="s">
        <v>263</v>
      </c>
      <c r="B3" s="11"/>
      <c r="C3" s="11"/>
      <c r="D3" s="11"/>
      <c r="E3" s="11"/>
    </row>
    <row r="5" spans="1:5" x14ac:dyDescent="0.25">
      <c r="A5" s="44" t="s">
        <v>78</v>
      </c>
      <c r="B5" s="44" t="s">
        <v>264</v>
      </c>
    </row>
    <row r="6" spans="1:5" x14ac:dyDescent="0.25">
      <c r="A6" s="45" t="s">
        <v>82</v>
      </c>
      <c r="B6" s="45" t="s">
        <v>265</v>
      </c>
    </row>
    <row r="7" spans="1:5" x14ac:dyDescent="0.25">
      <c r="A7" s="45" t="s">
        <v>99</v>
      </c>
      <c r="B7" s="45" t="s">
        <v>266</v>
      </c>
    </row>
    <row r="9" spans="1:5" x14ac:dyDescent="0.25">
      <c r="A9" s="155" t="s">
        <v>267</v>
      </c>
    </row>
  </sheetData>
  <mergeCells count="1">
    <mergeCell ref="A2:E2"/>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7C716-FA42-4EC4-9768-9778BFB43812}">
  <dimension ref="A1:E10"/>
  <sheetViews>
    <sheetView workbookViewId="0"/>
  </sheetViews>
  <sheetFormatPr defaultRowHeight="15" x14ac:dyDescent="0.25"/>
  <cols>
    <col min="2" max="2" width="28.7109375" customWidth="1"/>
  </cols>
  <sheetData>
    <row r="1" spans="1:5" ht="18.75" x14ac:dyDescent="0.3">
      <c r="A1" s="9" t="s">
        <v>54</v>
      </c>
      <c r="B1" s="9"/>
      <c r="C1" s="9"/>
      <c r="D1" s="9"/>
      <c r="E1" s="9"/>
    </row>
    <row r="2" spans="1:5" ht="15.75" x14ac:dyDescent="0.25">
      <c r="A2" s="166" t="s">
        <v>42</v>
      </c>
      <c r="B2" s="166"/>
      <c r="C2" s="166"/>
      <c r="D2" s="166"/>
      <c r="E2" s="166"/>
    </row>
    <row r="3" spans="1:5" ht="15.75" x14ac:dyDescent="0.25">
      <c r="A3" s="11" t="s">
        <v>268</v>
      </c>
      <c r="B3" s="11"/>
      <c r="C3" s="11"/>
      <c r="D3" s="11"/>
      <c r="E3" s="11"/>
    </row>
    <row r="5" spans="1:5" x14ac:dyDescent="0.25">
      <c r="A5" s="44" t="s">
        <v>78</v>
      </c>
      <c r="B5" s="44" t="s">
        <v>264</v>
      </c>
    </row>
    <row r="6" spans="1:5" x14ac:dyDescent="0.25">
      <c r="A6" s="45" t="s">
        <v>82</v>
      </c>
      <c r="B6" s="46" t="s">
        <v>269</v>
      </c>
    </row>
    <row r="7" spans="1:5" x14ac:dyDescent="0.25">
      <c r="A7" s="45" t="s">
        <v>99</v>
      </c>
      <c r="B7" s="46" t="s">
        <v>270</v>
      </c>
    </row>
    <row r="9" spans="1:5" x14ac:dyDescent="0.25">
      <c r="A9" s="155" t="s">
        <v>267</v>
      </c>
    </row>
    <row r="10" spans="1:5" x14ac:dyDescent="0.25">
      <c r="A10" s="155" t="s">
        <v>271</v>
      </c>
    </row>
  </sheetData>
  <mergeCells count="1">
    <mergeCell ref="A2:E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67C16-6A38-48A5-80E0-47DF70AAE44E}">
  <dimension ref="A1:E13"/>
  <sheetViews>
    <sheetView workbookViewId="0"/>
  </sheetViews>
  <sheetFormatPr defaultRowHeight="15" x14ac:dyDescent="0.25"/>
  <cols>
    <col min="1" max="1" width="21.28515625" customWidth="1"/>
    <col min="2" max="2" width="18.28515625" customWidth="1"/>
    <col min="3" max="3" width="37.5703125" customWidth="1"/>
  </cols>
  <sheetData>
    <row r="1" spans="1:5" ht="18.75" x14ac:dyDescent="0.3">
      <c r="A1" s="9" t="s">
        <v>54</v>
      </c>
      <c r="B1" s="9"/>
      <c r="C1" s="9"/>
      <c r="D1" s="9"/>
      <c r="E1" s="9"/>
    </row>
    <row r="2" spans="1:5" ht="15.75" x14ac:dyDescent="0.25">
      <c r="A2" s="166" t="s">
        <v>43</v>
      </c>
      <c r="B2" s="166"/>
      <c r="C2" s="166"/>
      <c r="D2" s="166"/>
      <c r="E2" s="166"/>
    </row>
    <row r="3" spans="1:5" ht="15.75" x14ac:dyDescent="0.25">
      <c r="A3" s="11" t="s">
        <v>272</v>
      </c>
      <c r="B3" s="11"/>
      <c r="C3" s="11"/>
      <c r="D3" s="11"/>
      <c r="E3" s="11"/>
    </row>
    <row r="5" spans="1:5" x14ac:dyDescent="0.25">
      <c r="A5" s="44" t="s">
        <v>273</v>
      </c>
      <c r="B5" s="44" t="s">
        <v>78</v>
      </c>
      <c r="C5" s="44" t="s">
        <v>274</v>
      </c>
    </row>
    <row r="6" spans="1:5" ht="30" x14ac:dyDescent="0.25">
      <c r="A6" s="52" t="s">
        <v>275</v>
      </c>
      <c r="B6" s="52" t="s">
        <v>276</v>
      </c>
      <c r="C6" s="52" t="s">
        <v>277</v>
      </c>
    </row>
    <row r="7" spans="1:5" x14ac:dyDescent="0.25">
      <c r="A7" s="45" t="s">
        <v>278</v>
      </c>
      <c r="B7" s="45" t="s">
        <v>82</v>
      </c>
      <c r="C7" s="45" t="s">
        <v>279</v>
      </c>
    </row>
    <row r="8" spans="1:5" x14ac:dyDescent="0.25">
      <c r="A8" s="45" t="s">
        <v>280</v>
      </c>
      <c r="B8" s="45" t="s">
        <v>82</v>
      </c>
      <c r="C8" s="45" t="s">
        <v>281</v>
      </c>
    </row>
    <row r="9" spans="1:5" x14ac:dyDescent="0.25">
      <c r="A9" s="45" t="s">
        <v>282</v>
      </c>
      <c r="B9" s="45" t="s">
        <v>82</v>
      </c>
      <c r="C9" s="45" t="s">
        <v>283</v>
      </c>
    </row>
    <row r="10" spans="1:5" x14ac:dyDescent="0.25">
      <c r="A10" s="45" t="s">
        <v>284</v>
      </c>
      <c r="B10" s="45" t="s">
        <v>82</v>
      </c>
      <c r="C10" s="45" t="s">
        <v>285</v>
      </c>
    </row>
    <row r="12" spans="1:5" x14ac:dyDescent="0.25">
      <c r="A12" s="51" t="s">
        <v>286</v>
      </c>
    </row>
    <row r="13" spans="1:5" x14ac:dyDescent="0.25">
      <c r="A13" s="51" t="s">
        <v>287</v>
      </c>
    </row>
  </sheetData>
  <mergeCells count="1">
    <mergeCell ref="A2:E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F6F1-00B4-4C69-83E3-86BD146A1839}">
  <dimension ref="A1:E16"/>
  <sheetViews>
    <sheetView workbookViewId="0"/>
  </sheetViews>
  <sheetFormatPr defaultRowHeight="15" x14ac:dyDescent="0.25"/>
  <cols>
    <col min="1" max="1" width="12.7109375" customWidth="1"/>
    <col min="2" max="2" width="16.28515625" customWidth="1"/>
    <col min="3" max="3" width="14.5703125" customWidth="1"/>
  </cols>
  <sheetData>
    <row r="1" spans="1:5" ht="18.75" x14ac:dyDescent="0.3">
      <c r="A1" s="9" t="s">
        <v>54</v>
      </c>
      <c r="B1" s="9"/>
      <c r="C1" s="9"/>
      <c r="D1" s="9"/>
      <c r="E1" s="9"/>
    </row>
    <row r="2" spans="1:5" ht="15.75" x14ac:dyDescent="0.25">
      <c r="A2" s="166" t="s">
        <v>45</v>
      </c>
      <c r="B2" s="166"/>
      <c r="C2" s="166"/>
      <c r="D2" s="166"/>
      <c r="E2" s="166"/>
    </row>
    <row r="3" spans="1:5" ht="15.75" x14ac:dyDescent="0.25">
      <c r="A3" s="11" t="s">
        <v>288</v>
      </c>
      <c r="B3" s="11"/>
      <c r="C3" s="11"/>
      <c r="D3" s="11"/>
      <c r="E3" s="11"/>
    </row>
    <row r="5" spans="1:5" x14ac:dyDescent="0.25">
      <c r="A5" s="44" t="s">
        <v>78</v>
      </c>
      <c r="B5" s="44" t="s">
        <v>96</v>
      </c>
      <c r="C5" s="44" t="s">
        <v>289</v>
      </c>
    </row>
    <row r="6" spans="1:5" x14ac:dyDescent="0.25">
      <c r="A6" s="45" t="s">
        <v>290</v>
      </c>
      <c r="B6" s="45" t="s">
        <v>291</v>
      </c>
      <c r="C6" s="45" t="s">
        <v>292</v>
      </c>
    </row>
    <row r="7" spans="1:5" x14ac:dyDescent="0.25">
      <c r="A7" s="45" t="s">
        <v>82</v>
      </c>
      <c r="B7" s="45" t="s">
        <v>293</v>
      </c>
      <c r="C7" s="45" t="s">
        <v>294</v>
      </c>
    </row>
    <row r="9" spans="1:5" x14ac:dyDescent="0.25">
      <c r="A9" s="155" t="s">
        <v>295</v>
      </c>
      <c r="B9" s="155"/>
      <c r="C9" s="155"/>
      <c r="D9" s="155"/>
    </row>
    <row r="10" spans="1:5" ht="14.45" customHeight="1" x14ac:dyDescent="0.25">
      <c r="A10" s="169" t="s">
        <v>296</v>
      </c>
      <c r="B10" s="169"/>
      <c r="C10" s="169"/>
      <c r="D10" s="169"/>
    </row>
    <row r="11" spans="1:5" x14ac:dyDescent="0.25">
      <c r="A11" s="169"/>
      <c r="B11" s="169"/>
      <c r="C11" s="169"/>
      <c r="D11" s="169"/>
    </row>
    <row r="12" spans="1:5" x14ac:dyDescent="0.25">
      <c r="A12" s="169"/>
      <c r="B12" s="169"/>
      <c r="C12" s="169"/>
      <c r="D12" s="169"/>
    </row>
    <row r="13" spans="1:5" x14ac:dyDescent="0.25">
      <c r="A13" s="169"/>
      <c r="B13" s="169"/>
      <c r="C13" s="169"/>
      <c r="D13" s="169"/>
    </row>
    <row r="14" spans="1:5" x14ac:dyDescent="0.25">
      <c r="A14" s="169"/>
      <c r="B14" s="169"/>
      <c r="C14" s="169"/>
      <c r="D14" s="169"/>
    </row>
    <row r="15" spans="1:5" x14ac:dyDescent="0.25">
      <c r="A15" s="169"/>
      <c r="B15" s="169"/>
      <c r="C15" s="169"/>
      <c r="D15" s="169"/>
    </row>
    <row r="16" spans="1:5" x14ac:dyDescent="0.25">
      <c r="A16" s="56"/>
      <c r="B16" s="56"/>
      <c r="C16" s="56"/>
      <c r="D16" s="56"/>
    </row>
  </sheetData>
  <mergeCells count="2">
    <mergeCell ref="A2:E2"/>
    <mergeCell ref="A10:D15"/>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53A0-72E8-4B2E-9146-3D321F055AFF}">
  <dimension ref="A1:E19"/>
  <sheetViews>
    <sheetView workbookViewId="0"/>
  </sheetViews>
  <sheetFormatPr defaultRowHeight="15" x14ac:dyDescent="0.25"/>
  <cols>
    <col min="2" max="2" width="18.85546875" customWidth="1"/>
    <col min="3" max="3" width="27.28515625" customWidth="1"/>
  </cols>
  <sheetData>
    <row r="1" spans="1:5" ht="18.75" x14ac:dyDescent="0.3">
      <c r="A1" s="9" t="s">
        <v>54</v>
      </c>
      <c r="B1" s="9"/>
      <c r="C1" s="9"/>
      <c r="D1" s="9"/>
      <c r="E1" s="9"/>
    </row>
    <row r="2" spans="1:5" ht="15.75" x14ac:dyDescent="0.25">
      <c r="A2" s="166" t="s">
        <v>46</v>
      </c>
      <c r="B2" s="166"/>
      <c r="C2" s="166"/>
      <c r="D2" s="166"/>
      <c r="E2" s="166"/>
    </row>
    <row r="3" spans="1:5" ht="15.75" x14ac:dyDescent="0.25">
      <c r="A3" s="11" t="s">
        <v>297</v>
      </c>
      <c r="B3" s="11"/>
      <c r="C3" s="11"/>
      <c r="D3" s="11"/>
      <c r="E3" s="11"/>
    </row>
    <row r="5" spans="1:5" x14ac:dyDescent="0.25">
      <c r="A5" s="235" t="s">
        <v>78</v>
      </c>
      <c r="B5" s="235" t="s">
        <v>298</v>
      </c>
      <c r="C5" s="235"/>
    </row>
    <row r="6" spans="1:5" x14ac:dyDescent="0.25">
      <c r="A6" s="235"/>
      <c r="B6" s="44" t="s">
        <v>299</v>
      </c>
      <c r="C6" s="44" t="s">
        <v>300</v>
      </c>
    </row>
    <row r="7" spans="1:5" x14ac:dyDescent="0.25">
      <c r="A7" s="45" t="s">
        <v>290</v>
      </c>
      <c r="B7" s="54">
        <v>0.36170039999999998</v>
      </c>
      <c r="C7" s="54">
        <v>0.13252520000000001</v>
      </c>
    </row>
    <row r="8" spans="1:5" x14ac:dyDescent="0.25">
      <c r="A8" s="45" t="s">
        <v>99</v>
      </c>
      <c r="B8" s="54">
        <v>0.38424970000000003</v>
      </c>
      <c r="C8" s="54">
        <v>1.290671E-3</v>
      </c>
    </row>
    <row r="9" spans="1:5" x14ac:dyDescent="0.25">
      <c r="C9" s="55"/>
    </row>
    <row r="10" spans="1:5" x14ac:dyDescent="0.25">
      <c r="A10" s="155" t="s">
        <v>301</v>
      </c>
      <c r="B10" s="155"/>
      <c r="C10" s="155"/>
      <c r="D10" s="155"/>
    </row>
    <row r="11" spans="1:5" ht="14.45" customHeight="1" x14ac:dyDescent="0.25">
      <c r="A11" s="169" t="s">
        <v>302</v>
      </c>
      <c r="B11" s="169"/>
      <c r="C11" s="169"/>
      <c r="D11" s="169"/>
    </row>
    <row r="12" spans="1:5" x14ac:dyDescent="0.25">
      <c r="A12" s="169"/>
      <c r="B12" s="169"/>
      <c r="C12" s="169"/>
      <c r="D12" s="169"/>
    </row>
    <row r="13" spans="1:5" x14ac:dyDescent="0.25">
      <c r="A13" s="169"/>
      <c r="B13" s="169"/>
      <c r="C13" s="169"/>
      <c r="D13" s="169"/>
    </row>
    <row r="14" spans="1:5" x14ac:dyDescent="0.25">
      <c r="A14" s="169"/>
      <c r="B14" s="169"/>
      <c r="C14" s="169"/>
      <c r="D14" s="169"/>
    </row>
    <row r="15" spans="1:5" x14ac:dyDescent="0.25">
      <c r="A15" s="169"/>
      <c r="B15" s="169"/>
      <c r="C15" s="169"/>
      <c r="D15" s="169"/>
    </row>
    <row r="16" spans="1:5" x14ac:dyDescent="0.25">
      <c r="A16" s="169"/>
      <c r="B16" s="169"/>
      <c r="C16" s="169"/>
      <c r="D16" s="169"/>
    </row>
    <row r="17" spans="1:4" x14ac:dyDescent="0.25">
      <c r="A17" s="169"/>
      <c r="B17" s="169"/>
      <c r="C17" s="169"/>
      <c r="D17" s="169"/>
    </row>
    <row r="18" spans="1:4" x14ac:dyDescent="0.25">
      <c r="A18" s="32"/>
      <c r="B18" s="32"/>
      <c r="C18" s="32"/>
      <c r="D18" s="32"/>
    </row>
    <row r="19" spans="1:4" x14ac:dyDescent="0.25">
      <c r="A19" s="32"/>
      <c r="B19" s="32"/>
      <c r="C19" s="32"/>
      <c r="D19" s="32"/>
    </row>
  </sheetData>
  <mergeCells count="4">
    <mergeCell ref="A2:E2"/>
    <mergeCell ref="A5:A6"/>
    <mergeCell ref="B5:C5"/>
    <mergeCell ref="A11:D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73D9-DA04-4EB9-913C-BC57B5C88DA2}">
  <dimension ref="A1:E8"/>
  <sheetViews>
    <sheetView workbookViewId="0"/>
  </sheetViews>
  <sheetFormatPr defaultRowHeight="15" x14ac:dyDescent="0.25"/>
  <cols>
    <col min="1" max="1" width="12.7109375" customWidth="1"/>
    <col min="2" max="2" width="42" customWidth="1"/>
  </cols>
  <sheetData>
    <row r="1" spans="1:5" ht="18.75" x14ac:dyDescent="0.3">
      <c r="A1" s="9" t="s">
        <v>54</v>
      </c>
      <c r="B1" s="9"/>
      <c r="C1" s="9"/>
      <c r="D1" s="9"/>
      <c r="E1" s="9"/>
    </row>
    <row r="2" spans="1:5" ht="15.75" x14ac:dyDescent="0.25">
      <c r="A2" s="166" t="s">
        <v>61</v>
      </c>
      <c r="B2" s="166"/>
      <c r="C2" s="166"/>
      <c r="D2" s="166"/>
      <c r="E2" s="166"/>
    </row>
    <row r="3" spans="1:5" ht="15.75" x14ac:dyDescent="0.25">
      <c r="A3" s="11" t="s">
        <v>62</v>
      </c>
      <c r="B3" s="11"/>
      <c r="C3" s="11"/>
      <c r="D3" s="11"/>
      <c r="E3" s="11"/>
    </row>
    <row r="5" spans="1:5" x14ac:dyDescent="0.25">
      <c r="A5" s="57" t="s">
        <v>57</v>
      </c>
      <c r="B5" s="57" t="s">
        <v>63</v>
      </c>
    </row>
    <row r="6" spans="1:5" x14ac:dyDescent="0.25">
      <c r="A6" s="58">
        <v>2022</v>
      </c>
      <c r="B6" s="98">
        <v>8.3000000000000007</v>
      </c>
    </row>
    <row r="8" spans="1:5" x14ac:dyDescent="0.25">
      <c r="A8" s="155" t="s">
        <v>64</v>
      </c>
      <c r="B8" s="155"/>
      <c r="C8" s="155"/>
    </row>
  </sheetData>
  <mergeCells count="1">
    <mergeCell ref="A2:E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730C-7430-4ED6-8DD6-5393D995ED95}">
  <dimension ref="A1:E16"/>
  <sheetViews>
    <sheetView workbookViewId="0"/>
  </sheetViews>
  <sheetFormatPr defaultRowHeight="15" x14ac:dyDescent="0.25"/>
  <cols>
    <col min="2" max="2" width="33.28515625" customWidth="1"/>
  </cols>
  <sheetData>
    <row r="1" spans="1:5" ht="18.75" x14ac:dyDescent="0.3">
      <c r="A1" s="9" t="s">
        <v>54</v>
      </c>
      <c r="B1" s="9"/>
      <c r="C1" s="9"/>
      <c r="D1" s="9"/>
      <c r="E1" s="9"/>
    </row>
    <row r="2" spans="1:5" ht="15.75" x14ac:dyDescent="0.25">
      <c r="A2" s="166" t="s">
        <v>47</v>
      </c>
      <c r="B2" s="166"/>
      <c r="C2" s="166"/>
      <c r="D2" s="166"/>
      <c r="E2" s="166"/>
    </row>
    <row r="3" spans="1:5" ht="15.75" x14ac:dyDescent="0.25">
      <c r="A3" s="11" t="s">
        <v>303</v>
      </c>
      <c r="B3" s="11"/>
      <c r="C3" s="11"/>
      <c r="D3" s="11"/>
      <c r="E3" s="11"/>
    </row>
    <row r="5" spans="1:5" x14ac:dyDescent="0.25">
      <c r="A5" s="44" t="s">
        <v>78</v>
      </c>
      <c r="B5" s="44" t="s">
        <v>304</v>
      </c>
    </row>
    <row r="6" spans="1:5" x14ac:dyDescent="0.25">
      <c r="A6" s="45" t="s">
        <v>290</v>
      </c>
      <c r="B6" s="53">
        <v>0.35259629999999997</v>
      </c>
    </row>
    <row r="7" spans="1:5" x14ac:dyDescent="0.25">
      <c r="A7" s="45" t="s">
        <v>99</v>
      </c>
      <c r="B7" s="53">
        <v>0.42499999999999999</v>
      </c>
    </row>
    <row r="9" spans="1:5" x14ac:dyDescent="0.25">
      <c r="A9" s="155" t="s">
        <v>301</v>
      </c>
      <c r="B9" s="155"/>
      <c r="C9" s="155"/>
      <c r="D9" s="155"/>
    </row>
    <row r="10" spans="1:5" x14ac:dyDescent="0.25">
      <c r="A10" s="169" t="s">
        <v>305</v>
      </c>
      <c r="B10" s="169"/>
      <c r="C10" s="169"/>
      <c r="D10" s="169"/>
    </row>
    <row r="11" spans="1:5" x14ac:dyDescent="0.25">
      <c r="A11" s="169"/>
      <c r="B11" s="169"/>
      <c r="C11" s="169"/>
      <c r="D11" s="169"/>
    </row>
    <row r="12" spans="1:5" x14ac:dyDescent="0.25">
      <c r="A12" s="169"/>
      <c r="B12" s="169"/>
      <c r="C12" s="169"/>
      <c r="D12" s="169"/>
    </row>
    <row r="13" spans="1:5" x14ac:dyDescent="0.25">
      <c r="A13" s="169"/>
      <c r="B13" s="169"/>
      <c r="C13" s="169"/>
      <c r="D13" s="169"/>
    </row>
    <row r="14" spans="1:5" x14ac:dyDescent="0.25">
      <c r="A14" s="169"/>
      <c r="B14" s="169"/>
      <c r="C14" s="169"/>
      <c r="D14" s="169"/>
    </row>
    <row r="15" spans="1:5" x14ac:dyDescent="0.25">
      <c r="A15" s="169"/>
      <c r="B15" s="169"/>
      <c r="C15" s="169"/>
      <c r="D15" s="169"/>
    </row>
    <row r="16" spans="1:5" x14ac:dyDescent="0.25">
      <c r="A16" s="169"/>
      <c r="B16" s="169"/>
      <c r="C16" s="169"/>
      <c r="D16" s="169"/>
    </row>
  </sheetData>
  <mergeCells count="2">
    <mergeCell ref="A2:E2"/>
    <mergeCell ref="A10:D1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298D0-0CF1-47EE-B3DD-74AAFF940964}">
  <dimension ref="A1:E17"/>
  <sheetViews>
    <sheetView workbookViewId="0"/>
  </sheetViews>
  <sheetFormatPr defaultRowHeight="15" x14ac:dyDescent="0.25"/>
  <cols>
    <col min="2" max="2" width="31.42578125" customWidth="1"/>
  </cols>
  <sheetData>
    <row r="1" spans="1:5" ht="18.75" x14ac:dyDescent="0.3">
      <c r="A1" s="9" t="s">
        <v>54</v>
      </c>
      <c r="B1" s="9"/>
      <c r="C1" s="9"/>
      <c r="D1" s="9"/>
      <c r="E1" s="9"/>
    </row>
    <row r="2" spans="1:5" ht="15.75" x14ac:dyDescent="0.25">
      <c r="A2" s="166" t="s">
        <v>48</v>
      </c>
      <c r="B2" s="166"/>
      <c r="C2" s="166"/>
      <c r="D2" s="166"/>
      <c r="E2" s="166"/>
    </row>
    <row r="3" spans="1:5" ht="15.75" x14ac:dyDescent="0.25">
      <c r="A3" s="11" t="s">
        <v>306</v>
      </c>
      <c r="B3" s="11"/>
      <c r="C3" s="11"/>
      <c r="D3" s="11"/>
      <c r="E3" s="11"/>
    </row>
    <row r="5" spans="1:5" ht="30" x14ac:dyDescent="0.25">
      <c r="A5" s="44" t="s">
        <v>78</v>
      </c>
      <c r="B5" s="44" t="s">
        <v>304</v>
      </c>
    </row>
    <row r="6" spans="1:5" x14ac:dyDescent="0.25">
      <c r="A6" s="45" t="s">
        <v>290</v>
      </c>
      <c r="B6" s="53">
        <v>0.71436350000000004</v>
      </c>
    </row>
    <row r="7" spans="1:5" x14ac:dyDescent="0.25">
      <c r="A7" s="45" t="s">
        <v>99</v>
      </c>
      <c r="B7" s="53">
        <v>0.76956519999999995</v>
      </c>
    </row>
    <row r="9" spans="1:5" x14ac:dyDescent="0.25">
      <c r="A9" s="155" t="s">
        <v>301</v>
      </c>
      <c r="B9" s="155"/>
      <c r="C9" s="155"/>
      <c r="D9" s="155"/>
      <c r="E9" s="155"/>
    </row>
    <row r="10" spans="1:5" ht="15" customHeight="1" x14ac:dyDescent="0.25">
      <c r="A10" s="169" t="s">
        <v>307</v>
      </c>
      <c r="B10" s="169"/>
      <c r="C10" s="169"/>
      <c r="D10" s="169"/>
      <c r="E10" s="169"/>
    </row>
    <row r="11" spans="1:5" x14ac:dyDescent="0.25">
      <c r="A11" s="169"/>
      <c r="B11" s="169"/>
      <c r="C11" s="169"/>
      <c r="D11" s="169"/>
      <c r="E11" s="169"/>
    </row>
    <row r="12" spans="1:5" x14ac:dyDescent="0.25">
      <c r="A12" s="169"/>
      <c r="B12" s="169"/>
      <c r="C12" s="169"/>
      <c r="D12" s="169"/>
      <c r="E12" s="169"/>
    </row>
    <row r="13" spans="1:5" x14ac:dyDescent="0.25">
      <c r="A13" s="169"/>
      <c r="B13" s="169"/>
      <c r="C13" s="169"/>
      <c r="D13" s="169"/>
      <c r="E13" s="169"/>
    </row>
    <row r="14" spans="1:5" x14ac:dyDescent="0.25">
      <c r="A14" s="169"/>
      <c r="B14" s="169"/>
      <c r="C14" s="169"/>
      <c r="D14" s="169"/>
      <c r="E14" s="169"/>
    </row>
    <row r="15" spans="1:5" x14ac:dyDescent="0.25">
      <c r="A15" s="169"/>
      <c r="B15" s="169"/>
      <c r="C15" s="169"/>
      <c r="D15" s="169"/>
      <c r="E15" s="169"/>
    </row>
    <row r="16" spans="1:5" x14ac:dyDescent="0.25">
      <c r="A16" s="169"/>
      <c r="B16" s="169"/>
      <c r="C16" s="169"/>
      <c r="D16" s="169"/>
      <c r="E16" s="169"/>
    </row>
    <row r="17" spans="1:5" x14ac:dyDescent="0.25">
      <c r="A17" s="32"/>
      <c r="B17" s="32"/>
      <c r="C17" s="32"/>
      <c r="D17" s="32"/>
      <c r="E17" s="32"/>
    </row>
  </sheetData>
  <mergeCells count="2">
    <mergeCell ref="A2:E2"/>
    <mergeCell ref="A10:E1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451A-36A5-469A-9903-6C331258A916}">
  <dimension ref="A1:E17"/>
  <sheetViews>
    <sheetView workbookViewId="0"/>
  </sheetViews>
  <sheetFormatPr defaultRowHeight="15" x14ac:dyDescent="0.25"/>
  <cols>
    <col min="1" max="1" width="8.85546875" style="155"/>
    <col min="2" max="2" width="38" customWidth="1"/>
  </cols>
  <sheetData>
    <row r="1" spans="1:5" ht="18.75" x14ac:dyDescent="0.3">
      <c r="A1" s="9" t="s">
        <v>54</v>
      </c>
      <c r="B1" s="9"/>
      <c r="C1" s="9"/>
      <c r="D1" s="9"/>
      <c r="E1" s="9"/>
    </row>
    <row r="2" spans="1:5" ht="15.75" x14ac:dyDescent="0.25">
      <c r="A2" s="166" t="s">
        <v>49</v>
      </c>
      <c r="B2" s="166"/>
      <c r="C2" s="166"/>
      <c r="D2" s="166"/>
      <c r="E2" s="166"/>
    </row>
    <row r="3" spans="1:5" ht="15.75" x14ac:dyDescent="0.25">
      <c r="A3" s="11" t="s">
        <v>308</v>
      </c>
      <c r="B3" s="11"/>
      <c r="C3" s="11"/>
      <c r="D3" s="11"/>
      <c r="E3" s="11"/>
    </row>
    <row r="5" spans="1:5" x14ac:dyDescent="0.25">
      <c r="A5" s="44" t="s">
        <v>78</v>
      </c>
      <c r="B5" s="44" t="s">
        <v>304</v>
      </c>
    </row>
    <row r="6" spans="1:5" x14ac:dyDescent="0.25">
      <c r="A6" s="45" t="s">
        <v>290</v>
      </c>
      <c r="B6" s="53">
        <v>0.61358400000000002</v>
      </c>
    </row>
    <row r="7" spans="1:5" x14ac:dyDescent="0.25">
      <c r="A7" s="45" t="s">
        <v>99</v>
      </c>
      <c r="B7" s="53">
        <v>0.62137330000000002</v>
      </c>
    </row>
    <row r="9" spans="1:5" x14ac:dyDescent="0.25">
      <c r="A9" s="155" t="s">
        <v>301</v>
      </c>
    </row>
    <row r="10" spans="1:5" ht="14.45" customHeight="1" x14ac:dyDescent="0.25">
      <c r="A10" s="169" t="s">
        <v>307</v>
      </c>
      <c r="B10" s="169"/>
      <c r="C10" s="169"/>
      <c r="D10" s="169"/>
      <c r="E10" s="169"/>
    </row>
    <row r="11" spans="1:5" x14ac:dyDescent="0.25">
      <c r="A11" s="169"/>
      <c r="B11" s="169"/>
      <c r="C11" s="169"/>
      <c r="D11" s="169"/>
      <c r="E11" s="169"/>
    </row>
    <row r="12" spans="1:5" x14ac:dyDescent="0.25">
      <c r="A12" s="169"/>
      <c r="B12" s="169"/>
      <c r="C12" s="169"/>
      <c r="D12" s="169"/>
      <c r="E12" s="169"/>
    </row>
    <row r="13" spans="1:5" x14ac:dyDescent="0.25">
      <c r="A13" s="169"/>
      <c r="B13" s="169"/>
      <c r="C13" s="169"/>
      <c r="D13" s="169"/>
      <c r="E13" s="169"/>
    </row>
    <row r="14" spans="1:5" x14ac:dyDescent="0.25">
      <c r="A14" s="169"/>
      <c r="B14" s="169"/>
      <c r="C14" s="169"/>
      <c r="D14" s="169"/>
      <c r="E14" s="169"/>
    </row>
    <row r="15" spans="1:5" x14ac:dyDescent="0.25">
      <c r="A15" s="169"/>
      <c r="B15" s="169"/>
      <c r="C15" s="169"/>
      <c r="D15" s="169"/>
      <c r="E15" s="169"/>
    </row>
    <row r="16" spans="1:5" x14ac:dyDescent="0.25">
      <c r="A16" s="156"/>
      <c r="B16" s="32"/>
      <c r="C16" s="32"/>
      <c r="D16" s="32"/>
      <c r="E16" s="32"/>
    </row>
    <row r="17" spans="1:5" x14ac:dyDescent="0.25">
      <c r="A17" s="156"/>
      <c r="B17" s="32"/>
      <c r="C17" s="32"/>
      <c r="D17" s="32"/>
      <c r="E17" s="32"/>
    </row>
  </sheetData>
  <mergeCells count="2">
    <mergeCell ref="A2:E2"/>
    <mergeCell ref="A10:E15"/>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59247-B93B-4FE5-8714-E41A862E47C3}">
  <dimension ref="A1:F30"/>
  <sheetViews>
    <sheetView workbookViewId="0">
      <selection activeCell="B33" sqref="B33"/>
    </sheetView>
  </sheetViews>
  <sheetFormatPr defaultRowHeight="15" x14ac:dyDescent="0.25"/>
  <cols>
    <col min="1" max="1" width="11.5703125" customWidth="1"/>
    <col min="2" max="2" width="34.7109375" customWidth="1"/>
    <col min="3" max="5" width="22.140625" customWidth="1"/>
  </cols>
  <sheetData>
    <row r="1" spans="1:5" ht="18.75" x14ac:dyDescent="0.3">
      <c r="A1" s="9" t="s">
        <v>54</v>
      </c>
      <c r="B1" s="9"/>
      <c r="C1" s="9"/>
      <c r="D1" s="9"/>
      <c r="E1" s="9"/>
    </row>
    <row r="2" spans="1:5" ht="15.75" x14ac:dyDescent="0.25">
      <c r="A2" s="166" t="s">
        <v>11</v>
      </c>
      <c r="B2" s="166"/>
      <c r="C2" s="166"/>
      <c r="D2" s="166"/>
      <c r="E2" s="166"/>
    </row>
    <row r="3" spans="1:5" ht="15.75" x14ac:dyDescent="0.25">
      <c r="A3" s="11" t="s">
        <v>309</v>
      </c>
      <c r="B3" s="11"/>
      <c r="C3" s="11"/>
      <c r="D3" s="11"/>
      <c r="E3" s="11"/>
    </row>
    <row r="4" spans="1:5" x14ac:dyDescent="0.25">
      <c r="A4" s="155"/>
      <c r="B4" s="155"/>
      <c r="C4" s="155"/>
      <c r="D4" s="155"/>
      <c r="E4" s="155"/>
    </row>
    <row r="5" spans="1:5" x14ac:dyDescent="0.25">
      <c r="A5" s="142" t="s">
        <v>310</v>
      </c>
      <c r="B5" s="142" t="s">
        <v>311</v>
      </c>
      <c r="C5" s="142" t="s">
        <v>312</v>
      </c>
      <c r="D5" s="155"/>
      <c r="E5" s="155"/>
    </row>
    <row r="6" spans="1:5" x14ac:dyDescent="0.25">
      <c r="A6" s="236">
        <v>2019</v>
      </c>
      <c r="B6" s="143" t="s">
        <v>313</v>
      </c>
      <c r="C6" s="144">
        <v>0.16800000000000001</v>
      </c>
      <c r="D6" s="155"/>
      <c r="E6" s="155"/>
    </row>
    <row r="7" spans="1:5" x14ac:dyDescent="0.25">
      <c r="A7" s="236"/>
      <c r="B7" s="143" t="s">
        <v>314</v>
      </c>
      <c r="C7" s="144">
        <v>0.14099999999999999</v>
      </c>
      <c r="D7" s="155"/>
      <c r="E7" s="155"/>
    </row>
    <row r="8" spans="1:5" x14ac:dyDescent="0.25">
      <c r="A8" s="236"/>
      <c r="B8" s="143" t="s">
        <v>315</v>
      </c>
      <c r="C8" s="144">
        <v>0.14199999999999999</v>
      </c>
      <c r="D8" s="155"/>
      <c r="E8" s="155"/>
    </row>
    <row r="9" spans="1:5" x14ac:dyDescent="0.25">
      <c r="A9" s="236"/>
      <c r="B9" s="143" t="s">
        <v>316</v>
      </c>
      <c r="C9" s="144">
        <v>0.20699999999999999</v>
      </c>
      <c r="D9" s="155"/>
      <c r="E9" s="155"/>
    </row>
    <row r="10" spans="1:5" x14ac:dyDescent="0.25">
      <c r="A10" s="236"/>
      <c r="B10" s="145" t="s">
        <v>317</v>
      </c>
      <c r="C10" s="146">
        <v>0.16800000000000001</v>
      </c>
      <c r="D10" s="155"/>
      <c r="E10" s="155"/>
    </row>
    <row r="11" spans="1:5" x14ac:dyDescent="0.25">
      <c r="A11" s="236">
        <v>2021</v>
      </c>
      <c r="B11" s="143" t="s">
        <v>313</v>
      </c>
      <c r="C11" s="144">
        <v>0.19800000000000001</v>
      </c>
      <c r="D11" s="155"/>
      <c r="E11" s="155"/>
    </row>
    <row r="12" spans="1:5" x14ac:dyDescent="0.25">
      <c r="A12" s="236"/>
      <c r="B12" s="143" t="s">
        <v>314</v>
      </c>
      <c r="C12" s="144">
        <v>9.9000000000000005E-2</v>
      </c>
      <c r="D12" s="155"/>
      <c r="E12" s="155"/>
    </row>
    <row r="13" spans="1:5" x14ac:dyDescent="0.25">
      <c r="A13" s="236"/>
      <c r="B13" s="143" t="s">
        <v>318</v>
      </c>
      <c r="C13" s="144">
        <v>0.105</v>
      </c>
      <c r="D13" s="155"/>
      <c r="E13" s="155"/>
    </row>
    <row r="14" spans="1:5" x14ac:dyDescent="0.25">
      <c r="A14" s="236"/>
      <c r="B14" s="143" t="s">
        <v>315</v>
      </c>
      <c r="C14" s="144">
        <v>0.13400000000000001</v>
      </c>
      <c r="D14" s="155"/>
      <c r="E14" s="155"/>
    </row>
    <row r="15" spans="1:5" x14ac:dyDescent="0.25">
      <c r="A15" s="236"/>
      <c r="B15" s="143" t="s">
        <v>316</v>
      </c>
      <c r="C15" s="144">
        <v>0.17399999999999999</v>
      </c>
      <c r="D15" s="155"/>
      <c r="E15" s="155"/>
    </row>
    <row r="16" spans="1:5" x14ac:dyDescent="0.25">
      <c r="A16" s="236"/>
      <c r="B16" s="145" t="s">
        <v>317</v>
      </c>
      <c r="C16" s="146">
        <v>0.18</v>
      </c>
      <c r="D16" s="155"/>
      <c r="E16" s="155"/>
    </row>
    <row r="17" spans="1:6" x14ac:dyDescent="0.25">
      <c r="A17" s="236">
        <v>2023</v>
      </c>
      <c r="B17" s="143" t="s">
        <v>313</v>
      </c>
      <c r="C17" s="144">
        <v>0.216</v>
      </c>
      <c r="D17" s="155"/>
      <c r="E17" s="155"/>
    </row>
    <row r="18" spans="1:6" x14ac:dyDescent="0.25">
      <c r="A18" s="236"/>
      <c r="B18" s="143" t="s">
        <v>314</v>
      </c>
      <c r="C18" s="144">
        <v>0.19800000000000001</v>
      </c>
      <c r="D18" s="155"/>
      <c r="E18" s="155"/>
    </row>
    <row r="19" spans="1:6" x14ac:dyDescent="0.25">
      <c r="A19" s="236"/>
      <c r="B19" s="143" t="s">
        <v>318</v>
      </c>
      <c r="C19" s="144">
        <v>0.129</v>
      </c>
      <c r="D19" s="155"/>
      <c r="E19" s="155"/>
    </row>
    <row r="20" spans="1:6" x14ac:dyDescent="0.25">
      <c r="A20" s="236"/>
      <c r="B20" s="143" t="s">
        <v>319</v>
      </c>
      <c r="C20" s="144">
        <v>0.32700000000000001</v>
      </c>
      <c r="D20" s="155"/>
      <c r="E20" s="155"/>
    </row>
    <row r="21" spans="1:6" x14ac:dyDescent="0.25">
      <c r="A21" s="236"/>
      <c r="B21" s="143" t="s">
        <v>316</v>
      </c>
      <c r="C21" s="144">
        <v>0.223</v>
      </c>
      <c r="D21" s="155"/>
      <c r="E21" s="155"/>
    </row>
    <row r="22" spans="1:6" x14ac:dyDescent="0.25">
      <c r="A22" s="236"/>
      <c r="B22" s="132" t="s">
        <v>317</v>
      </c>
      <c r="C22" s="147">
        <v>0.216</v>
      </c>
      <c r="D22" s="155"/>
      <c r="E22" s="155"/>
    </row>
    <row r="23" spans="1:6" x14ac:dyDescent="0.25">
      <c r="A23" s="155"/>
      <c r="B23" s="155"/>
      <c r="C23" s="155"/>
      <c r="D23" s="155"/>
      <c r="E23" s="155"/>
    </row>
    <row r="24" spans="1:6" x14ac:dyDescent="0.25">
      <c r="A24" s="155" t="s">
        <v>320</v>
      </c>
      <c r="B24" s="155"/>
      <c r="C24" s="155"/>
      <c r="D24" s="155"/>
      <c r="E24" s="155"/>
    </row>
    <row r="25" spans="1:6" ht="15.75" customHeight="1" x14ac:dyDescent="0.25">
      <c r="A25" s="167" t="s">
        <v>321</v>
      </c>
      <c r="B25" s="167"/>
      <c r="C25" s="167"/>
      <c r="D25" s="167"/>
      <c r="E25" s="167"/>
      <c r="F25" s="156"/>
    </row>
    <row r="26" spans="1:6" x14ac:dyDescent="0.25">
      <c r="A26" s="167"/>
      <c r="B26" s="167"/>
      <c r="C26" s="167"/>
      <c r="D26" s="167"/>
      <c r="E26" s="167"/>
      <c r="F26" s="156"/>
    </row>
    <row r="27" spans="1:6" x14ac:dyDescent="0.25">
      <c r="A27" s="167"/>
      <c r="B27" s="167"/>
      <c r="C27" s="167"/>
      <c r="D27" s="167"/>
      <c r="E27" s="167"/>
      <c r="F27" s="156"/>
    </row>
    <row r="28" spans="1:6" x14ac:dyDescent="0.25">
      <c r="A28" s="167"/>
      <c r="B28" s="167"/>
      <c r="C28" s="167"/>
      <c r="D28" s="167"/>
      <c r="E28" s="167"/>
      <c r="F28" s="156"/>
    </row>
    <row r="29" spans="1:6" x14ac:dyDescent="0.25">
      <c r="A29" s="167"/>
      <c r="B29" s="167"/>
      <c r="C29" s="167"/>
      <c r="D29" s="167"/>
      <c r="E29" s="167"/>
      <c r="F29" s="156"/>
    </row>
    <row r="30" spans="1:6" x14ac:dyDescent="0.25">
      <c r="A30" s="167"/>
      <c r="B30" s="167"/>
      <c r="C30" s="167"/>
      <c r="D30" s="167"/>
      <c r="E30" s="167"/>
      <c r="F30" s="156"/>
    </row>
  </sheetData>
  <mergeCells count="5">
    <mergeCell ref="A2:E2"/>
    <mergeCell ref="A11:A16"/>
    <mergeCell ref="A17:A22"/>
    <mergeCell ref="A6:A10"/>
    <mergeCell ref="A25:E30"/>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7952-1952-42DF-8590-AAD3B98145AA}">
  <dimension ref="A1:E29"/>
  <sheetViews>
    <sheetView topLeftCell="A8" workbookViewId="0">
      <selection activeCell="Z55" sqref="Z55"/>
    </sheetView>
  </sheetViews>
  <sheetFormatPr defaultRowHeight="15" x14ac:dyDescent="0.25"/>
  <cols>
    <col min="1" max="1" width="12.28515625" customWidth="1"/>
    <col min="2" max="2" width="48.85546875" customWidth="1"/>
    <col min="3" max="4" width="18" customWidth="1"/>
  </cols>
  <sheetData>
    <row r="1" spans="1:5" ht="18.75" x14ac:dyDescent="0.3">
      <c r="A1" s="9" t="s">
        <v>54</v>
      </c>
      <c r="B1" s="9"/>
      <c r="C1" s="9"/>
      <c r="D1" s="9"/>
      <c r="E1" s="9"/>
    </row>
    <row r="2" spans="1:5" ht="15.75" customHeight="1" x14ac:dyDescent="0.25">
      <c r="A2" s="166" t="s">
        <v>322</v>
      </c>
      <c r="B2" s="166"/>
      <c r="C2" s="166"/>
      <c r="D2" s="166"/>
      <c r="E2" s="166"/>
    </row>
    <row r="3" spans="1:5" ht="15.75" x14ac:dyDescent="0.25">
      <c r="A3" s="11" t="s">
        <v>323</v>
      </c>
      <c r="B3" s="11"/>
      <c r="C3" s="11"/>
      <c r="D3" s="11"/>
      <c r="E3" s="11"/>
    </row>
    <row r="5" spans="1:5" x14ac:dyDescent="0.25">
      <c r="A5" s="142" t="s">
        <v>310</v>
      </c>
      <c r="B5" s="148" t="s">
        <v>311</v>
      </c>
      <c r="C5" s="148" t="s">
        <v>312</v>
      </c>
    </row>
    <row r="6" spans="1:5" x14ac:dyDescent="0.25">
      <c r="A6" s="238">
        <v>2019</v>
      </c>
      <c r="B6" s="143" t="s">
        <v>313</v>
      </c>
      <c r="C6" s="144">
        <v>4.9000000000000002E-2</v>
      </c>
    </row>
    <row r="7" spans="1:5" x14ac:dyDescent="0.25">
      <c r="A7" s="239"/>
      <c r="B7" s="143" t="s">
        <v>314</v>
      </c>
      <c r="C7" s="144">
        <v>3.2000000000000001E-2</v>
      </c>
    </row>
    <row r="8" spans="1:5" x14ac:dyDescent="0.25">
      <c r="A8" s="239"/>
      <c r="B8" s="143" t="s">
        <v>315</v>
      </c>
      <c r="C8" s="144">
        <v>2.7E-2</v>
      </c>
    </row>
    <row r="9" spans="1:5" x14ac:dyDescent="0.25">
      <c r="A9" s="239"/>
      <c r="B9" s="143" t="s">
        <v>316</v>
      </c>
      <c r="C9" s="144">
        <v>5.2999999999999999E-2</v>
      </c>
    </row>
    <row r="10" spans="1:5" x14ac:dyDescent="0.25">
      <c r="A10" s="240"/>
      <c r="B10" s="145" t="s">
        <v>317</v>
      </c>
      <c r="C10" s="146">
        <v>4.5999999999999999E-2</v>
      </c>
    </row>
    <row r="11" spans="1:5" x14ac:dyDescent="0.25">
      <c r="A11" s="237">
        <v>2021</v>
      </c>
      <c r="B11" s="143" t="s">
        <v>313</v>
      </c>
      <c r="C11" s="149">
        <v>8.1000000000000003E-2</v>
      </c>
    </row>
    <row r="12" spans="1:5" x14ac:dyDescent="0.25">
      <c r="A12" s="237"/>
      <c r="B12" s="143" t="s">
        <v>314</v>
      </c>
      <c r="C12" s="149">
        <v>3.9E-2</v>
      </c>
    </row>
    <row r="13" spans="1:5" x14ac:dyDescent="0.25">
      <c r="A13" s="237"/>
      <c r="B13" s="143" t="s">
        <v>318</v>
      </c>
      <c r="C13" s="149" t="s">
        <v>324</v>
      </c>
    </row>
    <row r="14" spans="1:5" x14ac:dyDescent="0.25">
      <c r="A14" s="236"/>
      <c r="B14" s="150" t="s">
        <v>315</v>
      </c>
      <c r="C14" s="151" t="s">
        <v>324</v>
      </c>
    </row>
    <row r="15" spans="1:5" x14ac:dyDescent="0.25">
      <c r="A15" s="236"/>
      <c r="B15" s="143" t="s">
        <v>316</v>
      </c>
      <c r="C15" s="149">
        <v>7.1999999999999995E-2</v>
      </c>
    </row>
    <row r="16" spans="1:5" x14ac:dyDescent="0.25">
      <c r="A16" s="236"/>
      <c r="B16" s="145" t="s">
        <v>317</v>
      </c>
      <c r="C16" s="152">
        <v>7.4999999999999997E-2</v>
      </c>
    </row>
    <row r="17" spans="1:4" x14ac:dyDescent="0.25">
      <c r="A17" s="236">
        <v>2023</v>
      </c>
      <c r="B17" s="143" t="s">
        <v>313</v>
      </c>
      <c r="C17" s="149">
        <v>5.8999999999999997E-2</v>
      </c>
    </row>
    <row r="18" spans="1:4" x14ac:dyDescent="0.25">
      <c r="A18" s="236"/>
      <c r="B18" s="143" t="s">
        <v>314</v>
      </c>
      <c r="C18" s="149">
        <v>1.7999999999999999E-2</v>
      </c>
    </row>
    <row r="19" spans="1:4" x14ac:dyDescent="0.25">
      <c r="A19" s="236"/>
      <c r="B19" s="143" t="s">
        <v>318</v>
      </c>
      <c r="C19" s="149" t="s">
        <v>324</v>
      </c>
    </row>
    <row r="20" spans="1:4" x14ac:dyDescent="0.25">
      <c r="A20" s="236"/>
      <c r="B20" s="143" t="s">
        <v>319</v>
      </c>
      <c r="C20" s="162" t="s">
        <v>324</v>
      </c>
    </row>
    <row r="21" spans="1:4" x14ac:dyDescent="0.25">
      <c r="A21" s="236"/>
      <c r="B21" s="143" t="s">
        <v>316</v>
      </c>
      <c r="C21" s="149">
        <v>2.8000000000000001E-2</v>
      </c>
    </row>
    <row r="22" spans="1:4" x14ac:dyDescent="0.25">
      <c r="A22" s="236"/>
      <c r="B22" s="145" t="s">
        <v>317</v>
      </c>
      <c r="C22" s="152">
        <v>4.8000000000000001E-2</v>
      </c>
    </row>
    <row r="23" spans="1:4" x14ac:dyDescent="0.25">
      <c r="B23" s="43"/>
      <c r="C23" s="43"/>
    </row>
    <row r="24" spans="1:4" x14ac:dyDescent="0.25">
      <c r="A24" s="155" t="s">
        <v>320</v>
      </c>
    </row>
    <row r="25" spans="1:4" ht="17.25" customHeight="1" x14ac:dyDescent="0.25">
      <c r="A25" s="167" t="s">
        <v>325</v>
      </c>
      <c r="B25" s="167"/>
      <c r="C25" s="167"/>
      <c r="D25" s="167"/>
    </row>
    <row r="26" spans="1:4" x14ac:dyDescent="0.25">
      <c r="A26" s="167"/>
      <c r="B26" s="167"/>
      <c r="C26" s="167"/>
      <c r="D26" s="167"/>
    </row>
    <row r="27" spans="1:4" x14ac:dyDescent="0.25">
      <c r="A27" s="167"/>
      <c r="B27" s="167"/>
      <c r="C27" s="167"/>
      <c r="D27" s="167"/>
    </row>
    <row r="28" spans="1:4" x14ac:dyDescent="0.25">
      <c r="A28" s="167"/>
      <c r="B28" s="167"/>
      <c r="C28" s="167"/>
      <c r="D28" s="167"/>
    </row>
    <row r="29" spans="1:4" ht="14.45" customHeight="1" x14ac:dyDescent="0.25">
      <c r="A29" s="167"/>
      <c r="B29" s="167"/>
      <c r="C29" s="167"/>
      <c r="D29" s="167"/>
    </row>
  </sheetData>
  <mergeCells count="5">
    <mergeCell ref="A2:E2"/>
    <mergeCell ref="A11:A16"/>
    <mergeCell ref="A17:A22"/>
    <mergeCell ref="A6:A10"/>
    <mergeCell ref="A25:D29"/>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E96FE-C7F2-4AD2-BC8F-37C97E28BBBC}">
  <dimension ref="A1:E21"/>
  <sheetViews>
    <sheetView workbookViewId="0">
      <selection activeCell="J35" sqref="J35"/>
    </sheetView>
  </sheetViews>
  <sheetFormatPr defaultRowHeight="15" x14ac:dyDescent="0.25"/>
  <cols>
    <col min="1" max="1" width="12.85546875" customWidth="1"/>
    <col min="2" max="2" width="41.28515625" customWidth="1"/>
    <col min="3" max="3" width="12.5703125" customWidth="1"/>
  </cols>
  <sheetData>
    <row r="1" spans="1:5" ht="18.75" x14ac:dyDescent="0.3">
      <c r="A1" s="9" t="s">
        <v>54</v>
      </c>
      <c r="B1" s="9"/>
      <c r="C1" s="9"/>
      <c r="D1" s="9"/>
      <c r="E1" s="9"/>
    </row>
    <row r="2" spans="1:5" ht="15.75" customHeight="1" x14ac:dyDescent="0.25">
      <c r="A2" s="166" t="s">
        <v>123</v>
      </c>
      <c r="B2" s="166"/>
      <c r="C2" s="166"/>
      <c r="D2" s="166"/>
      <c r="E2" s="166"/>
    </row>
    <row r="3" spans="1:5" ht="15.75" x14ac:dyDescent="0.25">
      <c r="A3" s="11" t="s">
        <v>326</v>
      </c>
      <c r="B3" s="11"/>
      <c r="C3" s="11"/>
      <c r="D3" s="11"/>
      <c r="E3" s="11"/>
    </row>
    <row r="5" spans="1:5" x14ac:dyDescent="0.25">
      <c r="A5" s="142" t="s">
        <v>310</v>
      </c>
      <c r="B5" s="142" t="s">
        <v>311</v>
      </c>
      <c r="C5" s="142" t="s">
        <v>312</v>
      </c>
    </row>
    <row r="6" spans="1:5" x14ac:dyDescent="0.25">
      <c r="A6" s="241">
        <v>2021</v>
      </c>
      <c r="B6" s="150" t="s">
        <v>313</v>
      </c>
      <c r="C6" s="153">
        <v>8.1000000000000003E-2</v>
      </c>
    </row>
    <row r="7" spans="1:5" x14ac:dyDescent="0.25">
      <c r="A7" s="241"/>
      <c r="B7" s="143" t="s">
        <v>314</v>
      </c>
      <c r="C7" s="144">
        <v>8.3000000000000004E-2</v>
      </c>
    </row>
    <row r="8" spans="1:5" x14ac:dyDescent="0.25">
      <c r="A8" s="241"/>
      <c r="B8" s="143" t="s">
        <v>318</v>
      </c>
      <c r="C8" s="144">
        <v>6.9000000000000006E-2</v>
      </c>
    </row>
    <row r="9" spans="1:5" x14ac:dyDescent="0.25">
      <c r="A9" s="241"/>
      <c r="B9" s="143" t="s">
        <v>315</v>
      </c>
      <c r="C9" s="144">
        <v>0.122</v>
      </c>
    </row>
    <row r="10" spans="1:5" x14ac:dyDescent="0.25">
      <c r="A10" s="241"/>
      <c r="B10" s="143" t="s">
        <v>316</v>
      </c>
      <c r="C10" s="144">
        <v>0.12</v>
      </c>
    </row>
    <row r="11" spans="1:5" x14ac:dyDescent="0.25">
      <c r="A11" s="241"/>
      <c r="B11" s="145" t="s">
        <v>317</v>
      </c>
      <c r="C11" s="146">
        <v>8.5999999999999993E-2</v>
      </c>
    </row>
    <row r="12" spans="1:5" x14ac:dyDescent="0.25">
      <c r="A12" s="242">
        <v>2023</v>
      </c>
      <c r="B12" s="143" t="s">
        <v>313</v>
      </c>
      <c r="C12" s="144">
        <v>7.9000000000000001E-2</v>
      </c>
    </row>
    <row r="13" spans="1:5" x14ac:dyDescent="0.25">
      <c r="A13" s="242"/>
      <c r="B13" s="143" t="s">
        <v>314</v>
      </c>
      <c r="C13" s="144">
        <v>9.1999999999999998E-2</v>
      </c>
    </row>
    <row r="14" spans="1:5" x14ac:dyDescent="0.25">
      <c r="A14" s="242"/>
      <c r="B14" s="143" t="s">
        <v>318</v>
      </c>
      <c r="C14" s="144">
        <v>0.04</v>
      </c>
    </row>
    <row r="15" spans="1:5" x14ac:dyDescent="0.25">
      <c r="A15" s="242"/>
      <c r="B15" s="143" t="s">
        <v>319</v>
      </c>
      <c r="C15" s="144">
        <v>0.06</v>
      </c>
    </row>
    <row r="16" spans="1:5" x14ac:dyDescent="0.25">
      <c r="A16" s="242"/>
      <c r="B16" s="143" t="s">
        <v>316</v>
      </c>
      <c r="C16" s="144">
        <v>0.17299999999999999</v>
      </c>
    </row>
    <row r="17" spans="1:3" x14ac:dyDescent="0.25">
      <c r="A17" s="242"/>
      <c r="B17" s="145" t="s">
        <v>317</v>
      </c>
      <c r="C17" s="146">
        <v>8.7999999999999995E-2</v>
      </c>
    </row>
    <row r="18" spans="1:3" x14ac:dyDescent="0.25">
      <c r="A18" s="155"/>
    </row>
    <row r="19" spans="1:3" x14ac:dyDescent="0.25">
      <c r="A19" s="155" t="s">
        <v>320</v>
      </c>
    </row>
    <row r="20" spans="1:3" x14ac:dyDescent="0.25">
      <c r="A20" s="160" t="s">
        <v>327</v>
      </c>
    </row>
    <row r="21" spans="1:3" x14ac:dyDescent="0.25">
      <c r="A21" s="155"/>
    </row>
  </sheetData>
  <mergeCells count="3">
    <mergeCell ref="A2:E2"/>
    <mergeCell ref="A6:A11"/>
    <mergeCell ref="A12:A1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2980A-AF13-4650-88B9-358A8F8F2F5E}">
  <dimension ref="A1:E18"/>
  <sheetViews>
    <sheetView workbookViewId="0"/>
  </sheetViews>
  <sheetFormatPr defaultRowHeight="15" x14ac:dyDescent="0.25"/>
  <cols>
    <col min="2" max="2" width="35.42578125" customWidth="1"/>
    <col min="3" max="3" width="26.140625" customWidth="1"/>
  </cols>
  <sheetData>
    <row r="1" spans="1:5" ht="18.75" x14ac:dyDescent="0.3">
      <c r="A1" s="9" t="s">
        <v>54</v>
      </c>
      <c r="B1" s="9"/>
      <c r="C1" s="9"/>
      <c r="D1" s="9"/>
      <c r="E1" s="9"/>
    </row>
    <row r="2" spans="1:5" ht="15.75" customHeight="1" x14ac:dyDescent="0.25">
      <c r="A2" s="166" t="s">
        <v>187</v>
      </c>
      <c r="B2" s="166"/>
      <c r="C2" s="166"/>
      <c r="D2" s="166"/>
      <c r="E2" s="166"/>
    </row>
    <row r="3" spans="1:5" ht="15.75" x14ac:dyDescent="0.25">
      <c r="A3" s="11" t="s">
        <v>328</v>
      </c>
      <c r="B3" s="11"/>
      <c r="C3" s="11"/>
      <c r="D3" s="11"/>
      <c r="E3" s="11"/>
    </row>
    <row r="5" spans="1:5" x14ac:dyDescent="0.25">
      <c r="A5" s="142" t="s">
        <v>310</v>
      </c>
      <c r="B5" s="142" t="s">
        <v>311</v>
      </c>
      <c r="C5" s="142" t="s">
        <v>312</v>
      </c>
      <c r="D5" s="155"/>
      <c r="E5" s="155"/>
    </row>
    <row r="6" spans="1:5" x14ac:dyDescent="0.25">
      <c r="A6" s="243">
        <v>2023</v>
      </c>
      <c r="B6" s="150" t="s">
        <v>313</v>
      </c>
      <c r="C6" s="153">
        <v>0.17199999999999999</v>
      </c>
      <c r="D6" s="155"/>
      <c r="E6" s="155"/>
    </row>
    <row r="7" spans="1:5" ht="15.75" customHeight="1" x14ac:dyDescent="0.25">
      <c r="A7" s="244"/>
      <c r="B7" s="143" t="s">
        <v>314</v>
      </c>
      <c r="C7" s="149">
        <v>3.5999999999999997E-2</v>
      </c>
      <c r="D7" s="155"/>
      <c r="E7" s="155"/>
    </row>
    <row r="8" spans="1:5" x14ac:dyDescent="0.25">
      <c r="A8" s="244"/>
      <c r="B8" s="143" t="s">
        <v>318</v>
      </c>
      <c r="C8" s="154" t="s">
        <v>324</v>
      </c>
      <c r="D8" s="155"/>
      <c r="E8" s="155"/>
    </row>
    <row r="9" spans="1:5" x14ac:dyDescent="0.25">
      <c r="A9" s="244"/>
      <c r="B9" s="143" t="s">
        <v>319</v>
      </c>
      <c r="C9" s="154" t="s">
        <v>324</v>
      </c>
      <c r="D9" s="155"/>
      <c r="E9" s="155"/>
    </row>
    <row r="10" spans="1:5" x14ac:dyDescent="0.25">
      <c r="A10" s="244"/>
      <c r="B10" s="143" t="s">
        <v>316</v>
      </c>
      <c r="C10" s="149">
        <v>0.10199999999999999</v>
      </c>
      <c r="D10" s="155"/>
      <c r="E10" s="155"/>
    </row>
    <row r="11" spans="1:5" x14ac:dyDescent="0.25">
      <c r="A11" s="244"/>
      <c r="B11" s="145" t="s">
        <v>317</v>
      </c>
      <c r="C11" s="146">
        <v>0.15</v>
      </c>
      <c r="D11" s="155"/>
      <c r="E11" s="155"/>
    </row>
    <row r="12" spans="1:5" x14ac:dyDescent="0.25">
      <c r="A12" s="155"/>
      <c r="B12" s="155"/>
      <c r="C12" s="155"/>
      <c r="D12" s="155"/>
      <c r="E12" s="155"/>
    </row>
    <row r="13" spans="1:5" x14ac:dyDescent="0.25">
      <c r="A13" s="155" t="s">
        <v>320</v>
      </c>
      <c r="B13" s="155"/>
      <c r="C13" s="155"/>
      <c r="D13" s="155"/>
      <c r="E13" s="155"/>
    </row>
    <row r="14" spans="1:5" ht="28.5" customHeight="1" x14ac:dyDescent="0.25">
      <c r="A14" s="169" t="s">
        <v>329</v>
      </c>
      <c r="B14" s="169"/>
      <c r="C14" s="169"/>
      <c r="D14" s="169"/>
      <c r="E14" s="169"/>
    </row>
    <row r="15" spans="1:5" ht="15" customHeight="1" x14ac:dyDescent="0.25">
      <c r="A15" s="169"/>
      <c r="B15" s="169"/>
      <c r="C15" s="169"/>
      <c r="D15" s="169"/>
      <c r="E15" s="169"/>
    </row>
    <row r="16" spans="1:5" x14ac:dyDescent="0.25">
      <c r="A16" s="169"/>
      <c r="B16" s="169"/>
      <c r="C16" s="169"/>
      <c r="D16" s="169"/>
      <c r="E16" s="169"/>
    </row>
    <row r="17" spans="1:5" x14ac:dyDescent="0.25">
      <c r="A17" s="169"/>
      <c r="B17" s="169"/>
      <c r="C17" s="169"/>
      <c r="D17" s="169"/>
      <c r="E17" s="169"/>
    </row>
    <row r="18" spans="1:5" x14ac:dyDescent="0.25">
      <c r="A18" s="169"/>
      <c r="B18" s="169"/>
      <c r="C18" s="169"/>
      <c r="D18" s="169"/>
      <c r="E18" s="169"/>
    </row>
  </sheetData>
  <mergeCells count="3">
    <mergeCell ref="A14:E18"/>
    <mergeCell ref="A2:E2"/>
    <mergeCell ref="A6: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2265-789A-4539-BFAC-80FDDA220200}">
  <dimension ref="A1:E8"/>
  <sheetViews>
    <sheetView workbookViewId="0"/>
  </sheetViews>
  <sheetFormatPr defaultRowHeight="15" x14ac:dyDescent="0.25"/>
  <cols>
    <col min="1" max="1" width="13.42578125" customWidth="1"/>
    <col min="2" max="2" width="45.28515625" customWidth="1"/>
  </cols>
  <sheetData>
    <row r="1" spans="1:5" ht="18.75" x14ac:dyDescent="0.3">
      <c r="A1" s="9" t="s">
        <v>54</v>
      </c>
      <c r="B1" s="9"/>
      <c r="C1" s="9"/>
      <c r="D1" s="9"/>
      <c r="E1" s="9"/>
    </row>
    <row r="2" spans="1:5" ht="15.75" x14ac:dyDescent="0.25">
      <c r="A2" s="166" t="s">
        <v>65</v>
      </c>
      <c r="B2" s="166"/>
      <c r="C2" s="166"/>
      <c r="D2" s="166"/>
      <c r="E2" s="166"/>
    </row>
    <row r="3" spans="1:5" ht="15.75" x14ac:dyDescent="0.25">
      <c r="A3" s="11" t="s">
        <v>66</v>
      </c>
      <c r="B3" s="11"/>
      <c r="C3" s="11"/>
      <c r="D3" s="11"/>
      <c r="E3" s="11"/>
    </row>
    <row r="5" spans="1:5" x14ac:dyDescent="0.25">
      <c r="A5" s="57" t="s">
        <v>57</v>
      </c>
      <c r="B5" s="57" t="s">
        <v>67</v>
      </c>
    </row>
    <row r="6" spans="1:5" x14ac:dyDescent="0.25">
      <c r="A6" s="58">
        <v>2021</v>
      </c>
      <c r="B6" s="98">
        <v>12.5</v>
      </c>
    </row>
    <row r="8" spans="1:5" x14ac:dyDescent="0.25">
      <c r="A8" s="155" t="s">
        <v>68</v>
      </c>
      <c r="B8" s="155"/>
    </row>
  </sheetData>
  <mergeCells count="1">
    <mergeCell ref="A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26AE-E984-4576-A3D3-AE4BC68A81EE}">
  <dimension ref="A1:E8"/>
  <sheetViews>
    <sheetView workbookViewId="0"/>
  </sheetViews>
  <sheetFormatPr defaultRowHeight="15" x14ac:dyDescent="0.25"/>
  <cols>
    <col min="1" max="1" width="15.85546875" customWidth="1"/>
    <col min="2" max="2" width="42.28515625" customWidth="1"/>
  </cols>
  <sheetData>
    <row r="1" spans="1:5" ht="18.75" x14ac:dyDescent="0.3">
      <c r="A1" s="9" t="s">
        <v>54</v>
      </c>
      <c r="B1" s="9"/>
      <c r="C1" s="9"/>
      <c r="D1" s="9"/>
      <c r="E1" s="9"/>
    </row>
    <row r="2" spans="1:5" ht="15.75" x14ac:dyDescent="0.25">
      <c r="A2" s="166" t="s">
        <v>69</v>
      </c>
      <c r="B2" s="166"/>
      <c r="C2" s="166"/>
      <c r="D2" s="166"/>
      <c r="E2" s="166"/>
    </row>
    <row r="3" spans="1:5" ht="15.75" x14ac:dyDescent="0.25">
      <c r="A3" s="11" t="s">
        <v>70</v>
      </c>
      <c r="B3" s="11"/>
      <c r="C3" s="11"/>
      <c r="D3" s="11"/>
      <c r="E3" s="11"/>
    </row>
    <row r="5" spans="1:5" ht="30" x14ac:dyDescent="0.25">
      <c r="A5" s="57" t="s">
        <v>57</v>
      </c>
      <c r="B5" s="57" t="s">
        <v>71</v>
      </c>
    </row>
    <row r="6" spans="1:5" x14ac:dyDescent="0.25">
      <c r="A6" s="58">
        <v>2021</v>
      </c>
      <c r="B6" s="98">
        <v>36.799999999999997</v>
      </c>
    </row>
    <row r="8" spans="1:5" x14ac:dyDescent="0.25">
      <c r="A8" s="155" t="s">
        <v>64</v>
      </c>
      <c r="B8" s="155"/>
    </row>
  </sheetData>
  <mergeCells count="1">
    <mergeCell ref="A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4AD68-3A95-4440-970C-0F46BEEF72A0}">
  <dimension ref="A1:F9"/>
  <sheetViews>
    <sheetView workbookViewId="0"/>
  </sheetViews>
  <sheetFormatPr defaultRowHeight="15" x14ac:dyDescent="0.25"/>
  <cols>
    <col min="1" max="1" width="14.7109375" customWidth="1"/>
    <col min="2" max="2" width="21.140625" customWidth="1"/>
    <col min="3" max="3" width="24.7109375" customWidth="1"/>
  </cols>
  <sheetData>
    <row r="1" spans="1:6" ht="18.75" x14ac:dyDescent="0.3">
      <c r="A1" s="9" t="s">
        <v>54</v>
      </c>
      <c r="B1" s="9"/>
      <c r="C1" s="9"/>
      <c r="D1" s="9"/>
      <c r="E1" s="9"/>
      <c r="F1" s="9"/>
    </row>
    <row r="2" spans="1:6" ht="15.75" x14ac:dyDescent="0.25">
      <c r="A2" s="166" t="s">
        <v>72</v>
      </c>
      <c r="B2" s="166"/>
      <c r="C2" s="166"/>
      <c r="D2" s="166"/>
      <c r="E2" s="166"/>
      <c r="F2" s="166"/>
    </row>
    <row r="3" spans="1:6" ht="15.75" x14ac:dyDescent="0.25">
      <c r="A3" s="11" t="s">
        <v>73</v>
      </c>
      <c r="B3" s="11"/>
      <c r="C3" s="11"/>
      <c r="D3" s="11"/>
      <c r="E3" s="11"/>
      <c r="F3" s="11"/>
    </row>
    <row r="5" spans="1:6" x14ac:dyDescent="0.25">
      <c r="A5" s="57" t="s">
        <v>57</v>
      </c>
      <c r="B5" s="57" t="s">
        <v>74</v>
      </c>
      <c r="C5" s="57" t="s">
        <v>75</v>
      </c>
    </row>
    <row r="6" spans="1:6" x14ac:dyDescent="0.25">
      <c r="A6" s="58">
        <v>2021</v>
      </c>
      <c r="B6" s="59">
        <v>0.106</v>
      </c>
      <c r="C6" s="59">
        <v>6.3E-2</v>
      </c>
    </row>
    <row r="7" spans="1:6" x14ac:dyDescent="0.25">
      <c r="A7" s="58">
        <v>2022</v>
      </c>
      <c r="B7" s="99">
        <v>0.104</v>
      </c>
      <c r="C7" s="100">
        <v>6.7000000000000004E-2</v>
      </c>
    </row>
    <row r="8" spans="1:6" x14ac:dyDescent="0.25">
      <c r="A8" s="90"/>
      <c r="B8" s="90"/>
      <c r="C8" s="101"/>
    </row>
    <row r="9" spans="1:6" x14ac:dyDescent="0.25">
      <c r="A9" s="155" t="s">
        <v>76</v>
      </c>
      <c r="C9" s="155"/>
    </row>
  </sheetData>
  <mergeCells count="1">
    <mergeCell ref="A2:F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5A55E-9B1E-47D2-B4CB-1DEB7CA34E61}">
  <dimension ref="A1:G14"/>
  <sheetViews>
    <sheetView workbookViewId="0">
      <selection activeCell="D29" sqref="D29"/>
    </sheetView>
  </sheetViews>
  <sheetFormatPr defaultRowHeight="15" x14ac:dyDescent="0.25"/>
  <cols>
    <col min="2" max="2" width="19.7109375" customWidth="1"/>
    <col min="3" max="3" width="15.7109375" customWidth="1"/>
    <col min="4" max="4" width="24.7109375" customWidth="1"/>
  </cols>
  <sheetData>
    <row r="1" spans="1:7" ht="18.75" x14ac:dyDescent="0.3">
      <c r="A1" s="9" t="s">
        <v>54</v>
      </c>
      <c r="B1" s="9"/>
      <c r="C1" s="9"/>
      <c r="D1" s="9"/>
      <c r="E1" s="9"/>
    </row>
    <row r="2" spans="1:7" ht="15.75" x14ac:dyDescent="0.25">
      <c r="A2" s="166" t="s">
        <v>11</v>
      </c>
      <c r="B2" s="166"/>
      <c r="C2" s="166"/>
      <c r="D2" s="166"/>
      <c r="E2" s="166"/>
    </row>
    <row r="3" spans="1:7" ht="15.75" x14ac:dyDescent="0.25">
      <c r="A3" s="11" t="s">
        <v>77</v>
      </c>
      <c r="B3" s="11"/>
      <c r="C3" s="11"/>
      <c r="D3" s="11"/>
      <c r="E3" s="11"/>
    </row>
    <row r="5" spans="1:7" x14ac:dyDescent="0.25">
      <c r="A5" s="44" t="s">
        <v>78</v>
      </c>
      <c r="B5" s="44" t="s">
        <v>79</v>
      </c>
      <c r="C5" s="44" t="s">
        <v>80</v>
      </c>
      <c r="D5" s="44" t="s">
        <v>81</v>
      </c>
    </row>
    <row r="6" spans="1:7" x14ac:dyDescent="0.25">
      <c r="A6" s="45" t="s">
        <v>82</v>
      </c>
      <c r="B6" s="46" t="s">
        <v>83</v>
      </c>
      <c r="C6" s="46" t="s">
        <v>84</v>
      </c>
      <c r="D6" s="46" t="s">
        <v>85</v>
      </c>
    </row>
    <row r="7" spans="1:7" x14ac:dyDescent="0.25">
      <c r="A7" s="45" t="s">
        <v>86</v>
      </c>
      <c r="B7" s="46" t="s">
        <v>87</v>
      </c>
      <c r="C7" s="46" t="s">
        <v>88</v>
      </c>
      <c r="D7" s="46" t="s">
        <v>89</v>
      </c>
    </row>
    <row r="9" spans="1:7" x14ac:dyDescent="0.25">
      <c r="A9" s="155" t="s">
        <v>90</v>
      </c>
    </row>
    <row r="10" spans="1:7" x14ac:dyDescent="0.25">
      <c r="A10" s="167" t="s">
        <v>91</v>
      </c>
      <c r="B10" s="167"/>
      <c r="C10" s="167"/>
      <c r="D10" s="167"/>
      <c r="E10" s="167"/>
      <c r="F10" s="167"/>
      <c r="G10" s="167"/>
    </row>
    <row r="11" spans="1:7" x14ac:dyDescent="0.25">
      <c r="A11" s="167"/>
      <c r="B11" s="167"/>
      <c r="C11" s="167"/>
      <c r="D11" s="167"/>
      <c r="E11" s="167"/>
      <c r="F11" s="167"/>
      <c r="G11" s="167"/>
    </row>
    <row r="12" spans="1:7" x14ac:dyDescent="0.25">
      <c r="A12" s="167"/>
      <c r="B12" s="167"/>
      <c r="C12" s="167"/>
      <c r="D12" s="167"/>
      <c r="E12" s="167"/>
      <c r="F12" s="167"/>
      <c r="G12" s="167"/>
    </row>
    <row r="13" spans="1:7" x14ac:dyDescent="0.25">
      <c r="A13" s="167"/>
      <c r="B13" s="167"/>
      <c r="C13" s="167"/>
      <c r="D13" s="167"/>
      <c r="E13" s="167"/>
      <c r="F13" s="167"/>
      <c r="G13" s="167"/>
    </row>
    <row r="14" spans="1:7" x14ac:dyDescent="0.25">
      <c r="A14" s="167"/>
      <c r="B14" s="167"/>
      <c r="C14" s="167"/>
      <c r="D14" s="167"/>
      <c r="E14" s="167"/>
      <c r="F14" s="167"/>
      <c r="G14" s="167"/>
    </row>
  </sheetData>
  <mergeCells count="2">
    <mergeCell ref="A2:E2"/>
    <mergeCell ref="A10:G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EAF6-1DFA-4571-9246-1F4FBDC71A2C}">
  <dimension ref="A1:G15"/>
  <sheetViews>
    <sheetView workbookViewId="0">
      <selection activeCell="C32" sqref="C32"/>
    </sheetView>
  </sheetViews>
  <sheetFormatPr defaultRowHeight="15" x14ac:dyDescent="0.25"/>
  <cols>
    <col min="1" max="1" width="9.28515625" customWidth="1"/>
    <col min="2" max="2" width="24.140625" customWidth="1"/>
    <col min="3" max="3" width="15.7109375" customWidth="1"/>
    <col min="4" max="4" width="23.7109375" customWidth="1"/>
  </cols>
  <sheetData>
    <row r="1" spans="1:7" ht="18.75" x14ac:dyDescent="0.3">
      <c r="A1" s="9" t="s">
        <v>54</v>
      </c>
      <c r="B1" s="9"/>
      <c r="C1" s="9"/>
      <c r="D1" s="9"/>
      <c r="E1" s="9"/>
    </row>
    <row r="2" spans="1:7" ht="15.75" x14ac:dyDescent="0.25">
      <c r="A2" s="166" t="s">
        <v>12</v>
      </c>
      <c r="B2" s="166"/>
      <c r="C2" s="166"/>
      <c r="D2" s="166"/>
      <c r="E2" s="166"/>
    </row>
    <row r="3" spans="1:7" ht="15.75" x14ac:dyDescent="0.25">
      <c r="A3" s="11" t="s">
        <v>92</v>
      </c>
      <c r="B3" s="11"/>
      <c r="C3" s="11"/>
      <c r="D3" s="11"/>
      <c r="E3" s="11"/>
    </row>
    <row r="5" spans="1:7" x14ac:dyDescent="0.25">
      <c r="A5" s="44" t="s">
        <v>78</v>
      </c>
      <c r="B5" s="44" t="s">
        <v>79</v>
      </c>
      <c r="C5" s="44" t="s">
        <v>80</v>
      </c>
      <c r="D5" s="44" t="s">
        <v>81</v>
      </c>
    </row>
    <row r="6" spans="1:7" x14ac:dyDescent="0.25">
      <c r="A6" s="45" t="s">
        <v>82</v>
      </c>
      <c r="B6" s="47">
        <v>7.4999999999999997E-2</v>
      </c>
      <c r="C6" s="47">
        <v>0.06</v>
      </c>
      <c r="D6" s="47">
        <v>2.1000000000000001E-2</v>
      </c>
    </row>
    <row r="7" spans="1:7" x14ac:dyDescent="0.25">
      <c r="A7" s="45" t="s">
        <v>86</v>
      </c>
      <c r="B7" s="47">
        <v>4.8000000000000001E-2</v>
      </c>
      <c r="C7" s="47">
        <v>4.4999999999999998E-2</v>
      </c>
      <c r="D7" s="47">
        <v>7.0000000000000001E-3</v>
      </c>
    </row>
    <row r="9" spans="1:7" x14ac:dyDescent="0.25">
      <c r="A9" s="155" t="s">
        <v>90</v>
      </c>
    </row>
    <row r="10" spans="1:7" ht="19.5" customHeight="1" x14ac:dyDescent="0.25">
      <c r="A10" s="167" t="s">
        <v>93</v>
      </c>
      <c r="B10" s="167"/>
      <c r="C10" s="167"/>
      <c r="D10" s="167"/>
      <c r="E10" s="167"/>
      <c r="F10" s="161"/>
      <c r="G10" s="161"/>
    </row>
    <row r="11" spans="1:7" x14ac:dyDescent="0.25">
      <c r="A11" s="167"/>
      <c r="B11" s="167"/>
      <c r="C11" s="167"/>
      <c r="D11" s="167"/>
      <c r="E11" s="167"/>
      <c r="F11" s="161"/>
      <c r="G11" s="161"/>
    </row>
    <row r="12" spans="1:7" x14ac:dyDescent="0.25">
      <c r="A12" s="167"/>
      <c r="B12" s="167"/>
      <c r="C12" s="167"/>
      <c r="D12" s="167"/>
      <c r="E12" s="167"/>
      <c r="F12" s="161"/>
      <c r="G12" s="161"/>
    </row>
    <row r="13" spans="1:7" x14ac:dyDescent="0.25">
      <c r="A13" s="167"/>
      <c r="B13" s="167"/>
      <c r="C13" s="167"/>
      <c r="D13" s="167"/>
      <c r="E13" s="167"/>
      <c r="F13" s="161"/>
      <c r="G13" s="161"/>
    </row>
    <row r="14" spans="1:7" x14ac:dyDescent="0.25">
      <c r="A14" s="167"/>
      <c r="B14" s="167"/>
      <c r="C14" s="167"/>
      <c r="D14" s="167"/>
      <c r="E14" s="167"/>
      <c r="F14" s="161"/>
      <c r="G14" s="161"/>
    </row>
    <row r="15" spans="1:7" x14ac:dyDescent="0.25">
      <c r="A15" s="161"/>
      <c r="B15" s="161"/>
      <c r="C15" s="161"/>
      <c r="D15" s="161"/>
      <c r="E15" s="161"/>
      <c r="F15" s="161"/>
      <c r="G15" s="161"/>
    </row>
  </sheetData>
  <mergeCells count="2">
    <mergeCell ref="A2:E2"/>
    <mergeCell ref="A10:E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358C40-45F2-4DBC-9E7D-A4ABEC9CF93A}">
  <ds:schemaRefs>
    <ds:schemaRef ds:uri="http://schemas.microsoft.com/sharepoint/v3/contenttype/forms"/>
  </ds:schemaRefs>
</ds:datastoreItem>
</file>

<file path=customXml/itemProps2.xml><?xml version="1.0" encoding="utf-8"?>
<ds:datastoreItem xmlns:ds="http://schemas.openxmlformats.org/officeDocument/2006/customXml" ds:itemID="{1BD263AD-37B0-4CE2-96F3-27AFF8698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1D841-6F14-416B-9182-9108E403ACA6}">
  <ds:schemaRefs>
    <ds:schemaRef ds:uri="http://schemas.openxmlformats.org/package/2006/metadata/core-properties"/>
    <ds:schemaRef ds:uri="http://schemas.microsoft.com/office/2006/metadata/properties"/>
    <ds:schemaRef ds:uri="http://schemas.microsoft.com/office/2006/documentManagement/types"/>
    <ds:schemaRef ds:uri="257aff42-bc22-40b0-a140-1b9cabdf45a7"/>
    <ds:schemaRef ds:uri="http://purl.org/dc/dcmitype/"/>
    <ds:schemaRef ds:uri="f1544004-7248-4312-b2d4-855665d7a2f6"/>
    <ds:schemaRef ds:uri="http://schemas.microsoft.com/office/infopath/2007/PartnerControl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Cover Page</vt:lpstr>
      <vt:lpstr>Index</vt:lpstr>
      <vt:lpstr>1.1</vt:lpstr>
      <vt:lpstr>1.2</vt:lpstr>
      <vt:lpstr>1.3</vt:lpstr>
      <vt:lpstr>1.4</vt:lpstr>
      <vt:lpstr>1.5</vt:lpstr>
      <vt:lpstr>1.6</vt:lpstr>
      <vt:lpstr>1.7</vt:lpstr>
      <vt:lpstr>1.8</vt:lpstr>
      <vt:lpstr>2.1</vt:lpstr>
      <vt:lpstr>2.2</vt:lpstr>
      <vt:lpstr>2.3</vt:lpstr>
      <vt:lpstr>3.1</vt:lpstr>
      <vt:lpstr>3.11</vt:lpstr>
      <vt:lpstr>3.12</vt:lpstr>
      <vt:lpstr>3.2</vt:lpstr>
      <vt:lpstr>3.3</vt:lpstr>
      <vt:lpstr>3.31</vt:lpstr>
      <vt:lpstr>3.32</vt:lpstr>
      <vt:lpstr>3.4</vt:lpstr>
      <vt:lpstr>3.41</vt:lpstr>
      <vt:lpstr>3.42</vt:lpstr>
      <vt:lpstr>3.5</vt:lpstr>
      <vt:lpstr>3.51</vt:lpstr>
      <vt:lpstr>3.52</vt:lpstr>
      <vt:lpstr>3.6</vt:lpstr>
      <vt:lpstr>3.61</vt:lpstr>
      <vt:lpstr>3.62</vt:lpstr>
      <vt:lpstr>3.7</vt:lpstr>
      <vt:lpstr>3.71</vt:lpstr>
      <vt:lpstr>3.72</vt:lpstr>
      <vt:lpstr>4.1</vt:lpstr>
      <vt:lpstr>4.2</vt:lpstr>
      <vt:lpstr>4.3</vt:lpstr>
      <vt:lpstr>4.4</vt:lpstr>
      <vt:lpstr>4.5</vt:lpstr>
      <vt:lpstr>5.1</vt:lpstr>
      <vt:lpstr>5.2</vt:lpstr>
      <vt:lpstr>5.3</vt:lpstr>
      <vt:lpstr>5.4</vt:lpstr>
      <vt:lpstr>5.5</vt:lpstr>
      <vt:lpstr>6.1</vt:lpstr>
      <vt:lpstr>6.2</vt:lpstr>
      <vt:lpstr>6.3</vt:lpstr>
      <vt:lpstr>6.4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Alexandra Jones</cp:lastModifiedBy>
  <cp:revision/>
  <dcterms:created xsi:type="dcterms:W3CDTF">2024-07-18T13:36:24Z</dcterms:created>
  <dcterms:modified xsi:type="dcterms:W3CDTF">2024-10-02T19:55:52Z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