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defaultThemeVersion="166925"/>
  <mc:AlternateContent xmlns:mc="http://schemas.openxmlformats.org/markup-compatibility/2006">
    <mc:Choice Requires="x15">
      <x15ac:absPath xmlns:x15ac="http://schemas.microsoft.com/office/spreadsheetml/2010/11/ac" url="https://chiama.sharepoint.com/sites/CEA/Shared Documents/Design Team and Report Production/Active Jobs/BH and Readmissions FY 2020 - Sept. 2022/Final/"/>
    </mc:Choice>
  </mc:AlternateContent>
  <xr:revisionPtr revIDLastSave="3" documentId="8_{157981F2-421C-40DE-A97F-E569AF3231E9}" xr6:coauthVersionLast="47" xr6:coauthVersionMax="47" xr10:uidLastSave="{F8BABC2D-9D8E-404C-B853-648C7896E9E4}"/>
  <bookViews>
    <workbookView xWindow="-120" yWindow="-120" windowWidth="29040" windowHeight="15840" tabRatio="800" xr2:uid="{00000000-000D-0000-FFFF-FFFF00000000}"/>
  </bookViews>
  <sheets>
    <sheet name="Cover" sheetId="14" r:id="rId1"/>
    <sheet name="Table of Contents" sheetId="13" r:id="rId2"/>
    <sheet name="1. Statewide" sheetId="1" r:id="rId3"/>
    <sheet name="2. MH" sheetId="2" r:id="rId4"/>
    <sheet name="3. SUD" sheetId="3" r:id="rId5"/>
    <sheet name="4. Age" sheetId="4" r:id="rId6"/>
    <sheet name="5. Gender" sheetId="5" r:id="rId7"/>
    <sheet name="6. Payer Type" sheetId="6" r:id="rId8"/>
    <sheet name="7. Region" sheetId="7" r:id="rId9"/>
    <sheet name="8. Diagnosis" sheetId="8" r:id="rId10"/>
    <sheet name="9. Discharge Setting" sheetId="9" r:id="rId11"/>
    <sheet name="10. Length of Stay" sheetId="10" r:id="rId12"/>
    <sheet name="11. Monthly Statewide" sheetId="11" r:id="rId13"/>
    <sheet name="12. COVID-19" sheetId="12"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2" i="7" l="1"/>
  <c r="F46" i="7"/>
  <c r="F42" i="7"/>
  <c r="F18" i="7"/>
  <c r="F12" i="7"/>
  <c r="F11" i="7"/>
  <c r="F11" i="5"/>
  <c r="F42" i="4"/>
  <c r="F36" i="4"/>
  <c r="F33" i="4"/>
  <c r="F20" i="4"/>
  <c r="F16" i="4"/>
  <c r="G14" i="1"/>
  <c r="G12" i="1"/>
  <c r="E14" i="1"/>
  <c r="E13" i="1"/>
  <c r="E20" i="1"/>
  <c r="E18" i="1"/>
  <c r="E14" i="12"/>
  <c r="E8" i="12"/>
  <c r="C14" i="12"/>
  <c r="C8" i="12"/>
  <c r="C14" i="10"/>
  <c r="C8" i="10"/>
  <c r="C18" i="9"/>
  <c r="C17" i="9"/>
  <c r="C16" i="9"/>
  <c r="C15" i="9"/>
  <c r="C14" i="9"/>
  <c r="C13" i="9"/>
  <c r="C12" i="9"/>
  <c r="C11" i="9"/>
  <c r="C10" i="9"/>
  <c r="C9" i="9"/>
  <c r="F159" i="7"/>
  <c r="F157" i="7"/>
  <c r="F158" i="7"/>
  <c r="F154" i="7"/>
  <c r="F153" i="7"/>
  <c r="F152" i="7"/>
  <c r="F149" i="7"/>
  <c r="F148" i="7"/>
  <c r="F147" i="7"/>
  <c r="F144" i="7"/>
  <c r="F143" i="7"/>
  <c r="F142" i="7"/>
  <c r="F139" i="7"/>
  <c r="F138" i="7"/>
  <c r="F137" i="7"/>
  <c r="F134" i="7"/>
  <c r="F133" i="7"/>
  <c r="F132" i="7"/>
  <c r="F129" i="7"/>
  <c r="F128" i="7"/>
  <c r="F127" i="7"/>
  <c r="F124" i="7"/>
  <c r="F123" i="7"/>
  <c r="F122" i="7"/>
  <c r="F119" i="7"/>
  <c r="F118" i="7"/>
  <c r="F117" i="7"/>
  <c r="F114" i="7"/>
  <c r="F113" i="7"/>
  <c r="F112" i="7"/>
  <c r="F109" i="7"/>
  <c r="F108" i="7"/>
  <c r="F107" i="7"/>
  <c r="F104" i="7"/>
  <c r="F103" i="7"/>
  <c r="F102" i="7"/>
  <c r="F99" i="7"/>
  <c r="F98" i="7"/>
  <c r="F97" i="7"/>
  <c r="F94" i="7"/>
  <c r="F93" i="7"/>
  <c r="F92" i="7"/>
  <c r="F89" i="7"/>
  <c r="F88" i="7"/>
  <c r="F87" i="7"/>
  <c r="F83" i="7"/>
  <c r="F82" i="7"/>
  <c r="F81" i="7"/>
  <c r="F78" i="7"/>
  <c r="F77" i="7"/>
  <c r="F76" i="7"/>
  <c r="F73" i="7"/>
  <c r="F71" i="7"/>
  <c r="F68" i="7"/>
  <c r="F67" i="7"/>
  <c r="F66" i="7"/>
  <c r="F63" i="7"/>
  <c r="F62" i="7"/>
  <c r="F61" i="7"/>
  <c r="F58" i="7"/>
  <c r="F57" i="7"/>
  <c r="F56" i="7"/>
  <c r="F53" i="7"/>
  <c r="F52" i="7"/>
  <c r="F51" i="7"/>
  <c r="F48" i="7"/>
  <c r="F47" i="7"/>
  <c r="F43" i="7"/>
  <c r="F41" i="7"/>
  <c r="F38" i="7"/>
  <c r="F37" i="7"/>
  <c r="F36" i="7"/>
  <c r="F33" i="7"/>
  <c r="F32" i="7"/>
  <c r="F31" i="7"/>
  <c r="F28" i="7"/>
  <c r="F27" i="7"/>
  <c r="F26" i="7"/>
  <c r="F23" i="7"/>
  <c r="F22" i="7"/>
  <c r="F21" i="7"/>
  <c r="F17" i="7"/>
  <c r="F16" i="7"/>
  <c r="F13" i="7"/>
  <c r="F29" i="5"/>
  <c r="F28" i="5"/>
  <c r="F27" i="5"/>
  <c r="F24" i="5"/>
  <c r="F23" i="5"/>
  <c r="F22" i="5"/>
  <c r="F18" i="5"/>
  <c r="F17" i="5"/>
  <c r="F16" i="5"/>
  <c r="F13" i="5"/>
  <c r="F12" i="5"/>
  <c r="F48" i="4"/>
  <c r="F47" i="4"/>
  <c r="F46" i="4"/>
  <c r="F43" i="4"/>
  <c r="F41" i="4"/>
  <c r="F38" i="4"/>
  <c r="F37" i="4"/>
  <c r="F32" i="4"/>
  <c r="F31" i="4"/>
  <c r="F27" i="4"/>
  <c r="F26" i="4"/>
  <c r="F25" i="4"/>
  <c r="F22" i="4"/>
  <c r="F21" i="4"/>
  <c r="F17" i="4"/>
  <c r="F15" i="4"/>
  <c r="F12" i="4"/>
  <c r="F11" i="4"/>
  <c r="F10" i="4"/>
  <c r="I14" i="1"/>
  <c r="I13" i="1"/>
  <c r="I12" i="1"/>
  <c r="G13" i="1"/>
  <c r="E19" i="1"/>
  <c r="E12" i="1"/>
  <c r="D14" i="1"/>
  <c r="D13" i="1"/>
  <c r="D12" i="1"/>
  <c r="D11" i="1"/>
  <c r="D10" i="1"/>
</calcChain>
</file>

<file path=xl/sharedStrings.xml><?xml version="1.0" encoding="utf-8"?>
<sst xmlns="http://schemas.openxmlformats.org/spreadsheetml/2006/main" count="1116" uniqueCount="191">
  <si>
    <t/>
  </si>
  <si>
    <t>Year</t>
  </si>
  <si>
    <t>Count</t>
  </si>
  <si>
    <t>%</t>
  </si>
  <si>
    <t>No BH Condition</t>
  </si>
  <si>
    <t>.</t>
  </si>
  <si>
    <t>Any BH Condition</t>
  </si>
  <si>
    <t>MH Alone</t>
  </si>
  <si>
    <t>SUD Alone</t>
  </si>
  <si>
    <t>Age</t>
  </si>
  <si>
    <t>18-44y</t>
  </si>
  <si>
    <t>45-64y</t>
  </si>
  <si>
    <t>65-74y</t>
  </si>
  <si>
    <t>75y+</t>
  </si>
  <si>
    <t>Payer Type</t>
  </si>
  <si>
    <t>Medicaid</t>
  </si>
  <si>
    <t>Medicare</t>
  </si>
  <si>
    <t>Region</t>
  </si>
  <si>
    <t>Berkshires</t>
  </si>
  <si>
    <t>Cape and Islands</t>
  </si>
  <si>
    <t>Central Massachusetts</t>
  </si>
  <si>
    <t>East Merrimack</t>
  </si>
  <si>
    <t>Fall River</t>
  </si>
  <si>
    <t>Lower North Shore</t>
  </si>
  <si>
    <t>Metro Boston</t>
  </si>
  <si>
    <t>Metro South</t>
  </si>
  <si>
    <t>Metro West</t>
  </si>
  <si>
    <t>New Bedford</t>
  </si>
  <si>
    <t>Norwood / Attleboro</t>
  </si>
  <si>
    <t>Pioneer Valley / Franklin</t>
  </si>
  <si>
    <t>South Shore</t>
  </si>
  <si>
    <t>Upper North Shore</t>
  </si>
  <si>
    <t>West Merrimack / Middlesex</t>
  </si>
  <si>
    <t>Heart failure</t>
  </si>
  <si>
    <t>Septicemia &amp; disseminated infections</t>
  </si>
  <si>
    <t>Chronic obstructive pulmonary disease</t>
  </si>
  <si>
    <t>Other pneumonia</t>
  </si>
  <si>
    <t>Renal failure</t>
  </si>
  <si>
    <t>Kidney &amp; urinary tract infections</t>
  </si>
  <si>
    <t>Cardiac arrhythmia &amp; conduction disorders</t>
  </si>
  <si>
    <t>Number of Discharges</t>
  </si>
  <si>
    <t>Percent</t>
  </si>
  <si>
    <t>Home</t>
  </si>
  <si>
    <t>SNF</t>
  </si>
  <si>
    <t>HHA</t>
  </si>
  <si>
    <t>Rehab</t>
  </si>
  <si>
    <t>All</t>
  </si>
  <si>
    <t>July 2018</t>
  </si>
  <si>
    <t>August 2018</t>
  </si>
  <si>
    <t>September 2018</t>
  </si>
  <si>
    <t>October 2018</t>
  </si>
  <si>
    <t>November 2018</t>
  </si>
  <si>
    <t>December 2018</t>
  </si>
  <si>
    <t>January 2019</t>
  </si>
  <si>
    <t>February 2019</t>
  </si>
  <si>
    <t>March 2019</t>
  </si>
  <si>
    <t>April 2019</t>
  </si>
  <si>
    <t>May 2019</t>
  </si>
  <si>
    <t>June 2019</t>
  </si>
  <si>
    <t>July 2019</t>
  </si>
  <si>
    <t>August 2019</t>
  </si>
  <si>
    <t>September 2019</t>
  </si>
  <si>
    <t>October 2019</t>
  </si>
  <si>
    <t>November 2019</t>
  </si>
  <si>
    <t>December 2019</t>
  </si>
  <si>
    <t>January 2020</t>
  </si>
  <si>
    <t>February 2020</t>
  </si>
  <si>
    <t>March 2020</t>
  </si>
  <si>
    <t>April 2020</t>
  </si>
  <si>
    <t>May 2020</t>
  </si>
  <si>
    <t>June 2020</t>
  </si>
  <si>
    <t>(October 2020)</t>
  </si>
  <si>
    <t>(October 2022)</t>
  </si>
  <si>
    <t>Behavioral Health and Readmissions in Massachusetts Acute Care Hospitals, SFY 2019-2020</t>
  </si>
  <si>
    <t>Statewide Prevalence of Behavioral Health Comorbidity and Readmission Rates among Patients in Acute Care Hospitals, SFY 2019-2020</t>
  </si>
  <si>
    <t>PATIENTS</t>
  </si>
  <si>
    <t>DISCHARGES</t>
  </si>
  <si>
    <t>READMISSIONS</t>
  </si>
  <si>
    <t>READMISSION RATE</t>
  </si>
  <si>
    <t>BH Comorbidity Group</t>
  </si>
  <si>
    <t>Percent among</t>
  </si>
  <si>
    <t>Percent among Patients</t>
  </si>
  <si>
    <t xml:space="preserve"> All Patients</t>
  </si>
  <si>
    <t>with Any BH Comorbidity</t>
  </si>
  <si>
    <t>Note: Analyses include discharges for adults (age 18+) with any payer and exclude the following discharges: obstetric admission, treatment for cancer, leave against medical advice, and rehabilitative admission.</t>
  </si>
  <si>
    <t>Figures in the table rows may not sum to total values due to rounding.</t>
  </si>
  <si>
    <t>BH = Behavioral Health; MH = Mental Health; SUD = Substance Use Disorders. See technical appendix for category definitions.</t>
  </si>
  <si>
    <t>Data source: Massachusetts Hospital Inpatient Discharge Databases, July 2018–June 2020.</t>
  </si>
  <si>
    <t>Statewide Prevalence of Mental Health Comorbidity and Readmission Rates among Patients in Acute Care Hospitals, SFY 2022</t>
  </si>
  <si>
    <t>READMISSION</t>
  </si>
  <si>
    <t>RATE</t>
  </si>
  <si>
    <t>Sub-Type of MH Comorbidity</t>
  </si>
  <si>
    <t>with Any MH Comorbidity</t>
  </si>
  <si>
    <t>Patients with multiple comorbid mental health conditions may appear in more than one category.</t>
  </si>
  <si>
    <t>MH = Mental Health; see technical appendix for category definitions.</t>
  </si>
  <si>
    <t>Anxiety disorders</t>
  </si>
  <si>
    <t>Impulse control disorders not elsewhere classified</t>
  </si>
  <si>
    <t>Mood disorders</t>
  </si>
  <si>
    <t>Personality disorders</t>
  </si>
  <si>
    <t>Schizophrenia and other psychotic disorders</t>
  </si>
  <si>
    <t>Intentional self-harm, suicidal ideation, or suicide attempt</t>
  </si>
  <si>
    <t>Trauma- and stressor-related disorders</t>
  </si>
  <si>
    <t xml:space="preserve">Percent among </t>
  </si>
  <si>
    <t xml:space="preserve">Percent among Patients </t>
  </si>
  <si>
    <t>Sub-Type of SUD Comorbidity</t>
  </si>
  <si>
    <t>All Patients</t>
  </si>
  <si>
    <t xml:space="preserve"> with Any SUD Comorbidity</t>
  </si>
  <si>
    <t>Statewide Prevalence of Substance Use Disorder Comorbidity and Readmission Rates among Patients in Acute Care Hospitals, SFY 2019-2020</t>
  </si>
  <si>
    <t>Alcohol-related disorders</t>
  </si>
  <si>
    <t>Cannabis-related disorders</t>
  </si>
  <si>
    <t>Opioids-related disorders</t>
  </si>
  <si>
    <t>Sedatives-related disorders</t>
  </si>
  <si>
    <t>Cocoaine-related disorders</t>
  </si>
  <si>
    <t>Other stimulant-related disorders</t>
  </si>
  <si>
    <t>Hallucinogens-related disorders</t>
  </si>
  <si>
    <t>Miscellaneous substance-related disorders</t>
  </si>
  <si>
    <t>Patients with multiple comorbid substance use disorders may appear in more than one category.</t>
  </si>
  <si>
    <t>SUD = Substance Use Disorder; Other stimulant-related disorders include central nervous stimulants other than cocaine.  See technical appendix for category definitions.</t>
  </si>
  <si>
    <t>due to the inclusion of discharges with a primary psychiatric diagnosis.</t>
  </si>
  <si>
    <t>Prevalence of Behavioral Health Comorbidity and Readmission Rates by Age, SFY 2019-2020</t>
  </si>
  <si>
    <t>Percent within Age Group</t>
  </si>
  <si>
    <t>Percent within BH Group</t>
  </si>
  <si>
    <t>Sex</t>
  </si>
  <si>
    <t>Prevalence of Behavioral Health Comorbidity and Readmission Rates by Gender, SFY 2019-2020</t>
  </si>
  <si>
    <t>Percent within Gender</t>
  </si>
  <si>
    <t>Female</t>
  </si>
  <si>
    <t>Male</t>
  </si>
  <si>
    <t xml:space="preserve">Note: Analyses include discharges for adults (age 18+) with any payer and exclude the following discharges: obstetric admission, treatment for cancer, leave against medical advice, and rehabilitative admission. </t>
  </si>
  <si>
    <t>Prevalence of Behavioral Health Comorbidity and Readmission Rates by Payer Type, SFY 2019-2020</t>
  </si>
  <si>
    <t>Percent within Payer Type</t>
  </si>
  <si>
    <t>Prevalence of Behavioral Health Comorbidity and Readmission Rates by Region of Patient Residence, SFY 2019-2020</t>
  </si>
  <si>
    <t>PATIENT</t>
  </si>
  <si>
    <t>Percent within Region</t>
  </si>
  <si>
    <t xml:space="preserve">Figures in rows may not sum to totals because of records missing zip code information and rounding. </t>
  </si>
  <si>
    <t>Regions are defined by the Massachusetts Health Policy Commission. BH = Behavioral Health; MH = Mental Health; SUD = Substance Use Disorders. See technical appendix for category definitions.</t>
  </si>
  <si>
    <t>Behavioral Health Comorbidity and Readmission Rates by Common Discharge Diagnosis, SFY 2019-2020</t>
  </si>
  <si>
    <t>Discharge Diagnosis</t>
  </si>
  <si>
    <t xml:space="preserve">Readmission Rate without Behavioral Health Comorbidity </t>
  </si>
  <si>
    <t xml:space="preserve">Readmission Rate with Behavioral Health Comorbidity </t>
  </si>
  <si>
    <t>Diagnostic categories are defined by the All-Payer Refined Diagnosis-Related Group (APR-DRG, version 30.0).</t>
  </si>
  <si>
    <t>Behavioral Health Comorbidity and Readmission Rates by Discharge Setting, SFY 2019-2020</t>
  </si>
  <si>
    <t>BEHAVIORAL HEALTH COMORBIDITY GROUP</t>
  </si>
  <si>
    <t>No BH Comorbidity</t>
  </si>
  <si>
    <t>Any BH Comorbidity</t>
  </si>
  <si>
    <t xml:space="preserve"> Co-occurring MH/SUD</t>
  </si>
  <si>
    <t>Discharge Setting</t>
  </si>
  <si>
    <t>Total Number of Discharges</t>
  </si>
  <si>
    <t>Readmission Rate</t>
  </si>
  <si>
    <t>HHA=Home Health Agency, SNF=Skilled Nursing Facility; Rehab = Rehabilitation Facility; BH = Behavioral Health; MH = Mental Health; SUD = Substance Use Disorders. See technical appendix for category definitions.</t>
  </si>
  <si>
    <t>No BH</t>
  </si>
  <si>
    <t>Any BH</t>
  </si>
  <si>
    <t>Any MH</t>
  </si>
  <si>
    <t>Any SUD</t>
  </si>
  <si>
    <t>Co-occurring MH/SUD</t>
  </si>
  <si>
    <t>LENGTH OF STAY</t>
  </si>
  <si>
    <t>Average (Mean) Length of Stay in Days</t>
  </si>
  <si>
    <t xml:space="preserve">The unit of this analysis is discharges. </t>
  </si>
  <si>
    <t>The statewide average length of stay in this table is not directly comparable to the average length of stay presented in CHIA's table are not directly comparable to rates in CHIA’s annual report on readmissions,</t>
  </si>
  <si>
    <t>Behavioral Health Comorbidity and Length of Stay, SFY 2019-2020</t>
  </si>
  <si>
    <t xml:space="preserve">Readmission Rate </t>
  </si>
  <si>
    <t>Behavioral Health and Readmissions in Massachusetts Acute Care Hospitals by Month, SFY 2019-2020</t>
  </si>
  <si>
    <t>Statewide Prevalence of Behavioral Health Comorbidity and Readmission Rates among Patients in Acute Care Hospitals by Month, SFY 2019-2020</t>
  </si>
  <si>
    <t>Any COVID-19 Diagnosis</t>
  </si>
  <si>
    <t>COVID-19</t>
  </si>
  <si>
    <t>Discharges</t>
  </si>
  <si>
    <t>DATABOOK</t>
  </si>
  <si>
    <t>Statewide Prevalence of Behavioral Health Comorbidity and Readmission Rates among Patients in Acute Care Hospitals</t>
  </si>
  <si>
    <t>Statewide Prevalence of Mental Health Comorbidity and Readmission Rates among Patients in Acute Care Hospitals</t>
  </si>
  <si>
    <t>Statewide Prevalence of Substance Use Disorder Comorbidity and Readmission Rates among Patients in Acute Care Hospitals</t>
  </si>
  <si>
    <t>Prevalence of Behavioral Health Comorbidity and Readmission Rates by Age</t>
  </si>
  <si>
    <t>Prevalence of Behavioral Health Comorbidity and Readmission Rates by Gender</t>
  </si>
  <si>
    <t>Prevalence of Behavioral Health Comorbidity and Readmission Rates by Payer Type</t>
  </si>
  <si>
    <t>Prevalence of Behavioral Health Comorbidity and Readmission Rates by Region of Patient Residence</t>
  </si>
  <si>
    <t>Behavioral Health Comorbidity and Readmission Rates by Common Discharge Diagnosis</t>
  </si>
  <si>
    <t>Behavioral Health Comorbidity and Readmission Rates by Discharge Setting</t>
  </si>
  <si>
    <t>Behavioral Health Comorbidity and Length of Stay</t>
  </si>
  <si>
    <t>No COVID-19 Diagnoses</t>
  </si>
  <si>
    <t>Patients</t>
  </si>
  <si>
    <t>Statewide Prevalence of Behavioral Health Comorbidity and Readmission Rates among Patients in Acute Care Hospitals by Month</t>
  </si>
  <si>
    <t>COVID-19 and Behavioral Health Comorbidity Prevalence, Length of Stay, and Readmission Rates During the First Wave of the COVID-19 Pandemic</t>
  </si>
  <si>
    <t>COVID-19 and Behavioral Health Comorbidity Prevalence, Length of Stay, and Readmission Rates During the First Wave of the COVID-19 Pandemic, April-June 2020</t>
  </si>
  <si>
    <r>
      <t xml:space="preserve">Readmission rates in this table are not directly comparable to rates in CHIA’s annual report on readmissions, </t>
    </r>
    <r>
      <rPr>
        <sz val="10"/>
        <color indexed="40"/>
        <rFont val="Arial Narrow"/>
        <family val="2"/>
      </rPr>
      <t>Hospital-Wide Adult All-Payer Readmissions in Massachusetts: SFY 2011-2020</t>
    </r>
    <r>
      <rPr>
        <sz val="10"/>
        <color indexed="63"/>
        <rFont val="Arial Narrow"/>
        <family val="2"/>
      </rPr>
      <t>, due to the inclusion of discharges with a primary psychiatric diagnosis.</t>
    </r>
  </si>
  <si>
    <r>
      <t xml:space="preserve">Readmission rates in this table are not directly comparable to rates in CHIA’s annual report on readmissions, </t>
    </r>
    <r>
      <rPr>
        <sz val="10"/>
        <color indexed="40"/>
        <rFont val="Arial Narrow"/>
        <family val="2"/>
      </rPr>
      <t>Hospital-Wide Adult All-Payer Readmissions in Massachusetts: SFY 2011-2020</t>
    </r>
    <r>
      <rPr>
        <sz val="10"/>
        <color indexed="63"/>
        <rFont val="Arial Narrow"/>
        <family val="2"/>
      </rPr>
      <t>,</t>
    </r>
  </si>
  <si>
    <r>
      <rPr>
        <sz val="10"/>
        <color indexed="40"/>
        <rFont val="Arial Narrow"/>
        <family val="2"/>
      </rPr>
      <t>Hospital-Wide Adult All-Payer Readmissions in Massachusetts: SFY 2011-2020</t>
    </r>
    <r>
      <rPr>
        <sz val="10"/>
        <color indexed="63"/>
        <rFont val="Arial Narrow"/>
        <family val="2"/>
      </rPr>
      <t>, due to the inclusion of discharges with a primary psychiatric diagnosis.</t>
    </r>
  </si>
  <si>
    <t xml:space="preserve">Figures in the table rows may not sum to the total values due to rounding and because they exclude Self-Pay and Other categories, which together account for 6% of patients and 5% of discharges in 2019, 5% of patients and 4% of discharges in 2020, as well as a small number of discharges missing payer information. </t>
  </si>
  <si>
    <t>Figures in the table rows may not sum to the total values due to rounding and because they exclude 7 patients (&lt;0.01%) and 9 discharges (&lt;0.01%) in 2019, and 6 patients (&lt;0.01%) and 6 discharges (&lt;0.01%) with Other Gender category in 2020.</t>
  </si>
  <si>
    <t>Figures in the table rows may not sum to the total values due to rounding and because they exclude Hospice and Other categories, which together account for 7.6% of discharges in 2019, and 8.4% of discharges in 2020, as well as a small number of discharges missing discharge setting information.</t>
  </si>
  <si>
    <t>Co-occuring MH/SUD</t>
  </si>
  <si>
    <t>Commercial</t>
  </si>
  <si>
    <t>Co-occuring M/SUD</t>
  </si>
  <si>
    <t>Diagnosis codes related to COVID-19 are listed in the technical appendix.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</si>
</sst>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_);_(* \(#,##0\);_(* &quot;-&quot;??_);_(@_)"/>
    <numFmt numFmtId="166" formatCode="0.0"/>
  </numFmts>
  <fonts count="56" x14ac:knownFonts="1">
    <font>
      <sz val="11"/>
      <color indexed="8"/>
      <name val="Calibri"/>
      <family val="2"/>
    </font>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sz val="20"/>
      <color rgb="FF005480"/>
      <name val="Arial Narrow"/>
      <family val="2"/>
    </font>
    <font>
      <sz val="18"/>
      <color rgb="FF005480"/>
      <name val="Arial Narrow"/>
      <family val="2"/>
    </font>
    <font>
      <sz val="11"/>
      <color rgb="FF005480"/>
      <name val="Calibri"/>
      <family val="2"/>
    </font>
    <font>
      <sz val="20"/>
      <color indexed="21"/>
      <name val="Arial Narrow"/>
      <family val="2"/>
    </font>
    <font>
      <sz val="11"/>
      <color indexed="21"/>
      <name val="Arial Narrow"/>
      <family val="2"/>
    </font>
    <font>
      <b/>
      <sz val="14"/>
      <color indexed="52"/>
      <name val="Arial"/>
      <family val="2"/>
    </font>
    <font>
      <b/>
      <sz val="12"/>
      <color indexed="52"/>
      <name val="Arial"/>
      <family val="2"/>
    </font>
    <font>
      <sz val="11"/>
      <color indexed="52"/>
      <name val="Calibri"/>
      <family val="2"/>
    </font>
    <font>
      <b/>
      <sz val="11"/>
      <color rgb="FF005480"/>
      <name val="Arial Narrow"/>
      <family val="2"/>
    </font>
    <font>
      <b/>
      <sz val="12"/>
      <color indexed="9"/>
      <name val="Arial Narrow"/>
      <family val="2"/>
    </font>
    <font>
      <sz val="10"/>
      <color indexed="63"/>
      <name val="Arial Narrow"/>
      <family val="2"/>
    </font>
    <font>
      <sz val="11"/>
      <color indexed="63"/>
      <name val="Arial Narrow"/>
      <family val="2"/>
    </font>
    <font>
      <sz val="10"/>
      <color indexed="40"/>
      <name val="Arial Narrow"/>
      <family val="2"/>
    </font>
    <font>
      <sz val="12"/>
      <color indexed="8"/>
      <name val="Arial Narrow"/>
      <family val="2"/>
    </font>
    <font>
      <sz val="14"/>
      <color indexed="21"/>
      <name val="Arial Narrow"/>
      <family val="2"/>
    </font>
    <font>
      <sz val="11"/>
      <color rgb="FF005480"/>
      <name val="Arial Narrow"/>
      <family val="2"/>
    </font>
    <font>
      <sz val="11"/>
      <color indexed="8"/>
      <name val="Arial Narrow"/>
      <family val="2"/>
    </font>
    <font>
      <b/>
      <sz val="14"/>
      <color indexed="52"/>
      <name val="Arial Narrow"/>
      <family val="2"/>
    </font>
    <font>
      <sz val="11"/>
      <color indexed="52"/>
      <name val="Arial Narrow"/>
      <family val="2"/>
    </font>
    <font>
      <sz val="12"/>
      <name val="Arial Narrow"/>
      <family val="2"/>
    </font>
    <font>
      <b/>
      <sz val="14"/>
      <color indexed="21"/>
      <name val="Arial Narrow"/>
      <family val="2"/>
    </font>
    <font>
      <b/>
      <sz val="11"/>
      <color indexed="9"/>
      <name val="Arial Narrow"/>
      <family val="2"/>
    </font>
    <font>
      <sz val="18"/>
      <color indexed="21"/>
      <name val="Arial Narrow"/>
      <family val="2"/>
    </font>
    <font>
      <sz val="11"/>
      <color indexed="52"/>
      <name val="Arial"/>
      <family val="2"/>
    </font>
    <font>
      <b/>
      <sz val="11"/>
      <color indexed="21"/>
      <name val="Arial Narrow"/>
      <family val="2"/>
    </font>
    <font>
      <sz val="10"/>
      <color indexed="8"/>
      <name val="Arial Narrow"/>
      <family val="2"/>
    </font>
    <font>
      <sz val="11"/>
      <color rgb="FF9C6500"/>
      <name val="Calibri"/>
      <family val="2"/>
      <scheme val="minor"/>
    </font>
    <font>
      <sz val="11"/>
      <color indexed="9"/>
      <name val="Calibri"/>
      <family val="2"/>
    </font>
    <font>
      <b/>
      <sz val="12"/>
      <color rgb="FF005480"/>
      <name val="Arial Narrow"/>
      <family val="2"/>
    </font>
    <font>
      <sz val="20"/>
      <color rgb="FF125C83"/>
      <name val="Arial Narrow"/>
      <family val="2"/>
    </font>
    <font>
      <b/>
      <sz val="14"/>
      <color rgb="FFEA7600"/>
      <name val="Arial Narrow"/>
      <family val="2"/>
    </font>
    <font>
      <u/>
      <sz val="11"/>
      <color theme="10"/>
      <name val="Calibri"/>
      <family val="2"/>
      <scheme val="minor"/>
    </font>
    <font>
      <b/>
      <u/>
      <sz val="12"/>
      <color theme="1"/>
      <name val="Arial Narrow"/>
      <family val="2"/>
    </font>
    <font>
      <sz val="18"/>
      <color rgb="FF125C83"/>
      <name val="Arial Narrow"/>
      <family val="2"/>
    </font>
    <font>
      <b/>
      <sz val="14"/>
      <color indexed="56"/>
      <name val="Arial Narrow"/>
      <family val="2"/>
    </font>
    <font>
      <b/>
      <sz val="12"/>
      <color indexed="52"/>
      <name val="Arial Narrow"/>
      <family val="2"/>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theme="0"/>
        <bgColor indexed="64"/>
      </patternFill>
    </fill>
    <fill>
      <patternFill patternType="solid">
        <fgColor rgb="FF005480"/>
        <bgColor indexed="64"/>
      </patternFill>
    </fill>
    <fill>
      <patternFill patternType="solid">
        <fgColor theme="0" tint="-4.9989318521683403E-2"/>
        <bgColor indexed="64"/>
      </patternFill>
    </fill>
    <fill>
      <patternFill patternType="solid">
        <fgColor theme="2"/>
        <bgColor indexed="64"/>
      </patternFill>
    </fill>
    <fill>
      <patternFill patternType="solid">
        <fgColor rgb="FF5B9BD5"/>
        <bgColor indexed="64"/>
      </patternFill>
    </fill>
    <fill>
      <patternFill patternType="solid">
        <fgColor rgb="FF5486A4"/>
        <bgColor indexed="64"/>
      </patternFill>
    </fill>
  </fills>
  <borders count="5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A0A0A4"/>
      </left>
      <right/>
      <top style="medium">
        <color rgb="FFA0A0A4"/>
      </top>
      <bottom/>
      <diagonal/>
    </border>
    <border>
      <left/>
      <right/>
      <top style="medium">
        <color rgb="FFA0A0A4"/>
      </top>
      <bottom/>
      <diagonal/>
    </border>
    <border>
      <left/>
      <right style="medium">
        <color rgb="FFA0A0A4"/>
      </right>
      <top style="medium">
        <color rgb="FFA0A0A4"/>
      </top>
      <bottom/>
      <diagonal/>
    </border>
    <border>
      <left style="medium">
        <color rgb="FFA0A0A4"/>
      </left>
      <right style="medium">
        <color rgb="FFA0A0A4"/>
      </right>
      <top style="medium">
        <color rgb="FFA0A0A4"/>
      </top>
      <bottom/>
      <diagonal/>
    </border>
    <border>
      <left style="medium">
        <color rgb="FFA0A0A4"/>
      </left>
      <right/>
      <top/>
      <bottom/>
      <diagonal/>
    </border>
    <border>
      <left/>
      <right style="medium">
        <color rgb="FFA0A0A4"/>
      </right>
      <top/>
      <bottom/>
      <diagonal/>
    </border>
    <border>
      <left style="medium">
        <color rgb="FFA0A0A4"/>
      </left>
      <right style="medium">
        <color rgb="FFA0A0A4"/>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right/>
      <top style="thin">
        <color theme="0"/>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medium">
        <color rgb="FFA0A0A4"/>
      </right>
      <top style="thin">
        <color theme="0" tint="-0.34998626667073579"/>
      </top>
      <bottom style="thin">
        <color theme="0" tint="-0.34998626667073579"/>
      </bottom>
      <diagonal/>
    </border>
    <border>
      <left style="medium">
        <color rgb="FFA0A0A4"/>
      </left>
      <right/>
      <top style="thin">
        <color theme="0" tint="-0.34998626667073579"/>
      </top>
      <bottom style="thin">
        <color theme="0" tint="-0.34998626667073579"/>
      </bottom>
      <diagonal/>
    </border>
    <border>
      <left style="medium">
        <color rgb="FFA0A0A4"/>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rgb="FFA0A0A4"/>
      </left>
      <right/>
      <top style="thin">
        <color rgb="FF005480"/>
      </top>
      <bottom/>
      <diagonal/>
    </border>
    <border>
      <left/>
      <right style="medium">
        <color rgb="FFA0A0A4"/>
      </right>
      <top style="thin">
        <color rgb="FF005480"/>
      </top>
      <bottom/>
      <diagonal/>
    </border>
    <border>
      <left style="medium">
        <color rgb="FFA0A0A4"/>
      </left>
      <right style="medium">
        <color rgb="FFA0A0A4"/>
      </right>
      <top style="thin">
        <color rgb="FF005480"/>
      </top>
      <bottom/>
      <diagonal/>
    </border>
    <border>
      <left style="thin">
        <color auto="1"/>
      </left>
      <right style="thin">
        <color auto="1"/>
      </right>
      <top style="thin">
        <color auto="1"/>
      </top>
      <bottom style="thin">
        <color auto="1"/>
      </bottom>
      <diagonal/>
    </border>
    <border>
      <left style="medium">
        <color rgb="FFA0A0A4"/>
      </left>
      <right/>
      <top style="medium">
        <color rgb="FFA0A0A4"/>
      </top>
      <bottom style="medium">
        <color rgb="FFA0A0A4"/>
      </bottom>
      <diagonal/>
    </border>
    <border>
      <left/>
      <right style="medium">
        <color rgb="FFA0A0A4"/>
      </right>
      <top style="medium">
        <color rgb="FFA0A0A4"/>
      </top>
      <bottom style="medium">
        <color rgb="FFA0A0A4"/>
      </bottom>
      <diagonal/>
    </border>
    <border>
      <left/>
      <right/>
      <top style="medium">
        <color rgb="FFA0A0A4"/>
      </top>
      <bottom style="medium">
        <color rgb="FFA0A0A4"/>
      </bottom>
      <diagonal/>
    </border>
    <border>
      <left style="thin">
        <color theme="6"/>
      </left>
      <right style="thin">
        <color theme="6"/>
      </right>
      <top style="thin">
        <color theme="6"/>
      </top>
      <bottom style="thin">
        <color theme="6"/>
      </bottom>
      <diagonal/>
    </border>
    <border>
      <left style="thin">
        <color auto="1"/>
      </left>
      <right style="thin">
        <color auto="1"/>
      </right>
      <top/>
      <bottom style="thin">
        <color auto="1"/>
      </bottom>
      <diagonal/>
    </border>
    <border>
      <left/>
      <right/>
      <top style="thin">
        <color theme="0"/>
      </top>
      <bottom style="medium">
        <color rgb="FFA0A0A4"/>
      </bottom>
      <diagonal/>
    </border>
    <border>
      <left/>
      <right style="medium">
        <color rgb="FFA0A0A4"/>
      </right>
      <top style="thin">
        <color theme="0"/>
      </top>
      <bottom style="medium">
        <color rgb="FFA0A0A4"/>
      </bottom>
      <diagonal/>
    </border>
    <border>
      <left style="thin">
        <color theme="0"/>
      </left>
      <right style="thin">
        <color theme="0"/>
      </right>
      <top style="thin">
        <color theme="0"/>
      </top>
      <bottom/>
      <diagonal/>
    </border>
    <border>
      <left/>
      <right/>
      <top style="thin">
        <color theme="0"/>
      </top>
      <bottom style="thin">
        <color rgb="FFF0F0F0"/>
      </bottom>
      <diagonal/>
    </border>
    <border>
      <left/>
      <right style="thin">
        <color theme="0"/>
      </right>
      <top style="thin">
        <color theme="0"/>
      </top>
      <bottom style="thin">
        <color rgb="FFF0F0F0"/>
      </bottom>
      <diagonal/>
    </border>
    <border>
      <left style="thin">
        <color theme="0"/>
      </left>
      <right style="thin">
        <color theme="0"/>
      </right>
      <top/>
      <bottom style="thin">
        <color theme="0"/>
      </bottom>
      <diagonal/>
    </border>
    <border>
      <left style="medium">
        <color theme="6"/>
      </left>
      <right style="medium">
        <color theme="6"/>
      </right>
      <top style="medium">
        <color theme="6"/>
      </top>
      <bottom style="medium">
        <color theme="6"/>
      </bottom>
      <diagonal/>
    </border>
    <border>
      <left/>
      <right style="medium">
        <color theme="6"/>
      </right>
      <top style="medium">
        <color theme="6"/>
      </top>
      <bottom style="medium">
        <color theme="6"/>
      </bottom>
      <diagonal/>
    </border>
    <border>
      <left style="medium">
        <color theme="6"/>
      </left>
      <right/>
      <top style="medium">
        <color theme="6"/>
      </top>
      <bottom style="medium">
        <color theme="6"/>
      </bottom>
      <diagonal/>
    </border>
    <border>
      <left/>
      <right/>
      <top style="medium">
        <color theme="6"/>
      </top>
      <bottom style="medium">
        <color theme="6"/>
      </bottom>
      <diagonal/>
    </border>
    <border>
      <left style="thin">
        <color auto="1"/>
      </left>
      <right style="thin">
        <color auto="1"/>
      </right>
      <top style="thin">
        <color auto="1"/>
      </top>
      <bottom/>
      <diagonal/>
    </border>
    <border>
      <left style="medium">
        <color theme="6"/>
      </left>
      <right style="medium">
        <color theme="6"/>
      </right>
      <top style="medium">
        <color theme="6"/>
      </top>
      <bottom/>
      <diagonal/>
    </border>
    <border>
      <left/>
      <right/>
      <top/>
      <bottom style="thin">
        <color theme="0" tint="-0.34998626667073579"/>
      </bottom>
      <diagonal/>
    </border>
    <border>
      <left style="thin">
        <color theme="0"/>
      </left>
      <right style="thin">
        <color theme="0"/>
      </right>
      <top style="thin">
        <color theme="0"/>
      </top>
      <bottom style="medium">
        <color rgb="FFA0A0A4"/>
      </bottom>
      <diagonal/>
    </border>
    <border>
      <left style="medium">
        <color theme="6"/>
      </left>
      <right style="medium">
        <color theme="6"/>
      </right>
      <top/>
      <bottom/>
      <diagonal/>
    </border>
  </borders>
  <cellStyleXfs count="87">
    <xf numFmtId="0" fontId="0" fillId="0" borderId="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18"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18"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1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1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1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43" fontId="1" fillId="0" borderId="0" applyFont="0" applyFill="0" applyBorder="0" applyAlignment="0" applyProtection="0"/>
    <xf numFmtId="0" fontId="46" fillId="4" borderId="0" applyNumberFormat="0" applyBorder="0" applyAlignment="0" applyProtection="0"/>
    <xf numFmtId="0" fontId="1" fillId="8" borderId="8" applyNumberFormat="0" applyFont="0" applyAlignment="0" applyProtection="0"/>
    <xf numFmtId="0" fontId="47" fillId="38"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8"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8"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8"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8"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8"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8" fillId="32" borderId="0" applyNumberFormat="0" applyBorder="0" applyAlignment="0" applyProtection="0"/>
    <xf numFmtId="43" fontId="19"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8" borderId="8" applyNumberFormat="0" applyFont="0" applyAlignment="0" applyProtection="0"/>
    <xf numFmtId="0" fontId="18"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51" fillId="0" borderId="0" applyNumberFormat="0" applyFill="0" applyBorder="0" applyAlignment="0" applyProtection="0"/>
    <xf numFmtId="43" fontId="19" fillId="0" borderId="0" applyFont="0" applyFill="0" applyBorder="0" applyAlignment="0" applyProtection="0"/>
  </cellStyleXfs>
  <cellXfs count="306">
    <xf numFmtId="0" fontId="0" fillId="0" borderId="0" xfId="0"/>
    <xf numFmtId="0" fontId="0" fillId="33" borderId="0" xfId="0" applyFill="1"/>
    <xf numFmtId="0" fontId="20" fillId="33" borderId="0" xfId="42" applyFont="1" applyFill="1"/>
    <xf numFmtId="0" fontId="21" fillId="33" borderId="0" xfId="42" applyFont="1" applyFill="1"/>
    <xf numFmtId="0" fontId="22" fillId="33" borderId="0" xfId="0" applyFont="1" applyFill="1"/>
    <xf numFmtId="49" fontId="21" fillId="33" borderId="0" xfId="42" applyNumberFormat="1" applyFont="1" applyFill="1"/>
    <xf numFmtId="0" fontId="24" fillId="33" borderId="0" xfId="42" applyFont="1" applyFill="1"/>
    <xf numFmtId="0" fontId="0" fillId="34" borderId="0" xfId="0" applyFill="1"/>
    <xf numFmtId="0" fontId="19" fillId="33" borderId="0" xfId="42" applyFill="1"/>
    <xf numFmtId="0" fontId="25" fillId="33" borderId="0" xfId="42" applyFont="1" applyFill="1"/>
    <xf numFmtId="0" fontId="26" fillId="33" borderId="0" xfId="42" applyFont="1" applyFill="1"/>
    <xf numFmtId="0" fontId="27" fillId="34" borderId="0" xfId="0" applyFont="1" applyFill="1"/>
    <xf numFmtId="0" fontId="27" fillId="33" borderId="0" xfId="0" applyFont="1" applyFill="1"/>
    <xf numFmtId="0" fontId="28" fillId="33" borderId="13" xfId="18" applyFont="1" applyFill="1" applyBorder="1" applyAlignment="1">
      <alignment horizontal="center" vertical="center"/>
    </xf>
    <xf numFmtId="0" fontId="29" fillId="35" borderId="12" xfId="18" applyFont="1" applyFill="1" applyBorder="1" applyAlignment="1"/>
    <xf numFmtId="0" fontId="29" fillId="35" borderId="12" xfId="18" applyFont="1" applyFill="1" applyBorder="1" applyAlignment="1">
      <alignment horizontal="center"/>
    </xf>
    <xf numFmtId="0" fontId="29" fillId="35" borderId="14" xfId="18" applyFont="1" applyFill="1" applyBorder="1" applyAlignment="1">
      <alignment horizontal="center"/>
    </xf>
    <xf numFmtId="0" fontId="29" fillId="35" borderId="0" xfId="18" applyFont="1" applyFill="1" applyBorder="1" applyAlignment="1">
      <alignment horizontal="center"/>
    </xf>
    <xf numFmtId="0" fontId="29" fillId="35" borderId="15" xfId="18" applyFont="1" applyFill="1" applyBorder="1" applyAlignment="1">
      <alignment horizontal="center" wrapText="1"/>
    </xf>
    <xf numFmtId="9" fontId="29" fillId="35" borderId="15" xfId="18" applyNumberFormat="1" applyFont="1" applyFill="1" applyBorder="1" applyAlignment="1">
      <alignment horizontal="center"/>
    </xf>
    <xf numFmtId="164" fontId="29" fillId="35" borderId="16" xfId="18" applyNumberFormat="1" applyFont="1" applyFill="1" applyBorder="1" applyAlignment="1">
      <alignment horizontal="center"/>
    </xf>
    <xf numFmtId="0" fontId="30" fillId="33" borderId="0" xfId="42" applyFont="1" applyFill="1" applyAlignment="1">
      <alignment horizontal="left"/>
    </xf>
    <xf numFmtId="0" fontId="31" fillId="33" borderId="0" xfId="42" applyFont="1" applyFill="1"/>
    <xf numFmtId="9" fontId="31" fillId="33" borderId="0" xfId="43" applyFont="1" applyFill="1" applyBorder="1" applyAlignment="1" applyProtection="1"/>
    <xf numFmtId="9" fontId="19" fillId="33" borderId="0" xfId="42" applyNumberFormat="1" applyFill="1"/>
    <xf numFmtId="164" fontId="19" fillId="33" borderId="0" xfId="42" applyNumberFormat="1" applyFill="1"/>
    <xf numFmtId="9" fontId="29" fillId="35" borderId="0" xfId="18" applyNumberFormat="1" applyFont="1" applyFill="1" applyBorder="1" applyAlignment="1">
      <alignment horizontal="center"/>
    </xf>
    <xf numFmtId="0" fontId="29" fillId="35" borderId="15" xfId="18" applyFont="1" applyFill="1" applyBorder="1" applyAlignment="1">
      <alignment horizontal="center"/>
    </xf>
    <xf numFmtId="0" fontId="0" fillId="0" borderId="19" xfId="0" applyBorder="1"/>
    <xf numFmtId="0" fontId="0" fillId="0" borderId="18" xfId="0" applyBorder="1"/>
    <xf numFmtId="0" fontId="0" fillId="0" borderId="20" xfId="0" applyBorder="1"/>
    <xf numFmtId="49" fontId="34" fillId="33" borderId="0" xfId="42" applyNumberFormat="1" applyFont="1" applyFill="1"/>
    <xf numFmtId="0" fontId="19" fillId="0" borderId="0" xfId="42"/>
    <xf numFmtId="0" fontId="28" fillId="33" borderId="11" xfId="18" applyFont="1" applyFill="1" applyBorder="1" applyAlignment="1">
      <alignment vertical="center"/>
    </xf>
    <xf numFmtId="0" fontId="28" fillId="33" borderId="12" xfId="18" applyFont="1" applyFill="1" applyBorder="1" applyAlignment="1">
      <alignment vertical="center"/>
    </xf>
    <xf numFmtId="0" fontId="28" fillId="33" borderId="11" xfId="42" applyFont="1" applyFill="1" applyBorder="1"/>
    <xf numFmtId="0" fontId="28" fillId="33" borderId="13" xfId="18" applyFont="1" applyFill="1" applyBorder="1" applyAlignment="1">
      <alignment horizontal="center" wrapText="1"/>
    </xf>
    <xf numFmtId="0" fontId="28" fillId="33" borderId="16" xfId="18" applyFont="1" applyFill="1" applyBorder="1" applyAlignment="1">
      <alignment horizontal="center" vertical="top" wrapText="1"/>
    </xf>
    <xf numFmtId="0" fontId="28" fillId="33" borderId="0" xfId="18" applyFont="1" applyFill="1" applyBorder="1" applyAlignment="1">
      <alignment vertical="center"/>
    </xf>
    <xf numFmtId="0" fontId="28" fillId="33" borderId="0" xfId="42" applyFont="1" applyFill="1"/>
    <xf numFmtId="0" fontId="28" fillId="33" borderId="0" xfId="18" applyFont="1" applyFill="1" applyBorder="1" applyAlignment="1">
      <alignment horizontal="center" wrapText="1"/>
    </xf>
    <xf numFmtId="0" fontId="28" fillId="33" borderId="0" xfId="18" applyFont="1" applyFill="1" applyBorder="1" applyAlignment="1">
      <alignment horizontal="center" vertical="top" wrapText="1"/>
    </xf>
    <xf numFmtId="0" fontId="29" fillId="35" borderId="13" xfId="18" applyFont="1" applyFill="1" applyBorder="1" applyAlignment="1"/>
    <xf numFmtId="0" fontId="29" fillId="35" borderId="16" xfId="18" applyFont="1" applyFill="1" applyBorder="1" applyAlignment="1">
      <alignment horizontal="center"/>
    </xf>
    <xf numFmtId="0" fontId="35" fillId="33" borderId="0" xfId="0" applyFont="1" applyFill="1"/>
    <xf numFmtId="0" fontId="36" fillId="33" borderId="0" xfId="0" applyFont="1" applyFill="1"/>
    <xf numFmtId="0" fontId="36" fillId="33" borderId="0" xfId="42" applyFont="1" applyFill="1"/>
    <xf numFmtId="0" fontId="36" fillId="0" borderId="0" xfId="42" applyFont="1"/>
    <xf numFmtId="0" fontId="37" fillId="33" borderId="0" xfId="42" applyFont="1" applyFill="1"/>
    <xf numFmtId="0" fontId="38" fillId="33" borderId="0" xfId="0" applyFont="1" applyFill="1"/>
    <xf numFmtId="0" fontId="19" fillId="0" borderId="21" xfId="42" applyBorder="1"/>
    <xf numFmtId="0" fontId="40" fillId="33" borderId="0" xfId="42" applyFont="1" applyFill="1"/>
    <xf numFmtId="0" fontId="41" fillId="33" borderId="0" xfId="18" applyFont="1" applyFill="1" applyBorder="1" applyAlignment="1">
      <alignment vertical="center"/>
    </xf>
    <xf numFmtId="0" fontId="33" fillId="0" borderId="24" xfId="0" applyFont="1" applyBorder="1" applyAlignment="1">
      <alignment horizontal="left" wrapText="1"/>
    </xf>
    <xf numFmtId="0" fontId="33" fillId="0" borderId="24" xfId="0" applyFont="1" applyBorder="1" applyAlignment="1">
      <alignment horizontal="right" wrapText="1"/>
    </xf>
    <xf numFmtId="10" fontId="33" fillId="0" borderId="24" xfId="0" applyNumberFormat="1" applyFont="1" applyBorder="1" applyAlignment="1">
      <alignment horizontal="right" wrapText="1"/>
    </xf>
    <xf numFmtId="0" fontId="33" fillId="36" borderId="24" xfId="0" applyFont="1" applyFill="1" applyBorder="1" applyAlignment="1">
      <alignment horizontal="left" wrapText="1"/>
    </xf>
    <xf numFmtId="10" fontId="33" fillId="36" borderId="24" xfId="0" applyNumberFormat="1" applyFont="1" applyFill="1" applyBorder="1" applyAlignment="1">
      <alignment horizontal="right" wrapText="1"/>
    </xf>
    <xf numFmtId="9" fontId="33" fillId="0" borderId="24" xfId="0" applyNumberFormat="1" applyFont="1" applyBorder="1" applyAlignment="1">
      <alignment horizontal="right" wrapText="1"/>
    </xf>
    <xf numFmtId="164" fontId="33" fillId="0" borderId="24" xfId="0" applyNumberFormat="1" applyFont="1" applyBorder="1" applyAlignment="1">
      <alignment horizontal="right" wrapText="1"/>
    </xf>
    <xf numFmtId="164" fontId="33" fillId="36" borderId="24" xfId="0" applyNumberFormat="1" applyFont="1" applyFill="1" applyBorder="1" applyAlignment="1">
      <alignment horizontal="right" wrapText="1"/>
    </xf>
    <xf numFmtId="0" fontId="39" fillId="0" borderId="24" xfId="0" applyFont="1" applyBorder="1" applyAlignment="1">
      <alignment horizontal="left" wrapText="1"/>
    </xf>
    <xf numFmtId="0" fontId="39" fillId="0" borderId="24" xfId="42" applyFont="1" applyBorder="1" applyAlignment="1">
      <alignment horizontal="left" wrapText="1"/>
    </xf>
    <xf numFmtId="0" fontId="19" fillId="0" borderId="23" xfId="42" applyBorder="1"/>
    <xf numFmtId="0" fontId="19" fillId="0" borderId="17" xfId="42" applyBorder="1"/>
    <xf numFmtId="0" fontId="30" fillId="33" borderId="17" xfId="42" applyFont="1" applyFill="1" applyBorder="1" applyAlignment="1">
      <alignment horizontal="left"/>
    </xf>
    <xf numFmtId="0" fontId="31" fillId="33" borderId="17" xfId="42" applyFont="1" applyFill="1" applyBorder="1"/>
    <xf numFmtId="9" fontId="31" fillId="33" borderId="17" xfId="43" applyFont="1" applyFill="1" applyBorder="1" applyAlignment="1" applyProtection="1"/>
    <xf numFmtId="49" fontId="42" fillId="33" borderId="0" xfId="42" applyNumberFormat="1" applyFont="1" applyFill="1"/>
    <xf numFmtId="0" fontId="43" fillId="33" borderId="0" xfId="42" applyFont="1" applyFill="1"/>
    <xf numFmtId="0" fontId="44" fillId="33" borderId="0" xfId="18" applyFont="1" applyFill="1" applyBorder="1" applyAlignment="1">
      <alignment horizontal="center" vertical="top"/>
    </xf>
    <xf numFmtId="0" fontId="28" fillId="33" borderId="13" xfId="18" applyFont="1" applyFill="1" applyBorder="1" applyAlignment="1">
      <alignment horizontal="center" vertical="top" wrapText="1"/>
    </xf>
    <xf numFmtId="0" fontId="29" fillId="35" borderId="10" xfId="18" applyFont="1" applyFill="1" applyBorder="1" applyAlignment="1">
      <alignment horizontal="center"/>
    </xf>
    <xf numFmtId="0" fontId="29" fillId="35" borderId="25" xfId="18" applyFont="1" applyFill="1" applyBorder="1" applyAlignment="1">
      <alignment horizontal="center"/>
    </xf>
    <xf numFmtId="0" fontId="29" fillId="35" borderId="26" xfId="18" applyFont="1" applyFill="1" applyBorder="1" applyAlignment="1">
      <alignment horizontal="center"/>
    </xf>
    <xf numFmtId="0" fontId="29" fillId="35" borderId="27" xfId="18" applyFont="1" applyFill="1" applyBorder="1" applyAlignment="1">
      <alignment horizontal="center"/>
    </xf>
    <xf numFmtId="0" fontId="29" fillId="35" borderId="28" xfId="18" applyFont="1" applyFill="1" applyBorder="1" applyAlignment="1">
      <alignment horizontal="center"/>
    </xf>
    <xf numFmtId="0" fontId="29" fillId="35" borderId="30" xfId="18" applyFont="1" applyFill="1" applyBorder="1" applyAlignment="1">
      <alignment horizontal="center"/>
    </xf>
    <xf numFmtId="0" fontId="35" fillId="0" borderId="0" xfId="0" applyFont="1"/>
    <xf numFmtId="0" fontId="38" fillId="33" borderId="0" xfId="42" applyFont="1" applyFill="1"/>
    <xf numFmtId="0" fontId="33" fillId="0" borderId="24" xfId="0" applyFont="1" applyBorder="1" applyAlignment="1">
      <alignment horizontal="center" wrapText="1"/>
    </xf>
    <xf numFmtId="0" fontId="33" fillId="36" borderId="24" xfId="0" applyFont="1" applyFill="1" applyBorder="1" applyAlignment="1">
      <alignment horizontal="center" wrapText="1"/>
    </xf>
    <xf numFmtId="0" fontId="29" fillId="35" borderId="31" xfId="18" applyFont="1" applyFill="1" applyBorder="1" applyAlignment="1">
      <alignment horizontal="center"/>
    </xf>
    <xf numFmtId="0" fontId="21" fillId="33" borderId="0" xfId="42" applyFont="1" applyFill="1" applyAlignment="1">
      <alignment horizontal="center"/>
    </xf>
    <xf numFmtId="0" fontId="36" fillId="33" borderId="0" xfId="42" applyFont="1" applyFill="1" applyAlignment="1">
      <alignment horizontal="center"/>
    </xf>
    <xf numFmtId="0" fontId="38" fillId="33" borderId="0" xfId="42" applyFont="1" applyFill="1" applyAlignment="1">
      <alignment horizontal="center"/>
    </xf>
    <xf numFmtId="0" fontId="36" fillId="33" borderId="0" xfId="0" applyFont="1" applyFill="1" applyAlignment="1">
      <alignment horizontal="center"/>
    </xf>
    <xf numFmtId="0" fontId="19" fillId="0" borderId="17" xfId="42" applyBorder="1" applyAlignment="1">
      <alignment vertical="top"/>
    </xf>
    <xf numFmtId="0" fontId="30" fillId="33" borderId="17" xfId="42" applyFont="1" applyFill="1" applyBorder="1" applyAlignment="1">
      <alignment horizontal="left" vertical="top"/>
    </xf>
    <xf numFmtId="0" fontId="31" fillId="33" borderId="17" xfId="42" applyFont="1" applyFill="1" applyBorder="1" applyAlignment="1">
      <alignment vertical="top"/>
    </xf>
    <xf numFmtId="10" fontId="31" fillId="33" borderId="17" xfId="42" applyNumberFormat="1" applyFont="1" applyFill="1" applyBorder="1" applyAlignment="1">
      <alignment vertical="top"/>
    </xf>
    <xf numFmtId="0" fontId="0" fillId="33" borderId="17" xfId="0" applyFill="1" applyBorder="1" applyAlignment="1">
      <alignment vertical="top"/>
    </xf>
    <xf numFmtId="0" fontId="45" fillId="33" borderId="17" xfId="0" applyFont="1" applyFill="1" applyBorder="1" applyAlignment="1">
      <alignment vertical="top"/>
    </xf>
    <xf numFmtId="9" fontId="19" fillId="33" borderId="17" xfId="42" applyNumberFormat="1" applyFill="1" applyBorder="1" applyAlignment="1">
      <alignment vertical="top"/>
    </xf>
    <xf numFmtId="165" fontId="19" fillId="33" borderId="17" xfId="42" applyNumberFormat="1" applyFill="1" applyBorder="1" applyAlignment="1">
      <alignment vertical="top"/>
    </xf>
    <xf numFmtId="0" fontId="22" fillId="33" borderId="0" xfId="42" applyFont="1" applyFill="1"/>
    <xf numFmtId="0" fontId="29" fillId="35" borderId="24" xfId="18" applyFont="1" applyFill="1" applyBorder="1" applyAlignment="1">
      <alignment horizontal="center"/>
    </xf>
    <xf numFmtId="0" fontId="22" fillId="33" borderId="0" xfId="42" applyFont="1" applyFill="1" applyAlignment="1">
      <alignment horizontal="center"/>
    </xf>
    <xf numFmtId="0" fontId="19" fillId="33" borderId="0" xfId="42" applyFill="1" applyAlignment="1">
      <alignment horizontal="center"/>
    </xf>
    <xf numFmtId="0" fontId="43" fillId="33" borderId="0" xfId="42" applyFont="1" applyFill="1" applyAlignment="1">
      <alignment horizontal="center"/>
    </xf>
    <xf numFmtId="9" fontId="31" fillId="33" borderId="0" xfId="42" applyNumberFormat="1" applyFont="1" applyFill="1"/>
    <xf numFmtId="43" fontId="31" fillId="33" borderId="0" xfId="42" applyNumberFormat="1" applyFont="1" applyFill="1"/>
    <xf numFmtId="0" fontId="30" fillId="34" borderId="0" xfId="42" applyFont="1" applyFill="1" applyAlignment="1">
      <alignment horizontal="left"/>
    </xf>
    <xf numFmtId="0" fontId="30" fillId="33" borderId="0" xfId="42" applyFont="1" applyFill="1" applyAlignment="1">
      <alignment horizontal="left" wrapText="1"/>
    </xf>
    <xf numFmtId="0" fontId="44" fillId="33" borderId="0" xfId="18" applyFont="1" applyFill="1" applyBorder="1" applyAlignment="1">
      <alignment horizontal="center"/>
    </xf>
    <xf numFmtId="0" fontId="35" fillId="33" borderId="0" xfId="42" applyFont="1" applyFill="1"/>
    <xf numFmtId="0" fontId="29" fillId="35" borderId="33" xfId="18" applyFont="1" applyFill="1" applyBorder="1" applyAlignment="1">
      <alignment horizontal="center"/>
    </xf>
    <xf numFmtId="0" fontId="29" fillId="35" borderId="34" xfId="18" applyFont="1" applyFill="1" applyBorder="1" applyAlignment="1">
      <alignment horizontal="center"/>
    </xf>
    <xf numFmtId="0" fontId="35" fillId="33" borderId="0" xfId="42" applyFont="1" applyFill="1" applyAlignment="1">
      <alignment horizontal="center"/>
    </xf>
    <xf numFmtId="0" fontId="28" fillId="33" borderId="0" xfId="18" applyFont="1" applyFill="1" applyBorder="1"/>
    <xf numFmtId="0" fontId="28" fillId="33" borderId="0" xfId="18" applyFont="1" applyFill="1" applyBorder="1" applyAlignment="1">
      <alignment horizontal="center"/>
    </xf>
    <xf numFmtId="0" fontId="33" fillId="37" borderId="24" xfId="0" applyFont="1" applyFill="1" applyBorder="1" applyAlignment="1">
      <alignment horizontal="center" wrapText="1"/>
    </xf>
    <xf numFmtId="0" fontId="33" fillId="37" borderId="24" xfId="0" applyFont="1" applyFill="1" applyBorder="1" applyAlignment="1">
      <alignment horizontal="left" wrapText="1"/>
    </xf>
    <xf numFmtId="0" fontId="29" fillId="35" borderId="11" xfId="18" applyFont="1" applyFill="1" applyBorder="1" applyAlignment="1">
      <alignment horizontal="center"/>
    </xf>
    <xf numFmtId="0" fontId="33" fillId="0" borderId="31" xfId="0" applyFont="1" applyBorder="1" applyAlignment="1">
      <alignment horizontal="left" wrapText="1"/>
    </xf>
    <xf numFmtId="0" fontId="33" fillId="0" borderId="31" xfId="0" applyFont="1" applyBorder="1" applyAlignment="1">
      <alignment horizontal="center" wrapText="1"/>
    </xf>
    <xf numFmtId="0" fontId="33" fillId="37" borderId="31" xfId="0" applyFont="1" applyFill="1" applyBorder="1" applyAlignment="1">
      <alignment horizontal="center" wrapText="1"/>
    </xf>
    <xf numFmtId="0" fontId="33" fillId="0" borderId="35" xfId="0" applyFont="1" applyBorder="1" applyAlignment="1">
      <alignment horizontal="left" wrapText="1"/>
    </xf>
    <xf numFmtId="0" fontId="33" fillId="0" borderId="40" xfId="0" applyFont="1" applyBorder="1" applyAlignment="1">
      <alignment horizontal="right" wrapText="1"/>
    </xf>
    <xf numFmtId="0" fontId="33" fillId="0" borderId="35" xfId="0" applyFont="1" applyBorder="1" applyAlignment="1">
      <alignment horizontal="right" wrapText="1"/>
    </xf>
    <xf numFmtId="0" fontId="29" fillId="35" borderId="39" xfId="48" applyFont="1" applyFill="1" applyBorder="1" applyAlignment="1">
      <alignment horizontal="center"/>
    </xf>
    <xf numFmtId="0" fontId="36" fillId="0" borderId="40" xfId="0" applyFont="1" applyBorder="1"/>
    <xf numFmtId="0" fontId="29" fillId="35" borderId="39" xfId="48" applyFont="1" applyFill="1" applyBorder="1" applyAlignment="1">
      <alignment horizontal="center" wrapText="1"/>
    </xf>
    <xf numFmtId="0" fontId="29" fillId="33" borderId="42" xfId="48" applyFont="1" applyFill="1" applyBorder="1" applyAlignment="1">
      <alignment horizontal="center" wrapText="1"/>
    </xf>
    <xf numFmtId="0" fontId="39" fillId="0" borderId="35" xfId="0" applyFont="1" applyBorder="1" applyAlignment="1">
      <alignment horizontal="left" vertical="top" wrapText="1"/>
    </xf>
    <xf numFmtId="0" fontId="36" fillId="0" borderId="35" xfId="0" applyFont="1" applyBorder="1"/>
    <xf numFmtId="0" fontId="33" fillId="0" borderId="40" xfId="0" applyFont="1" applyBorder="1" applyAlignment="1">
      <alignment horizontal="left" wrapText="1"/>
    </xf>
    <xf numFmtId="0" fontId="39" fillId="0" borderId="40" xfId="0" applyFont="1" applyBorder="1" applyAlignment="1">
      <alignment horizontal="left" vertical="top" wrapText="1"/>
    </xf>
    <xf numFmtId="0" fontId="54" fillId="0" borderId="0" xfId="0" applyFont="1" applyAlignment="1">
      <alignment wrapText="1"/>
    </xf>
    <xf numFmtId="0" fontId="29" fillId="33" borderId="41" xfId="48" applyFont="1" applyFill="1" applyBorder="1" applyAlignment="1">
      <alignment horizontal="center" wrapText="1"/>
    </xf>
    <xf numFmtId="0" fontId="29" fillId="33" borderId="0" xfId="48" applyFont="1" applyFill="1" applyBorder="1" applyAlignment="1">
      <alignment horizontal="center" wrapText="1"/>
    </xf>
    <xf numFmtId="0" fontId="36" fillId="0" borderId="18" xfId="0" applyFont="1" applyBorder="1"/>
    <xf numFmtId="0" fontId="36" fillId="33" borderId="17" xfId="0" applyFont="1" applyFill="1" applyBorder="1"/>
    <xf numFmtId="0" fontId="36" fillId="0" borderId="17" xfId="0" applyFont="1" applyBorder="1"/>
    <xf numFmtId="164" fontId="33" fillId="37" borderId="24" xfId="0" applyNumberFormat="1" applyFont="1" applyFill="1" applyBorder="1" applyAlignment="1">
      <alignment horizontal="right" wrapText="1"/>
    </xf>
    <xf numFmtId="10" fontId="29" fillId="35" borderId="47" xfId="18" applyNumberFormat="1" applyFont="1" applyFill="1" applyBorder="1" applyAlignment="1">
      <alignment horizontal="center"/>
    </xf>
    <xf numFmtId="0" fontId="29" fillId="35" borderId="47" xfId="48" applyFont="1" applyFill="1" applyBorder="1" applyAlignment="1">
      <alignment horizontal="center"/>
    </xf>
    <xf numFmtId="0" fontId="33" fillId="0" borderId="18" xfId="0" applyFont="1" applyBorder="1" applyAlignment="1">
      <alignment horizontal="right" wrapText="1"/>
    </xf>
    <xf numFmtId="10" fontId="36" fillId="0" borderId="17" xfId="0" applyNumberFormat="1" applyFont="1" applyBorder="1"/>
    <xf numFmtId="0" fontId="36" fillId="0" borderId="0" xfId="0" applyFont="1"/>
    <xf numFmtId="0" fontId="33" fillId="0" borderId="17" xfId="0" applyFont="1" applyBorder="1" applyAlignment="1">
      <alignment horizontal="right" wrapText="1"/>
    </xf>
    <xf numFmtId="0" fontId="29" fillId="35" borderId="49" xfId="48" applyFont="1" applyFill="1" applyBorder="1" applyAlignment="1">
      <alignment horizontal="center"/>
    </xf>
    <xf numFmtId="0" fontId="36" fillId="33" borderId="18" xfId="0" applyFont="1" applyFill="1" applyBorder="1"/>
    <xf numFmtId="0" fontId="36" fillId="0" borderId="46" xfId="0" applyFont="1" applyBorder="1"/>
    <xf numFmtId="10" fontId="36" fillId="0" borderId="46" xfId="0" applyNumberFormat="1" applyFont="1" applyBorder="1"/>
    <xf numFmtId="164" fontId="33" fillId="0" borderId="40" xfId="0" applyNumberFormat="1" applyFont="1" applyBorder="1" applyAlignment="1">
      <alignment horizontal="right" wrapText="1"/>
    </xf>
    <xf numFmtId="0" fontId="36" fillId="0" borderId="43" xfId="0" applyFont="1" applyBorder="1"/>
    <xf numFmtId="0" fontId="48" fillId="33" borderId="0" xfId="48" applyFont="1" applyFill="1" applyBorder="1" applyAlignment="1">
      <alignment horizontal="center"/>
    </xf>
    <xf numFmtId="0" fontId="29" fillId="35" borderId="50" xfId="48" applyFont="1" applyFill="1" applyBorder="1" applyAlignment="1">
      <alignment horizontal="center"/>
    </xf>
    <xf numFmtId="0" fontId="28" fillId="0" borderId="13" xfId="48" applyFont="1" applyFill="1" applyBorder="1" applyAlignment="1">
      <alignment horizontal="center" vertical="center"/>
    </xf>
    <xf numFmtId="164" fontId="33" fillId="0" borderId="35" xfId="0" applyNumberFormat="1" applyFont="1" applyBorder="1" applyAlignment="1">
      <alignment horizontal="right" wrapText="1"/>
    </xf>
    <xf numFmtId="0" fontId="29" fillId="35" borderId="47" xfId="48" applyFont="1" applyFill="1" applyBorder="1" applyAlignment="1">
      <alignment horizontal="center" wrapText="1"/>
    </xf>
    <xf numFmtId="0" fontId="20" fillId="33" borderId="17" xfId="42" applyFont="1" applyFill="1" applyBorder="1"/>
    <xf numFmtId="0" fontId="0" fillId="0" borderId="17" xfId="0" applyBorder="1"/>
    <xf numFmtId="49" fontId="21" fillId="33" borderId="17" xfId="42" applyNumberFormat="1" applyFont="1" applyFill="1" applyBorder="1"/>
    <xf numFmtId="49" fontId="23" fillId="33" borderId="17" xfId="42" applyNumberFormat="1" applyFont="1" applyFill="1" applyBorder="1"/>
    <xf numFmtId="0" fontId="33" fillId="0" borderId="40" xfId="0" applyFont="1" applyBorder="1"/>
    <xf numFmtId="164" fontId="33" fillId="0" borderId="40" xfId="0" applyNumberFormat="1" applyFont="1" applyBorder="1"/>
    <xf numFmtId="0" fontId="33" fillId="0" borderId="35" xfId="0" applyFont="1" applyBorder="1"/>
    <xf numFmtId="164" fontId="33" fillId="0" borderId="35" xfId="0" applyNumberFormat="1" applyFont="1" applyBorder="1"/>
    <xf numFmtId="0" fontId="33" fillId="36" borderId="35" xfId="0" applyFont="1" applyFill="1" applyBorder="1"/>
    <xf numFmtId="164" fontId="33" fillId="36" borderId="35" xfId="0" applyNumberFormat="1" applyFont="1" applyFill="1" applyBorder="1"/>
    <xf numFmtId="0" fontId="33" fillId="0" borderId="51" xfId="0" applyFont="1" applyBorder="1"/>
    <xf numFmtId="164" fontId="33" fillId="0" borderId="51" xfId="0" applyNumberFormat="1" applyFont="1" applyBorder="1"/>
    <xf numFmtId="0" fontId="33" fillId="36" borderId="35" xfId="0" applyFont="1" applyFill="1" applyBorder="1" applyAlignment="1">
      <alignment horizontal="left" wrapText="1"/>
    </xf>
    <xf numFmtId="0" fontId="29" fillId="35" borderId="52" xfId="48" applyFont="1" applyFill="1" applyBorder="1" applyAlignment="1">
      <alignment horizontal="center"/>
    </xf>
    <xf numFmtId="0" fontId="51" fillId="0" borderId="17" xfId="85" applyBorder="1"/>
    <xf numFmtId="0" fontId="52" fillId="0" borderId="17" xfId="68" applyFont="1" applyBorder="1"/>
    <xf numFmtId="0" fontId="50" fillId="0" borderId="17" xfId="68" applyFont="1" applyBorder="1"/>
    <xf numFmtId="0" fontId="1" fillId="0" borderId="17" xfId="68" applyBorder="1"/>
    <xf numFmtId="0" fontId="0" fillId="34" borderId="17" xfId="0" applyFill="1" applyBorder="1"/>
    <xf numFmtId="0" fontId="49" fillId="34" borderId="17" xfId="68" applyFont="1" applyFill="1" applyBorder="1"/>
    <xf numFmtId="164" fontId="33" fillId="36" borderId="24" xfId="44" applyNumberFormat="1" applyFont="1" applyFill="1" applyBorder="1" applyAlignment="1" applyProtection="1">
      <alignment horizontal="right" wrapText="1"/>
    </xf>
    <xf numFmtId="0" fontId="29" fillId="35" borderId="49" xfId="48" applyFont="1" applyFill="1" applyBorder="1" applyAlignment="1">
      <alignment horizontal="center" wrapText="1"/>
    </xf>
    <xf numFmtId="164" fontId="33" fillId="36" borderId="24" xfId="44" applyNumberFormat="1" applyFont="1" applyFill="1" applyBorder="1" applyAlignment="1">
      <alignment horizontal="right" wrapText="1"/>
    </xf>
    <xf numFmtId="166" fontId="33" fillId="0" borderId="35" xfId="0" applyNumberFormat="1" applyFont="1" applyBorder="1" applyAlignment="1">
      <alignment horizontal="right" wrapText="1"/>
    </xf>
    <xf numFmtId="0" fontId="29" fillId="35" borderId="13" xfId="18" applyFont="1" applyFill="1" applyBorder="1" applyAlignment="1">
      <alignment horizontal="center"/>
    </xf>
    <xf numFmtId="0" fontId="37" fillId="33" borderId="17" xfId="42" applyFont="1" applyFill="1" applyBorder="1"/>
    <xf numFmtId="164" fontId="33" fillId="0" borderId="24" xfId="44" applyNumberFormat="1" applyFont="1" applyFill="1" applyBorder="1" applyAlignment="1">
      <alignment horizontal="right" wrapText="1"/>
    </xf>
    <xf numFmtId="164" fontId="33" fillId="37" borderId="24" xfId="44" applyNumberFormat="1" applyFont="1" applyFill="1" applyBorder="1" applyAlignment="1">
      <alignment horizontal="right" wrapText="1"/>
    </xf>
    <xf numFmtId="164" fontId="33" fillId="0" borderId="24" xfId="44" applyNumberFormat="1" applyFont="1" applyFill="1" applyBorder="1" applyAlignment="1" applyProtection="1">
      <alignment horizontal="right" wrapText="1"/>
    </xf>
    <xf numFmtId="10" fontId="36" fillId="0" borderId="54" xfId="0" applyNumberFormat="1" applyFont="1" applyBorder="1"/>
    <xf numFmtId="0" fontId="37" fillId="33" borderId="43" xfId="42" applyFont="1" applyFill="1" applyBorder="1"/>
    <xf numFmtId="0" fontId="36" fillId="33" borderId="17" xfId="42" applyFont="1" applyFill="1" applyBorder="1"/>
    <xf numFmtId="164" fontId="33" fillId="37" borderId="24" xfId="44" applyNumberFormat="1" applyFont="1" applyFill="1" applyBorder="1" applyAlignment="1" applyProtection="1">
      <alignment horizontal="right" wrapText="1"/>
    </xf>
    <xf numFmtId="49" fontId="53" fillId="34" borderId="17" xfId="68" applyNumberFormat="1" applyFont="1" applyFill="1" applyBorder="1"/>
    <xf numFmtId="0" fontId="29" fillId="35" borderId="51" xfId="48" applyFont="1" applyFill="1" applyBorder="1" applyAlignment="1">
      <alignment horizontal="center"/>
    </xf>
    <xf numFmtId="10" fontId="29" fillId="35" borderId="52" xfId="18" applyNumberFormat="1" applyFont="1" applyFill="1" applyBorder="1" applyAlignment="1">
      <alignment horizontal="center"/>
    </xf>
    <xf numFmtId="0" fontId="29" fillId="35" borderId="55" xfId="48" applyFont="1" applyFill="1" applyBorder="1" applyAlignment="1">
      <alignment horizontal="center"/>
    </xf>
    <xf numFmtId="0" fontId="55" fillId="33" borderId="43" xfId="42" applyFont="1" applyFill="1" applyBorder="1"/>
    <xf numFmtId="0" fontId="33" fillId="0" borderId="43" xfId="0" applyFont="1" applyBorder="1"/>
    <xf numFmtId="164" fontId="33" fillId="0" borderId="35" xfId="44" applyNumberFormat="1" applyFont="1" applyBorder="1"/>
    <xf numFmtId="166" fontId="33" fillId="0" borderId="35" xfId="0" applyNumberFormat="1" applyFont="1" applyBorder="1"/>
    <xf numFmtId="164" fontId="33" fillId="36" borderId="35" xfId="44" applyNumberFormat="1" applyFont="1" applyFill="1" applyBorder="1"/>
    <xf numFmtId="166" fontId="33" fillId="36" borderId="35" xfId="0" applyNumberFormat="1" applyFont="1" applyFill="1" applyBorder="1"/>
    <xf numFmtId="0" fontId="33" fillId="0" borderId="24" xfId="0" applyFont="1" applyBorder="1" applyAlignment="1">
      <alignment horizontal="center"/>
    </xf>
    <xf numFmtId="0" fontId="33" fillId="36" borderId="24" xfId="0" applyFont="1" applyFill="1" applyBorder="1" applyAlignment="1">
      <alignment horizontal="center"/>
    </xf>
    <xf numFmtId="0" fontId="39" fillId="0" borderId="24" xfId="0" applyFont="1" applyBorder="1" applyAlignment="1">
      <alignment horizontal="center" wrapText="1"/>
    </xf>
    <xf numFmtId="0" fontId="33" fillId="33" borderId="24" xfId="0" applyFont="1" applyFill="1" applyBorder="1" applyAlignment="1">
      <alignment horizontal="center"/>
    </xf>
    <xf numFmtId="0" fontId="33" fillId="37" borderId="24" xfId="0" applyFont="1" applyFill="1" applyBorder="1" applyAlignment="1">
      <alignment horizontal="center"/>
    </xf>
    <xf numFmtId="0" fontId="33" fillId="0" borderId="40" xfId="0" applyFont="1" applyBorder="1" applyAlignment="1">
      <alignment horizontal="center"/>
    </xf>
    <xf numFmtId="0" fontId="33" fillId="0" borderId="35" xfId="0" applyFont="1" applyBorder="1" applyAlignment="1">
      <alignment horizontal="center"/>
    </xf>
    <xf numFmtId="0" fontId="33" fillId="33" borderId="40" xfId="0" applyFont="1" applyFill="1" applyBorder="1" applyAlignment="1">
      <alignment horizontal="center"/>
    </xf>
    <xf numFmtId="0" fontId="33" fillId="33" borderId="35" xfId="0" applyFont="1" applyFill="1" applyBorder="1" applyAlignment="1">
      <alignment horizontal="center"/>
    </xf>
    <xf numFmtId="0" fontId="36" fillId="0" borderId="40" xfId="0" applyFont="1" applyBorder="1" applyAlignment="1">
      <alignment horizontal="center"/>
    </xf>
    <xf numFmtId="0" fontId="36" fillId="0" borderId="35" xfId="0" applyFont="1" applyBorder="1" applyAlignment="1">
      <alignment horizontal="center"/>
    </xf>
    <xf numFmtId="165" fontId="33" fillId="0" borderId="24" xfId="86" applyNumberFormat="1" applyFont="1" applyBorder="1" applyAlignment="1">
      <alignment horizontal="right" wrapText="1"/>
    </xf>
    <xf numFmtId="165" fontId="33" fillId="36" borderId="24" xfId="86" applyNumberFormat="1" applyFont="1" applyFill="1" applyBorder="1" applyAlignment="1">
      <alignment horizontal="right" wrapText="1"/>
    </xf>
    <xf numFmtId="165" fontId="21" fillId="33" borderId="0" xfId="86" applyNumberFormat="1" applyFont="1" applyFill="1"/>
    <xf numFmtId="165" fontId="24" fillId="33" borderId="0" xfId="86" applyNumberFormat="1" applyFont="1" applyFill="1"/>
    <xf numFmtId="165" fontId="31" fillId="33" borderId="0" xfId="86" applyNumberFormat="1" applyFont="1" applyFill="1"/>
    <xf numFmtId="165" fontId="37" fillId="33" borderId="0" xfId="86" applyNumberFormat="1" applyFont="1" applyFill="1"/>
    <xf numFmtId="165" fontId="28" fillId="33" borderId="10" xfId="86" applyNumberFormat="1" applyFont="1" applyFill="1" applyBorder="1" applyAlignment="1">
      <alignment vertical="center"/>
    </xf>
    <xf numFmtId="165" fontId="29" fillId="35" borderId="14" xfId="86" applyNumberFormat="1" applyFont="1" applyFill="1" applyBorder="1" applyAlignment="1">
      <alignment horizontal="center"/>
    </xf>
    <xf numFmtId="165" fontId="36" fillId="0" borderId="0" xfId="86" applyNumberFormat="1" applyFont="1"/>
    <xf numFmtId="165" fontId="28" fillId="33" borderId="0" xfId="86" applyNumberFormat="1" applyFont="1" applyFill="1" applyBorder="1" applyAlignment="1">
      <alignment vertical="center"/>
    </xf>
    <xf numFmtId="165" fontId="36" fillId="33" borderId="0" xfId="86" applyNumberFormat="1" applyFont="1" applyFill="1"/>
    <xf numFmtId="165" fontId="28" fillId="33" borderId="10" xfId="86" applyNumberFormat="1" applyFont="1" applyFill="1" applyBorder="1"/>
    <xf numFmtId="165" fontId="28" fillId="33" borderId="0" xfId="86" applyNumberFormat="1" applyFont="1" applyFill="1"/>
    <xf numFmtId="165" fontId="19" fillId="0" borderId="22" xfId="86" applyNumberFormat="1" applyBorder="1"/>
    <xf numFmtId="165" fontId="25" fillId="33" borderId="0" xfId="86" applyNumberFormat="1" applyFont="1" applyFill="1"/>
    <xf numFmtId="165" fontId="0" fillId="33" borderId="0" xfId="86" applyNumberFormat="1" applyFont="1" applyFill="1"/>
    <xf numFmtId="165" fontId="31" fillId="33" borderId="17" xfId="86" applyNumberFormat="1" applyFont="1" applyFill="1" applyBorder="1" applyAlignment="1" applyProtection="1"/>
    <xf numFmtId="165" fontId="19" fillId="0" borderId="17" xfId="86" applyNumberFormat="1" applyBorder="1"/>
    <xf numFmtId="165" fontId="31" fillId="33" borderId="17" xfId="86" applyNumberFormat="1" applyFont="1" applyFill="1" applyBorder="1"/>
    <xf numFmtId="165" fontId="19" fillId="0" borderId="23" xfId="86" applyNumberFormat="1" applyBorder="1"/>
    <xf numFmtId="165" fontId="28" fillId="0" borderId="13" xfId="86" applyNumberFormat="1" applyFont="1" applyFill="1" applyBorder="1" applyAlignment="1">
      <alignment horizontal="center" vertical="center"/>
    </xf>
    <xf numFmtId="165" fontId="29" fillId="35" borderId="16" xfId="86" applyNumberFormat="1" applyFont="1" applyFill="1" applyBorder="1" applyAlignment="1">
      <alignment horizontal="center"/>
    </xf>
    <xf numFmtId="165" fontId="38" fillId="33" borderId="0" xfId="86" applyNumberFormat="1" applyFont="1" applyFill="1"/>
    <xf numFmtId="165" fontId="29" fillId="35" borderId="27" xfId="86" applyNumberFormat="1" applyFont="1" applyFill="1" applyBorder="1" applyAlignment="1">
      <alignment horizontal="center"/>
    </xf>
    <xf numFmtId="165" fontId="31" fillId="33" borderId="17" xfId="86" applyNumberFormat="1" applyFont="1" applyFill="1" applyBorder="1" applyAlignment="1">
      <alignment vertical="top"/>
    </xf>
    <xf numFmtId="165" fontId="45" fillId="33" borderId="17" xfId="86" applyNumberFormat="1" applyFont="1" applyFill="1" applyBorder="1" applyAlignment="1">
      <alignment vertical="top"/>
    </xf>
    <xf numFmtId="165" fontId="19" fillId="0" borderId="17" xfId="86" applyNumberFormat="1" applyBorder="1" applyAlignment="1">
      <alignment vertical="top"/>
    </xf>
    <xf numFmtId="165" fontId="19" fillId="33" borderId="17" xfId="86" applyNumberFormat="1" applyFill="1" applyBorder="1" applyAlignment="1">
      <alignment vertical="top"/>
    </xf>
    <xf numFmtId="165" fontId="29" fillId="35" borderId="29" xfId="86" applyNumberFormat="1" applyFont="1" applyFill="1" applyBorder="1" applyAlignment="1">
      <alignment horizontal="center"/>
    </xf>
    <xf numFmtId="165" fontId="22" fillId="33" borderId="0" xfId="86" applyNumberFormat="1" applyFont="1" applyFill="1"/>
    <xf numFmtId="165" fontId="19" fillId="33" borderId="0" xfId="86" applyNumberFormat="1" applyFill="1"/>
    <xf numFmtId="165" fontId="43" fillId="33" borderId="0" xfId="86" applyNumberFormat="1" applyFont="1" applyFill="1"/>
    <xf numFmtId="165" fontId="29" fillId="35" borderId="24" xfId="86" applyNumberFormat="1" applyFont="1" applyFill="1" applyBorder="1" applyAlignment="1">
      <alignment horizontal="center"/>
    </xf>
    <xf numFmtId="165" fontId="0" fillId="34" borderId="0" xfId="86" applyNumberFormat="1" applyFont="1" applyFill="1"/>
    <xf numFmtId="165" fontId="30" fillId="33" borderId="0" xfId="86" applyNumberFormat="1" applyFont="1" applyFill="1" applyAlignment="1">
      <alignment horizontal="left" wrapText="1"/>
    </xf>
    <xf numFmtId="165" fontId="35" fillId="33" borderId="0" xfId="86" applyNumberFormat="1" applyFont="1" applyFill="1"/>
    <xf numFmtId="165" fontId="29" fillId="35" borderId="32" xfId="86" applyNumberFormat="1" applyFont="1" applyFill="1" applyBorder="1" applyAlignment="1">
      <alignment horizontal="center"/>
    </xf>
    <xf numFmtId="165" fontId="33" fillId="37" borderId="24" xfId="86" applyNumberFormat="1" applyFont="1" applyFill="1" applyBorder="1" applyAlignment="1">
      <alignment horizontal="right" wrapText="1"/>
    </xf>
    <xf numFmtId="165" fontId="29" fillId="35" borderId="39" xfId="86" applyNumberFormat="1" applyFont="1" applyFill="1" applyBorder="1" applyAlignment="1">
      <alignment horizontal="center"/>
    </xf>
    <xf numFmtId="165" fontId="33" fillId="0" borderId="40" xfId="86" applyNumberFormat="1" applyFont="1" applyBorder="1" applyAlignment="1">
      <alignment horizontal="right" wrapText="1"/>
    </xf>
    <xf numFmtId="165" fontId="33" fillId="0" borderId="35" xfId="86" applyNumberFormat="1" applyFont="1" applyBorder="1" applyAlignment="1">
      <alignment horizontal="right" wrapText="1"/>
    </xf>
    <xf numFmtId="165" fontId="54" fillId="0" borderId="17" xfId="86" applyNumberFormat="1" applyFont="1" applyBorder="1" applyAlignment="1">
      <alignment wrapText="1"/>
    </xf>
    <xf numFmtId="165" fontId="29" fillId="33" borderId="0" xfId="86" applyNumberFormat="1" applyFont="1" applyFill="1" applyBorder="1" applyAlignment="1">
      <alignment horizontal="center" wrapText="1"/>
    </xf>
    <xf numFmtId="165" fontId="29" fillId="35" borderId="47" xfId="86" applyNumberFormat="1" applyFont="1" applyFill="1" applyBorder="1" applyAlignment="1">
      <alignment horizontal="center" wrapText="1"/>
    </xf>
    <xf numFmtId="165" fontId="39" fillId="0" borderId="40" xfId="86" applyNumberFormat="1" applyFont="1" applyBorder="1" applyAlignment="1">
      <alignment horizontal="left" vertical="top" wrapText="1"/>
    </xf>
    <xf numFmtId="165" fontId="39" fillId="0" borderId="35" xfId="86" applyNumberFormat="1" applyFont="1" applyBorder="1" applyAlignment="1">
      <alignment horizontal="left" vertical="top" wrapText="1"/>
    </xf>
    <xf numFmtId="165" fontId="29" fillId="33" borderId="41" xfId="86" applyNumberFormat="1" applyFont="1" applyFill="1" applyBorder="1" applyAlignment="1">
      <alignment horizontal="center" wrapText="1"/>
    </xf>
    <xf numFmtId="165" fontId="29" fillId="35" borderId="48" xfId="86" applyNumberFormat="1" applyFont="1" applyFill="1" applyBorder="1" applyAlignment="1">
      <alignment horizontal="center" wrapText="1"/>
    </xf>
    <xf numFmtId="165" fontId="29" fillId="35" borderId="47" xfId="86" applyNumberFormat="1" applyFont="1" applyFill="1" applyBorder="1" applyAlignment="1">
      <alignment horizontal="center"/>
    </xf>
    <xf numFmtId="165" fontId="36" fillId="0" borderId="17" xfId="86" applyNumberFormat="1" applyFont="1" applyBorder="1"/>
    <xf numFmtId="165" fontId="33" fillId="0" borderId="40" xfId="86" applyNumberFormat="1" applyFont="1" applyBorder="1"/>
    <xf numFmtId="165" fontId="33" fillId="0" borderId="51" xfId="86" applyNumberFormat="1" applyFont="1" applyBorder="1"/>
    <xf numFmtId="165" fontId="33" fillId="36" borderId="35" xfId="86" applyNumberFormat="1" applyFont="1" applyFill="1" applyBorder="1"/>
    <xf numFmtId="165" fontId="33" fillId="0" borderId="35" xfId="86" applyNumberFormat="1" applyFont="1" applyBorder="1"/>
    <xf numFmtId="165" fontId="36" fillId="0" borderId="46" xfId="86" applyNumberFormat="1" applyFont="1" applyBorder="1"/>
    <xf numFmtId="165" fontId="36" fillId="0" borderId="54" xfId="86" applyNumberFormat="1" applyFont="1" applyBorder="1"/>
    <xf numFmtId="165" fontId="29" fillId="35" borderId="52" xfId="86" applyNumberFormat="1" applyFont="1" applyFill="1" applyBorder="1" applyAlignment="1">
      <alignment horizontal="center"/>
    </xf>
    <xf numFmtId="165" fontId="31" fillId="33" borderId="0" xfId="86" applyNumberFormat="1" applyFont="1" applyFill="1" applyBorder="1" applyAlignment="1" applyProtection="1"/>
    <xf numFmtId="165" fontId="36" fillId="0" borderId="43" xfId="86" applyNumberFormat="1" applyFont="1" applyBorder="1"/>
    <xf numFmtId="165" fontId="29" fillId="35" borderId="0" xfId="86" applyNumberFormat="1" applyFont="1" applyFill="1" applyBorder="1" applyAlignment="1">
      <alignment horizontal="center"/>
    </xf>
    <xf numFmtId="0" fontId="36" fillId="37" borderId="35" xfId="0" applyFont="1" applyFill="1" applyBorder="1" applyAlignment="1">
      <alignment horizontal="center"/>
    </xf>
    <xf numFmtId="0" fontId="36" fillId="37" borderId="35" xfId="0" applyFont="1" applyFill="1" applyBorder="1"/>
    <xf numFmtId="165" fontId="33" fillId="37" borderId="35" xfId="86" applyNumberFormat="1" applyFont="1" applyFill="1" applyBorder="1" applyAlignment="1">
      <alignment horizontal="right" wrapText="1"/>
    </xf>
    <xf numFmtId="166" fontId="33" fillId="37" borderId="35" xfId="0" applyNumberFormat="1" applyFont="1" applyFill="1" applyBorder="1" applyAlignment="1">
      <alignment horizontal="right" wrapText="1"/>
    </xf>
    <xf numFmtId="10" fontId="33" fillId="0" borderId="24" xfId="0" applyNumberFormat="1" applyFont="1" applyFill="1" applyBorder="1" applyAlignment="1">
      <alignment horizontal="right" wrapText="1"/>
    </xf>
    <xf numFmtId="0" fontId="28" fillId="33" borderId="10" xfId="18" applyFont="1" applyFill="1" applyBorder="1" applyAlignment="1">
      <alignment horizontal="center" vertical="center"/>
    </xf>
    <xf numFmtId="0" fontId="28" fillId="33" borderId="12" xfId="18" applyFont="1" applyFill="1" applyBorder="1" applyAlignment="1">
      <alignment horizontal="center" vertical="center"/>
    </xf>
    <xf numFmtId="0" fontId="28" fillId="33" borderId="11" xfId="18" applyFont="1" applyFill="1" applyBorder="1" applyAlignment="1">
      <alignment horizontal="center" vertical="center"/>
    </xf>
    <xf numFmtId="0" fontId="29" fillId="35" borderId="0" xfId="18" applyFont="1" applyFill="1" applyBorder="1" applyAlignment="1">
      <alignment horizontal="center"/>
    </xf>
    <xf numFmtId="0" fontId="29" fillId="35" borderId="53" xfId="18" applyFont="1" applyFill="1" applyBorder="1" applyAlignment="1">
      <alignment horizontal="center"/>
    </xf>
    <xf numFmtId="0" fontId="28" fillId="33" borderId="0" xfId="18" applyFont="1" applyFill="1" applyBorder="1" applyAlignment="1">
      <alignment horizontal="center" vertical="center"/>
    </xf>
    <xf numFmtId="0" fontId="28" fillId="0" borderId="0" xfId="18" applyFont="1" applyFill="1" applyBorder="1" applyAlignment="1">
      <alignment horizontal="center" vertical="center"/>
    </xf>
    <xf numFmtId="0" fontId="28" fillId="33" borderId="14" xfId="18" applyFont="1" applyFill="1" applyBorder="1" applyAlignment="1">
      <alignment horizontal="center" vertical="center"/>
    </xf>
    <xf numFmtId="0" fontId="28" fillId="33" borderId="15" xfId="18" applyFont="1" applyFill="1" applyBorder="1" applyAlignment="1">
      <alignment horizontal="center" vertical="center"/>
    </xf>
    <xf numFmtId="0" fontId="28" fillId="0" borderId="14" xfId="18" applyFont="1" applyFill="1" applyBorder="1" applyAlignment="1">
      <alignment horizontal="center" vertical="center"/>
    </xf>
    <xf numFmtId="0" fontId="28" fillId="0" borderId="15" xfId="18" applyFont="1" applyFill="1" applyBorder="1" applyAlignment="1">
      <alignment horizontal="center" vertical="center"/>
    </xf>
    <xf numFmtId="0" fontId="28" fillId="0" borderId="10" xfId="18" applyFont="1" applyFill="1" applyBorder="1" applyAlignment="1">
      <alignment horizontal="center" vertical="center"/>
    </xf>
    <xf numFmtId="0" fontId="28" fillId="0" borderId="12" xfId="18" applyFont="1" applyFill="1" applyBorder="1" applyAlignment="1">
      <alignment horizontal="center" vertical="center"/>
    </xf>
    <xf numFmtId="165" fontId="28" fillId="0" borderId="13" xfId="86" applyNumberFormat="1" applyFont="1" applyFill="1" applyBorder="1" applyAlignment="1">
      <alignment horizontal="center" vertical="center"/>
    </xf>
    <xf numFmtId="165" fontId="28" fillId="0" borderId="16" xfId="86" applyNumberFormat="1" applyFont="1" applyFill="1" applyBorder="1" applyAlignment="1">
      <alignment horizontal="center" vertical="center"/>
    </xf>
    <xf numFmtId="0" fontId="28" fillId="33" borderId="10" xfId="18" applyFont="1" applyFill="1" applyBorder="1" applyAlignment="1">
      <alignment horizontal="center" vertical="top"/>
    </xf>
    <xf numFmtId="0" fontId="28" fillId="33" borderId="12" xfId="18" applyFont="1" applyFill="1" applyBorder="1" applyAlignment="1">
      <alignment horizontal="center" vertical="top"/>
    </xf>
    <xf numFmtId="0" fontId="28" fillId="33" borderId="11" xfId="18" applyFont="1" applyFill="1" applyBorder="1" applyAlignment="1">
      <alignment horizontal="center" vertical="top"/>
    </xf>
    <xf numFmtId="0" fontId="28" fillId="33" borderId="10" xfId="18" applyFont="1" applyFill="1" applyBorder="1" applyAlignment="1">
      <alignment horizontal="center"/>
    </xf>
    <xf numFmtId="0" fontId="28" fillId="33" borderId="12" xfId="18" applyFont="1" applyFill="1" applyBorder="1" applyAlignment="1">
      <alignment horizontal="center"/>
    </xf>
    <xf numFmtId="0" fontId="28" fillId="33" borderId="11" xfId="18" applyFont="1" applyFill="1" applyBorder="1" applyAlignment="1">
      <alignment horizontal="center"/>
    </xf>
    <xf numFmtId="0" fontId="54" fillId="0" borderId="20" xfId="0" applyFont="1" applyBorder="1" applyAlignment="1">
      <alignment horizontal="center" wrapText="1"/>
    </xf>
    <xf numFmtId="0" fontId="54" fillId="0" borderId="44" xfId="0" applyFont="1" applyBorder="1" applyAlignment="1">
      <alignment horizontal="center" wrapText="1"/>
    </xf>
    <xf numFmtId="0" fontId="54" fillId="0" borderId="45" xfId="0" applyFont="1" applyBorder="1" applyAlignment="1">
      <alignment horizontal="center" wrapText="1"/>
    </xf>
    <xf numFmtId="0" fontId="48" fillId="33" borderId="36" xfId="48" applyFont="1" applyFill="1" applyBorder="1" applyAlignment="1">
      <alignment horizontal="center" wrapText="1"/>
    </xf>
    <xf numFmtId="0" fontId="48" fillId="33" borderId="38" xfId="48" applyFont="1" applyFill="1" applyBorder="1" applyAlignment="1">
      <alignment horizontal="center" wrapText="1"/>
    </xf>
    <xf numFmtId="0" fontId="48" fillId="33" borderId="37" xfId="48" applyFont="1" applyFill="1" applyBorder="1" applyAlignment="1">
      <alignment horizontal="center" wrapText="1"/>
    </xf>
    <xf numFmtId="0" fontId="29" fillId="39" borderId="10" xfId="48" applyFont="1" applyFill="1" applyBorder="1" applyAlignment="1">
      <alignment horizontal="center" wrapText="1"/>
    </xf>
    <xf numFmtId="0" fontId="29" fillId="39" borderId="11" xfId="48" applyFont="1" applyFill="1" applyBorder="1" applyAlignment="1">
      <alignment horizontal="center" wrapText="1"/>
    </xf>
    <xf numFmtId="0" fontId="29" fillId="39" borderId="12" xfId="48" applyFont="1" applyFill="1" applyBorder="1" applyAlignment="1">
      <alignment horizontal="center" wrapText="1"/>
    </xf>
    <xf numFmtId="0" fontId="48" fillId="33" borderId="10" xfId="18" applyFont="1" applyFill="1" applyBorder="1" applyAlignment="1">
      <alignment horizontal="center" vertical="center"/>
    </xf>
    <xf numFmtId="0" fontId="48" fillId="33" borderId="11" xfId="18" applyFont="1" applyFill="1" applyBorder="1" applyAlignment="1">
      <alignment horizontal="center" vertical="center"/>
    </xf>
    <xf numFmtId="0" fontId="48" fillId="33" borderId="49" xfId="18" applyFont="1" applyFill="1" applyBorder="1" applyAlignment="1">
      <alignment horizontal="center" vertical="center"/>
    </xf>
    <xf numFmtId="0" fontId="48" fillId="33" borderId="50" xfId="18" applyFont="1" applyFill="1" applyBorder="1" applyAlignment="1">
      <alignment horizontal="center" vertical="center"/>
    </xf>
    <xf numFmtId="0" fontId="48" fillId="33" borderId="48" xfId="18" applyFont="1" applyFill="1" applyBorder="1" applyAlignment="1">
      <alignment horizontal="center" vertical="center"/>
    </xf>
  </cellXfs>
  <cellStyles count="87">
    <cellStyle name="20% - Accent1" xfId="19" builtinId="30" customBuiltin="1"/>
    <cellStyle name="20% - Accent1 2" xfId="73" xr:uid="{EBD22713-D88F-408E-805E-BF2A7169304D}"/>
    <cellStyle name="20% - Accent1 3" xfId="49" xr:uid="{171CBE8F-E8F2-4EC2-8490-19AE216A3DF5}"/>
    <cellStyle name="20% - Accent2" xfId="23" builtinId="34" customBuiltin="1"/>
    <cellStyle name="20% - Accent2 2" xfId="75" xr:uid="{0B363B41-2442-4AF2-8FF7-23B404451D3D}"/>
    <cellStyle name="20% - Accent2 3" xfId="52" xr:uid="{99620A9B-A51E-4DF3-A142-7533D57B38BC}"/>
    <cellStyle name="20% - Accent3" xfId="27" builtinId="38" customBuiltin="1"/>
    <cellStyle name="20% - Accent3 2" xfId="77" xr:uid="{107C5097-EE40-452C-B0C4-93683BD2007B}"/>
    <cellStyle name="20% - Accent3 3" xfId="55" xr:uid="{EDE716E1-D5F4-4D1B-809D-175D7B3B0BE2}"/>
    <cellStyle name="20% - Accent4" xfId="31" builtinId="42" customBuiltin="1"/>
    <cellStyle name="20% - Accent4 2" xfId="79" xr:uid="{429C9B23-3FDF-4CEE-9237-78B4A06EBC40}"/>
    <cellStyle name="20% - Accent4 3" xfId="58" xr:uid="{7DE62FEE-6E99-4091-95B6-792E1F97B083}"/>
    <cellStyle name="20% - Accent5" xfId="35" builtinId="46" customBuiltin="1"/>
    <cellStyle name="20% - Accent5 2" xfId="81" xr:uid="{04DA3D35-880E-4FAC-89AC-87AFE810E034}"/>
    <cellStyle name="20% - Accent5 3" xfId="61" xr:uid="{07B5F651-9AA5-4E61-A3FD-995A301F61F2}"/>
    <cellStyle name="20% - Accent6" xfId="39" builtinId="50" customBuiltin="1"/>
    <cellStyle name="20% - Accent6 2" xfId="83" xr:uid="{F4FBD6FE-8FA9-4324-AC84-8B722324C9D0}"/>
    <cellStyle name="20% - Accent6 3" xfId="64" xr:uid="{94ACA40B-1F96-4499-BCC1-03287B1B63AB}"/>
    <cellStyle name="40% - Accent1" xfId="20" builtinId="31" customBuiltin="1"/>
    <cellStyle name="40% - Accent1 2" xfId="74" xr:uid="{69D2376A-0564-4BB3-B989-3D7A92108AAB}"/>
    <cellStyle name="40% - Accent1 3" xfId="50" xr:uid="{EE9BBCE4-E453-4275-A968-9DBF7B80100D}"/>
    <cellStyle name="40% - Accent2" xfId="24" builtinId="35" customBuiltin="1"/>
    <cellStyle name="40% - Accent2 2" xfId="76" xr:uid="{ABFD8558-FDA9-4103-9039-22759CF2DD64}"/>
    <cellStyle name="40% - Accent2 3" xfId="53" xr:uid="{348D1A05-E7A1-48A4-BD23-C71BEDF0533E}"/>
    <cellStyle name="40% - Accent3" xfId="28" builtinId="39" customBuiltin="1"/>
    <cellStyle name="40% - Accent3 2" xfId="78" xr:uid="{21A3A971-4D7E-44E6-8D5A-3C7E85FC8740}"/>
    <cellStyle name="40% - Accent3 3" xfId="56" xr:uid="{C570569B-4CC3-48B0-8110-CF9C4EB1FB02}"/>
    <cellStyle name="40% - Accent4" xfId="32" builtinId="43" customBuiltin="1"/>
    <cellStyle name="40% - Accent4 2" xfId="80" xr:uid="{BE23DC26-5EF0-4608-93D2-36613D98B186}"/>
    <cellStyle name="40% - Accent4 3" xfId="59" xr:uid="{5ADCB732-10CB-455F-9D50-D573BB623749}"/>
    <cellStyle name="40% - Accent5" xfId="36" builtinId="47" customBuiltin="1"/>
    <cellStyle name="40% - Accent5 2" xfId="82" xr:uid="{F9A60586-105C-4F06-9FCD-AFE01CF0E50D}"/>
    <cellStyle name="40% - Accent5 3" xfId="62" xr:uid="{C0DC47AD-8E7B-4438-A96D-AB8E6EA6B6DF}"/>
    <cellStyle name="40% - Accent6" xfId="40" builtinId="51" customBuiltin="1"/>
    <cellStyle name="40% - Accent6 2" xfId="84" xr:uid="{DF3E2530-F4F9-44F8-BCA9-D9F292D503D8}"/>
    <cellStyle name="40% - Accent6 3" xfId="65" xr:uid="{FB39816A-E5F1-44AF-B01C-C9F21B256E14}"/>
    <cellStyle name="60% - Accent1" xfId="21" builtinId="32" customBuiltin="1"/>
    <cellStyle name="60% - Accent1 2" xfId="51" xr:uid="{1B7A9898-585B-41C6-84A0-E249555645EC}"/>
    <cellStyle name="60% - Accent2" xfId="25" builtinId="36" customBuiltin="1"/>
    <cellStyle name="60% - Accent2 2" xfId="54" xr:uid="{3BB7B4D5-1278-42C4-A1E4-E0D23B25A491}"/>
    <cellStyle name="60% - Accent3" xfId="29" builtinId="40" customBuiltin="1"/>
    <cellStyle name="60% - Accent3 2" xfId="57" xr:uid="{FB8EFD1F-47B8-4292-B51D-41BA6BADB6DC}"/>
    <cellStyle name="60% - Accent4" xfId="33" builtinId="44" customBuiltin="1"/>
    <cellStyle name="60% - Accent4 2" xfId="60" xr:uid="{C549AF59-E6F0-4AFE-8F0B-F8767628A9BC}"/>
    <cellStyle name="60% - Accent5" xfId="37" builtinId="48" customBuiltin="1"/>
    <cellStyle name="60% - Accent5 2" xfId="63" xr:uid="{2C65FB50-0347-4339-9E67-91CC041540C9}"/>
    <cellStyle name="60% - Accent6" xfId="41" builtinId="52" customBuiltin="1"/>
    <cellStyle name="60% - Accent6 2" xfId="66" xr:uid="{FD48CF98-DB77-4CA6-85CD-FCFBC7EF41FD}"/>
    <cellStyle name="Accent1" xfId="18" builtinId="29" customBuiltin="1"/>
    <cellStyle name="Accent1 2" xfId="72" xr:uid="{D9F8AD75-79FC-4EA4-87E5-F0523C918E97}"/>
    <cellStyle name="Accent1 3" xfId="48" xr:uid="{9A765DFA-BFFF-4FE3-B2AE-17FB548AF59E}"/>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86" builtinId="3"/>
    <cellStyle name="Comma 2" xfId="67" xr:uid="{02958DF9-F52C-4091-A108-6752AD218D39}"/>
    <cellStyle name="Comma 3" xfId="69" xr:uid="{ECA91658-2476-492D-BA9A-FF006D69C47F}"/>
    <cellStyle name="Comma 4" xfId="45" xr:uid="{BB00A356-C068-471F-B3D0-86C5AECD1540}"/>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85" builtinId="8"/>
    <cellStyle name="Input" xfId="9" builtinId="20" customBuiltin="1"/>
    <cellStyle name="Linked Cell" xfId="12" builtinId="24" customBuiltin="1"/>
    <cellStyle name="Neutral" xfId="8" builtinId="28" customBuiltin="1"/>
    <cellStyle name="Neutral 2" xfId="46" xr:uid="{A918C119-30B0-485A-A85D-C0223DA654B6}"/>
    <cellStyle name="Normal" xfId="0" builtinId="0" customBuiltin="1"/>
    <cellStyle name="Normal 2" xfId="42" xr:uid="{00000000-0005-0000-0000-000025000000}"/>
    <cellStyle name="Normal 3" xfId="68" xr:uid="{65B717CB-E8C7-4946-B710-DD0786C5D366}"/>
    <cellStyle name="Note" xfId="15" builtinId="10" customBuiltin="1"/>
    <cellStyle name="Note 2" xfId="71" xr:uid="{E06EE5C3-280D-45C0-B567-4ED24062827E}"/>
    <cellStyle name="Note 3" xfId="47" xr:uid="{1EC3E609-FD93-4E14-B7ED-315AFBC2EF91}"/>
    <cellStyle name="Output" xfId="10" builtinId="21" customBuiltin="1"/>
    <cellStyle name="Percent" xfId="44" builtinId="5"/>
    <cellStyle name="Percent 2" xfId="43" xr:uid="{00000000-0005-0000-0000-000028000000}"/>
    <cellStyle name="Percent 3" xfId="70" xr:uid="{77A0C293-6595-437C-9207-F7EDCA5E660A}"/>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70597</xdr:colOff>
      <xdr:row>39</xdr:row>
      <xdr:rowOff>161925</xdr:rowOff>
    </xdr:to>
    <xdr:pic>
      <xdr:nvPicPr>
        <xdr:cNvPr id="3" name="Picture 2">
          <a:extLst>
            <a:ext uri="{FF2B5EF4-FFF2-40B4-BE49-F238E27FC236}">
              <a16:creationId xmlns:a16="http://schemas.microsoft.com/office/drawing/2014/main" id="{5C6C0F4D-DD33-44DD-9061-0915C60D93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9824197" cy="75914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abSelected="1" workbookViewId="0">
      <selection activeCell="L20" sqref="L20"/>
    </sheetView>
  </sheetViews>
  <sheetFormatPr defaultColWidth="9.140625" defaultRowHeight="15" x14ac:dyDescent="0.25"/>
  <cols>
    <col min="1" max="16384" width="9.140625" style="170"/>
  </cols>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25"/>
  <sheetViews>
    <sheetView workbookViewId="0">
      <selection activeCell="J29" sqref="J29"/>
    </sheetView>
  </sheetViews>
  <sheetFormatPr defaultColWidth="9.140625" defaultRowHeight="16.5" x14ac:dyDescent="0.3"/>
  <cols>
    <col min="1" max="1" width="13.140625" style="45" customWidth="1"/>
    <col min="2" max="2" width="43.85546875" style="45" customWidth="1"/>
    <col min="3" max="3" width="20" style="216" bestFit="1" customWidth="1"/>
    <col min="4" max="6" width="20" style="45" bestFit="1" customWidth="1"/>
    <col min="7" max="16384" width="9.140625" style="45"/>
  </cols>
  <sheetData>
    <row r="1" spans="1:5" ht="25.5" x14ac:dyDescent="0.35">
      <c r="A1" s="2" t="s">
        <v>73</v>
      </c>
    </row>
    <row r="2" spans="1:5" ht="23.25" x14ac:dyDescent="0.35">
      <c r="A2" s="5" t="s">
        <v>72</v>
      </c>
    </row>
    <row r="4" spans="1:5" ht="18.75" x14ac:dyDescent="0.3">
      <c r="A4" s="48" t="s">
        <v>135</v>
      </c>
    </row>
    <row r="6" spans="1:5" ht="48" x14ac:dyDescent="0.3">
      <c r="A6" s="120" t="s">
        <v>1</v>
      </c>
      <c r="B6" s="120" t="s">
        <v>136</v>
      </c>
      <c r="C6" s="244" t="s">
        <v>40</v>
      </c>
      <c r="D6" s="122" t="s">
        <v>137</v>
      </c>
      <c r="E6" s="122" t="s">
        <v>138</v>
      </c>
    </row>
    <row r="7" spans="1:5" x14ac:dyDescent="0.3">
      <c r="A7" s="200">
        <v>2019</v>
      </c>
      <c r="B7" s="126" t="s">
        <v>33</v>
      </c>
      <c r="C7" s="245">
        <v>25511</v>
      </c>
      <c r="D7" s="145">
        <v>0.19</v>
      </c>
      <c r="E7" s="145">
        <v>0.30099999999999999</v>
      </c>
    </row>
    <row r="8" spans="1:5" x14ac:dyDescent="0.3">
      <c r="A8" s="201">
        <v>2019</v>
      </c>
      <c r="B8" s="117" t="s">
        <v>34</v>
      </c>
      <c r="C8" s="246">
        <v>30459</v>
      </c>
      <c r="D8" s="150">
        <v>0.14000000000000001</v>
      </c>
      <c r="E8" s="150">
        <v>0.23599999999999999</v>
      </c>
    </row>
    <row r="9" spans="1:5" x14ac:dyDescent="0.3">
      <c r="A9" s="201">
        <v>2019</v>
      </c>
      <c r="B9" s="117" t="s">
        <v>35</v>
      </c>
      <c r="C9" s="246">
        <v>14863</v>
      </c>
      <c r="D9" s="150">
        <v>0.13800000000000001</v>
      </c>
      <c r="E9" s="150">
        <v>0.27100000000000002</v>
      </c>
    </row>
    <row r="10" spans="1:5" x14ac:dyDescent="0.3">
      <c r="A10" s="201">
        <v>2019</v>
      </c>
      <c r="B10" s="117" t="s">
        <v>36</v>
      </c>
      <c r="C10" s="246">
        <v>15534</v>
      </c>
      <c r="D10" s="150">
        <v>0.112</v>
      </c>
      <c r="E10" s="150">
        <v>0.20200000000000001</v>
      </c>
    </row>
    <row r="11" spans="1:5" x14ac:dyDescent="0.3">
      <c r="A11" s="201">
        <v>2019</v>
      </c>
      <c r="B11" s="117" t="s">
        <v>37</v>
      </c>
      <c r="C11" s="246">
        <v>11105</v>
      </c>
      <c r="D11" s="150">
        <v>0.16600000000000001</v>
      </c>
      <c r="E11" s="150">
        <v>0.254</v>
      </c>
    </row>
    <row r="12" spans="1:5" x14ac:dyDescent="0.3">
      <c r="A12" s="201">
        <v>2019</v>
      </c>
      <c r="B12" s="117" t="s">
        <v>38</v>
      </c>
      <c r="C12" s="246">
        <v>11509</v>
      </c>
      <c r="D12" s="150">
        <v>0.123</v>
      </c>
      <c r="E12" s="150">
        <v>0.222</v>
      </c>
    </row>
    <row r="13" spans="1:5" x14ac:dyDescent="0.3">
      <c r="A13" s="201">
        <v>2019</v>
      </c>
      <c r="B13" s="117" t="s">
        <v>39</v>
      </c>
      <c r="C13" s="246">
        <v>12184</v>
      </c>
      <c r="D13" s="150">
        <v>0.111</v>
      </c>
      <c r="E13" s="150">
        <v>0.20300000000000001</v>
      </c>
    </row>
    <row r="14" spans="1:5" x14ac:dyDescent="0.3">
      <c r="A14" s="201">
        <v>2020</v>
      </c>
      <c r="B14" s="117" t="s">
        <v>34</v>
      </c>
      <c r="C14" s="246">
        <v>31038</v>
      </c>
      <c r="D14" s="150">
        <v>0.14299999999999999</v>
      </c>
      <c r="E14" s="150">
        <v>0.23300000000000001</v>
      </c>
    </row>
    <row r="15" spans="1:5" x14ac:dyDescent="0.3">
      <c r="A15" s="201">
        <v>2020</v>
      </c>
      <c r="B15" s="117" t="s">
        <v>33</v>
      </c>
      <c r="C15" s="246">
        <v>23174</v>
      </c>
      <c r="D15" s="150">
        <v>0.188</v>
      </c>
      <c r="E15" s="150">
        <v>0.29399999999999998</v>
      </c>
    </row>
    <row r="16" spans="1:5" x14ac:dyDescent="0.3">
      <c r="A16" s="201">
        <v>2020</v>
      </c>
      <c r="B16" s="117" t="s">
        <v>35</v>
      </c>
      <c r="C16" s="246">
        <v>11343</v>
      </c>
      <c r="D16" s="150">
        <v>0.14599999999999999</v>
      </c>
      <c r="E16" s="150">
        <v>0.27800000000000002</v>
      </c>
    </row>
    <row r="17" spans="1:5" x14ac:dyDescent="0.3">
      <c r="A17" s="201">
        <v>2020</v>
      </c>
      <c r="B17" s="117" t="s">
        <v>36</v>
      </c>
      <c r="C17" s="246">
        <v>13524</v>
      </c>
      <c r="D17" s="150">
        <v>0.115</v>
      </c>
      <c r="E17" s="150">
        <v>0.21299999999999999</v>
      </c>
    </row>
    <row r="18" spans="1:5" x14ac:dyDescent="0.3">
      <c r="A18" s="201">
        <v>2020</v>
      </c>
      <c r="B18" s="117" t="s">
        <v>39</v>
      </c>
      <c r="C18" s="246">
        <v>10963</v>
      </c>
      <c r="D18" s="150">
        <v>0.109</v>
      </c>
      <c r="E18" s="150">
        <v>0.188</v>
      </c>
    </row>
    <row r="19" spans="1:5" x14ac:dyDescent="0.3">
      <c r="A19" s="201">
        <v>2020</v>
      </c>
      <c r="B19" s="117" t="s">
        <v>38</v>
      </c>
      <c r="C19" s="246">
        <v>10523</v>
      </c>
      <c r="D19" s="150">
        <v>0.123</v>
      </c>
      <c r="E19" s="150">
        <v>0.21</v>
      </c>
    </row>
    <row r="20" spans="1:5" x14ac:dyDescent="0.3">
      <c r="A20" s="201">
        <v>2020</v>
      </c>
      <c r="B20" s="117" t="s">
        <v>37</v>
      </c>
      <c r="C20" s="246">
        <v>9832</v>
      </c>
      <c r="D20" s="150">
        <v>0.17100000000000001</v>
      </c>
      <c r="E20" s="150">
        <v>0.254</v>
      </c>
    </row>
    <row r="22" spans="1:5" x14ac:dyDescent="0.3">
      <c r="A22" s="21" t="s">
        <v>127</v>
      </c>
    </row>
    <row r="23" spans="1:5" x14ac:dyDescent="0.3">
      <c r="A23" s="21" t="s">
        <v>139</v>
      </c>
    </row>
    <row r="24" spans="1:5" x14ac:dyDescent="0.3">
      <c r="A24" s="21" t="s">
        <v>181</v>
      </c>
    </row>
    <row r="25" spans="1:5" x14ac:dyDescent="0.3">
      <c r="A25" s="21" t="s">
        <v>87</v>
      </c>
    </row>
  </sheetData>
  <pageMargins left="0.08" right="0.08" top="1" bottom="1" header="0.5" footer="0.5"/>
  <pageSetup orientation="portrait" horizontalDpi="300" verticalDpi="300"/>
  <headerFooter>
    <oddHeader>Region</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4"/>
  <sheetViews>
    <sheetView zoomScaleNormal="100" workbookViewId="0">
      <selection activeCell="A20" sqref="A20"/>
    </sheetView>
  </sheetViews>
  <sheetFormatPr defaultColWidth="9.140625" defaultRowHeight="16.5" x14ac:dyDescent="0.3"/>
  <cols>
    <col min="1" max="1" width="11.5703125" style="45" customWidth="1"/>
    <col min="2" max="2" width="20" style="45" bestFit="1" customWidth="1"/>
    <col min="3" max="3" width="20" style="216" customWidth="1"/>
    <col min="4" max="4" width="20" style="216" bestFit="1" customWidth="1"/>
    <col min="5" max="6" width="20" style="45" bestFit="1" customWidth="1"/>
    <col min="7" max="7" width="20" style="216" bestFit="1" customWidth="1"/>
    <col min="8" max="9" width="20" style="45" bestFit="1" customWidth="1"/>
    <col min="10" max="10" width="20" style="216" bestFit="1" customWidth="1"/>
    <col min="11" max="12" width="20" style="45" bestFit="1" customWidth="1"/>
    <col min="13" max="13" width="20" style="216" bestFit="1" customWidth="1"/>
    <col min="14" max="15" width="20" style="45" bestFit="1" customWidth="1"/>
    <col min="16" max="16" width="20" style="216" bestFit="1" customWidth="1"/>
    <col min="17" max="18" width="20" style="45" bestFit="1" customWidth="1"/>
    <col min="19" max="16384" width="9.140625" style="45"/>
  </cols>
  <sheetData>
    <row r="1" spans="1:18" ht="25.5" x14ac:dyDescent="0.35">
      <c r="A1" s="2" t="s">
        <v>73</v>
      </c>
    </row>
    <row r="2" spans="1:18" ht="23.25" x14ac:dyDescent="0.35">
      <c r="A2" s="5" t="s">
        <v>72</v>
      </c>
    </row>
    <row r="3" spans="1:18" ht="23.25" x14ac:dyDescent="0.35">
      <c r="A3" s="68"/>
    </row>
    <row r="4" spans="1:18" ht="18.75" x14ac:dyDescent="0.3">
      <c r="A4" s="48" t="s">
        <v>140</v>
      </c>
    </row>
    <row r="5" spans="1:18" ht="19.5" thickBot="1" x14ac:dyDescent="0.35">
      <c r="B5" s="128" t="s">
        <v>0</v>
      </c>
      <c r="C5" s="247"/>
      <c r="D5" s="292"/>
      <c r="E5" s="292"/>
      <c r="F5" s="292"/>
      <c r="G5" s="292"/>
      <c r="H5" s="292"/>
      <c r="I5" s="292"/>
      <c r="J5" s="293"/>
      <c r="K5" s="293"/>
      <c r="L5" s="293"/>
      <c r="M5" s="293"/>
      <c r="N5" s="293"/>
      <c r="O5" s="293"/>
      <c r="P5" s="293"/>
      <c r="Q5" s="293"/>
      <c r="R5" s="294"/>
    </row>
    <row r="6" spans="1:18" ht="18" customHeight="1" thickBot="1" x14ac:dyDescent="0.35">
      <c r="B6" s="130"/>
      <c r="C6" s="248"/>
      <c r="D6" s="252"/>
      <c r="E6" s="129"/>
      <c r="F6" s="129"/>
      <c r="G6" s="252"/>
      <c r="H6" s="129"/>
      <c r="I6" s="123"/>
      <c r="J6" s="295" t="s">
        <v>141</v>
      </c>
      <c r="K6" s="296"/>
      <c r="L6" s="296"/>
      <c r="M6" s="296"/>
      <c r="N6" s="296"/>
      <c r="O6" s="296"/>
      <c r="P6" s="296"/>
      <c r="Q6" s="296"/>
      <c r="R6" s="297"/>
    </row>
    <row r="7" spans="1:18" ht="18" customHeight="1" thickBot="1" x14ac:dyDescent="0.35">
      <c r="B7" s="130"/>
      <c r="C7" s="248"/>
      <c r="D7" s="298" t="s">
        <v>142</v>
      </c>
      <c r="E7" s="299"/>
      <c r="F7" s="300"/>
      <c r="G7" s="298" t="s">
        <v>143</v>
      </c>
      <c r="H7" s="299"/>
      <c r="I7" s="300"/>
      <c r="J7" s="298" t="s">
        <v>7</v>
      </c>
      <c r="K7" s="299"/>
      <c r="L7" s="300"/>
      <c r="M7" s="298" t="s">
        <v>8</v>
      </c>
      <c r="N7" s="299"/>
      <c r="O7" s="300"/>
      <c r="P7" s="298" t="s">
        <v>144</v>
      </c>
      <c r="Q7" s="299"/>
      <c r="R7" s="300"/>
    </row>
    <row r="8" spans="1:18" ht="33" thickBot="1" x14ac:dyDescent="0.35">
      <c r="A8" s="151" t="s">
        <v>1</v>
      </c>
      <c r="B8" s="173" t="s">
        <v>145</v>
      </c>
      <c r="C8" s="249" t="s">
        <v>146</v>
      </c>
      <c r="D8" s="253" t="s">
        <v>40</v>
      </c>
      <c r="E8" s="151" t="s">
        <v>41</v>
      </c>
      <c r="F8" s="151" t="s">
        <v>147</v>
      </c>
      <c r="G8" s="249" t="s">
        <v>40</v>
      </c>
      <c r="H8" s="151" t="s">
        <v>41</v>
      </c>
      <c r="I8" s="151" t="s">
        <v>147</v>
      </c>
      <c r="J8" s="249" t="s">
        <v>40</v>
      </c>
      <c r="K8" s="151" t="s">
        <v>41</v>
      </c>
      <c r="L8" s="151" t="s">
        <v>147</v>
      </c>
      <c r="M8" s="249" t="s">
        <v>40</v>
      </c>
      <c r="N8" s="151" t="s">
        <v>41</v>
      </c>
      <c r="O8" s="151" t="s">
        <v>147</v>
      </c>
      <c r="P8" s="249" t="s">
        <v>40</v>
      </c>
      <c r="Q8" s="151" t="s">
        <v>41</v>
      </c>
      <c r="R8" s="151" t="s">
        <v>147</v>
      </c>
    </row>
    <row r="9" spans="1:18" x14ac:dyDescent="0.3">
      <c r="A9" s="202">
        <v>2019</v>
      </c>
      <c r="B9" s="127" t="s">
        <v>46</v>
      </c>
      <c r="C9" s="250">
        <f t="shared" ref="C9:C18" si="0">D9+G9</f>
        <v>568637</v>
      </c>
      <c r="D9" s="245">
        <v>270462</v>
      </c>
      <c r="E9" s="118">
        <v>47.6</v>
      </c>
      <c r="F9" s="145">
        <v>0.104</v>
      </c>
      <c r="G9" s="245">
        <v>298175</v>
      </c>
      <c r="H9" s="118">
        <v>52.4</v>
      </c>
      <c r="I9" s="145">
        <v>0.20499999999999999</v>
      </c>
      <c r="J9" s="245">
        <v>173575</v>
      </c>
      <c r="K9" s="118">
        <v>30.5</v>
      </c>
      <c r="L9" s="145">
        <v>0.17799999999999999</v>
      </c>
      <c r="M9" s="245">
        <v>33122</v>
      </c>
      <c r="N9" s="118">
        <v>5.8</v>
      </c>
      <c r="O9" s="145">
        <v>0.158</v>
      </c>
      <c r="P9" s="245">
        <v>91478</v>
      </c>
      <c r="Q9" s="118">
        <v>16.100000000000001</v>
      </c>
      <c r="R9" s="145">
        <v>0.27500000000000002</v>
      </c>
    </row>
    <row r="10" spans="1:18" x14ac:dyDescent="0.3">
      <c r="A10" s="202">
        <v>2019</v>
      </c>
      <c r="B10" s="127" t="s">
        <v>42</v>
      </c>
      <c r="C10" s="251">
        <f t="shared" si="0"/>
        <v>271120</v>
      </c>
      <c r="D10" s="246">
        <v>129279</v>
      </c>
      <c r="E10" s="119">
        <v>47.7</v>
      </c>
      <c r="F10" s="150">
        <v>7.0999999999999994E-2</v>
      </c>
      <c r="G10" s="246">
        <v>141841</v>
      </c>
      <c r="H10" s="119">
        <v>52.3</v>
      </c>
      <c r="I10" s="150">
        <v>0.17399999999999999</v>
      </c>
      <c r="J10" s="246">
        <v>71663</v>
      </c>
      <c r="K10" s="119">
        <v>26.4</v>
      </c>
      <c r="L10" s="150">
        <v>0.13</v>
      </c>
      <c r="M10" s="246">
        <v>18143</v>
      </c>
      <c r="N10" s="119">
        <v>6.7</v>
      </c>
      <c r="O10" s="150">
        <v>0.121</v>
      </c>
      <c r="P10" s="246">
        <v>52035</v>
      </c>
      <c r="Q10" s="119">
        <v>19.2</v>
      </c>
      <c r="R10" s="150">
        <v>0.253</v>
      </c>
    </row>
    <row r="11" spans="1:18" x14ac:dyDescent="0.3">
      <c r="A11" s="203">
        <v>2019</v>
      </c>
      <c r="B11" s="124" t="s">
        <v>43</v>
      </c>
      <c r="C11" s="251">
        <f t="shared" si="0"/>
        <v>95002</v>
      </c>
      <c r="D11" s="246">
        <v>42875</v>
      </c>
      <c r="E11" s="119">
        <v>45.1</v>
      </c>
      <c r="F11" s="150">
        <v>0.161</v>
      </c>
      <c r="G11" s="246">
        <v>52127</v>
      </c>
      <c r="H11" s="119">
        <v>54.9</v>
      </c>
      <c r="I11" s="150">
        <v>0.23899999999999999</v>
      </c>
      <c r="J11" s="246">
        <v>35955</v>
      </c>
      <c r="K11" s="119">
        <v>37.799999999999997</v>
      </c>
      <c r="L11" s="150">
        <v>0.223</v>
      </c>
      <c r="M11" s="246">
        <v>4780</v>
      </c>
      <c r="N11" s="119">
        <v>5</v>
      </c>
      <c r="O11" s="150">
        <v>0.215</v>
      </c>
      <c r="P11" s="246">
        <v>11392</v>
      </c>
      <c r="Q11" s="119">
        <v>12</v>
      </c>
      <c r="R11" s="150">
        <v>0.29799999999999999</v>
      </c>
    </row>
    <row r="12" spans="1:18" x14ac:dyDescent="0.3">
      <c r="A12" s="203">
        <v>2019</v>
      </c>
      <c r="B12" s="124" t="s">
        <v>44</v>
      </c>
      <c r="C12" s="251">
        <f t="shared" si="0"/>
        <v>155626</v>
      </c>
      <c r="D12" s="246">
        <v>80246</v>
      </c>
      <c r="E12" s="119">
        <v>51.6</v>
      </c>
      <c r="F12" s="150">
        <v>0.11899999999999999</v>
      </c>
      <c r="G12" s="246">
        <v>75380</v>
      </c>
      <c r="H12" s="119">
        <v>48.4</v>
      </c>
      <c r="I12" s="150">
        <v>0.23100000000000001</v>
      </c>
      <c r="J12" s="246">
        <v>50766</v>
      </c>
      <c r="K12" s="119">
        <v>32.6</v>
      </c>
      <c r="L12" s="150">
        <v>0.20200000000000001</v>
      </c>
      <c r="M12" s="246">
        <v>7328</v>
      </c>
      <c r="N12" s="119">
        <v>4.7</v>
      </c>
      <c r="O12" s="150">
        <v>0.20200000000000001</v>
      </c>
      <c r="P12" s="246">
        <v>17286</v>
      </c>
      <c r="Q12" s="119">
        <v>11.1</v>
      </c>
      <c r="R12" s="150">
        <v>0.33</v>
      </c>
    </row>
    <row r="13" spans="1:18" x14ac:dyDescent="0.3">
      <c r="A13" s="203">
        <v>2019</v>
      </c>
      <c r="B13" s="124" t="s">
        <v>45</v>
      </c>
      <c r="C13" s="251">
        <f t="shared" si="0"/>
        <v>24609</v>
      </c>
      <c r="D13" s="246">
        <v>11191</v>
      </c>
      <c r="E13" s="119">
        <v>45.5</v>
      </c>
      <c r="F13" s="150">
        <v>0.157</v>
      </c>
      <c r="G13" s="246">
        <v>13418</v>
      </c>
      <c r="H13" s="119">
        <v>54.5</v>
      </c>
      <c r="I13" s="150">
        <v>0.22800000000000001</v>
      </c>
      <c r="J13" s="246">
        <v>8243</v>
      </c>
      <c r="K13" s="119">
        <v>33.5</v>
      </c>
      <c r="L13" s="150">
        <v>0.22</v>
      </c>
      <c r="M13" s="246">
        <v>1636</v>
      </c>
      <c r="N13" s="119">
        <v>6.6</v>
      </c>
      <c r="O13" s="150">
        <v>0.20799999999999999</v>
      </c>
      <c r="P13" s="246">
        <v>3539</v>
      </c>
      <c r="Q13" s="119">
        <v>14.4</v>
      </c>
      <c r="R13" s="150">
        <v>0.255</v>
      </c>
    </row>
    <row r="14" spans="1:18" x14ac:dyDescent="0.3">
      <c r="A14" s="203">
        <v>2020</v>
      </c>
      <c r="B14" s="124" t="s">
        <v>46</v>
      </c>
      <c r="C14" s="251">
        <f t="shared" si="0"/>
        <v>524205</v>
      </c>
      <c r="D14" s="246">
        <v>243098</v>
      </c>
      <c r="E14" s="119">
        <v>46.4</v>
      </c>
      <c r="F14" s="150">
        <v>0.106</v>
      </c>
      <c r="G14" s="246">
        <v>281107</v>
      </c>
      <c r="H14" s="119">
        <v>53.6</v>
      </c>
      <c r="I14" s="150">
        <v>0.20599999999999999</v>
      </c>
      <c r="J14" s="246">
        <v>161972</v>
      </c>
      <c r="K14" s="119">
        <v>30.9</v>
      </c>
      <c r="L14" s="150">
        <v>0.17699999999999999</v>
      </c>
      <c r="M14" s="246">
        <v>32025</v>
      </c>
      <c r="N14" s="119">
        <v>6.1</v>
      </c>
      <c r="O14" s="150">
        <v>0.156</v>
      </c>
      <c r="P14" s="246">
        <v>87110</v>
      </c>
      <c r="Q14" s="119">
        <v>16.600000000000001</v>
      </c>
      <c r="R14" s="150">
        <v>0.27900000000000003</v>
      </c>
    </row>
    <row r="15" spans="1:18" x14ac:dyDescent="0.3">
      <c r="A15" s="203">
        <v>2020</v>
      </c>
      <c r="B15" s="124" t="s">
        <v>42</v>
      </c>
      <c r="C15" s="251">
        <f t="shared" si="0"/>
        <v>250249</v>
      </c>
      <c r="D15" s="246">
        <v>116740</v>
      </c>
      <c r="E15" s="119">
        <v>46.6</v>
      </c>
      <c r="F15" s="150">
        <v>7.2999999999999995E-2</v>
      </c>
      <c r="G15" s="246">
        <v>133509</v>
      </c>
      <c r="H15" s="119">
        <v>53.4</v>
      </c>
      <c r="I15" s="150">
        <v>0.17399999999999999</v>
      </c>
      <c r="J15" s="246">
        <v>66102</v>
      </c>
      <c r="K15" s="119">
        <v>26.4</v>
      </c>
      <c r="L15" s="150">
        <v>0.128</v>
      </c>
      <c r="M15" s="246">
        <v>17712</v>
      </c>
      <c r="N15" s="119">
        <v>7.1</v>
      </c>
      <c r="O15" s="150">
        <v>0.122</v>
      </c>
      <c r="P15" s="246">
        <v>49695</v>
      </c>
      <c r="Q15" s="119">
        <v>19.899999999999999</v>
      </c>
      <c r="R15" s="150">
        <v>0.254</v>
      </c>
    </row>
    <row r="16" spans="1:18" x14ac:dyDescent="0.3">
      <c r="A16" s="203">
        <v>2020</v>
      </c>
      <c r="B16" s="124" t="s">
        <v>43</v>
      </c>
      <c r="C16" s="251">
        <f t="shared" si="0"/>
        <v>82085</v>
      </c>
      <c r="D16" s="246">
        <v>35841</v>
      </c>
      <c r="E16" s="119">
        <v>43.7</v>
      </c>
      <c r="F16" s="150">
        <v>0.161</v>
      </c>
      <c r="G16" s="246">
        <v>46244</v>
      </c>
      <c r="H16" s="119">
        <v>56.3</v>
      </c>
      <c r="I16" s="150">
        <v>0.23300000000000001</v>
      </c>
      <c r="J16" s="246">
        <v>31986</v>
      </c>
      <c r="K16" s="119">
        <v>39</v>
      </c>
      <c r="L16" s="150">
        <v>0.21299999999999999</v>
      </c>
      <c r="M16" s="246">
        <v>4260</v>
      </c>
      <c r="N16" s="119">
        <v>5.2</v>
      </c>
      <c r="O16" s="150">
        <v>0.221</v>
      </c>
      <c r="P16" s="246">
        <v>9998</v>
      </c>
      <c r="Q16" s="119">
        <v>12.2</v>
      </c>
      <c r="R16" s="150">
        <v>0.30399999999999999</v>
      </c>
    </row>
    <row r="17" spans="1:18" x14ac:dyDescent="0.3">
      <c r="A17" s="203">
        <v>2020</v>
      </c>
      <c r="B17" s="124" t="s">
        <v>44</v>
      </c>
      <c r="C17" s="251">
        <f t="shared" si="0"/>
        <v>146104</v>
      </c>
      <c r="D17" s="246">
        <v>72952</v>
      </c>
      <c r="E17" s="119">
        <v>49.9</v>
      </c>
      <c r="F17" s="150">
        <v>0.122</v>
      </c>
      <c r="G17" s="246">
        <v>73152</v>
      </c>
      <c r="H17" s="119">
        <v>50.1</v>
      </c>
      <c r="I17" s="150">
        <v>0.23599999999999999</v>
      </c>
      <c r="J17" s="246">
        <v>48542</v>
      </c>
      <c r="K17" s="119">
        <v>33.200000000000003</v>
      </c>
      <c r="L17" s="150">
        <v>0.20599999999999999</v>
      </c>
      <c r="M17" s="246">
        <v>7197</v>
      </c>
      <c r="N17" s="119">
        <v>4.9000000000000004</v>
      </c>
      <c r="O17" s="150">
        <v>0.19700000000000001</v>
      </c>
      <c r="P17" s="246">
        <v>17413</v>
      </c>
      <c r="Q17" s="119">
        <v>11.9</v>
      </c>
      <c r="R17" s="150">
        <v>0.33700000000000002</v>
      </c>
    </row>
    <row r="18" spans="1:18" x14ac:dyDescent="0.3">
      <c r="A18" s="203">
        <v>2020</v>
      </c>
      <c r="B18" s="124" t="s">
        <v>45</v>
      </c>
      <c r="C18" s="251">
        <f t="shared" si="0"/>
        <v>23388</v>
      </c>
      <c r="D18" s="246">
        <v>10455</v>
      </c>
      <c r="E18" s="119">
        <v>44.7</v>
      </c>
      <c r="F18" s="150">
        <v>0.151</v>
      </c>
      <c r="G18" s="246">
        <v>12933</v>
      </c>
      <c r="H18" s="119">
        <v>55.3</v>
      </c>
      <c r="I18" s="150">
        <v>0.219</v>
      </c>
      <c r="J18" s="246">
        <v>8016</v>
      </c>
      <c r="K18" s="119">
        <v>34.299999999999997</v>
      </c>
      <c r="L18" s="150">
        <v>0.21</v>
      </c>
      <c r="M18" s="246">
        <v>1577</v>
      </c>
      <c r="N18" s="119">
        <v>6.7</v>
      </c>
      <c r="O18" s="150">
        <v>0.18099999999999999</v>
      </c>
      <c r="P18" s="246">
        <v>3340</v>
      </c>
      <c r="Q18" s="119">
        <v>14.3</v>
      </c>
      <c r="R18" s="150">
        <v>0.25700000000000001</v>
      </c>
    </row>
    <row r="20" spans="1:18" x14ac:dyDescent="0.3">
      <c r="A20" s="21" t="s">
        <v>84</v>
      </c>
    </row>
    <row r="21" spans="1:18" x14ac:dyDescent="0.3">
      <c r="A21" s="21" t="s">
        <v>186</v>
      </c>
    </row>
    <row r="22" spans="1:18" x14ac:dyDescent="0.3">
      <c r="A22" s="21" t="s">
        <v>148</v>
      </c>
    </row>
    <row r="23" spans="1:18" x14ac:dyDescent="0.3">
      <c r="A23" s="21" t="s">
        <v>181</v>
      </c>
    </row>
    <row r="24" spans="1:18" x14ac:dyDescent="0.3">
      <c r="A24" s="21" t="s">
        <v>87</v>
      </c>
    </row>
  </sheetData>
  <mergeCells count="7">
    <mergeCell ref="D5:R5"/>
    <mergeCell ref="J6:R6"/>
    <mergeCell ref="D7:F7"/>
    <mergeCell ref="G7:I7"/>
    <mergeCell ref="J7:L7"/>
    <mergeCell ref="M7:O7"/>
    <mergeCell ref="P7:R7"/>
  </mergeCells>
  <pageMargins left="0.08" right="0.08" top="1" bottom="1" header="0.5" footer="0.5"/>
  <pageSetup orientation="portrait" horizontalDpi="300" verticalDpi="300"/>
  <headerFooter>
    <oddHeader>Discharge Setting</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26"/>
  <sheetViews>
    <sheetView workbookViewId="0">
      <selection activeCell="C30" sqref="C30"/>
    </sheetView>
  </sheetViews>
  <sheetFormatPr defaultColWidth="9.140625" defaultRowHeight="16.5" x14ac:dyDescent="0.3"/>
  <cols>
    <col min="1" max="1" width="17" style="45" customWidth="1"/>
    <col min="2" max="2" width="21.42578125" style="45" customWidth="1"/>
    <col min="3" max="3" width="20" style="216" bestFit="1" customWidth="1"/>
    <col min="4" max="4" width="36.42578125" style="45" customWidth="1"/>
    <col min="5" max="5" width="24" style="45" bestFit="1" customWidth="1"/>
    <col min="6" max="6" width="20" style="45" bestFit="1" customWidth="1"/>
    <col min="7" max="8" width="24" style="45" bestFit="1" customWidth="1"/>
    <col min="9" max="9" width="20" style="45" bestFit="1" customWidth="1"/>
    <col min="10" max="11" width="24" style="45" bestFit="1" customWidth="1"/>
    <col min="12" max="12" width="20" style="45" bestFit="1" customWidth="1"/>
    <col min="13" max="14" width="24" style="45" bestFit="1" customWidth="1"/>
    <col min="15" max="15" width="20" style="45" bestFit="1" customWidth="1"/>
    <col min="16" max="17" width="24" style="45" bestFit="1" customWidth="1"/>
    <col min="18" max="16384" width="9.140625" style="45"/>
  </cols>
  <sheetData>
    <row r="1" spans="1:17" ht="25.5" x14ac:dyDescent="0.35">
      <c r="A1" s="2" t="s">
        <v>73</v>
      </c>
    </row>
    <row r="2" spans="1:17" ht="23.25" x14ac:dyDescent="0.35">
      <c r="A2" s="5" t="s">
        <v>72</v>
      </c>
    </row>
    <row r="3" spans="1:17" ht="23.25" x14ac:dyDescent="0.35">
      <c r="A3" s="68"/>
    </row>
    <row r="4" spans="1:17" ht="18.75" x14ac:dyDescent="0.3">
      <c r="A4" s="9" t="s">
        <v>158</v>
      </c>
    </row>
    <row r="5" spans="1:17" ht="17.25" thickBot="1" x14ac:dyDescent="0.35"/>
    <row r="6" spans="1:17" ht="17.25" thickBot="1" x14ac:dyDescent="0.35">
      <c r="B6" s="147"/>
      <c r="C6" s="226" t="s">
        <v>76</v>
      </c>
      <c r="D6" s="149" t="s">
        <v>154</v>
      </c>
    </row>
    <row r="7" spans="1:17" ht="17.25" thickBot="1" x14ac:dyDescent="0.35">
      <c r="A7" s="136" t="s">
        <v>1</v>
      </c>
      <c r="B7" s="136" t="s">
        <v>79</v>
      </c>
      <c r="C7" s="254" t="s">
        <v>2</v>
      </c>
      <c r="D7" s="136" t="s">
        <v>155</v>
      </c>
    </row>
    <row r="8" spans="1:17" x14ac:dyDescent="0.3">
      <c r="A8" s="204">
        <v>2019</v>
      </c>
      <c r="B8" s="121" t="s">
        <v>46</v>
      </c>
      <c r="C8" s="246">
        <f>SUM(C9+C10)</f>
        <v>568637</v>
      </c>
      <c r="D8" s="121">
        <v>5.0999999999999996</v>
      </c>
    </row>
    <row r="9" spans="1:17" x14ac:dyDescent="0.3">
      <c r="A9" s="205">
        <v>2019</v>
      </c>
      <c r="B9" s="125" t="s">
        <v>149</v>
      </c>
      <c r="C9" s="246">
        <v>270462</v>
      </c>
      <c r="D9" s="175">
        <v>4.37</v>
      </c>
      <c r="E9" s="137"/>
      <c r="F9" s="137"/>
      <c r="G9" s="140"/>
      <c r="H9" s="140"/>
      <c r="I9" s="140"/>
      <c r="J9" s="140"/>
      <c r="K9" s="140"/>
      <c r="L9" s="140"/>
      <c r="M9" s="140"/>
      <c r="N9" s="140"/>
      <c r="O9" s="140"/>
      <c r="P9" s="140"/>
      <c r="Q9" s="140"/>
    </row>
    <row r="10" spans="1:17" x14ac:dyDescent="0.3">
      <c r="A10" s="205">
        <v>2019</v>
      </c>
      <c r="B10" s="125" t="s">
        <v>150</v>
      </c>
      <c r="C10" s="246">
        <v>298175</v>
      </c>
      <c r="D10" s="175">
        <v>5.77</v>
      </c>
      <c r="E10" s="137"/>
      <c r="F10" s="137"/>
      <c r="G10" s="140"/>
      <c r="H10" s="140"/>
      <c r="I10" s="140"/>
      <c r="J10" s="140"/>
      <c r="K10" s="140"/>
      <c r="L10" s="140"/>
      <c r="M10" s="140"/>
      <c r="N10" s="140"/>
      <c r="O10" s="140"/>
      <c r="P10" s="140"/>
      <c r="Q10" s="140"/>
    </row>
    <row r="11" spans="1:17" x14ac:dyDescent="0.3">
      <c r="A11" s="266">
        <v>2019</v>
      </c>
      <c r="B11" s="267" t="s">
        <v>151</v>
      </c>
      <c r="C11" s="268">
        <v>173575</v>
      </c>
      <c r="D11" s="269">
        <v>5.55</v>
      </c>
      <c r="E11" s="137"/>
      <c r="F11" s="142"/>
      <c r="G11" s="132"/>
      <c r="H11" s="132"/>
      <c r="I11" s="132"/>
      <c r="J11" s="132"/>
      <c r="K11" s="132"/>
      <c r="L11" s="132"/>
      <c r="M11" s="132"/>
      <c r="N11" s="132"/>
      <c r="O11" s="132"/>
      <c r="P11" s="132"/>
      <c r="Q11" s="132"/>
    </row>
    <row r="12" spans="1:17" x14ac:dyDescent="0.3">
      <c r="A12" s="266">
        <v>2019</v>
      </c>
      <c r="B12" s="267" t="s">
        <v>152</v>
      </c>
      <c r="C12" s="268">
        <v>33122</v>
      </c>
      <c r="D12" s="269">
        <v>5.54</v>
      </c>
      <c r="E12" s="137"/>
    </row>
    <row r="13" spans="1:17" x14ac:dyDescent="0.3">
      <c r="A13" s="266">
        <v>2019</v>
      </c>
      <c r="B13" s="267" t="s">
        <v>153</v>
      </c>
      <c r="C13" s="268">
        <v>91478</v>
      </c>
      <c r="D13" s="269">
        <v>6.28</v>
      </c>
      <c r="E13" s="137"/>
    </row>
    <row r="14" spans="1:17" x14ac:dyDescent="0.3">
      <c r="A14" s="205">
        <v>2020</v>
      </c>
      <c r="B14" s="125" t="s">
        <v>46</v>
      </c>
      <c r="C14" s="216">
        <f>SUM(C15+C16)</f>
        <v>524205</v>
      </c>
      <c r="D14" s="175">
        <v>5.3</v>
      </c>
      <c r="E14" s="137"/>
    </row>
    <row r="15" spans="1:17" x14ac:dyDescent="0.3">
      <c r="A15" s="205">
        <v>2020</v>
      </c>
      <c r="B15" s="125" t="s">
        <v>149</v>
      </c>
      <c r="C15" s="246">
        <v>243098</v>
      </c>
      <c r="D15" s="175">
        <v>4.59</v>
      </c>
      <c r="E15" s="137"/>
    </row>
    <row r="16" spans="1:17" x14ac:dyDescent="0.3">
      <c r="A16" s="205">
        <v>2020</v>
      </c>
      <c r="B16" s="125" t="s">
        <v>150</v>
      </c>
      <c r="C16" s="246">
        <v>281107</v>
      </c>
      <c r="D16" s="175">
        <v>5.97</v>
      </c>
      <c r="E16" s="137"/>
    </row>
    <row r="17" spans="1:5" x14ac:dyDescent="0.3">
      <c r="A17" s="266">
        <v>2020</v>
      </c>
      <c r="B17" s="267" t="s">
        <v>151</v>
      </c>
      <c r="C17" s="268">
        <v>161972</v>
      </c>
      <c r="D17" s="269">
        <v>5.8</v>
      </c>
      <c r="E17" s="137"/>
    </row>
    <row r="18" spans="1:5" x14ac:dyDescent="0.3">
      <c r="A18" s="266">
        <v>2020</v>
      </c>
      <c r="B18" s="267" t="s">
        <v>152</v>
      </c>
      <c r="C18" s="268">
        <v>32025</v>
      </c>
      <c r="D18" s="269">
        <v>5.69</v>
      </c>
      <c r="E18" s="137"/>
    </row>
    <row r="19" spans="1:5" x14ac:dyDescent="0.3">
      <c r="A19" s="266">
        <v>2020</v>
      </c>
      <c r="B19" s="267" t="s">
        <v>153</v>
      </c>
      <c r="C19" s="268">
        <v>87110</v>
      </c>
      <c r="D19" s="269">
        <v>6.39</v>
      </c>
      <c r="E19" s="137"/>
    </row>
    <row r="21" spans="1:5" x14ac:dyDescent="0.3">
      <c r="A21" s="21" t="s">
        <v>84</v>
      </c>
    </row>
    <row r="22" spans="1:5" x14ac:dyDescent="0.3">
      <c r="A22" s="21" t="s">
        <v>156</v>
      </c>
    </row>
    <row r="23" spans="1:5" x14ac:dyDescent="0.3">
      <c r="A23" s="21" t="s">
        <v>86</v>
      </c>
    </row>
    <row r="24" spans="1:5" x14ac:dyDescent="0.3">
      <c r="A24" s="21" t="s">
        <v>157</v>
      </c>
    </row>
    <row r="25" spans="1:5" x14ac:dyDescent="0.3">
      <c r="A25" s="21" t="s">
        <v>183</v>
      </c>
    </row>
    <row r="26" spans="1:5" x14ac:dyDescent="0.3">
      <c r="A26" s="21" t="s">
        <v>87</v>
      </c>
    </row>
  </sheetData>
  <sortState xmlns:xlrd2="http://schemas.microsoft.com/office/spreadsheetml/2017/richdata2" ref="A9:D25">
    <sortCondition ref="A9:A25"/>
  </sortState>
  <pageMargins left="0.08" right="0.08" top="1" bottom="1" header="0.5" footer="0.5"/>
  <pageSetup orientation="portrait" horizontalDpi="300" verticalDpi="300"/>
  <headerFooter>
    <oddHeader>Length of Stay</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132"/>
  <sheetViews>
    <sheetView zoomScaleNormal="100" workbookViewId="0">
      <selection activeCell="U17" sqref="U17"/>
    </sheetView>
  </sheetViews>
  <sheetFormatPr defaultColWidth="9.140625" defaultRowHeight="16.5" x14ac:dyDescent="0.3"/>
  <cols>
    <col min="1" max="1" width="15.42578125" style="133" bestFit="1" customWidth="1"/>
    <col min="2" max="2" width="48.5703125" style="133" bestFit="1" customWidth="1"/>
    <col min="3" max="3" width="14.28515625" style="255" customWidth="1"/>
    <col min="4" max="4" width="14.85546875" style="138" customWidth="1"/>
    <col min="5" max="5" width="38.28515625" style="133" customWidth="1"/>
    <col min="6" max="6" width="18.42578125" style="133" customWidth="1"/>
    <col min="7" max="16384" width="9.140625" style="133"/>
  </cols>
  <sheetData>
    <row r="1" spans="1:7" ht="25.5" x14ac:dyDescent="0.35">
      <c r="A1" s="2" t="s">
        <v>160</v>
      </c>
    </row>
    <row r="2" spans="1:7" ht="23.25" x14ac:dyDescent="0.35">
      <c r="A2" s="5" t="s">
        <v>72</v>
      </c>
    </row>
    <row r="3" spans="1:7" x14ac:dyDescent="0.3">
      <c r="A3" s="8"/>
    </row>
    <row r="4" spans="1:7" ht="18.75" x14ac:dyDescent="0.3">
      <c r="A4" s="9" t="s">
        <v>161</v>
      </c>
    </row>
    <row r="5" spans="1:7" ht="19.5" thickBot="1" x14ac:dyDescent="0.35">
      <c r="A5" s="9"/>
      <c r="B5" s="146"/>
      <c r="C5" s="214"/>
      <c r="D5" s="181"/>
      <c r="E5" s="146"/>
      <c r="F5" s="146"/>
    </row>
    <row r="6" spans="1:7" ht="17.25" thickBot="1" x14ac:dyDescent="0.35">
      <c r="A6" s="146"/>
      <c r="B6" s="146"/>
      <c r="C6" s="271" t="s">
        <v>76</v>
      </c>
      <c r="D6" s="272"/>
      <c r="E6" s="146"/>
      <c r="F6" s="146"/>
    </row>
    <row r="7" spans="1:7" ht="17.25" thickBot="1" x14ac:dyDescent="0.35">
      <c r="A7" s="141" t="s">
        <v>1</v>
      </c>
      <c r="B7" s="165" t="s">
        <v>79</v>
      </c>
      <c r="C7" s="254" t="s">
        <v>2</v>
      </c>
      <c r="D7" s="135" t="s">
        <v>41</v>
      </c>
      <c r="E7" s="148" t="s">
        <v>155</v>
      </c>
      <c r="F7" s="136" t="s">
        <v>159</v>
      </c>
      <c r="G7" s="131"/>
    </row>
    <row r="8" spans="1:7" x14ac:dyDescent="0.3">
      <c r="A8" s="156" t="s">
        <v>47</v>
      </c>
      <c r="B8" s="117" t="s">
        <v>4</v>
      </c>
      <c r="C8" s="256">
        <v>21667</v>
      </c>
      <c r="D8" s="157">
        <v>0.46</v>
      </c>
      <c r="E8" s="156">
        <v>4.3</v>
      </c>
      <c r="F8" s="157">
        <v>0.104</v>
      </c>
      <c r="G8" s="131"/>
    </row>
    <row r="9" spans="1:7" x14ac:dyDescent="0.3">
      <c r="A9" s="162" t="s">
        <v>47</v>
      </c>
      <c r="B9" s="117" t="s">
        <v>6</v>
      </c>
      <c r="C9" s="257">
        <v>25484</v>
      </c>
      <c r="D9" s="163">
        <v>0.54</v>
      </c>
      <c r="E9" s="162">
        <v>5.7</v>
      </c>
      <c r="F9" s="163">
        <v>0.20300000000000001</v>
      </c>
      <c r="G9" s="131"/>
    </row>
    <row r="10" spans="1:7" x14ac:dyDescent="0.3">
      <c r="A10" s="160" t="s">
        <v>47</v>
      </c>
      <c r="B10" s="164" t="s">
        <v>7</v>
      </c>
      <c r="C10" s="258">
        <v>14468</v>
      </c>
      <c r="D10" s="161">
        <v>0.307</v>
      </c>
      <c r="E10" s="160">
        <v>5.6</v>
      </c>
      <c r="F10" s="161">
        <v>0.17699999999999999</v>
      </c>
      <c r="G10" s="131"/>
    </row>
    <row r="11" spans="1:7" x14ac:dyDescent="0.3">
      <c r="A11" s="160" t="s">
        <v>47</v>
      </c>
      <c r="B11" s="164" t="s">
        <v>8</v>
      </c>
      <c r="C11" s="258">
        <v>2818</v>
      </c>
      <c r="D11" s="161">
        <v>0.06</v>
      </c>
      <c r="E11" s="160">
        <v>5.0999999999999996</v>
      </c>
      <c r="F11" s="161">
        <v>0.14299999999999999</v>
      </c>
      <c r="G11" s="131"/>
    </row>
    <row r="12" spans="1:7" x14ac:dyDescent="0.3">
      <c r="A12" s="160" t="s">
        <v>47</v>
      </c>
      <c r="B12" s="164" t="s">
        <v>187</v>
      </c>
      <c r="C12" s="258">
        <v>8198</v>
      </c>
      <c r="D12" s="161">
        <v>0.17399999999999999</v>
      </c>
      <c r="E12" s="160">
        <v>6.1</v>
      </c>
      <c r="F12" s="161">
        <v>0.27</v>
      </c>
      <c r="G12" s="131"/>
    </row>
    <row r="13" spans="1:7" x14ac:dyDescent="0.3">
      <c r="A13" s="158" t="s">
        <v>48</v>
      </c>
      <c r="B13" s="117" t="s">
        <v>4</v>
      </c>
      <c r="C13" s="259">
        <v>22407</v>
      </c>
      <c r="D13" s="159">
        <v>0.46600000000000003</v>
      </c>
      <c r="E13" s="158">
        <v>4.3</v>
      </c>
      <c r="F13" s="159">
        <v>0.104</v>
      </c>
      <c r="G13" s="131"/>
    </row>
    <row r="14" spans="1:7" x14ac:dyDescent="0.3">
      <c r="A14" s="158" t="s">
        <v>48</v>
      </c>
      <c r="B14" s="117" t="s">
        <v>6</v>
      </c>
      <c r="C14" s="259">
        <v>25720</v>
      </c>
      <c r="D14" s="159">
        <v>0.53400000000000003</v>
      </c>
      <c r="E14" s="158">
        <v>5.7</v>
      </c>
      <c r="F14" s="159">
        <v>0.20699999999999999</v>
      </c>
      <c r="G14" s="131"/>
    </row>
    <row r="15" spans="1:7" x14ac:dyDescent="0.3">
      <c r="A15" s="160" t="s">
        <v>48</v>
      </c>
      <c r="B15" s="164" t="s">
        <v>7</v>
      </c>
      <c r="C15" s="258">
        <v>14553</v>
      </c>
      <c r="D15" s="161">
        <v>0.30199999999999999</v>
      </c>
      <c r="E15" s="160">
        <v>5.5</v>
      </c>
      <c r="F15" s="161">
        <v>0.183</v>
      </c>
      <c r="G15" s="131"/>
    </row>
    <row r="16" spans="1:7" x14ac:dyDescent="0.3">
      <c r="A16" s="160" t="s">
        <v>48</v>
      </c>
      <c r="B16" s="164" t="s">
        <v>8</v>
      </c>
      <c r="C16" s="258">
        <v>2858</v>
      </c>
      <c r="D16" s="161">
        <v>5.8999999999999997E-2</v>
      </c>
      <c r="E16" s="160">
        <v>5.3</v>
      </c>
      <c r="F16" s="161">
        <v>0.15</v>
      </c>
      <c r="G16" s="131"/>
    </row>
    <row r="17" spans="1:13" x14ac:dyDescent="0.3">
      <c r="A17" s="160" t="s">
        <v>48</v>
      </c>
      <c r="B17" s="164" t="s">
        <v>187</v>
      </c>
      <c r="C17" s="258">
        <v>8309</v>
      </c>
      <c r="D17" s="161">
        <v>0.17299999999999999</v>
      </c>
      <c r="E17" s="160">
        <v>6.1</v>
      </c>
      <c r="F17" s="161">
        <v>0.27</v>
      </c>
      <c r="G17" s="131"/>
    </row>
    <row r="18" spans="1:13" x14ac:dyDescent="0.3">
      <c r="A18" s="158" t="s">
        <v>49</v>
      </c>
      <c r="B18" s="117" t="s">
        <v>4</v>
      </c>
      <c r="C18" s="259">
        <v>21051</v>
      </c>
      <c r="D18" s="159">
        <v>0.46600000000000003</v>
      </c>
      <c r="E18" s="158">
        <v>4.3</v>
      </c>
      <c r="F18" s="159">
        <v>0.10199999999999999</v>
      </c>
      <c r="G18" s="131"/>
    </row>
    <row r="19" spans="1:13" x14ac:dyDescent="0.3">
      <c r="A19" s="158" t="s">
        <v>49</v>
      </c>
      <c r="B19" s="117" t="s">
        <v>6</v>
      </c>
      <c r="C19" s="259">
        <v>24144</v>
      </c>
      <c r="D19" s="159">
        <v>0.53400000000000003</v>
      </c>
      <c r="E19" s="158">
        <v>5.7</v>
      </c>
      <c r="F19" s="159">
        <v>0.20100000000000001</v>
      </c>
      <c r="G19" s="131"/>
    </row>
    <row r="20" spans="1:13" x14ac:dyDescent="0.3">
      <c r="A20" s="160" t="s">
        <v>49</v>
      </c>
      <c r="B20" s="164" t="s">
        <v>7</v>
      </c>
      <c r="C20" s="258">
        <v>13931</v>
      </c>
      <c r="D20" s="161">
        <v>0.308</v>
      </c>
      <c r="E20" s="160">
        <v>5.4</v>
      </c>
      <c r="F20" s="161">
        <v>0.17299999999999999</v>
      </c>
      <c r="G20" s="131"/>
    </row>
    <row r="21" spans="1:13" x14ac:dyDescent="0.3">
      <c r="A21" s="160" t="s">
        <v>49</v>
      </c>
      <c r="B21" s="164" t="s">
        <v>8</v>
      </c>
      <c r="C21" s="258">
        <v>2595</v>
      </c>
      <c r="D21" s="161">
        <v>5.7000000000000002E-2</v>
      </c>
      <c r="E21" s="160">
        <v>5.4</v>
      </c>
      <c r="F21" s="161">
        <v>0.14499999999999999</v>
      </c>
      <c r="G21" s="131"/>
    </row>
    <row r="22" spans="1:13" x14ac:dyDescent="0.3">
      <c r="A22" s="160" t="s">
        <v>49</v>
      </c>
      <c r="B22" s="164" t="s">
        <v>187</v>
      </c>
      <c r="C22" s="258">
        <v>7618</v>
      </c>
      <c r="D22" s="161">
        <v>0.16900000000000001</v>
      </c>
      <c r="E22" s="160">
        <v>6.2</v>
      </c>
      <c r="F22" s="161">
        <v>0.27</v>
      </c>
      <c r="G22" s="131"/>
    </row>
    <row r="23" spans="1:13" x14ac:dyDescent="0.3">
      <c r="A23" s="158" t="s">
        <v>50</v>
      </c>
      <c r="B23" s="117" t="s">
        <v>4</v>
      </c>
      <c r="C23" s="259">
        <v>22731</v>
      </c>
      <c r="D23" s="159">
        <v>0.46800000000000003</v>
      </c>
      <c r="E23" s="158">
        <v>4.4000000000000004</v>
      </c>
      <c r="F23" s="159">
        <v>0.1</v>
      </c>
      <c r="G23" s="131"/>
    </row>
    <row r="24" spans="1:13" x14ac:dyDescent="0.3">
      <c r="A24" s="158" t="s">
        <v>50</v>
      </c>
      <c r="B24" s="117" t="s">
        <v>6</v>
      </c>
      <c r="C24" s="259">
        <v>25792</v>
      </c>
      <c r="D24" s="159">
        <v>0.53200000000000003</v>
      </c>
      <c r="E24" s="158">
        <v>5.8</v>
      </c>
      <c r="F24" s="159">
        <v>0.20499999999999999</v>
      </c>
      <c r="G24" s="131"/>
    </row>
    <row r="25" spans="1:13" x14ac:dyDescent="0.3">
      <c r="A25" s="160" t="s">
        <v>50</v>
      </c>
      <c r="B25" s="164" t="s">
        <v>7</v>
      </c>
      <c r="C25" s="258">
        <v>15093</v>
      </c>
      <c r="D25" s="161">
        <v>0.311</v>
      </c>
      <c r="E25" s="160">
        <v>5.6</v>
      </c>
      <c r="F25" s="161">
        <v>0.17799999999999999</v>
      </c>
      <c r="G25" s="131"/>
    </row>
    <row r="26" spans="1:13" x14ac:dyDescent="0.3">
      <c r="A26" s="160" t="s">
        <v>50</v>
      </c>
      <c r="B26" s="164" t="s">
        <v>8</v>
      </c>
      <c r="C26" s="258">
        <v>2775</v>
      </c>
      <c r="D26" s="161">
        <v>5.7000000000000002E-2</v>
      </c>
      <c r="E26" s="160">
        <v>5.6</v>
      </c>
      <c r="F26" s="161">
        <v>0.151</v>
      </c>
      <c r="G26" s="131"/>
    </row>
    <row r="27" spans="1:13" x14ac:dyDescent="0.3">
      <c r="A27" s="160" t="s">
        <v>50</v>
      </c>
      <c r="B27" s="164" t="s">
        <v>187</v>
      </c>
      <c r="C27" s="258">
        <v>7924</v>
      </c>
      <c r="D27" s="161">
        <v>0.16300000000000001</v>
      </c>
      <c r="E27" s="160">
        <v>6.3</v>
      </c>
      <c r="F27" s="161">
        <v>0.27700000000000002</v>
      </c>
      <c r="G27" s="131"/>
    </row>
    <row r="28" spans="1:13" x14ac:dyDescent="0.3">
      <c r="A28" s="158" t="s">
        <v>51</v>
      </c>
      <c r="B28" s="117" t="s">
        <v>4</v>
      </c>
      <c r="C28" s="259">
        <v>21763</v>
      </c>
      <c r="D28" s="159">
        <v>0.47399999999999998</v>
      </c>
      <c r="E28" s="158">
        <v>4.4000000000000004</v>
      </c>
      <c r="F28" s="159">
        <v>9.9000000000000005E-2</v>
      </c>
      <c r="G28" s="131"/>
    </row>
    <row r="29" spans="1:13" x14ac:dyDescent="0.3">
      <c r="A29" s="158" t="s">
        <v>51</v>
      </c>
      <c r="B29" s="117" t="s">
        <v>6</v>
      </c>
      <c r="C29" s="259">
        <v>24196</v>
      </c>
      <c r="D29" s="159">
        <v>0.52600000000000002</v>
      </c>
      <c r="E29" s="158">
        <v>5.8</v>
      </c>
      <c r="F29" s="159">
        <v>0.20100000000000001</v>
      </c>
      <c r="G29" s="131"/>
      <c r="M29" s="143"/>
    </row>
    <row r="30" spans="1:13" x14ac:dyDescent="0.3">
      <c r="A30" s="160" t="s">
        <v>51</v>
      </c>
      <c r="B30" s="164" t="s">
        <v>7</v>
      </c>
      <c r="C30" s="258">
        <v>14140</v>
      </c>
      <c r="D30" s="161">
        <v>0.308</v>
      </c>
      <c r="E30" s="160">
        <v>5.6</v>
      </c>
      <c r="F30" s="161">
        <v>0.17199999999999999</v>
      </c>
      <c r="G30" s="131"/>
    </row>
    <row r="31" spans="1:13" x14ac:dyDescent="0.3">
      <c r="A31" s="160" t="s">
        <v>51</v>
      </c>
      <c r="B31" s="164" t="s">
        <v>8</v>
      </c>
      <c r="C31" s="258">
        <v>2602</v>
      </c>
      <c r="D31" s="161">
        <v>5.7000000000000002E-2</v>
      </c>
      <c r="E31" s="160">
        <v>5.6</v>
      </c>
      <c r="F31" s="161">
        <v>0.157</v>
      </c>
      <c r="G31" s="131"/>
    </row>
    <row r="32" spans="1:13" x14ac:dyDescent="0.3">
      <c r="A32" s="160" t="s">
        <v>51</v>
      </c>
      <c r="B32" s="164" t="s">
        <v>187</v>
      </c>
      <c r="C32" s="258">
        <v>7454</v>
      </c>
      <c r="D32" s="161">
        <v>0.16200000000000001</v>
      </c>
      <c r="E32" s="160">
        <v>6.4</v>
      </c>
      <c r="F32" s="161">
        <v>0.27200000000000002</v>
      </c>
      <c r="G32" s="131"/>
    </row>
    <row r="33" spans="1:7" x14ac:dyDescent="0.3">
      <c r="A33" s="158" t="s">
        <v>52</v>
      </c>
      <c r="B33" s="117" t="s">
        <v>4</v>
      </c>
      <c r="C33" s="259">
        <v>22541</v>
      </c>
      <c r="D33" s="159">
        <v>0.48299999999999998</v>
      </c>
      <c r="E33" s="158">
        <v>4.4000000000000004</v>
      </c>
      <c r="F33" s="159">
        <v>0.105</v>
      </c>
      <c r="G33" s="131"/>
    </row>
    <row r="34" spans="1:7" x14ac:dyDescent="0.3">
      <c r="A34" s="158" t="s">
        <v>52</v>
      </c>
      <c r="B34" s="117" t="s">
        <v>6</v>
      </c>
      <c r="C34" s="259">
        <v>24088</v>
      </c>
      <c r="D34" s="159">
        <v>0.51700000000000002</v>
      </c>
      <c r="E34" s="158">
        <v>5.9</v>
      </c>
      <c r="F34" s="159">
        <v>0.21</v>
      </c>
      <c r="G34" s="131"/>
    </row>
    <row r="35" spans="1:7" x14ac:dyDescent="0.3">
      <c r="A35" s="160" t="s">
        <v>52</v>
      </c>
      <c r="B35" s="164" t="s">
        <v>7</v>
      </c>
      <c r="C35" s="258">
        <v>14229</v>
      </c>
      <c r="D35" s="161">
        <v>0.30499999999999999</v>
      </c>
      <c r="E35" s="160">
        <v>5.7</v>
      </c>
      <c r="F35" s="161">
        <v>0.184</v>
      </c>
      <c r="G35" s="131"/>
    </row>
    <row r="36" spans="1:7" x14ac:dyDescent="0.3">
      <c r="A36" s="160" t="s">
        <v>52</v>
      </c>
      <c r="B36" s="164" t="s">
        <v>8</v>
      </c>
      <c r="C36" s="258">
        <v>2635</v>
      </c>
      <c r="D36" s="161">
        <v>5.7000000000000002E-2</v>
      </c>
      <c r="E36" s="160">
        <v>5.5</v>
      </c>
      <c r="F36" s="161">
        <v>0.16400000000000001</v>
      </c>
      <c r="G36" s="131"/>
    </row>
    <row r="37" spans="1:7" x14ac:dyDescent="0.3">
      <c r="A37" s="160" t="s">
        <v>52</v>
      </c>
      <c r="B37" s="164" t="s">
        <v>187</v>
      </c>
      <c r="C37" s="258">
        <v>7224</v>
      </c>
      <c r="D37" s="161">
        <v>0.155</v>
      </c>
      <c r="E37" s="160">
        <v>6.4</v>
      </c>
      <c r="F37" s="161">
        <v>0.27800000000000002</v>
      </c>
      <c r="G37" s="131"/>
    </row>
    <row r="38" spans="1:7" x14ac:dyDescent="0.3">
      <c r="A38" s="158" t="s">
        <v>53</v>
      </c>
      <c r="B38" s="117" t="s">
        <v>4</v>
      </c>
      <c r="C38" s="259">
        <v>23670</v>
      </c>
      <c r="D38" s="159">
        <v>0.47699999999999998</v>
      </c>
      <c r="E38" s="158">
        <v>4.5</v>
      </c>
      <c r="F38" s="159">
        <v>0.106</v>
      </c>
      <c r="G38" s="131"/>
    </row>
    <row r="39" spans="1:7" x14ac:dyDescent="0.3">
      <c r="A39" s="158" t="s">
        <v>53</v>
      </c>
      <c r="B39" s="117" t="s">
        <v>6</v>
      </c>
      <c r="C39" s="259">
        <v>25987</v>
      </c>
      <c r="D39" s="159">
        <v>0.52300000000000002</v>
      </c>
      <c r="E39" s="158">
        <v>6</v>
      </c>
      <c r="F39" s="159">
        <v>0.20899999999999999</v>
      </c>
      <c r="G39" s="131"/>
    </row>
    <row r="40" spans="1:7" x14ac:dyDescent="0.3">
      <c r="A40" s="160" t="s">
        <v>53</v>
      </c>
      <c r="B40" s="164" t="s">
        <v>7</v>
      </c>
      <c r="C40" s="258">
        <v>15268</v>
      </c>
      <c r="D40" s="161">
        <v>0.307</v>
      </c>
      <c r="E40" s="160">
        <v>5.7</v>
      </c>
      <c r="F40" s="161">
        <v>0.184</v>
      </c>
      <c r="G40" s="131"/>
    </row>
    <row r="41" spans="1:7" x14ac:dyDescent="0.3">
      <c r="A41" s="160" t="s">
        <v>53</v>
      </c>
      <c r="B41" s="164" t="s">
        <v>8</v>
      </c>
      <c r="C41" s="258">
        <v>2926</v>
      </c>
      <c r="D41" s="161">
        <v>5.8999999999999997E-2</v>
      </c>
      <c r="E41" s="160">
        <v>6</v>
      </c>
      <c r="F41" s="161">
        <v>0.16</v>
      </c>
      <c r="G41" s="131"/>
    </row>
    <row r="42" spans="1:7" x14ac:dyDescent="0.3">
      <c r="A42" s="160" t="s">
        <v>53</v>
      </c>
      <c r="B42" s="164" t="s">
        <v>187</v>
      </c>
      <c r="C42" s="258">
        <v>7793</v>
      </c>
      <c r="D42" s="161">
        <v>0.157</v>
      </c>
      <c r="E42" s="160">
        <v>6.6</v>
      </c>
      <c r="F42" s="161">
        <v>0.27600000000000002</v>
      </c>
      <c r="G42" s="131"/>
    </row>
    <row r="43" spans="1:7" x14ac:dyDescent="0.3">
      <c r="A43" s="158" t="s">
        <v>54</v>
      </c>
      <c r="B43" s="117" t="s">
        <v>4</v>
      </c>
      <c r="C43" s="259">
        <v>21178</v>
      </c>
      <c r="D43" s="159">
        <v>0.47399999999999998</v>
      </c>
      <c r="E43" s="158">
        <v>4.5</v>
      </c>
      <c r="F43" s="159">
        <v>0.105</v>
      </c>
      <c r="G43" s="131"/>
    </row>
    <row r="44" spans="1:7" x14ac:dyDescent="0.3">
      <c r="A44" s="158" t="s">
        <v>54</v>
      </c>
      <c r="B44" s="117" t="s">
        <v>6</v>
      </c>
      <c r="C44" s="259">
        <v>23486</v>
      </c>
      <c r="D44" s="159">
        <v>0.52600000000000002</v>
      </c>
      <c r="E44" s="158">
        <v>5.9</v>
      </c>
      <c r="F44" s="159">
        <v>0.21</v>
      </c>
      <c r="G44" s="131"/>
    </row>
    <row r="45" spans="1:7" x14ac:dyDescent="0.3">
      <c r="A45" s="160" t="s">
        <v>54</v>
      </c>
      <c r="B45" s="164" t="s">
        <v>7</v>
      </c>
      <c r="C45" s="258">
        <v>13714</v>
      </c>
      <c r="D45" s="161">
        <v>0.307</v>
      </c>
      <c r="E45" s="160">
        <v>5.7</v>
      </c>
      <c r="F45" s="161">
        <v>0.18099999999999999</v>
      </c>
      <c r="G45" s="131"/>
    </row>
    <row r="46" spans="1:7" x14ac:dyDescent="0.3">
      <c r="A46" s="160" t="s">
        <v>54</v>
      </c>
      <c r="B46" s="164" t="s">
        <v>8</v>
      </c>
      <c r="C46" s="258">
        <v>2675</v>
      </c>
      <c r="D46" s="161">
        <v>0.06</v>
      </c>
      <c r="E46" s="160">
        <v>5.7</v>
      </c>
      <c r="F46" s="161">
        <v>0.16200000000000001</v>
      </c>
      <c r="G46" s="131"/>
    </row>
    <row r="47" spans="1:7" x14ac:dyDescent="0.3">
      <c r="A47" s="160" t="s">
        <v>54</v>
      </c>
      <c r="B47" s="164" t="s">
        <v>187</v>
      </c>
      <c r="C47" s="258">
        <v>7097</v>
      </c>
      <c r="D47" s="161">
        <v>0.159</v>
      </c>
      <c r="E47" s="160">
        <v>6.2</v>
      </c>
      <c r="F47" s="161">
        <v>0.28299999999999997</v>
      </c>
      <c r="G47" s="131"/>
    </row>
    <row r="48" spans="1:7" x14ac:dyDescent="0.3">
      <c r="A48" s="158" t="s">
        <v>55</v>
      </c>
      <c r="B48" s="117" t="s">
        <v>4</v>
      </c>
      <c r="C48" s="259">
        <v>23305</v>
      </c>
      <c r="D48" s="159">
        <v>0.47899999999999998</v>
      </c>
      <c r="E48" s="158">
        <v>4.4000000000000004</v>
      </c>
      <c r="F48" s="159">
        <v>0.10199999999999999</v>
      </c>
      <c r="G48" s="131"/>
    </row>
    <row r="49" spans="1:7" x14ac:dyDescent="0.3">
      <c r="A49" s="158" t="s">
        <v>55</v>
      </c>
      <c r="B49" s="117" t="s">
        <v>6</v>
      </c>
      <c r="C49" s="259">
        <v>25396</v>
      </c>
      <c r="D49" s="159">
        <v>0.52100000000000002</v>
      </c>
      <c r="E49" s="158">
        <v>5.7</v>
      </c>
      <c r="F49" s="159">
        <v>0.20599999999999999</v>
      </c>
      <c r="G49" s="131"/>
    </row>
    <row r="50" spans="1:7" x14ac:dyDescent="0.3">
      <c r="A50" s="160" t="s">
        <v>55</v>
      </c>
      <c r="B50" s="164" t="s">
        <v>7</v>
      </c>
      <c r="C50" s="258">
        <v>15068</v>
      </c>
      <c r="D50" s="161">
        <v>0.309</v>
      </c>
      <c r="E50" s="160">
        <v>5.4</v>
      </c>
      <c r="F50" s="161">
        <v>0.17799999999999999</v>
      </c>
      <c r="G50" s="131"/>
    </row>
    <row r="51" spans="1:7" x14ac:dyDescent="0.3">
      <c r="A51" s="160" t="s">
        <v>55</v>
      </c>
      <c r="B51" s="164" t="s">
        <v>8</v>
      </c>
      <c r="C51" s="258">
        <v>2755</v>
      </c>
      <c r="D51" s="161">
        <v>5.7000000000000002E-2</v>
      </c>
      <c r="E51" s="160">
        <v>5.7</v>
      </c>
      <c r="F51" s="161">
        <v>0.16700000000000001</v>
      </c>
      <c r="G51" s="131"/>
    </row>
    <row r="52" spans="1:7" x14ac:dyDescent="0.3">
      <c r="A52" s="160" t="s">
        <v>55</v>
      </c>
      <c r="B52" s="164" t="s">
        <v>187</v>
      </c>
      <c r="C52" s="258">
        <v>7573</v>
      </c>
      <c r="D52" s="161">
        <v>0.155</v>
      </c>
      <c r="E52" s="160">
        <v>6.2</v>
      </c>
      <c r="F52" s="161">
        <v>0.27600000000000002</v>
      </c>
      <c r="G52" s="131"/>
    </row>
    <row r="53" spans="1:7" x14ac:dyDescent="0.3">
      <c r="A53" s="158" t="s">
        <v>56</v>
      </c>
      <c r="B53" s="117" t="s">
        <v>4</v>
      </c>
      <c r="C53" s="259">
        <v>22793</v>
      </c>
      <c r="D53" s="159">
        <v>0.48</v>
      </c>
      <c r="E53" s="158">
        <v>4.4000000000000004</v>
      </c>
      <c r="F53" s="159">
        <v>0.10299999999999999</v>
      </c>
      <c r="G53" s="131"/>
    </row>
    <row r="54" spans="1:7" x14ac:dyDescent="0.3">
      <c r="A54" s="158" t="s">
        <v>56</v>
      </c>
      <c r="B54" s="117" t="s">
        <v>6</v>
      </c>
      <c r="C54" s="259">
        <v>24680</v>
      </c>
      <c r="D54" s="159">
        <v>0.52</v>
      </c>
      <c r="E54" s="158">
        <v>5.9</v>
      </c>
      <c r="F54" s="159">
        <v>0.20899999999999999</v>
      </c>
      <c r="G54" s="131"/>
    </row>
    <row r="55" spans="1:7" x14ac:dyDescent="0.3">
      <c r="A55" s="160" t="s">
        <v>56</v>
      </c>
      <c r="B55" s="164" t="s">
        <v>7</v>
      </c>
      <c r="C55" s="258">
        <v>14453</v>
      </c>
      <c r="D55" s="161">
        <v>0.30399999999999999</v>
      </c>
      <c r="E55" s="160">
        <v>5.6</v>
      </c>
      <c r="F55" s="161">
        <v>0.17799999999999999</v>
      </c>
      <c r="G55" s="131"/>
    </row>
    <row r="56" spans="1:7" x14ac:dyDescent="0.3">
      <c r="A56" s="160" t="s">
        <v>56</v>
      </c>
      <c r="B56" s="164" t="s">
        <v>8</v>
      </c>
      <c r="C56" s="258">
        <v>2797</v>
      </c>
      <c r="D56" s="161">
        <v>5.8999999999999997E-2</v>
      </c>
      <c r="E56" s="160">
        <v>5.6</v>
      </c>
      <c r="F56" s="161">
        <v>0.16600000000000001</v>
      </c>
      <c r="G56" s="131"/>
    </row>
    <row r="57" spans="1:7" x14ac:dyDescent="0.3">
      <c r="A57" s="160" t="s">
        <v>56</v>
      </c>
      <c r="B57" s="164" t="s">
        <v>187</v>
      </c>
      <c r="C57" s="258">
        <v>7430</v>
      </c>
      <c r="D57" s="161">
        <v>0.157</v>
      </c>
      <c r="E57" s="160">
        <v>6.5</v>
      </c>
      <c r="F57" s="161">
        <v>0.28299999999999997</v>
      </c>
      <c r="G57" s="131"/>
    </row>
    <row r="58" spans="1:7" x14ac:dyDescent="0.3">
      <c r="A58" s="158" t="s">
        <v>57</v>
      </c>
      <c r="B58" s="117" t="s">
        <v>4</v>
      </c>
      <c r="C58" s="259">
        <v>24197</v>
      </c>
      <c r="D58" s="159">
        <v>0.48599999999999999</v>
      </c>
      <c r="E58" s="158">
        <v>4.3</v>
      </c>
      <c r="F58" s="159">
        <v>0.107</v>
      </c>
      <c r="G58" s="131"/>
    </row>
    <row r="59" spans="1:7" x14ac:dyDescent="0.3">
      <c r="A59" s="160" t="s">
        <v>57</v>
      </c>
      <c r="B59" s="164" t="s">
        <v>6</v>
      </c>
      <c r="C59" s="258">
        <v>25567</v>
      </c>
      <c r="D59" s="161">
        <v>0.51400000000000001</v>
      </c>
      <c r="E59" s="160">
        <v>5.7</v>
      </c>
      <c r="F59" s="161">
        <v>0.20599999999999999</v>
      </c>
      <c r="G59" s="131"/>
    </row>
    <row r="60" spans="1:7" x14ac:dyDescent="0.3">
      <c r="A60" s="160" t="s">
        <v>57</v>
      </c>
      <c r="B60" s="164" t="s">
        <v>7</v>
      </c>
      <c r="C60" s="258">
        <v>14842</v>
      </c>
      <c r="D60" s="161">
        <v>0.29799999999999999</v>
      </c>
      <c r="E60" s="160">
        <v>5.4</v>
      </c>
      <c r="F60" s="161">
        <v>0.17599999999999999</v>
      </c>
      <c r="G60" s="131"/>
    </row>
    <row r="61" spans="1:7" x14ac:dyDescent="0.3">
      <c r="A61" s="160" t="s">
        <v>57</v>
      </c>
      <c r="B61" s="164" t="s">
        <v>8</v>
      </c>
      <c r="C61" s="258">
        <v>2924</v>
      </c>
      <c r="D61" s="161">
        <v>5.8999999999999997E-2</v>
      </c>
      <c r="E61" s="160">
        <v>5.5</v>
      </c>
      <c r="F61" s="161">
        <v>0.16800000000000001</v>
      </c>
      <c r="G61" s="131"/>
    </row>
    <row r="62" spans="1:7" x14ac:dyDescent="0.3">
      <c r="A62" s="158" t="s">
        <v>57</v>
      </c>
      <c r="B62" s="164" t="s">
        <v>187</v>
      </c>
      <c r="C62" s="259">
        <v>7801</v>
      </c>
      <c r="D62" s="159">
        <v>0.157</v>
      </c>
      <c r="E62" s="158">
        <v>6.2</v>
      </c>
      <c r="F62" s="159">
        <v>0.27800000000000002</v>
      </c>
      <c r="G62" s="131"/>
    </row>
    <row r="63" spans="1:7" x14ac:dyDescent="0.3">
      <c r="A63" s="158" t="s">
        <v>58</v>
      </c>
      <c r="B63" s="117" t="s">
        <v>4</v>
      </c>
      <c r="C63" s="259">
        <v>23159</v>
      </c>
      <c r="D63" s="159">
        <v>0.495</v>
      </c>
      <c r="E63" s="158">
        <v>4.3</v>
      </c>
      <c r="F63" s="159">
        <v>0.114</v>
      </c>
      <c r="G63" s="131"/>
    </row>
    <row r="64" spans="1:7" x14ac:dyDescent="0.3">
      <c r="A64" s="158" t="s">
        <v>58</v>
      </c>
      <c r="B64" s="117" t="s">
        <v>6</v>
      </c>
      <c r="C64" s="259">
        <v>23635</v>
      </c>
      <c r="D64" s="159">
        <v>0.505</v>
      </c>
      <c r="E64" s="158">
        <v>5.6</v>
      </c>
      <c r="F64" s="159">
        <v>0.19800000000000001</v>
      </c>
      <c r="G64" s="131"/>
    </row>
    <row r="65" spans="1:7" x14ac:dyDescent="0.3">
      <c r="A65" s="160" t="s">
        <v>58</v>
      </c>
      <c r="B65" s="164" t="s">
        <v>7</v>
      </c>
      <c r="C65" s="258">
        <v>13816</v>
      </c>
      <c r="D65" s="161">
        <v>0.29499999999999998</v>
      </c>
      <c r="E65" s="160">
        <v>5.4</v>
      </c>
      <c r="F65" s="161">
        <v>0.17</v>
      </c>
      <c r="G65" s="131"/>
    </row>
    <row r="66" spans="1:7" x14ac:dyDescent="0.3">
      <c r="A66" s="160" t="s">
        <v>58</v>
      </c>
      <c r="B66" s="164" t="s">
        <v>8</v>
      </c>
      <c r="C66" s="258">
        <v>2762</v>
      </c>
      <c r="D66" s="161">
        <v>5.8999999999999997E-2</v>
      </c>
      <c r="E66" s="160">
        <v>5.3</v>
      </c>
      <c r="F66" s="161">
        <v>0.157</v>
      </c>
      <c r="G66" s="131"/>
    </row>
    <row r="67" spans="1:7" x14ac:dyDescent="0.3">
      <c r="A67" s="160" t="s">
        <v>58</v>
      </c>
      <c r="B67" s="164" t="s">
        <v>187</v>
      </c>
      <c r="C67" s="258">
        <v>7057</v>
      </c>
      <c r="D67" s="161">
        <v>0.151</v>
      </c>
      <c r="E67" s="160">
        <v>6.2</v>
      </c>
      <c r="F67" s="161">
        <v>0.26700000000000002</v>
      </c>
      <c r="G67" s="131"/>
    </row>
    <row r="68" spans="1:7" x14ac:dyDescent="0.3">
      <c r="A68" s="158" t="s">
        <v>59</v>
      </c>
      <c r="B68" s="117" t="s">
        <v>4</v>
      </c>
      <c r="C68" s="259">
        <v>21954</v>
      </c>
      <c r="D68" s="159">
        <v>0.45700000000000002</v>
      </c>
      <c r="E68" s="158">
        <v>4.3</v>
      </c>
      <c r="F68" s="159">
        <v>0.107</v>
      </c>
      <c r="G68" s="131"/>
    </row>
    <row r="69" spans="1:7" x14ac:dyDescent="0.3">
      <c r="A69" s="158" t="s">
        <v>59</v>
      </c>
      <c r="B69" s="117" t="s">
        <v>6</v>
      </c>
      <c r="C69" s="259">
        <v>26043</v>
      </c>
      <c r="D69" s="159">
        <v>0.54300000000000004</v>
      </c>
      <c r="E69" s="158">
        <v>5.7</v>
      </c>
      <c r="F69" s="159">
        <v>0.21</v>
      </c>
      <c r="G69" s="131"/>
    </row>
    <row r="70" spans="1:7" x14ac:dyDescent="0.3">
      <c r="A70" s="160" t="s">
        <v>59</v>
      </c>
      <c r="B70" s="164" t="s">
        <v>7</v>
      </c>
      <c r="C70" s="258">
        <v>14947</v>
      </c>
      <c r="D70" s="161">
        <v>0.311</v>
      </c>
      <c r="E70" s="160">
        <v>5.6</v>
      </c>
      <c r="F70" s="161">
        <v>0.17899999999999999</v>
      </c>
      <c r="G70" s="131"/>
    </row>
    <row r="71" spans="1:7" x14ac:dyDescent="0.3">
      <c r="A71" s="160" t="s">
        <v>59</v>
      </c>
      <c r="B71" s="164" t="s">
        <v>8</v>
      </c>
      <c r="C71" s="258">
        <v>2910</v>
      </c>
      <c r="D71" s="161">
        <v>6.0999999999999999E-2</v>
      </c>
      <c r="E71" s="160">
        <v>5.0999999999999996</v>
      </c>
      <c r="F71" s="161">
        <v>0.14899999999999999</v>
      </c>
      <c r="G71" s="131"/>
    </row>
    <row r="72" spans="1:7" x14ac:dyDescent="0.3">
      <c r="A72" s="160" t="s">
        <v>59</v>
      </c>
      <c r="B72" s="164" t="s">
        <v>187</v>
      </c>
      <c r="C72" s="258">
        <v>8186</v>
      </c>
      <c r="D72" s="161">
        <v>0.17100000000000001</v>
      </c>
      <c r="E72" s="160">
        <v>6.2</v>
      </c>
      <c r="F72" s="161">
        <v>0.28899999999999998</v>
      </c>
      <c r="G72" s="131"/>
    </row>
    <row r="73" spans="1:7" x14ac:dyDescent="0.3">
      <c r="A73" s="158" t="s">
        <v>60</v>
      </c>
      <c r="B73" s="117" t="s">
        <v>4</v>
      </c>
      <c r="C73" s="259">
        <v>21853</v>
      </c>
      <c r="D73" s="159">
        <v>0.45600000000000002</v>
      </c>
      <c r="E73" s="158">
        <v>4.3</v>
      </c>
      <c r="F73" s="159">
        <v>9.7000000000000003E-2</v>
      </c>
      <c r="G73" s="131"/>
    </row>
    <row r="74" spans="1:7" x14ac:dyDescent="0.3">
      <c r="A74" s="158" t="s">
        <v>60</v>
      </c>
      <c r="B74" s="117" t="s">
        <v>6</v>
      </c>
      <c r="C74" s="259">
        <v>26071</v>
      </c>
      <c r="D74" s="159">
        <v>0.54400000000000004</v>
      </c>
      <c r="E74" s="158">
        <v>5.6</v>
      </c>
      <c r="F74" s="159">
        <v>0.20399999999999999</v>
      </c>
      <c r="G74" s="131"/>
    </row>
    <row r="75" spans="1:7" x14ac:dyDescent="0.3">
      <c r="A75" s="160" t="s">
        <v>60</v>
      </c>
      <c r="B75" s="164" t="s">
        <v>7</v>
      </c>
      <c r="C75" s="258">
        <v>14893</v>
      </c>
      <c r="D75" s="161">
        <v>0.311</v>
      </c>
      <c r="E75" s="160">
        <v>5.4</v>
      </c>
      <c r="F75" s="161">
        <v>0.17299999999999999</v>
      </c>
      <c r="G75" s="131"/>
    </row>
    <row r="76" spans="1:7" x14ac:dyDescent="0.3">
      <c r="A76" s="160" t="s">
        <v>60</v>
      </c>
      <c r="B76" s="164" t="s">
        <v>8</v>
      </c>
      <c r="C76" s="258">
        <v>2914</v>
      </c>
      <c r="D76" s="161">
        <v>6.0999999999999999E-2</v>
      </c>
      <c r="E76" s="160">
        <v>5.4</v>
      </c>
      <c r="F76" s="161">
        <v>0.14899999999999999</v>
      </c>
      <c r="G76" s="131"/>
    </row>
    <row r="77" spans="1:7" x14ac:dyDescent="0.3">
      <c r="A77" s="160" t="s">
        <v>60</v>
      </c>
      <c r="B77" s="164" t="s">
        <v>187</v>
      </c>
      <c r="C77" s="258">
        <v>8264</v>
      </c>
      <c r="D77" s="161">
        <v>0.17199999999999999</v>
      </c>
      <c r="E77" s="160">
        <v>6.1</v>
      </c>
      <c r="F77" s="161">
        <v>0.27900000000000003</v>
      </c>
      <c r="G77" s="131"/>
    </row>
    <row r="78" spans="1:7" x14ac:dyDescent="0.3">
      <c r="A78" s="158" t="s">
        <v>61</v>
      </c>
      <c r="B78" s="117" t="s">
        <v>4</v>
      </c>
      <c r="C78" s="259">
        <v>20959</v>
      </c>
      <c r="D78" s="159">
        <v>0.45900000000000002</v>
      </c>
      <c r="E78" s="158">
        <v>4.3</v>
      </c>
      <c r="F78" s="159">
        <v>0.1</v>
      </c>
      <c r="G78" s="131"/>
    </row>
    <row r="79" spans="1:7" x14ac:dyDescent="0.3">
      <c r="A79" s="158" t="s">
        <v>61</v>
      </c>
      <c r="B79" s="117" t="s">
        <v>6</v>
      </c>
      <c r="C79" s="259">
        <v>24689</v>
      </c>
      <c r="D79" s="159">
        <v>0.54100000000000004</v>
      </c>
      <c r="E79" s="158">
        <v>5.7</v>
      </c>
      <c r="F79" s="159">
        <v>0.20499999999999999</v>
      </c>
      <c r="G79" s="131"/>
    </row>
    <row r="80" spans="1:7" x14ac:dyDescent="0.3">
      <c r="A80" s="160" t="s">
        <v>61</v>
      </c>
      <c r="B80" s="164" t="s">
        <v>7</v>
      </c>
      <c r="C80" s="258">
        <v>14337</v>
      </c>
      <c r="D80" s="161">
        <v>0.314</v>
      </c>
      <c r="E80" s="160">
        <v>5.6</v>
      </c>
      <c r="F80" s="161">
        <v>0.17599999999999999</v>
      </c>
      <c r="G80" s="131"/>
    </row>
    <row r="81" spans="1:7" x14ac:dyDescent="0.3">
      <c r="A81" s="160" t="s">
        <v>61</v>
      </c>
      <c r="B81" s="164" t="s">
        <v>8</v>
      </c>
      <c r="C81" s="258">
        <v>2691</v>
      </c>
      <c r="D81" s="161">
        <v>5.8999999999999997E-2</v>
      </c>
      <c r="E81" s="160">
        <v>5.2</v>
      </c>
      <c r="F81" s="161">
        <v>0.16</v>
      </c>
      <c r="G81" s="131"/>
    </row>
    <row r="82" spans="1:7" x14ac:dyDescent="0.3">
      <c r="A82" s="160" t="s">
        <v>61</v>
      </c>
      <c r="B82" s="164" t="s">
        <v>187</v>
      </c>
      <c r="C82" s="258">
        <v>7661</v>
      </c>
      <c r="D82" s="161">
        <v>0.16800000000000001</v>
      </c>
      <c r="E82" s="160">
        <v>6.2</v>
      </c>
      <c r="F82" s="161">
        <v>0.27400000000000002</v>
      </c>
      <c r="G82" s="131"/>
    </row>
    <row r="83" spans="1:7" x14ac:dyDescent="0.3">
      <c r="A83" s="158" t="s">
        <v>62</v>
      </c>
      <c r="B83" s="117" t="s">
        <v>4</v>
      </c>
      <c r="C83" s="259">
        <v>22455</v>
      </c>
      <c r="D83" s="159">
        <v>0.46600000000000003</v>
      </c>
      <c r="E83" s="158">
        <v>4.3</v>
      </c>
      <c r="F83" s="159">
        <v>9.8000000000000004E-2</v>
      </c>
      <c r="G83" s="131"/>
    </row>
    <row r="84" spans="1:7" x14ac:dyDescent="0.3">
      <c r="A84" s="158" t="s">
        <v>62</v>
      </c>
      <c r="B84" s="117" t="s">
        <v>6</v>
      </c>
      <c r="C84" s="259">
        <v>25738</v>
      </c>
      <c r="D84" s="159">
        <v>0.53400000000000003</v>
      </c>
      <c r="E84" s="158">
        <v>5.9</v>
      </c>
      <c r="F84" s="159">
        <v>0.20100000000000001</v>
      </c>
      <c r="G84" s="131"/>
    </row>
    <row r="85" spans="1:7" x14ac:dyDescent="0.3">
      <c r="A85" s="160" t="s">
        <v>62</v>
      </c>
      <c r="B85" s="164" t="s">
        <v>7</v>
      </c>
      <c r="C85" s="258">
        <v>15043</v>
      </c>
      <c r="D85" s="161">
        <v>0.312</v>
      </c>
      <c r="E85" s="160">
        <v>5.6</v>
      </c>
      <c r="F85" s="161">
        <v>0.17100000000000001</v>
      </c>
      <c r="G85" s="131"/>
    </row>
    <row r="86" spans="1:7" x14ac:dyDescent="0.3">
      <c r="A86" s="160" t="s">
        <v>62</v>
      </c>
      <c r="B86" s="164" t="s">
        <v>8</v>
      </c>
      <c r="C86" s="258">
        <v>2876</v>
      </c>
      <c r="D86" s="161">
        <v>0.06</v>
      </c>
      <c r="E86" s="160">
        <v>5.7</v>
      </c>
      <c r="F86" s="161">
        <v>0.161</v>
      </c>
      <c r="G86" s="131"/>
    </row>
    <row r="87" spans="1:7" x14ac:dyDescent="0.3">
      <c r="A87" s="160" t="s">
        <v>62</v>
      </c>
      <c r="B87" s="164" t="s">
        <v>187</v>
      </c>
      <c r="C87" s="258">
        <v>7819</v>
      </c>
      <c r="D87" s="161">
        <v>0.16200000000000001</v>
      </c>
      <c r="E87" s="160">
        <v>6.4</v>
      </c>
      <c r="F87" s="161">
        <v>0.27500000000000002</v>
      </c>
      <c r="G87" s="131"/>
    </row>
    <row r="88" spans="1:7" x14ac:dyDescent="0.3">
      <c r="A88" s="158" t="s">
        <v>63</v>
      </c>
      <c r="B88" s="117" t="s">
        <v>4</v>
      </c>
      <c r="C88" s="259">
        <v>21371</v>
      </c>
      <c r="D88" s="159">
        <v>0.46500000000000002</v>
      </c>
      <c r="E88" s="158">
        <v>4.3</v>
      </c>
      <c r="F88" s="159">
        <v>0.10199999999999999</v>
      </c>
      <c r="G88" s="131"/>
    </row>
    <row r="89" spans="1:7" x14ac:dyDescent="0.3">
      <c r="A89" s="158" t="s">
        <v>63</v>
      </c>
      <c r="B89" s="117" t="s">
        <v>6</v>
      </c>
      <c r="C89" s="259">
        <v>24544</v>
      </c>
      <c r="D89" s="159">
        <v>0.53500000000000003</v>
      </c>
      <c r="E89" s="158">
        <v>5.8</v>
      </c>
      <c r="F89" s="159">
        <v>0.20300000000000001</v>
      </c>
      <c r="G89" s="131"/>
    </row>
    <row r="90" spans="1:7" x14ac:dyDescent="0.3">
      <c r="A90" s="160" t="s">
        <v>63</v>
      </c>
      <c r="B90" s="164" t="s">
        <v>7</v>
      </c>
      <c r="C90" s="258">
        <v>14351</v>
      </c>
      <c r="D90" s="161">
        <v>0.313</v>
      </c>
      <c r="E90" s="160">
        <v>5.6</v>
      </c>
      <c r="F90" s="161">
        <v>0.17499999999999999</v>
      </c>
      <c r="G90" s="131"/>
    </row>
    <row r="91" spans="1:7" x14ac:dyDescent="0.3">
      <c r="A91" s="160" t="s">
        <v>63</v>
      </c>
      <c r="B91" s="164" t="s">
        <v>8</v>
      </c>
      <c r="C91" s="258">
        <v>2741</v>
      </c>
      <c r="D91" s="161">
        <v>0.06</v>
      </c>
      <c r="E91" s="160">
        <v>5.4</v>
      </c>
      <c r="F91" s="161">
        <v>0.152</v>
      </c>
      <c r="G91" s="131"/>
    </row>
    <row r="92" spans="1:7" x14ac:dyDescent="0.3">
      <c r="A92" s="160" t="s">
        <v>63</v>
      </c>
      <c r="B92" s="164" t="s">
        <v>187</v>
      </c>
      <c r="C92" s="258">
        <v>7452</v>
      </c>
      <c r="D92" s="161">
        <v>0.16200000000000001</v>
      </c>
      <c r="E92" s="160">
        <v>6.4</v>
      </c>
      <c r="F92" s="161">
        <v>0.27600000000000002</v>
      </c>
      <c r="G92" s="131"/>
    </row>
    <row r="93" spans="1:7" x14ac:dyDescent="0.3">
      <c r="A93" s="158" t="s">
        <v>64</v>
      </c>
      <c r="B93" s="117" t="s">
        <v>4</v>
      </c>
      <c r="C93" s="259">
        <v>21997</v>
      </c>
      <c r="D93" s="159">
        <v>0.47299999999999998</v>
      </c>
      <c r="E93" s="158">
        <v>4.5</v>
      </c>
      <c r="F93" s="159">
        <v>0.109</v>
      </c>
      <c r="G93" s="131"/>
    </row>
    <row r="94" spans="1:7" x14ac:dyDescent="0.3">
      <c r="A94" s="158" t="s">
        <v>64</v>
      </c>
      <c r="B94" s="117" t="s">
        <v>6</v>
      </c>
      <c r="C94" s="259">
        <v>24490</v>
      </c>
      <c r="D94" s="159">
        <v>0.52700000000000002</v>
      </c>
      <c r="E94" s="158">
        <v>5.9</v>
      </c>
      <c r="F94" s="159">
        <v>0.20899999999999999</v>
      </c>
      <c r="G94" s="131"/>
    </row>
    <row r="95" spans="1:7" x14ac:dyDescent="0.3">
      <c r="A95" s="160" t="s">
        <v>64</v>
      </c>
      <c r="B95" s="164" t="s">
        <v>7</v>
      </c>
      <c r="C95" s="258">
        <v>14217</v>
      </c>
      <c r="D95" s="161">
        <v>0.30599999999999999</v>
      </c>
      <c r="E95" s="160">
        <v>5.7</v>
      </c>
      <c r="F95" s="161">
        <v>0.18099999999999999</v>
      </c>
      <c r="G95" s="131"/>
    </row>
    <row r="96" spans="1:7" x14ac:dyDescent="0.3">
      <c r="A96" s="160" t="s">
        <v>64</v>
      </c>
      <c r="B96" s="164" t="s">
        <v>8</v>
      </c>
      <c r="C96" s="258">
        <v>2688</v>
      </c>
      <c r="D96" s="161">
        <v>5.8000000000000003E-2</v>
      </c>
      <c r="E96" s="160">
        <v>5.5</v>
      </c>
      <c r="F96" s="161">
        <v>0.151</v>
      </c>
      <c r="G96" s="131"/>
    </row>
    <row r="97" spans="1:7" x14ac:dyDescent="0.3">
      <c r="A97" s="160" t="s">
        <v>64</v>
      </c>
      <c r="B97" s="164" t="s">
        <v>187</v>
      </c>
      <c r="C97" s="258">
        <v>7585</v>
      </c>
      <c r="D97" s="161">
        <v>0.16300000000000001</v>
      </c>
      <c r="E97" s="160">
        <v>6.4</v>
      </c>
      <c r="F97" s="161">
        <v>0.28399999999999997</v>
      </c>
      <c r="G97" s="131"/>
    </row>
    <row r="98" spans="1:7" x14ac:dyDescent="0.3">
      <c r="A98" s="158" t="s">
        <v>65</v>
      </c>
      <c r="B98" s="117" t="s">
        <v>4</v>
      </c>
      <c r="C98" s="259">
        <v>23506</v>
      </c>
      <c r="D98" s="159">
        <v>0.46700000000000003</v>
      </c>
      <c r="E98" s="158">
        <v>4.4000000000000004</v>
      </c>
      <c r="F98" s="159">
        <v>0.111</v>
      </c>
      <c r="G98" s="131"/>
    </row>
    <row r="99" spans="1:7" x14ac:dyDescent="0.3">
      <c r="A99" s="158" t="s">
        <v>65</v>
      </c>
      <c r="B99" s="117" t="s">
        <v>6</v>
      </c>
      <c r="C99" s="259">
        <v>26785</v>
      </c>
      <c r="D99" s="159">
        <v>0.53300000000000003</v>
      </c>
      <c r="E99" s="158">
        <v>5.9</v>
      </c>
      <c r="F99" s="159">
        <v>0.20899999999999999</v>
      </c>
      <c r="G99" s="131"/>
    </row>
    <row r="100" spans="1:7" x14ac:dyDescent="0.3">
      <c r="A100" s="160" t="s">
        <v>65</v>
      </c>
      <c r="B100" s="164" t="s">
        <v>7</v>
      </c>
      <c r="C100" s="258">
        <v>15799</v>
      </c>
      <c r="D100" s="161">
        <v>0.314</v>
      </c>
      <c r="E100" s="160">
        <v>5.7</v>
      </c>
      <c r="F100" s="161">
        <v>0.183</v>
      </c>
      <c r="G100" s="131"/>
    </row>
    <row r="101" spans="1:7" x14ac:dyDescent="0.3">
      <c r="A101" s="160" t="s">
        <v>65</v>
      </c>
      <c r="B101" s="164" t="s">
        <v>8</v>
      </c>
      <c r="C101" s="258">
        <v>2844</v>
      </c>
      <c r="D101" s="161">
        <v>5.7000000000000002E-2</v>
      </c>
      <c r="E101" s="160">
        <v>5.8</v>
      </c>
      <c r="F101" s="161">
        <v>0.155</v>
      </c>
      <c r="G101" s="131"/>
    </row>
    <row r="102" spans="1:7" x14ac:dyDescent="0.3">
      <c r="A102" s="160" t="s">
        <v>65</v>
      </c>
      <c r="B102" s="164" t="s">
        <v>187</v>
      </c>
      <c r="C102" s="258">
        <v>8142</v>
      </c>
      <c r="D102" s="161">
        <v>0.16200000000000001</v>
      </c>
      <c r="E102" s="160">
        <v>6.5</v>
      </c>
      <c r="F102" s="161">
        <v>0.27900000000000003</v>
      </c>
      <c r="G102" s="131"/>
    </row>
    <row r="103" spans="1:7" x14ac:dyDescent="0.3">
      <c r="A103" s="158" t="s">
        <v>66</v>
      </c>
      <c r="B103" s="117" t="s">
        <v>4</v>
      </c>
      <c r="C103" s="259">
        <v>21306</v>
      </c>
      <c r="D103" s="159">
        <v>0.47199999999999998</v>
      </c>
      <c r="E103" s="158">
        <v>4.5</v>
      </c>
      <c r="F103" s="159">
        <v>0.107</v>
      </c>
      <c r="G103" s="131"/>
    </row>
    <row r="104" spans="1:7" x14ac:dyDescent="0.3">
      <c r="A104" s="158" t="s">
        <v>66</v>
      </c>
      <c r="B104" s="117" t="s">
        <v>6</v>
      </c>
      <c r="C104" s="259">
        <v>23790</v>
      </c>
      <c r="D104" s="159">
        <v>0.52800000000000002</v>
      </c>
      <c r="E104" s="158">
        <v>5.9</v>
      </c>
      <c r="F104" s="159">
        <v>0.2</v>
      </c>
      <c r="G104" s="131"/>
    </row>
    <row r="105" spans="1:7" x14ac:dyDescent="0.3">
      <c r="A105" s="160" t="s">
        <v>66</v>
      </c>
      <c r="B105" s="164" t="s">
        <v>7</v>
      </c>
      <c r="C105" s="258">
        <v>13994</v>
      </c>
      <c r="D105" s="161">
        <v>0.31</v>
      </c>
      <c r="E105" s="160">
        <v>5.5</v>
      </c>
      <c r="F105" s="161">
        <v>0.17299999999999999</v>
      </c>
      <c r="G105" s="131"/>
    </row>
    <row r="106" spans="1:7" x14ac:dyDescent="0.3">
      <c r="A106" s="160" t="s">
        <v>66</v>
      </c>
      <c r="B106" s="164" t="s">
        <v>8</v>
      </c>
      <c r="C106" s="258">
        <v>2697</v>
      </c>
      <c r="D106" s="161">
        <v>0.06</v>
      </c>
      <c r="E106" s="160">
        <v>5.7</v>
      </c>
      <c r="F106" s="161">
        <v>0.14899999999999999</v>
      </c>
      <c r="G106" s="131"/>
    </row>
    <row r="107" spans="1:7" x14ac:dyDescent="0.3">
      <c r="A107" s="160" t="s">
        <v>66</v>
      </c>
      <c r="B107" s="164" t="s">
        <v>187</v>
      </c>
      <c r="C107" s="258">
        <v>7099</v>
      </c>
      <c r="D107" s="161">
        <v>0.157</v>
      </c>
      <c r="E107" s="160">
        <v>6.6</v>
      </c>
      <c r="F107" s="161">
        <v>0.27300000000000002</v>
      </c>
      <c r="G107" s="131"/>
    </row>
    <row r="108" spans="1:7" x14ac:dyDescent="0.3">
      <c r="A108" s="158" t="s">
        <v>67</v>
      </c>
      <c r="B108" s="117" t="s">
        <v>4</v>
      </c>
      <c r="C108" s="259">
        <v>18657</v>
      </c>
      <c r="D108" s="159">
        <v>0.45800000000000002</v>
      </c>
      <c r="E108" s="158">
        <v>4.9000000000000004</v>
      </c>
      <c r="F108" s="159">
        <v>9.8000000000000004E-2</v>
      </c>
      <c r="G108" s="131"/>
    </row>
    <row r="109" spans="1:7" x14ac:dyDescent="0.3">
      <c r="A109" s="158" t="s">
        <v>67</v>
      </c>
      <c r="B109" s="117" t="s">
        <v>6</v>
      </c>
      <c r="C109" s="259">
        <v>22055</v>
      </c>
      <c r="D109" s="159">
        <v>0.54200000000000004</v>
      </c>
      <c r="E109" s="158">
        <v>6.2</v>
      </c>
      <c r="F109" s="159">
        <v>0.189</v>
      </c>
      <c r="G109" s="131"/>
    </row>
    <row r="110" spans="1:7" x14ac:dyDescent="0.3">
      <c r="A110" s="160" t="s">
        <v>67</v>
      </c>
      <c r="B110" s="164" t="s">
        <v>7</v>
      </c>
      <c r="C110" s="258">
        <v>12687</v>
      </c>
      <c r="D110" s="161">
        <v>0.312</v>
      </c>
      <c r="E110" s="160">
        <v>6.2</v>
      </c>
      <c r="F110" s="161">
        <v>0.158</v>
      </c>
      <c r="G110" s="131"/>
    </row>
    <row r="111" spans="1:7" x14ac:dyDescent="0.3">
      <c r="A111" s="160" t="s">
        <v>67</v>
      </c>
      <c r="B111" s="164" t="s">
        <v>8</v>
      </c>
      <c r="C111" s="258">
        <v>2519</v>
      </c>
      <c r="D111" s="161">
        <v>6.2E-2</v>
      </c>
      <c r="E111" s="160">
        <v>5.9</v>
      </c>
      <c r="F111" s="161">
        <v>0.152</v>
      </c>
      <c r="G111" s="131"/>
    </row>
    <row r="112" spans="1:7" x14ac:dyDescent="0.3">
      <c r="A112" s="160" t="s">
        <v>67</v>
      </c>
      <c r="B112" s="164" t="s">
        <v>187</v>
      </c>
      <c r="C112" s="258">
        <v>6849</v>
      </c>
      <c r="D112" s="161">
        <v>0.16800000000000001</v>
      </c>
      <c r="E112" s="160">
        <v>6.5</v>
      </c>
      <c r="F112" s="161">
        <v>0.26200000000000001</v>
      </c>
      <c r="G112" s="131"/>
    </row>
    <row r="113" spans="1:7" x14ac:dyDescent="0.3">
      <c r="A113" s="158" t="s">
        <v>68</v>
      </c>
      <c r="B113" s="117" t="s">
        <v>4</v>
      </c>
      <c r="C113" s="259">
        <v>13651</v>
      </c>
      <c r="D113" s="159">
        <v>0.45800000000000002</v>
      </c>
      <c r="E113" s="158">
        <v>5.4</v>
      </c>
      <c r="F113" s="159">
        <v>0.114</v>
      </c>
      <c r="G113" s="131"/>
    </row>
    <row r="114" spans="1:7" x14ac:dyDescent="0.3">
      <c r="A114" s="158" t="s">
        <v>68</v>
      </c>
      <c r="B114" s="117" t="s">
        <v>6</v>
      </c>
      <c r="C114" s="259">
        <v>16160</v>
      </c>
      <c r="D114" s="159">
        <v>0.54200000000000004</v>
      </c>
      <c r="E114" s="158">
        <v>6.6</v>
      </c>
      <c r="F114" s="159">
        <v>0.22900000000000001</v>
      </c>
      <c r="G114" s="131"/>
    </row>
    <row r="115" spans="1:7" x14ac:dyDescent="0.3">
      <c r="A115" s="160" t="s">
        <v>68</v>
      </c>
      <c r="B115" s="164" t="s">
        <v>7</v>
      </c>
      <c r="C115" s="258">
        <v>9063</v>
      </c>
      <c r="D115" s="161">
        <v>0.30399999999999999</v>
      </c>
      <c r="E115" s="160">
        <v>6.6</v>
      </c>
      <c r="F115" s="161">
        <v>0.19600000000000001</v>
      </c>
      <c r="G115" s="131"/>
    </row>
    <row r="116" spans="1:7" x14ac:dyDescent="0.3">
      <c r="A116" s="160" t="s">
        <v>68</v>
      </c>
      <c r="B116" s="164" t="s">
        <v>8</v>
      </c>
      <c r="C116" s="258">
        <v>1862</v>
      </c>
      <c r="D116" s="161">
        <v>6.2E-2</v>
      </c>
      <c r="E116" s="160">
        <v>6.5</v>
      </c>
      <c r="F116" s="161">
        <v>0.17699999999999999</v>
      </c>
      <c r="G116" s="131"/>
    </row>
    <row r="117" spans="1:7" x14ac:dyDescent="0.3">
      <c r="A117" s="160" t="s">
        <v>68</v>
      </c>
      <c r="B117" s="164" t="s">
        <v>187</v>
      </c>
      <c r="C117" s="258">
        <v>5235</v>
      </c>
      <c r="D117" s="161">
        <v>0.17599999999999999</v>
      </c>
      <c r="E117" s="160">
        <v>6.5</v>
      </c>
      <c r="F117" s="161">
        <v>0.30399999999999999</v>
      </c>
      <c r="G117" s="131"/>
    </row>
    <row r="118" spans="1:7" x14ac:dyDescent="0.3">
      <c r="A118" s="158" t="s">
        <v>69</v>
      </c>
      <c r="B118" s="117" t="s">
        <v>4</v>
      </c>
      <c r="C118" s="259">
        <v>16146</v>
      </c>
      <c r="D118" s="159">
        <v>0.45600000000000002</v>
      </c>
      <c r="E118" s="158">
        <v>5.6</v>
      </c>
      <c r="F118" s="159">
        <v>0.121</v>
      </c>
      <c r="G118" s="131"/>
    </row>
    <row r="119" spans="1:7" x14ac:dyDescent="0.3">
      <c r="A119" s="158" t="s">
        <v>69</v>
      </c>
      <c r="B119" s="117" t="s">
        <v>6</v>
      </c>
      <c r="C119" s="259">
        <v>19269</v>
      </c>
      <c r="D119" s="159">
        <v>0.54400000000000004</v>
      </c>
      <c r="E119" s="158">
        <v>6.6</v>
      </c>
      <c r="F119" s="159">
        <v>0.22</v>
      </c>
      <c r="G119" s="131"/>
    </row>
    <row r="120" spans="1:7" x14ac:dyDescent="0.3">
      <c r="A120" s="160" t="s">
        <v>69</v>
      </c>
      <c r="B120" s="164" t="s">
        <v>7</v>
      </c>
      <c r="C120" s="258">
        <v>10626</v>
      </c>
      <c r="D120" s="161">
        <v>0.3</v>
      </c>
      <c r="E120" s="160">
        <v>6.7</v>
      </c>
      <c r="F120" s="161">
        <v>0.191</v>
      </c>
      <c r="G120" s="131"/>
    </row>
    <row r="121" spans="1:7" x14ac:dyDescent="0.3">
      <c r="A121" s="160" t="s">
        <v>69</v>
      </c>
      <c r="B121" s="164" t="s">
        <v>8</v>
      </c>
      <c r="C121" s="258">
        <v>2437</v>
      </c>
      <c r="D121" s="161">
        <v>6.9000000000000006E-2</v>
      </c>
      <c r="E121" s="160">
        <v>6.4</v>
      </c>
      <c r="F121" s="161">
        <v>0.17399999999999999</v>
      </c>
      <c r="G121" s="131"/>
    </row>
    <row r="122" spans="1:7" x14ac:dyDescent="0.3">
      <c r="A122" s="160" t="s">
        <v>69</v>
      </c>
      <c r="B122" s="164" t="s">
        <v>187</v>
      </c>
      <c r="C122" s="258">
        <v>6206</v>
      </c>
      <c r="D122" s="161">
        <v>0.17499999999999999</v>
      </c>
      <c r="E122" s="160">
        <v>6.4</v>
      </c>
      <c r="F122" s="161">
        <v>0.28899999999999998</v>
      </c>
      <c r="G122" s="131"/>
    </row>
    <row r="123" spans="1:7" x14ac:dyDescent="0.3">
      <c r="A123" s="158" t="s">
        <v>70</v>
      </c>
      <c r="B123" s="117" t="s">
        <v>4</v>
      </c>
      <c r="C123" s="259">
        <v>19243</v>
      </c>
      <c r="D123" s="159">
        <v>0.47299999999999998</v>
      </c>
      <c r="E123" s="158">
        <v>4.9000000000000004</v>
      </c>
      <c r="F123" s="159">
        <v>0.113</v>
      </c>
      <c r="G123" s="131"/>
    </row>
    <row r="124" spans="1:7" x14ac:dyDescent="0.3">
      <c r="A124" s="158" t="s">
        <v>70</v>
      </c>
      <c r="B124" s="117" t="s">
        <v>6</v>
      </c>
      <c r="C124" s="259">
        <v>21473</v>
      </c>
      <c r="D124" s="159">
        <v>0.52700000000000002</v>
      </c>
      <c r="E124" s="158">
        <v>6.2</v>
      </c>
      <c r="F124" s="159">
        <v>0.20300000000000001</v>
      </c>
      <c r="G124" s="131"/>
    </row>
    <row r="125" spans="1:7" x14ac:dyDescent="0.3">
      <c r="A125" s="160" t="s">
        <v>70</v>
      </c>
      <c r="B125" s="164" t="s">
        <v>7</v>
      </c>
      <c r="C125" s="258">
        <v>12015</v>
      </c>
      <c r="D125" s="161">
        <v>0.29499999999999998</v>
      </c>
      <c r="E125" s="160">
        <v>6.1</v>
      </c>
      <c r="F125" s="161">
        <v>0.17299999999999999</v>
      </c>
      <c r="G125" s="131"/>
    </row>
    <row r="126" spans="1:7" x14ac:dyDescent="0.3">
      <c r="A126" s="160" t="s">
        <v>70</v>
      </c>
      <c r="B126" s="164" t="s">
        <v>8</v>
      </c>
      <c r="C126" s="258">
        <v>2846</v>
      </c>
      <c r="D126" s="161">
        <v>7.0000000000000007E-2</v>
      </c>
      <c r="E126" s="160">
        <v>6</v>
      </c>
      <c r="F126" s="161">
        <v>0.155</v>
      </c>
      <c r="G126" s="131"/>
    </row>
    <row r="127" spans="1:7" x14ac:dyDescent="0.3">
      <c r="A127" s="160" t="s">
        <v>70</v>
      </c>
      <c r="B127" s="164" t="s">
        <v>187</v>
      </c>
      <c r="C127" s="258">
        <v>6612</v>
      </c>
      <c r="D127" s="161">
        <v>0.16200000000000001</v>
      </c>
      <c r="E127" s="160">
        <v>6.5</v>
      </c>
      <c r="F127" s="161">
        <v>0.27700000000000002</v>
      </c>
      <c r="G127" s="131"/>
    </row>
    <row r="128" spans="1:7" x14ac:dyDescent="0.3">
      <c r="A128" s="143"/>
      <c r="B128" s="143"/>
      <c r="C128" s="260"/>
      <c r="D128" s="144"/>
      <c r="E128" s="143"/>
      <c r="F128" s="143"/>
    </row>
    <row r="129" spans="1:1" x14ac:dyDescent="0.3">
      <c r="A129" s="21" t="s">
        <v>84</v>
      </c>
    </row>
    <row r="130" spans="1:1" x14ac:dyDescent="0.3">
      <c r="A130" s="21" t="s">
        <v>86</v>
      </c>
    </row>
    <row r="131" spans="1:1" x14ac:dyDescent="0.3">
      <c r="A131" s="21" t="s">
        <v>181</v>
      </c>
    </row>
    <row r="132" spans="1:1" x14ac:dyDescent="0.3">
      <c r="A132" s="21" t="s">
        <v>87</v>
      </c>
    </row>
  </sheetData>
  <mergeCells count="1">
    <mergeCell ref="C6:D6"/>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30"/>
  <sheetViews>
    <sheetView zoomScaleNormal="100" workbookViewId="0">
      <selection activeCell="C35" sqref="C35"/>
    </sheetView>
  </sheetViews>
  <sheetFormatPr defaultColWidth="9.140625" defaultRowHeight="15" customHeight="1" x14ac:dyDescent="0.3"/>
  <cols>
    <col min="1" max="1" width="48.5703125" style="133" bestFit="1" customWidth="1"/>
    <col min="2" max="2" width="24.7109375" style="133" customWidth="1"/>
    <col min="3" max="3" width="14.28515625" style="255" customWidth="1"/>
    <col min="4" max="4" width="12.5703125" style="133" customWidth="1"/>
    <col min="5" max="5" width="15.42578125" style="255" customWidth="1"/>
    <col min="6" max="6" width="12.85546875" style="133" customWidth="1"/>
    <col min="7" max="7" width="36" style="133" customWidth="1"/>
    <col min="8" max="8" width="17.140625" style="133" customWidth="1"/>
    <col min="9" max="16384" width="9.140625" style="133"/>
  </cols>
  <sheetData>
    <row r="1" spans="1:9" ht="33.75" customHeight="1" x14ac:dyDescent="0.35">
      <c r="A1" s="152" t="s">
        <v>160</v>
      </c>
    </row>
    <row r="2" spans="1:9" ht="24" customHeight="1" x14ac:dyDescent="0.35">
      <c r="A2" s="154" t="s">
        <v>72</v>
      </c>
    </row>
    <row r="3" spans="1:9" ht="15" customHeight="1" x14ac:dyDescent="0.35">
      <c r="A3" s="155"/>
    </row>
    <row r="4" spans="1:9" ht="21.75" customHeight="1" x14ac:dyDescent="0.3">
      <c r="A4" s="177" t="s">
        <v>180</v>
      </c>
    </row>
    <row r="5" spans="1:9" ht="21.75" customHeight="1" thickBot="1" x14ac:dyDescent="0.35">
      <c r="A5" s="182"/>
      <c r="B5" s="146"/>
      <c r="C5" s="261"/>
      <c r="D5" s="139"/>
      <c r="E5" s="264"/>
      <c r="F5" s="146"/>
      <c r="G5" s="146"/>
      <c r="H5" s="146"/>
    </row>
    <row r="6" spans="1:9" ht="15" customHeight="1" thickBot="1" x14ac:dyDescent="0.35">
      <c r="A6" s="189"/>
      <c r="B6" s="190"/>
      <c r="C6" s="301" t="s">
        <v>177</v>
      </c>
      <c r="D6" s="302"/>
      <c r="E6" s="303" t="s">
        <v>164</v>
      </c>
      <c r="F6" s="304"/>
      <c r="G6" s="304"/>
      <c r="H6" s="305"/>
      <c r="I6" s="131"/>
    </row>
    <row r="7" spans="1:9" ht="15" customHeight="1" x14ac:dyDescent="0.3">
      <c r="A7" s="186" t="s">
        <v>79</v>
      </c>
      <c r="B7" s="186" t="s">
        <v>163</v>
      </c>
      <c r="C7" s="262" t="s">
        <v>2</v>
      </c>
      <c r="D7" s="187" t="s">
        <v>41</v>
      </c>
      <c r="E7" s="265" t="s">
        <v>2</v>
      </c>
      <c r="F7" s="188" t="s">
        <v>41</v>
      </c>
      <c r="G7" s="188" t="s">
        <v>155</v>
      </c>
      <c r="H7" s="188" t="s">
        <v>147</v>
      </c>
    </row>
    <row r="8" spans="1:9" ht="15" customHeight="1" x14ac:dyDescent="0.3">
      <c r="A8" s="158" t="s">
        <v>176</v>
      </c>
      <c r="B8" s="158" t="s">
        <v>46</v>
      </c>
      <c r="C8" s="259">
        <f>SUM(C9+C10)</f>
        <v>75657</v>
      </c>
      <c r="D8" s="159"/>
      <c r="E8" s="259">
        <f>SUM(E9+E10)</f>
        <v>92151</v>
      </c>
      <c r="F8" s="159"/>
      <c r="G8" s="158">
        <v>5.4</v>
      </c>
      <c r="H8" s="159">
        <v>0.17299999999999999</v>
      </c>
      <c r="I8" s="131"/>
    </row>
    <row r="9" spans="1:9" ht="15" customHeight="1" x14ac:dyDescent="0.3">
      <c r="A9" s="158" t="s">
        <v>176</v>
      </c>
      <c r="B9" s="117" t="s">
        <v>4</v>
      </c>
      <c r="C9" s="259">
        <v>36948</v>
      </c>
      <c r="D9" s="191">
        <v>0.48799999999999999</v>
      </c>
      <c r="E9" s="259">
        <v>41609</v>
      </c>
      <c r="F9" s="191">
        <v>0.45200000000000001</v>
      </c>
      <c r="G9" s="192">
        <v>4.6734600687351291</v>
      </c>
      <c r="H9" s="159">
        <v>0.12</v>
      </c>
      <c r="I9" s="131"/>
    </row>
    <row r="10" spans="1:9" ht="15" customHeight="1" x14ac:dyDescent="0.3">
      <c r="A10" s="158" t="s">
        <v>176</v>
      </c>
      <c r="B10" s="117" t="s">
        <v>6</v>
      </c>
      <c r="C10" s="259">
        <v>38709</v>
      </c>
      <c r="D10" s="191">
        <v>0.51200000000000001</v>
      </c>
      <c r="E10" s="259">
        <v>50542</v>
      </c>
      <c r="F10" s="191">
        <v>0.54800000000000004</v>
      </c>
      <c r="G10" s="192">
        <v>6.0362668671599859</v>
      </c>
      <c r="H10" s="159">
        <v>0.217</v>
      </c>
      <c r="I10" s="131"/>
    </row>
    <row r="11" spans="1:9" ht="15" customHeight="1" x14ac:dyDescent="0.3">
      <c r="A11" s="160" t="s">
        <v>176</v>
      </c>
      <c r="B11" s="164" t="s">
        <v>7</v>
      </c>
      <c r="C11" s="258">
        <v>21668</v>
      </c>
      <c r="D11" s="193">
        <v>0.28599999999999998</v>
      </c>
      <c r="E11" s="258">
        <v>26999</v>
      </c>
      <c r="F11" s="193">
        <v>0.29299999999999998</v>
      </c>
      <c r="G11" s="194">
        <v>5.945442423793474</v>
      </c>
      <c r="H11" s="161">
        <v>0.185</v>
      </c>
      <c r="I11" s="131"/>
    </row>
    <row r="12" spans="1:9" ht="15" customHeight="1" x14ac:dyDescent="0.3">
      <c r="A12" s="160" t="s">
        <v>176</v>
      </c>
      <c r="B12" s="164" t="s">
        <v>8</v>
      </c>
      <c r="C12" s="258">
        <v>5480</v>
      </c>
      <c r="D12" s="193">
        <v>7.1999999999999995E-2</v>
      </c>
      <c r="E12" s="258">
        <v>6639</v>
      </c>
      <c r="F12" s="193">
        <v>7.1999999999999995E-2</v>
      </c>
      <c r="G12" s="194">
        <v>5.7870161168850727</v>
      </c>
      <c r="H12" s="161">
        <v>0.16600000000000001</v>
      </c>
      <c r="I12" s="131"/>
    </row>
    <row r="13" spans="1:9" ht="15" customHeight="1" x14ac:dyDescent="0.3">
      <c r="A13" s="160" t="s">
        <v>176</v>
      </c>
      <c r="B13" s="164" t="s">
        <v>187</v>
      </c>
      <c r="C13" s="258">
        <v>11561</v>
      </c>
      <c r="D13" s="193">
        <v>0.153</v>
      </c>
      <c r="E13" s="258">
        <v>16904</v>
      </c>
      <c r="F13" s="193">
        <v>0.183</v>
      </c>
      <c r="G13" s="194">
        <v>6.2792238523426409</v>
      </c>
      <c r="H13" s="161">
        <v>0.28799999999999998</v>
      </c>
      <c r="I13" s="131"/>
    </row>
    <row r="14" spans="1:9" ht="15" customHeight="1" x14ac:dyDescent="0.3">
      <c r="A14" s="158" t="s">
        <v>162</v>
      </c>
      <c r="B14" s="158" t="s">
        <v>46</v>
      </c>
      <c r="C14" s="259">
        <f>SUM(C15+C16)</f>
        <v>11606</v>
      </c>
      <c r="D14" s="191"/>
      <c r="E14" s="259">
        <f>SUM(E15,E16)</f>
        <v>13791</v>
      </c>
      <c r="F14" s="191"/>
      <c r="G14" s="192">
        <v>9.1999999999999993</v>
      </c>
      <c r="H14" s="159">
        <v>0.14899999999999999</v>
      </c>
      <c r="I14" s="131"/>
    </row>
    <row r="15" spans="1:9" ht="15" customHeight="1" x14ac:dyDescent="0.3">
      <c r="A15" s="158" t="s">
        <v>162</v>
      </c>
      <c r="B15" s="117" t="s">
        <v>4</v>
      </c>
      <c r="C15" s="259">
        <v>6715</v>
      </c>
      <c r="D15" s="191">
        <v>0.57899999999999996</v>
      </c>
      <c r="E15" s="259">
        <v>7431</v>
      </c>
      <c r="F15" s="191">
        <v>0.53900000000000003</v>
      </c>
      <c r="G15" s="192">
        <v>8.7081146548243851</v>
      </c>
      <c r="H15" s="159">
        <v>9.6000000000000002E-2</v>
      </c>
      <c r="I15" s="131"/>
    </row>
    <row r="16" spans="1:9" ht="15" customHeight="1" x14ac:dyDescent="0.3">
      <c r="A16" s="158" t="s">
        <v>162</v>
      </c>
      <c r="B16" s="117" t="s">
        <v>6</v>
      </c>
      <c r="C16" s="259">
        <v>4891</v>
      </c>
      <c r="D16" s="191">
        <v>0.42099999999999999</v>
      </c>
      <c r="E16" s="259">
        <v>6360</v>
      </c>
      <c r="F16" s="191">
        <v>0.46100000000000002</v>
      </c>
      <c r="G16" s="192">
        <v>9.6930817610062885</v>
      </c>
      <c r="H16" s="159">
        <v>0.21099999999999999</v>
      </c>
      <c r="I16" s="131"/>
    </row>
    <row r="17" spans="1:10" ht="15" customHeight="1" x14ac:dyDescent="0.3">
      <c r="A17" s="160" t="s">
        <v>162</v>
      </c>
      <c r="B17" s="164" t="s">
        <v>7</v>
      </c>
      <c r="C17" s="258">
        <v>3744</v>
      </c>
      <c r="D17" s="193">
        <v>0.32300000000000001</v>
      </c>
      <c r="E17" s="258">
        <v>4705</v>
      </c>
      <c r="F17" s="193">
        <v>0.34100000000000003</v>
      </c>
      <c r="G17" s="194">
        <v>9.3628055260361318</v>
      </c>
      <c r="H17" s="161">
        <v>0.191</v>
      </c>
      <c r="I17" s="131"/>
    </row>
    <row r="18" spans="1:10" ht="15" customHeight="1" x14ac:dyDescent="0.3">
      <c r="A18" s="160" t="s">
        <v>162</v>
      </c>
      <c r="B18" s="164" t="s">
        <v>8</v>
      </c>
      <c r="C18" s="258">
        <v>418</v>
      </c>
      <c r="D18" s="193">
        <v>3.5999999999999997E-2</v>
      </c>
      <c r="E18" s="258">
        <v>506</v>
      </c>
      <c r="F18" s="193">
        <v>3.6999999999999998E-2</v>
      </c>
      <c r="G18" s="194">
        <v>12.553359683794467</v>
      </c>
      <c r="H18" s="161">
        <v>0.184</v>
      </c>
      <c r="I18" s="131"/>
    </row>
    <row r="19" spans="1:10" ht="15" customHeight="1" x14ac:dyDescent="0.3">
      <c r="A19" s="160" t="s">
        <v>162</v>
      </c>
      <c r="B19" s="164" t="s">
        <v>187</v>
      </c>
      <c r="C19" s="258">
        <v>729</v>
      </c>
      <c r="D19" s="193">
        <v>6.3E-2</v>
      </c>
      <c r="E19" s="258">
        <v>1149</v>
      </c>
      <c r="F19" s="193">
        <v>8.3000000000000004E-2</v>
      </c>
      <c r="G19" s="194">
        <v>9.7859007832898168</v>
      </c>
      <c r="H19" s="161">
        <v>0.308</v>
      </c>
      <c r="I19" s="131"/>
    </row>
    <row r="20" spans="1:10" ht="15" customHeight="1" x14ac:dyDescent="0.3">
      <c r="A20" s="143"/>
      <c r="B20" s="143"/>
      <c r="C20" s="260"/>
      <c r="D20" s="143"/>
      <c r="E20" s="260"/>
      <c r="F20" s="143"/>
      <c r="G20" s="143"/>
      <c r="H20" s="143"/>
    </row>
    <row r="21" spans="1:10" s="1" customFormat="1" ht="14.25" customHeight="1" x14ac:dyDescent="0.3">
      <c r="A21" s="21" t="s">
        <v>84</v>
      </c>
      <c r="B21" s="22"/>
      <c r="C21" s="263"/>
      <c r="D21" s="23"/>
      <c r="E21" s="210"/>
      <c r="F21" s="22"/>
      <c r="G21" s="22"/>
      <c r="H21" s="22"/>
      <c r="I21" s="22"/>
      <c r="J21" s="7"/>
    </row>
    <row r="22" spans="1:10" s="1" customFormat="1" ht="14.25" customHeight="1" x14ac:dyDescent="0.25">
      <c r="A22" s="21" t="s">
        <v>86</v>
      </c>
      <c r="B22" s="8"/>
      <c r="C22" s="236"/>
      <c r="D22" s="8"/>
      <c r="E22" s="236"/>
      <c r="F22" s="8"/>
      <c r="G22" s="8"/>
      <c r="H22" s="8"/>
      <c r="I22" s="8"/>
      <c r="J22" s="7"/>
    </row>
    <row r="23" spans="1:10" s="1" customFormat="1" ht="14.25" customHeight="1" x14ac:dyDescent="0.25">
      <c r="A23" s="21" t="s">
        <v>190</v>
      </c>
      <c r="B23" s="8"/>
      <c r="C23" s="236"/>
      <c r="D23" s="8"/>
      <c r="E23" s="236"/>
      <c r="F23" s="8"/>
      <c r="G23" s="8"/>
      <c r="H23" s="8"/>
      <c r="I23" s="8"/>
      <c r="J23" s="7"/>
    </row>
    <row r="24" spans="1:10" s="1" customFormat="1" ht="14.25" customHeight="1" x14ac:dyDescent="0.25">
      <c r="A24" s="21" t="s">
        <v>181</v>
      </c>
      <c r="B24" s="8"/>
      <c r="C24" s="236"/>
      <c r="D24" s="8"/>
      <c r="E24" s="236"/>
      <c r="F24" s="8"/>
      <c r="G24" s="8"/>
      <c r="H24" s="8"/>
      <c r="I24" s="8"/>
      <c r="J24" s="7"/>
    </row>
    <row r="25" spans="1:10" s="1" customFormat="1" ht="14.25" customHeight="1" x14ac:dyDescent="0.25">
      <c r="A25" s="21" t="s">
        <v>87</v>
      </c>
      <c r="B25" s="8"/>
      <c r="C25" s="236"/>
      <c r="D25" s="8"/>
      <c r="E25" s="236"/>
      <c r="F25" s="8"/>
      <c r="G25" s="8"/>
      <c r="H25" s="24"/>
      <c r="I25" s="8"/>
      <c r="J25" s="7"/>
    </row>
    <row r="26" spans="1:10" ht="24.75" customHeight="1" x14ac:dyDescent="0.35">
      <c r="A26" s="152"/>
      <c r="D26" s="138"/>
    </row>
    <row r="27" spans="1:10" ht="23.25" customHeight="1" x14ac:dyDescent="0.35">
      <c r="A27" s="154"/>
      <c r="D27" s="138"/>
    </row>
    <row r="28" spans="1:10" ht="15" customHeight="1" x14ac:dyDescent="0.35">
      <c r="A28" s="155"/>
      <c r="D28" s="138"/>
    </row>
    <row r="29" spans="1:10" ht="15" customHeight="1" x14ac:dyDescent="0.3">
      <c r="A29" s="183"/>
      <c r="D29" s="138"/>
    </row>
    <row r="30" spans="1:10" ht="15" customHeight="1" x14ac:dyDescent="0.3">
      <c r="A30" s="177"/>
      <c r="D30" s="138"/>
    </row>
  </sheetData>
  <mergeCells count="2">
    <mergeCell ref="C6:D6"/>
    <mergeCell ref="E6:H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8"/>
  <sheetViews>
    <sheetView zoomScaleNormal="100" workbookViewId="0">
      <selection activeCell="A4" sqref="A4"/>
    </sheetView>
  </sheetViews>
  <sheetFormatPr defaultColWidth="9.140625" defaultRowHeight="15" x14ac:dyDescent="0.25"/>
  <cols>
    <col min="1" max="1" width="134.7109375" style="153" customWidth="1"/>
    <col min="2" max="16384" width="9.140625" style="153"/>
  </cols>
  <sheetData>
    <row r="1" spans="1:1" ht="25.5" x14ac:dyDescent="0.35">
      <c r="A1" s="171" t="s">
        <v>73</v>
      </c>
    </row>
    <row r="2" spans="1:1" ht="23.25" x14ac:dyDescent="0.35">
      <c r="A2" s="185" t="s">
        <v>72</v>
      </c>
    </row>
    <row r="4" spans="1:1" x14ac:dyDescent="0.25">
      <c r="A4" s="169"/>
    </row>
    <row r="5" spans="1:1" ht="18" x14ac:dyDescent="0.25">
      <c r="A5" s="168" t="s">
        <v>165</v>
      </c>
    </row>
    <row r="6" spans="1:1" ht="15.75" x14ac:dyDescent="0.25">
      <c r="A6" s="167"/>
    </row>
    <row r="7" spans="1:1" x14ac:dyDescent="0.25">
      <c r="A7" s="166" t="s">
        <v>166</v>
      </c>
    </row>
    <row r="8" spans="1:1" x14ac:dyDescent="0.25">
      <c r="A8" s="166" t="s">
        <v>167</v>
      </c>
    </row>
    <row r="9" spans="1:1" x14ac:dyDescent="0.25">
      <c r="A9" s="166" t="s">
        <v>168</v>
      </c>
    </row>
    <row r="10" spans="1:1" x14ac:dyDescent="0.25">
      <c r="A10" s="166" t="s">
        <v>169</v>
      </c>
    </row>
    <row r="11" spans="1:1" x14ac:dyDescent="0.25">
      <c r="A11" s="166" t="s">
        <v>170</v>
      </c>
    </row>
    <row r="12" spans="1:1" x14ac:dyDescent="0.25">
      <c r="A12" s="166" t="s">
        <v>171</v>
      </c>
    </row>
    <row r="13" spans="1:1" x14ac:dyDescent="0.25">
      <c r="A13" s="166" t="s">
        <v>172</v>
      </c>
    </row>
    <row r="14" spans="1:1" x14ac:dyDescent="0.25">
      <c r="A14" s="166" t="s">
        <v>173</v>
      </c>
    </row>
    <row r="15" spans="1:1" x14ac:dyDescent="0.25">
      <c r="A15" s="166" t="s">
        <v>174</v>
      </c>
    </row>
    <row r="16" spans="1:1" x14ac:dyDescent="0.25">
      <c r="A16" s="166" t="s">
        <v>175</v>
      </c>
    </row>
    <row r="17" spans="1:1" x14ac:dyDescent="0.25">
      <c r="A17" s="166" t="s">
        <v>178</v>
      </c>
    </row>
    <row r="18" spans="1:1" x14ac:dyDescent="0.25">
      <c r="A18" s="166" t="s">
        <v>179</v>
      </c>
    </row>
  </sheetData>
  <hyperlinks>
    <hyperlink ref="A7" location="'1. Statewide'!A1" display="Statewide Prevalence of Behavioral Health Comorbidity and Readmission Rates among Patients in Acute Care Hospitals" xr:uid="{38A4698E-E8BB-457D-A194-A2F0C312F6DF}"/>
    <hyperlink ref="A8" location="'2. MH'!A1" display="Statewide Prevalence of Mental Health Comorbidity and Readmission Rates among Patients in Acute Care Hospitals" xr:uid="{CC699026-2363-43E5-A877-CD32C936D027}"/>
    <hyperlink ref="A9" location="'3. SUD'!A1" display="Statewide Prevalence of Substance Use Disorder Comorbidity and Readmission Rates among Patients in Acute Care Hospitals" xr:uid="{76A9FE8C-4D7D-4323-81FC-5ED6CC5F4761}"/>
    <hyperlink ref="A10" location="'4. Age'!A1" display="Prevalence of Behavioral Health Comorbidity and Readmission Rates by Age" xr:uid="{7C91176F-514D-42F4-A405-D1FE1A15EA8B}"/>
    <hyperlink ref="A11" location="'5. Gender'!A1" display="Prevalence of Behavioral Health Comorbidity and Readmission Rates by Gender" xr:uid="{7C7A0B07-287F-4BAD-BB5F-690C8460033A}"/>
    <hyperlink ref="A12" location="'6. Payer Type'!A1" display="Prevalence of Behavioral Health Comorbidity and Readmission Rates by Payer Type" xr:uid="{FF90F676-E551-4BF3-AEB8-49873EA264F3}"/>
    <hyperlink ref="A13" location="'7. Region'!A1" display="Prevalence of Behavioral Health Comorbidity and Readmission Rates by Region of Patient Residence" xr:uid="{2FBB3DFD-62C5-4D17-BF06-BAAA627485F1}"/>
    <hyperlink ref="A14" location="'8. Diagnosis'!A1" display="Behavioral Health Comorbidity and Readmission Rates by Common Discharge Diagnosis" xr:uid="{053D5F8B-4BFF-4EEB-AAF7-B18EAE125BF1}"/>
    <hyperlink ref="A15" location="'9. Discharge Setting'!A1" display="Behavioral Health Comorbidity and Readmission Rates by Discharge Setting" xr:uid="{7185A5FF-0FBA-4971-B190-D4C6848E6AB4}"/>
    <hyperlink ref="A16" location="'10. Length of Stay'!A1" display="Behavioral Health Comorbidity and Length of Stay" xr:uid="{C582DC21-BDD3-4C5F-8FC6-8E5007F759C5}"/>
    <hyperlink ref="A17" location="'11. Monthly Statewide'!A1" display="Statewide Prevalence of Behavioral Health Comorbidity and Readmission Rates among Patients in Acute Care Hospitals by Month" xr:uid="{681032EC-36C9-4E71-AC73-AE64E251F18E}"/>
    <hyperlink ref="A18" location="'12. COVID-19'!A1" display="COVID-19 and Behavioral Health Comorbidity Prevalence, Length of Stay, and Readmission Rates During the First Wave of the COVID-19 Pandemic" xr:uid="{3DF7AF5F-083D-4E35-B7DB-EEA09D1189E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6"/>
  <sheetViews>
    <sheetView workbookViewId="0">
      <selection activeCell="H34" sqref="H34"/>
    </sheetView>
  </sheetViews>
  <sheetFormatPr defaultColWidth="9.140625" defaultRowHeight="15" x14ac:dyDescent="0.25"/>
  <cols>
    <col min="1" max="1" width="18.5703125" style="1" customWidth="1"/>
    <col min="2" max="2" width="46" style="1" bestFit="1" customWidth="1"/>
    <col min="3" max="4" width="20" style="1" bestFit="1" customWidth="1"/>
    <col min="5" max="5" width="27.5703125" style="1" customWidth="1"/>
    <col min="6" max="9" width="20" style="1" bestFit="1" customWidth="1"/>
    <col min="10" max="10" width="25.7109375" style="1" customWidth="1"/>
    <col min="11" max="16384" width="9.140625" style="1"/>
  </cols>
  <sheetData>
    <row r="1" spans="1:11" s="4" customFormat="1" ht="25.5" x14ac:dyDescent="0.35">
      <c r="A1" s="2" t="s">
        <v>73</v>
      </c>
      <c r="B1" s="3"/>
      <c r="C1" s="3"/>
      <c r="D1" s="3"/>
      <c r="E1" s="3"/>
      <c r="F1" s="3"/>
      <c r="G1" s="3"/>
      <c r="H1" s="3"/>
      <c r="I1" s="3"/>
      <c r="J1" s="3"/>
    </row>
    <row r="2" spans="1:11" s="4" customFormat="1" ht="23.25" x14ac:dyDescent="0.35">
      <c r="A2" s="5" t="s">
        <v>72</v>
      </c>
      <c r="B2" s="3"/>
      <c r="C2" s="3"/>
      <c r="D2" s="3"/>
      <c r="E2" s="3"/>
      <c r="F2" s="3"/>
      <c r="G2" s="3"/>
      <c r="H2" s="3"/>
      <c r="I2" s="3"/>
      <c r="J2" s="3"/>
    </row>
    <row r="3" spans="1:11" x14ac:dyDescent="0.25">
      <c r="A3" s="8"/>
      <c r="B3" s="8"/>
      <c r="C3" s="8"/>
      <c r="D3" s="8"/>
      <c r="E3" s="8"/>
      <c r="F3" s="8"/>
      <c r="G3" s="8"/>
      <c r="H3" s="8"/>
      <c r="I3" s="8"/>
      <c r="J3" s="8"/>
      <c r="K3" s="7"/>
    </row>
    <row r="4" spans="1:11" s="12" customFormat="1" ht="18" x14ac:dyDescent="0.25">
      <c r="A4" s="9" t="s">
        <v>74</v>
      </c>
      <c r="B4" s="9"/>
      <c r="C4" s="9"/>
      <c r="D4" s="9"/>
      <c r="E4" s="9"/>
      <c r="F4" s="9"/>
      <c r="G4" s="9"/>
      <c r="H4" s="9"/>
      <c r="I4" s="9"/>
      <c r="J4" s="10"/>
      <c r="K4" s="11"/>
    </row>
    <row r="5" spans="1:11" s="12" customFormat="1" ht="18.75" thickBot="1" x14ac:dyDescent="0.3">
      <c r="A5" s="9"/>
      <c r="B5" s="9"/>
      <c r="C5" s="9"/>
      <c r="D5" s="9"/>
      <c r="E5" s="9"/>
      <c r="F5" s="9"/>
      <c r="G5" s="9"/>
      <c r="H5" s="9"/>
      <c r="I5" s="9"/>
      <c r="J5" s="10"/>
      <c r="K5" s="11"/>
    </row>
    <row r="6" spans="1:11" ht="17.25" thickBot="1" x14ac:dyDescent="0.3">
      <c r="C6" s="271" t="s">
        <v>75</v>
      </c>
      <c r="D6" s="273"/>
      <c r="E6" s="272"/>
      <c r="F6" s="271" t="s">
        <v>76</v>
      </c>
      <c r="G6" s="272"/>
      <c r="H6" s="271" t="s">
        <v>77</v>
      </c>
      <c r="I6" s="272"/>
      <c r="J6" s="13" t="s">
        <v>78</v>
      </c>
    </row>
    <row r="7" spans="1:11" ht="15.75" x14ac:dyDescent="0.25">
      <c r="A7" s="274" t="s">
        <v>1</v>
      </c>
      <c r="B7" s="14"/>
      <c r="C7" s="16"/>
      <c r="D7" s="17" t="s">
        <v>80</v>
      </c>
      <c r="E7" s="18" t="s">
        <v>81</v>
      </c>
      <c r="F7" s="16"/>
      <c r="G7" s="19"/>
      <c r="H7" s="16"/>
      <c r="I7" s="19"/>
      <c r="J7" s="20"/>
    </row>
    <row r="8" spans="1:11" ht="15.75" x14ac:dyDescent="0.25">
      <c r="A8" s="275"/>
      <c r="B8" s="27" t="s">
        <v>79</v>
      </c>
      <c r="C8" s="16" t="s">
        <v>2</v>
      </c>
      <c r="D8" s="17" t="s">
        <v>82</v>
      </c>
      <c r="E8" s="18" t="s">
        <v>83</v>
      </c>
      <c r="F8" s="16" t="s">
        <v>2</v>
      </c>
      <c r="G8" s="19" t="s">
        <v>41</v>
      </c>
      <c r="H8" s="16" t="s">
        <v>2</v>
      </c>
      <c r="I8" s="19" t="s">
        <v>41</v>
      </c>
      <c r="J8" s="20" t="s">
        <v>41</v>
      </c>
    </row>
    <row r="9" spans="1:11" ht="15.75" x14ac:dyDescent="0.25">
      <c r="A9" s="195">
        <v>2019</v>
      </c>
      <c r="B9" s="53" t="s">
        <v>46</v>
      </c>
      <c r="C9" s="206">
        <v>384039</v>
      </c>
      <c r="D9" s="58">
        <v>1</v>
      </c>
      <c r="E9" s="54"/>
      <c r="F9" s="206">
        <v>568637</v>
      </c>
      <c r="G9" s="54"/>
      <c r="H9" s="206">
        <v>89433</v>
      </c>
      <c r="I9" s="54"/>
      <c r="J9" s="55">
        <v>0.157</v>
      </c>
    </row>
    <row r="10" spans="1:11" ht="15.75" x14ac:dyDescent="0.25">
      <c r="A10" s="195">
        <v>2019</v>
      </c>
      <c r="B10" s="53" t="s">
        <v>4</v>
      </c>
      <c r="C10" s="206">
        <v>211004</v>
      </c>
      <c r="D10" s="180">
        <f>C10/C9</f>
        <v>0.54943378146490329</v>
      </c>
      <c r="E10" s="54"/>
      <c r="F10" s="206">
        <v>270462</v>
      </c>
      <c r="G10" s="54"/>
      <c r="H10" s="206">
        <v>28204</v>
      </c>
      <c r="I10" s="54"/>
      <c r="J10" s="55">
        <v>0.104</v>
      </c>
    </row>
    <row r="11" spans="1:11" ht="15.75" x14ac:dyDescent="0.25">
      <c r="A11" s="195">
        <v>2019</v>
      </c>
      <c r="B11" s="53" t="s">
        <v>6</v>
      </c>
      <c r="C11" s="206">
        <v>173035</v>
      </c>
      <c r="D11" s="180">
        <f>C11/C9</f>
        <v>0.45056621853509671</v>
      </c>
      <c r="E11" s="180">
        <v>1</v>
      </c>
      <c r="F11" s="206">
        <v>298175</v>
      </c>
      <c r="G11" s="180">
        <v>1</v>
      </c>
      <c r="H11" s="206">
        <v>61229</v>
      </c>
      <c r="I11" s="180">
        <v>1</v>
      </c>
      <c r="J11" s="55">
        <v>0.20499999999999999</v>
      </c>
    </row>
    <row r="12" spans="1:11" ht="15.75" x14ac:dyDescent="0.25">
      <c r="A12" s="196">
        <v>2019</v>
      </c>
      <c r="B12" s="56" t="s">
        <v>7</v>
      </c>
      <c r="C12" s="207">
        <v>108436</v>
      </c>
      <c r="D12" s="172">
        <f>C12/C9</f>
        <v>0.2823567398102797</v>
      </c>
      <c r="E12" s="172">
        <f>C12/C11</f>
        <v>0.62667090473025688</v>
      </c>
      <c r="F12" s="207">
        <v>173575</v>
      </c>
      <c r="G12" s="172">
        <f>F12/F9</f>
        <v>0.30524746015472087</v>
      </c>
      <c r="H12" s="207">
        <v>30871</v>
      </c>
      <c r="I12" s="172">
        <f>H12/H9</f>
        <v>0.34518578153478024</v>
      </c>
      <c r="J12" s="57">
        <v>0.17799999999999999</v>
      </c>
    </row>
    <row r="13" spans="1:11" ht="15.75" x14ac:dyDescent="0.25">
      <c r="A13" s="196">
        <v>2019</v>
      </c>
      <c r="B13" s="56" t="s">
        <v>8</v>
      </c>
      <c r="C13" s="207">
        <v>22330</v>
      </c>
      <c r="D13" s="172">
        <f>C13/C9</f>
        <v>5.8145136301261072E-2</v>
      </c>
      <c r="E13" s="172">
        <f>C13/C11</f>
        <v>0.12904903632213136</v>
      </c>
      <c r="F13" s="207">
        <v>33122</v>
      </c>
      <c r="G13" s="172">
        <f>F13/F9</f>
        <v>5.8248056317123223E-2</v>
      </c>
      <c r="H13" s="207">
        <v>5221</v>
      </c>
      <c r="I13" s="172">
        <f>H13/H9</f>
        <v>5.837889816957946E-2</v>
      </c>
      <c r="J13" s="57">
        <v>0.158</v>
      </c>
    </row>
    <row r="14" spans="1:11" ht="15.75" x14ac:dyDescent="0.25">
      <c r="A14" s="196">
        <v>2019</v>
      </c>
      <c r="B14" s="56" t="s">
        <v>187</v>
      </c>
      <c r="C14" s="207">
        <v>42269</v>
      </c>
      <c r="D14" s="172">
        <f>C14/C9</f>
        <v>0.11006434242355594</v>
      </c>
      <c r="E14" s="172">
        <f>C14/C11</f>
        <v>0.24428005894761176</v>
      </c>
      <c r="F14" s="207">
        <v>91478</v>
      </c>
      <c r="G14" s="172">
        <f>F14/F9</f>
        <v>0.16087240190138877</v>
      </c>
      <c r="H14" s="207">
        <v>25137</v>
      </c>
      <c r="I14" s="172">
        <f>H14/H9</f>
        <v>0.28107074569789675</v>
      </c>
      <c r="J14" s="57">
        <v>0.27500000000000002</v>
      </c>
    </row>
    <row r="15" spans="1:11" ht="15.75" x14ac:dyDescent="0.25">
      <c r="A15" s="195">
        <v>2020</v>
      </c>
      <c r="B15" s="53" t="s">
        <v>46</v>
      </c>
      <c r="C15" s="206">
        <v>355746</v>
      </c>
      <c r="D15" s="58">
        <v>1</v>
      </c>
      <c r="E15" s="58"/>
      <c r="F15" s="206">
        <v>524205</v>
      </c>
      <c r="G15" s="178">
        <v>1</v>
      </c>
      <c r="H15" s="206">
        <v>83760</v>
      </c>
      <c r="I15" s="178">
        <v>1</v>
      </c>
      <c r="J15" s="55">
        <v>0.16</v>
      </c>
    </row>
    <row r="16" spans="1:11" ht="15.75" x14ac:dyDescent="0.25">
      <c r="A16" s="195">
        <v>2020</v>
      </c>
      <c r="B16" s="53" t="s">
        <v>4</v>
      </c>
      <c r="C16" s="206">
        <v>190992</v>
      </c>
      <c r="D16" s="59">
        <v>0.53700000000000003</v>
      </c>
      <c r="E16" s="59"/>
      <c r="F16" s="206">
        <v>243098</v>
      </c>
      <c r="G16" s="59">
        <v>0.46400000000000002</v>
      </c>
      <c r="H16" s="206">
        <v>25777</v>
      </c>
      <c r="I16" s="59">
        <v>0.308</v>
      </c>
      <c r="J16" s="55">
        <v>0.106</v>
      </c>
    </row>
    <row r="17" spans="1:11" ht="15.75" x14ac:dyDescent="0.25">
      <c r="A17" s="195">
        <v>2020</v>
      </c>
      <c r="B17" s="53" t="s">
        <v>6</v>
      </c>
      <c r="C17" s="206">
        <v>164754</v>
      </c>
      <c r="D17" s="59">
        <v>0.46300000000000002</v>
      </c>
      <c r="E17" s="180">
        <v>1</v>
      </c>
      <c r="F17" s="206">
        <v>281107</v>
      </c>
      <c r="G17" s="59">
        <v>0.53600000000000003</v>
      </c>
      <c r="H17" s="206">
        <v>57983</v>
      </c>
      <c r="I17" s="59">
        <v>0.69199999999999995</v>
      </c>
      <c r="J17" s="55">
        <v>0.20599999999999999</v>
      </c>
    </row>
    <row r="18" spans="1:11" ht="15.75" x14ac:dyDescent="0.25">
      <c r="A18" s="196">
        <v>2020</v>
      </c>
      <c r="B18" s="56" t="s">
        <v>7</v>
      </c>
      <c r="C18" s="207">
        <v>102595</v>
      </c>
      <c r="D18" s="60">
        <v>0.28799999999999998</v>
      </c>
      <c r="E18" s="60">
        <f>C18/C17</f>
        <v>0.62271629216893065</v>
      </c>
      <c r="F18" s="207">
        <v>161972</v>
      </c>
      <c r="G18" s="60">
        <v>0.30099999999999999</v>
      </c>
      <c r="H18" s="207">
        <v>28638</v>
      </c>
      <c r="I18" s="60">
        <v>0.34200000000000003</v>
      </c>
      <c r="J18" s="57">
        <v>0.17699999999999999</v>
      </c>
      <c r="K18" s="28"/>
    </row>
    <row r="19" spans="1:11" ht="15.75" x14ac:dyDescent="0.25">
      <c r="A19" s="196">
        <v>2020</v>
      </c>
      <c r="B19" s="56" t="s">
        <v>8</v>
      </c>
      <c r="C19" s="207">
        <v>21753</v>
      </c>
      <c r="D19" s="60">
        <v>6.0999999999999999E-2</v>
      </c>
      <c r="E19" s="60">
        <f>C19/C17</f>
        <v>0.13203321315415711</v>
      </c>
      <c r="F19" s="207">
        <v>32025</v>
      </c>
      <c r="G19" s="60">
        <v>6.0999999999999999E-2</v>
      </c>
      <c r="H19" s="207">
        <v>5002</v>
      </c>
      <c r="I19" s="60">
        <v>0.06</v>
      </c>
      <c r="J19" s="57">
        <v>0.156</v>
      </c>
      <c r="K19" s="29"/>
    </row>
    <row r="20" spans="1:11" ht="15.75" x14ac:dyDescent="0.25">
      <c r="A20" s="196">
        <v>2020</v>
      </c>
      <c r="B20" s="56" t="s">
        <v>187</v>
      </c>
      <c r="C20" s="207">
        <v>40406</v>
      </c>
      <c r="D20" s="60">
        <v>0.114</v>
      </c>
      <c r="E20" s="60">
        <f>C20/C17</f>
        <v>0.24525049467691223</v>
      </c>
      <c r="F20" s="207">
        <v>87110</v>
      </c>
      <c r="G20" s="60">
        <v>0.16600000000000001</v>
      </c>
      <c r="H20" s="207">
        <v>24343</v>
      </c>
      <c r="I20" s="60">
        <v>0.29099999999999998</v>
      </c>
      <c r="J20" s="57">
        <v>0.27900000000000003</v>
      </c>
      <c r="K20" s="30"/>
    </row>
    <row r="22" spans="1:11" ht="14.25" customHeight="1" x14ac:dyDescent="0.3">
      <c r="A22" s="21" t="s">
        <v>84</v>
      </c>
      <c r="B22" s="22"/>
      <c r="C22" s="23"/>
      <c r="D22" s="23"/>
      <c r="E22" s="22"/>
      <c r="F22" s="22"/>
      <c r="G22" s="22"/>
      <c r="H22" s="22"/>
      <c r="I22" s="22"/>
      <c r="J22" s="7"/>
    </row>
    <row r="23" spans="1:11" ht="14.25" customHeight="1" x14ac:dyDescent="0.3">
      <c r="A23" s="21" t="s">
        <v>85</v>
      </c>
      <c r="B23" s="22"/>
      <c r="C23" s="23"/>
      <c r="D23" s="23"/>
      <c r="E23" s="22"/>
      <c r="F23" s="22"/>
      <c r="G23" s="22"/>
      <c r="H23" s="22"/>
      <c r="I23" s="22"/>
      <c r="J23" s="7"/>
    </row>
    <row r="24" spans="1:11" ht="14.25" customHeight="1" x14ac:dyDescent="0.25">
      <c r="A24" s="21" t="s">
        <v>86</v>
      </c>
      <c r="B24" s="8"/>
      <c r="C24" s="8"/>
      <c r="D24" s="8"/>
      <c r="E24" s="8"/>
      <c r="F24" s="8"/>
      <c r="G24" s="8"/>
      <c r="H24" s="8"/>
      <c r="I24" s="8"/>
      <c r="J24" s="7"/>
    </row>
    <row r="25" spans="1:11" ht="14.25" customHeight="1" x14ac:dyDescent="0.25">
      <c r="A25" s="21" t="s">
        <v>181</v>
      </c>
      <c r="B25" s="8"/>
      <c r="C25" s="24"/>
      <c r="D25" s="8"/>
      <c r="E25" s="8"/>
      <c r="F25" s="8"/>
      <c r="G25" s="8"/>
      <c r="H25" s="8"/>
      <c r="I25" s="8"/>
      <c r="J25" s="7"/>
    </row>
    <row r="26" spans="1:11" ht="14.25" customHeight="1" x14ac:dyDescent="0.25">
      <c r="A26" s="21" t="s">
        <v>87</v>
      </c>
      <c r="B26" s="8"/>
      <c r="C26" s="25"/>
      <c r="D26" s="8"/>
      <c r="E26" s="8"/>
      <c r="F26" s="8"/>
      <c r="G26" s="8"/>
      <c r="H26" s="24"/>
      <c r="I26" s="8"/>
      <c r="J26" s="7"/>
    </row>
  </sheetData>
  <mergeCells count="4">
    <mergeCell ref="F6:G6"/>
    <mergeCell ref="H6:I6"/>
    <mergeCell ref="C6:E6"/>
    <mergeCell ref="A7:A8"/>
  </mergeCells>
  <pageMargins left="0.08" right="0.08" top="1" bottom="1" header="0.5" footer="0.5"/>
  <pageSetup orientation="portrait" horizontalDpi="300" verticalDpi="300"/>
  <headerFooter>
    <oddHeader>The SAS System</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37"/>
  <sheetViews>
    <sheetView zoomScaleNormal="100" workbookViewId="0"/>
  </sheetViews>
  <sheetFormatPr defaultColWidth="9.140625" defaultRowHeight="16.5" x14ac:dyDescent="0.3"/>
  <cols>
    <col min="1" max="1" width="18.5703125" style="45" customWidth="1"/>
    <col min="2" max="2" width="64.140625" style="45" customWidth="1"/>
    <col min="3" max="3" width="24" style="216" bestFit="1" customWidth="1"/>
    <col min="4" max="4" width="20" style="45" bestFit="1" customWidth="1"/>
    <col min="5" max="5" width="27.42578125" style="45" customWidth="1"/>
    <col min="6" max="6" width="21.140625" style="216" customWidth="1"/>
    <col min="7" max="7" width="20" style="45" bestFit="1" customWidth="1"/>
    <col min="8" max="8" width="23.5703125" style="216" customWidth="1"/>
    <col min="9" max="9" width="20" style="45" bestFit="1" customWidth="1"/>
    <col min="10" max="10" width="22.42578125" style="45" customWidth="1"/>
    <col min="11" max="16384" width="9.140625" style="45"/>
  </cols>
  <sheetData>
    <row r="1" spans="1:10" s="44" customFormat="1" ht="25.5" x14ac:dyDescent="0.35">
      <c r="A1" s="2" t="s">
        <v>73</v>
      </c>
      <c r="B1" s="3"/>
      <c r="C1" s="208"/>
      <c r="D1" s="3"/>
      <c r="E1" s="3"/>
      <c r="F1" s="208"/>
      <c r="G1" s="3"/>
      <c r="H1" s="208"/>
      <c r="I1" s="3"/>
    </row>
    <row r="2" spans="1:10" s="44" customFormat="1" ht="23.25" x14ac:dyDescent="0.35">
      <c r="A2" s="5" t="s">
        <v>72</v>
      </c>
      <c r="B2" s="3"/>
      <c r="C2" s="208"/>
      <c r="D2" s="3"/>
      <c r="E2" s="3"/>
      <c r="F2" s="208"/>
      <c r="G2" s="3"/>
      <c r="H2" s="208"/>
      <c r="I2" s="3"/>
    </row>
    <row r="3" spans="1:10" ht="18.75" x14ac:dyDescent="0.3">
      <c r="A3" s="31"/>
      <c r="B3" s="6"/>
      <c r="C3" s="209"/>
      <c r="D3" s="6"/>
      <c r="E3" s="6"/>
      <c r="F3" s="209"/>
      <c r="G3" s="6"/>
      <c r="H3" s="209"/>
      <c r="I3" s="6"/>
    </row>
    <row r="4" spans="1:10" s="49" customFormat="1" ht="18.75" x14ac:dyDescent="0.3">
      <c r="A4" s="48" t="s">
        <v>88</v>
      </c>
      <c r="B4" s="48"/>
      <c r="C4" s="211"/>
      <c r="D4" s="48"/>
      <c r="E4" s="48"/>
      <c r="F4" s="211"/>
      <c r="G4" s="48"/>
      <c r="H4" s="211"/>
      <c r="I4" s="48"/>
    </row>
    <row r="5" spans="1:10" s="49" customFormat="1" ht="19.5" thickBot="1" x14ac:dyDescent="0.35">
      <c r="A5" s="48"/>
      <c r="B5" s="48"/>
      <c r="C5" s="211"/>
      <c r="D5" s="48"/>
      <c r="E5" s="48"/>
      <c r="F5" s="211"/>
      <c r="G5" s="48"/>
      <c r="H5" s="211"/>
      <c r="I5" s="48"/>
    </row>
    <row r="6" spans="1:10" s="49" customFormat="1" ht="18.75" x14ac:dyDescent="0.3">
      <c r="A6" s="48"/>
      <c r="B6" s="48"/>
      <c r="C6" s="212"/>
      <c r="D6" s="33"/>
      <c r="E6" s="34"/>
      <c r="F6" s="217"/>
      <c r="G6" s="35"/>
      <c r="H6" s="217"/>
      <c r="I6" s="35"/>
      <c r="J6" s="36" t="s">
        <v>89</v>
      </c>
    </row>
    <row r="7" spans="1:10" s="49" customFormat="1" ht="19.5" thickBot="1" x14ac:dyDescent="0.35">
      <c r="A7" s="48"/>
      <c r="B7" s="48"/>
      <c r="C7" s="278" t="s">
        <v>75</v>
      </c>
      <c r="D7" s="276"/>
      <c r="E7" s="279"/>
      <c r="F7" s="280" t="s">
        <v>76</v>
      </c>
      <c r="G7" s="281"/>
      <c r="H7" s="280" t="s">
        <v>77</v>
      </c>
      <c r="I7" s="281"/>
      <c r="J7" s="37" t="s">
        <v>90</v>
      </c>
    </row>
    <row r="8" spans="1:10" s="49" customFormat="1" x14ac:dyDescent="0.3">
      <c r="A8" s="176"/>
      <c r="B8" s="176"/>
      <c r="C8" s="213"/>
      <c r="D8" s="17" t="s">
        <v>80</v>
      </c>
      <c r="E8" s="18" t="s">
        <v>81</v>
      </c>
      <c r="F8" s="213"/>
      <c r="G8" s="26"/>
      <c r="H8" s="213"/>
      <c r="I8" s="26"/>
      <c r="J8" s="20"/>
    </row>
    <row r="9" spans="1:10" x14ac:dyDescent="0.3">
      <c r="A9" s="43" t="s">
        <v>1</v>
      </c>
      <c r="B9" s="43" t="s">
        <v>91</v>
      </c>
      <c r="C9" s="213" t="s">
        <v>2</v>
      </c>
      <c r="D9" s="17" t="s">
        <v>82</v>
      </c>
      <c r="E9" s="18" t="s">
        <v>92</v>
      </c>
      <c r="F9" s="213" t="s">
        <v>2</v>
      </c>
      <c r="G9" s="26" t="s">
        <v>41</v>
      </c>
      <c r="H9" s="213" t="s">
        <v>2</v>
      </c>
      <c r="I9" s="26" t="s">
        <v>41</v>
      </c>
      <c r="J9" s="20" t="s">
        <v>3</v>
      </c>
    </row>
    <row r="10" spans="1:10" x14ac:dyDescent="0.3">
      <c r="A10" s="197">
        <v>2019</v>
      </c>
      <c r="B10" s="61" t="s">
        <v>95</v>
      </c>
      <c r="C10" s="206">
        <v>98609</v>
      </c>
      <c r="D10" s="59">
        <v>0.25700000000000001</v>
      </c>
      <c r="E10" s="59">
        <v>0.65400000000000003</v>
      </c>
      <c r="F10" s="206">
        <v>183440</v>
      </c>
      <c r="G10" s="59">
        <v>0.32300000000000001</v>
      </c>
      <c r="H10" s="206">
        <v>41967</v>
      </c>
      <c r="I10" s="59">
        <v>0.46899999999999997</v>
      </c>
      <c r="J10" s="59">
        <v>0.22900000000000001</v>
      </c>
    </row>
    <row r="11" spans="1:10" x14ac:dyDescent="0.3">
      <c r="A11" s="197">
        <v>2019</v>
      </c>
      <c r="B11" s="61" t="s">
        <v>96</v>
      </c>
      <c r="C11" s="206">
        <v>724</v>
      </c>
      <c r="D11" s="59">
        <v>2E-3</v>
      </c>
      <c r="E11" s="59">
        <v>5.0000000000000001E-3</v>
      </c>
      <c r="F11" s="206">
        <v>1915</v>
      </c>
      <c r="G11" s="59">
        <v>3.0000000000000001E-3</v>
      </c>
      <c r="H11" s="206">
        <v>675</v>
      </c>
      <c r="I11" s="59">
        <v>8.0000000000000002E-3</v>
      </c>
      <c r="J11" s="59">
        <v>0.35199999999999998</v>
      </c>
    </row>
    <row r="12" spans="1:10" x14ac:dyDescent="0.3">
      <c r="A12" s="197">
        <v>2019</v>
      </c>
      <c r="B12" s="61" t="s">
        <v>97</v>
      </c>
      <c r="C12" s="206">
        <v>99345</v>
      </c>
      <c r="D12" s="59">
        <v>0.25900000000000001</v>
      </c>
      <c r="E12" s="59">
        <v>0.65900000000000003</v>
      </c>
      <c r="F12" s="206">
        <v>188667</v>
      </c>
      <c r="G12" s="59">
        <v>0.33200000000000002</v>
      </c>
      <c r="H12" s="206">
        <v>43700</v>
      </c>
      <c r="I12" s="59">
        <v>0.48899999999999999</v>
      </c>
      <c r="J12" s="59">
        <v>0.23200000000000001</v>
      </c>
    </row>
    <row r="13" spans="1:10" x14ac:dyDescent="0.3">
      <c r="A13" s="197">
        <v>2019</v>
      </c>
      <c r="B13" s="61" t="s">
        <v>98</v>
      </c>
      <c r="C13" s="206">
        <v>4380</v>
      </c>
      <c r="D13" s="59">
        <v>1.0999999999999999E-2</v>
      </c>
      <c r="E13" s="59">
        <v>2.9000000000000001E-2</v>
      </c>
      <c r="F13" s="206">
        <v>11420</v>
      </c>
      <c r="G13" s="59">
        <v>0.02</v>
      </c>
      <c r="H13" s="206">
        <v>3801</v>
      </c>
      <c r="I13" s="59">
        <v>4.2999999999999997E-2</v>
      </c>
      <c r="J13" s="59">
        <v>0.33300000000000002</v>
      </c>
    </row>
    <row r="14" spans="1:10" x14ac:dyDescent="0.3">
      <c r="A14" s="197">
        <v>2019</v>
      </c>
      <c r="B14" s="61" t="s">
        <v>99</v>
      </c>
      <c r="C14" s="206">
        <v>10542</v>
      </c>
      <c r="D14" s="59">
        <v>2.7E-2</v>
      </c>
      <c r="E14" s="59">
        <v>7.0000000000000007E-2</v>
      </c>
      <c r="F14" s="206">
        <v>23664</v>
      </c>
      <c r="G14" s="59">
        <v>4.2000000000000003E-2</v>
      </c>
      <c r="H14" s="206">
        <v>6975</v>
      </c>
      <c r="I14" s="59">
        <v>7.8E-2</v>
      </c>
      <c r="J14" s="59">
        <v>0.29499999999999998</v>
      </c>
    </row>
    <row r="15" spans="1:10" x14ac:dyDescent="0.3">
      <c r="A15" s="197">
        <v>2019</v>
      </c>
      <c r="B15" s="61" t="s">
        <v>100</v>
      </c>
      <c r="C15" s="206">
        <v>17944</v>
      </c>
      <c r="D15" s="59">
        <v>4.7E-2</v>
      </c>
      <c r="E15" s="59">
        <v>0.11899999999999999</v>
      </c>
      <c r="F15" s="206">
        <v>37716</v>
      </c>
      <c r="G15" s="59">
        <v>6.6000000000000003E-2</v>
      </c>
      <c r="H15" s="206">
        <v>10032</v>
      </c>
      <c r="I15" s="59">
        <v>0.112</v>
      </c>
      <c r="J15" s="59">
        <v>0.26600000000000001</v>
      </c>
    </row>
    <row r="16" spans="1:10" x14ac:dyDescent="0.3">
      <c r="A16" s="197">
        <v>2019</v>
      </c>
      <c r="B16" s="61" t="s">
        <v>101</v>
      </c>
      <c r="C16" s="206">
        <v>19853</v>
      </c>
      <c r="D16" s="59">
        <v>5.1999999999999998E-2</v>
      </c>
      <c r="E16" s="59">
        <v>0.13200000000000001</v>
      </c>
      <c r="F16" s="206">
        <v>43128</v>
      </c>
      <c r="G16" s="59">
        <v>7.5999999999999998E-2</v>
      </c>
      <c r="H16" s="206">
        <v>12062</v>
      </c>
      <c r="I16" s="59">
        <v>0.13500000000000001</v>
      </c>
      <c r="J16" s="59">
        <v>0.28000000000000003</v>
      </c>
    </row>
    <row r="17" spans="1:20" x14ac:dyDescent="0.3">
      <c r="A17" s="197">
        <v>2020</v>
      </c>
      <c r="B17" s="61" t="s">
        <v>95</v>
      </c>
      <c r="C17" s="206">
        <v>94030</v>
      </c>
      <c r="D17" s="59">
        <v>0.26400000000000001</v>
      </c>
      <c r="E17" s="59">
        <v>0.65800000000000003</v>
      </c>
      <c r="F17" s="206">
        <v>172940</v>
      </c>
      <c r="G17" s="59">
        <v>0.33</v>
      </c>
      <c r="H17" s="206">
        <v>39789</v>
      </c>
      <c r="I17" s="59">
        <v>0.47499999999999998</v>
      </c>
      <c r="J17" s="59">
        <v>0.23</v>
      </c>
    </row>
    <row r="18" spans="1:20" x14ac:dyDescent="0.3">
      <c r="A18" s="197">
        <v>2020</v>
      </c>
      <c r="B18" s="61" t="s">
        <v>96</v>
      </c>
      <c r="C18" s="206">
        <v>687</v>
      </c>
      <c r="D18" s="59">
        <v>2E-3</v>
      </c>
      <c r="E18" s="59">
        <v>5.0000000000000001E-3</v>
      </c>
      <c r="F18" s="206">
        <v>1680</v>
      </c>
      <c r="G18" s="59">
        <v>3.0000000000000001E-3</v>
      </c>
      <c r="H18" s="206">
        <v>576</v>
      </c>
      <c r="I18" s="59">
        <v>7.0000000000000001E-3</v>
      </c>
      <c r="J18" s="59">
        <v>0.34300000000000003</v>
      </c>
    </row>
    <row r="19" spans="1:20" x14ac:dyDescent="0.3">
      <c r="A19" s="197">
        <v>2020</v>
      </c>
      <c r="B19" s="61" t="s">
        <v>97</v>
      </c>
      <c r="C19" s="206">
        <v>93188</v>
      </c>
      <c r="D19" s="59">
        <v>0.26200000000000001</v>
      </c>
      <c r="E19" s="59">
        <v>0.65200000000000002</v>
      </c>
      <c r="F19" s="206">
        <v>175805</v>
      </c>
      <c r="G19" s="59">
        <v>0.33500000000000002</v>
      </c>
      <c r="H19" s="206">
        <v>41258</v>
      </c>
      <c r="I19" s="59">
        <v>0.49299999999999999</v>
      </c>
      <c r="J19" s="59">
        <v>0.23499999999999999</v>
      </c>
    </row>
    <row r="20" spans="1:20" x14ac:dyDescent="0.3">
      <c r="A20" s="197">
        <v>2020</v>
      </c>
      <c r="B20" s="61" t="s">
        <v>98</v>
      </c>
      <c r="C20" s="206">
        <v>3954</v>
      </c>
      <c r="D20" s="59">
        <v>1.0999999999999999E-2</v>
      </c>
      <c r="E20" s="59">
        <v>2.8000000000000001E-2</v>
      </c>
      <c r="F20" s="206">
        <v>10362</v>
      </c>
      <c r="G20" s="59">
        <v>0.02</v>
      </c>
      <c r="H20" s="206">
        <v>3680</v>
      </c>
      <c r="I20" s="59">
        <v>4.3999999999999997E-2</v>
      </c>
      <c r="J20" s="59">
        <v>0.35499999999999998</v>
      </c>
    </row>
    <row r="21" spans="1:20" x14ac:dyDescent="0.3">
      <c r="A21" s="197">
        <v>2020</v>
      </c>
      <c r="B21" s="61" t="s">
        <v>99</v>
      </c>
      <c r="C21" s="206">
        <v>10771</v>
      </c>
      <c r="D21" s="59">
        <v>0.03</v>
      </c>
      <c r="E21" s="59">
        <v>7.4999999999999997E-2</v>
      </c>
      <c r="F21" s="206">
        <v>23541</v>
      </c>
      <c r="G21" s="59">
        <v>4.4999999999999998E-2</v>
      </c>
      <c r="H21" s="206">
        <v>6874</v>
      </c>
      <c r="I21" s="59">
        <v>8.2000000000000003E-2</v>
      </c>
      <c r="J21" s="59">
        <v>0.29199999999999998</v>
      </c>
    </row>
    <row r="22" spans="1:20" x14ac:dyDescent="0.3">
      <c r="A22" s="197">
        <v>2020</v>
      </c>
      <c r="B22" s="62" t="s">
        <v>100</v>
      </c>
      <c r="C22" s="206">
        <v>16524</v>
      </c>
      <c r="D22" s="59">
        <v>4.5999999999999999E-2</v>
      </c>
      <c r="E22" s="59">
        <v>0.11600000000000001</v>
      </c>
      <c r="F22" s="206">
        <v>35072</v>
      </c>
      <c r="G22" s="59">
        <v>6.7000000000000004E-2</v>
      </c>
      <c r="H22" s="206">
        <v>9706</v>
      </c>
      <c r="I22" s="59">
        <v>0.11600000000000001</v>
      </c>
      <c r="J22" s="59">
        <v>0.27700000000000002</v>
      </c>
    </row>
    <row r="23" spans="1:20" x14ac:dyDescent="0.3">
      <c r="A23" s="197">
        <v>2020</v>
      </c>
      <c r="B23" s="53" t="s">
        <v>101</v>
      </c>
      <c r="C23" s="206">
        <v>19539</v>
      </c>
      <c r="D23" s="59">
        <v>5.5E-2</v>
      </c>
      <c r="E23" s="59">
        <v>0.13700000000000001</v>
      </c>
      <c r="F23" s="206">
        <v>42039</v>
      </c>
      <c r="G23" s="59">
        <v>0.08</v>
      </c>
      <c r="H23" s="206">
        <v>11926</v>
      </c>
      <c r="I23" s="59">
        <v>0.14199999999999999</v>
      </c>
      <c r="J23" s="59">
        <v>0.28399999999999997</v>
      </c>
    </row>
    <row r="25" spans="1:20" ht="14.25" customHeight="1" x14ac:dyDescent="0.3">
      <c r="A25" s="21" t="s">
        <v>84</v>
      </c>
      <c r="B25" s="22"/>
      <c r="C25" s="210"/>
      <c r="D25" s="47"/>
      <c r="E25" s="47"/>
      <c r="F25" s="210"/>
      <c r="G25" s="22"/>
      <c r="H25" s="210"/>
      <c r="I25" s="22"/>
    </row>
    <row r="26" spans="1:20" ht="14.25" customHeight="1" x14ac:dyDescent="0.3">
      <c r="A26" s="21" t="s">
        <v>93</v>
      </c>
      <c r="B26" s="22"/>
      <c r="C26" s="210"/>
      <c r="D26" s="22"/>
      <c r="E26" s="22"/>
      <c r="F26" s="210"/>
      <c r="G26" s="22"/>
      <c r="H26" s="210"/>
      <c r="I26" s="22"/>
      <c r="J26" s="22"/>
      <c r="K26" s="22"/>
      <c r="L26" s="22"/>
      <c r="M26" s="22"/>
      <c r="N26" s="22"/>
      <c r="O26" s="22"/>
      <c r="P26" s="22"/>
      <c r="Q26" s="22"/>
      <c r="R26" s="22"/>
      <c r="S26" s="22"/>
      <c r="T26" s="22"/>
    </row>
    <row r="27" spans="1:20" ht="14.25" customHeight="1" x14ac:dyDescent="0.3">
      <c r="A27" s="21" t="s">
        <v>94</v>
      </c>
      <c r="B27" s="22"/>
      <c r="C27" s="210"/>
      <c r="D27" s="22"/>
      <c r="E27" s="22"/>
      <c r="F27" s="210"/>
      <c r="G27" s="22"/>
      <c r="H27" s="210"/>
      <c r="I27" s="22"/>
    </row>
    <row r="28" spans="1:20" ht="14.25" customHeight="1" x14ac:dyDescent="0.3">
      <c r="A28" s="21" t="s">
        <v>181</v>
      </c>
      <c r="B28" s="47"/>
      <c r="C28" s="214"/>
      <c r="D28" s="47"/>
      <c r="E28" s="47"/>
      <c r="F28" s="210"/>
      <c r="G28" s="22"/>
      <c r="H28" s="210"/>
      <c r="I28" s="22"/>
    </row>
    <row r="29" spans="1:20" ht="14.25" customHeight="1" x14ac:dyDescent="0.3">
      <c r="A29" s="21" t="s">
        <v>87</v>
      </c>
      <c r="B29" s="22"/>
      <c r="C29" s="210"/>
      <c r="D29" s="22"/>
      <c r="E29" s="22"/>
      <c r="F29" s="210"/>
      <c r="G29" s="22"/>
      <c r="H29" s="210"/>
      <c r="I29" s="22"/>
    </row>
    <row r="36" spans="2:9" x14ac:dyDescent="0.3">
      <c r="B36" s="38"/>
      <c r="C36" s="215"/>
      <c r="D36" s="38"/>
      <c r="E36" s="39"/>
      <c r="F36" s="218"/>
      <c r="G36" s="39"/>
      <c r="H36" s="218"/>
      <c r="I36" s="40"/>
    </row>
    <row r="37" spans="2:9" x14ac:dyDescent="0.3">
      <c r="B37" s="276"/>
      <c r="C37" s="276"/>
      <c r="D37" s="276"/>
      <c r="E37" s="277"/>
      <c r="F37" s="277"/>
      <c r="G37" s="277"/>
      <c r="H37" s="277"/>
      <c r="I37" s="41"/>
    </row>
  </sheetData>
  <mergeCells count="6">
    <mergeCell ref="B37:D37"/>
    <mergeCell ref="E37:F37"/>
    <mergeCell ref="G37:H37"/>
    <mergeCell ref="C7:E7"/>
    <mergeCell ref="H7:I7"/>
    <mergeCell ref="F7:G7"/>
  </mergeCells>
  <pageMargins left="0.08" right="0.08" top="1" bottom="1" header="0.5" footer="0.5"/>
  <pageSetup orientation="portrait" horizontalDpi="300" verticalDpi="300"/>
  <headerFooter>
    <oddHeader>Length of Stay</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2"/>
  <sheetViews>
    <sheetView zoomScaleNormal="100" workbookViewId="0"/>
  </sheetViews>
  <sheetFormatPr defaultColWidth="9.140625" defaultRowHeight="15" x14ac:dyDescent="0.25"/>
  <cols>
    <col min="1" max="1" width="16" style="1" bestFit="1" customWidth="1"/>
    <col min="2" max="2" width="42" style="1" customWidth="1"/>
    <col min="3" max="3" width="24" style="221" bestFit="1" customWidth="1"/>
    <col min="4" max="4" width="20" style="1" bestFit="1" customWidth="1"/>
    <col min="5" max="5" width="28.42578125" style="1" customWidth="1"/>
    <col min="6" max="6" width="21.85546875" style="221" customWidth="1"/>
    <col min="7" max="7" width="20" style="1" bestFit="1" customWidth="1"/>
    <col min="8" max="8" width="25.85546875" style="221" customWidth="1"/>
    <col min="9" max="9" width="24" style="1" customWidth="1"/>
    <col min="10" max="16384" width="9.140625" style="1"/>
  </cols>
  <sheetData>
    <row r="1" spans="1:9" s="4" customFormat="1" ht="25.5" x14ac:dyDescent="0.35">
      <c r="A1" s="2" t="s">
        <v>73</v>
      </c>
      <c r="B1" s="3"/>
      <c r="C1" s="208"/>
      <c r="D1" s="3"/>
      <c r="E1" s="3"/>
      <c r="F1" s="208"/>
      <c r="G1" s="3"/>
      <c r="H1" s="208"/>
    </row>
    <row r="2" spans="1:9" s="4" customFormat="1" ht="23.25" x14ac:dyDescent="0.35">
      <c r="A2" s="5" t="s">
        <v>72</v>
      </c>
      <c r="B2" s="3"/>
      <c r="C2" s="208"/>
      <c r="D2" s="3"/>
      <c r="E2" s="3"/>
      <c r="F2" s="208"/>
      <c r="G2" s="3"/>
      <c r="H2" s="208"/>
    </row>
    <row r="3" spans="1:9" x14ac:dyDescent="0.25">
      <c r="A3" s="8"/>
      <c r="B3" s="32"/>
      <c r="C3" s="219"/>
      <c r="D3" s="50"/>
      <c r="E3" s="32"/>
      <c r="F3" s="223"/>
      <c r="G3" s="63"/>
      <c r="H3" s="225"/>
    </row>
    <row r="4" spans="1:9" s="12" customFormat="1" ht="18" x14ac:dyDescent="0.25">
      <c r="A4" s="9" t="s">
        <v>107</v>
      </c>
      <c r="B4" s="9"/>
      <c r="C4" s="220"/>
      <c r="D4" s="9"/>
      <c r="E4" s="9"/>
      <c r="F4" s="220"/>
      <c r="G4" s="9"/>
      <c r="H4" s="220"/>
    </row>
    <row r="5" spans="1:9" ht="15.75" thickBot="1" x14ac:dyDescent="0.3"/>
    <row r="6" spans="1:9" ht="18.75" x14ac:dyDescent="0.3">
      <c r="B6" s="51"/>
      <c r="C6" s="271" t="s">
        <v>75</v>
      </c>
      <c r="D6" s="273"/>
      <c r="E6" s="272"/>
      <c r="F6" s="282" t="s">
        <v>76</v>
      </c>
      <c r="G6" s="283"/>
      <c r="H6" s="284" t="s">
        <v>77</v>
      </c>
      <c r="I6" s="36" t="s">
        <v>89</v>
      </c>
    </row>
    <row r="7" spans="1:9" ht="17.25" thickBot="1" x14ac:dyDescent="0.3">
      <c r="B7" s="52"/>
      <c r="C7" s="278"/>
      <c r="D7" s="276"/>
      <c r="E7" s="279"/>
      <c r="F7" s="280"/>
      <c r="G7" s="281"/>
      <c r="H7" s="285"/>
      <c r="I7" s="37" t="s">
        <v>90</v>
      </c>
    </row>
    <row r="8" spans="1:9" ht="15.75" x14ac:dyDescent="0.25">
      <c r="A8" s="42"/>
      <c r="B8" s="176"/>
      <c r="C8" s="213"/>
      <c r="D8" s="17" t="s">
        <v>102</v>
      </c>
      <c r="E8" s="18" t="s">
        <v>103</v>
      </c>
      <c r="F8" s="213"/>
      <c r="G8" s="19"/>
      <c r="H8" s="227"/>
      <c r="I8" s="20"/>
    </row>
    <row r="9" spans="1:9" ht="15.75" x14ac:dyDescent="0.25">
      <c r="A9" s="43" t="s">
        <v>1</v>
      </c>
      <c r="B9" s="43" t="s">
        <v>104</v>
      </c>
      <c r="C9" s="213" t="s">
        <v>2</v>
      </c>
      <c r="D9" s="17" t="s">
        <v>105</v>
      </c>
      <c r="E9" s="18" t="s">
        <v>106</v>
      </c>
      <c r="F9" s="213" t="s">
        <v>2</v>
      </c>
      <c r="G9" s="19" t="s">
        <v>41</v>
      </c>
      <c r="H9" s="227" t="s">
        <v>2</v>
      </c>
      <c r="I9" s="20" t="s">
        <v>3</v>
      </c>
    </row>
    <row r="10" spans="1:9" ht="15.75" x14ac:dyDescent="0.25">
      <c r="A10" s="197">
        <v>2019</v>
      </c>
      <c r="B10" s="53" t="s">
        <v>108</v>
      </c>
      <c r="C10" s="206">
        <v>36345</v>
      </c>
      <c r="D10" s="59">
        <v>9.5000000000000001E-2</v>
      </c>
      <c r="E10" s="59">
        <v>0.56299999999999994</v>
      </c>
      <c r="F10" s="206">
        <v>71932</v>
      </c>
      <c r="G10" s="59">
        <v>0.126</v>
      </c>
      <c r="H10" s="206">
        <v>17880</v>
      </c>
      <c r="I10" s="59">
        <v>0.249</v>
      </c>
    </row>
    <row r="11" spans="1:9" ht="15.75" x14ac:dyDescent="0.25">
      <c r="A11" s="197">
        <v>2019</v>
      </c>
      <c r="B11" s="53" t="s">
        <v>109</v>
      </c>
      <c r="C11" s="206">
        <v>13991</v>
      </c>
      <c r="D11" s="59">
        <v>3.5999999999999997E-2</v>
      </c>
      <c r="E11" s="59">
        <v>0.217</v>
      </c>
      <c r="F11" s="206">
        <v>28503</v>
      </c>
      <c r="G11" s="59">
        <v>0.05</v>
      </c>
      <c r="H11" s="206">
        <v>7562</v>
      </c>
      <c r="I11" s="59">
        <v>0.26500000000000001</v>
      </c>
    </row>
    <row r="12" spans="1:9" ht="15.75" x14ac:dyDescent="0.25">
      <c r="A12" s="197">
        <v>2019</v>
      </c>
      <c r="B12" s="53" t="s">
        <v>110</v>
      </c>
      <c r="C12" s="206">
        <v>23087</v>
      </c>
      <c r="D12" s="59">
        <v>0.06</v>
      </c>
      <c r="E12" s="59">
        <v>0.35699999999999998</v>
      </c>
      <c r="F12" s="206">
        <v>50764</v>
      </c>
      <c r="G12" s="59">
        <v>8.8999999999999996E-2</v>
      </c>
      <c r="H12" s="206">
        <v>14583</v>
      </c>
      <c r="I12" s="59">
        <v>0.28699999999999998</v>
      </c>
    </row>
    <row r="13" spans="1:9" ht="15.75" x14ac:dyDescent="0.25">
      <c r="A13" s="197">
        <v>2019</v>
      </c>
      <c r="B13" s="53" t="s">
        <v>111</v>
      </c>
      <c r="C13" s="206">
        <v>4892</v>
      </c>
      <c r="D13" s="59">
        <v>1.2999999999999999E-2</v>
      </c>
      <c r="E13" s="59">
        <v>7.5999999999999998E-2</v>
      </c>
      <c r="F13" s="206">
        <v>13081</v>
      </c>
      <c r="G13" s="59">
        <v>2.3E-2</v>
      </c>
      <c r="H13" s="206">
        <v>4491</v>
      </c>
      <c r="I13" s="59">
        <v>0.34300000000000003</v>
      </c>
    </row>
    <row r="14" spans="1:9" ht="15.75" x14ac:dyDescent="0.25">
      <c r="A14" s="197">
        <v>2019</v>
      </c>
      <c r="B14" s="53" t="s">
        <v>112</v>
      </c>
      <c r="C14" s="206">
        <v>10292</v>
      </c>
      <c r="D14" s="59">
        <v>2.7E-2</v>
      </c>
      <c r="E14" s="59">
        <v>0.159</v>
      </c>
      <c r="F14" s="206">
        <v>22711</v>
      </c>
      <c r="G14" s="59">
        <v>0.04</v>
      </c>
      <c r="H14" s="206">
        <v>6519</v>
      </c>
      <c r="I14" s="59">
        <v>0.28699999999999998</v>
      </c>
    </row>
    <row r="15" spans="1:9" ht="15.75" x14ac:dyDescent="0.25">
      <c r="A15" s="197">
        <v>2019</v>
      </c>
      <c r="B15" s="53" t="s">
        <v>113</v>
      </c>
      <c r="C15" s="206">
        <v>1739</v>
      </c>
      <c r="D15" s="59">
        <v>5.0000000000000001E-3</v>
      </c>
      <c r="E15" s="59">
        <v>2.7E-2</v>
      </c>
      <c r="F15" s="206">
        <v>4134</v>
      </c>
      <c r="G15" s="59">
        <v>7.0000000000000001E-3</v>
      </c>
      <c r="H15" s="206">
        <v>1292</v>
      </c>
      <c r="I15" s="59">
        <v>0.313</v>
      </c>
    </row>
    <row r="16" spans="1:9" ht="15.75" x14ac:dyDescent="0.25">
      <c r="A16" s="197">
        <v>2019</v>
      </c>
      <c r="B16" s="53" t="s">
        <v>114</v>
      </c>
      <c r="C16" s="206">
        <v>244</v>
      </c>
      <c r="D16" s="59">
        <v>1E-3</v>
      </c>
      <c r="E16" s="59">
        <v>4.0000000000000001E-3</v>
      </c>
      <c r="F16" s="206">
        <v>569</v>
      </c>
      <c r="G16" s="59">
        <v>1E-3</v>
      </c>
      <c r="H16" s="206">
        <v>168</v>
      </c>
      <c r="I16" s="59">
        <v>0.29499999999999998</v>
      </c>
    </row>
    <row r="17" spans="1:9" ht="15.75" x14ac:dyDescent="0.25">
      <c r="A17" s="197">
        <v>2019</v>
      </c>
      <c r="B17" s="53" t="s">
        <v>115</v>
      </c>
      <c r="C17" s="206">
        <v>5820</v>
      </c>
      <c r="D17" s="59">
        <v>1.4999999999999999E-2</v>
      </c>
      <c r="E17" s="59">
        <v>0.09</v>
      </c>
      <c r="F17" s="206">
        <v>15684</v>
      </c>
      <c r="G17" s="59">
        <v>2.8000000000000001E-2</v>
      </c>
      <c r="H17" s="206">
        <v>5489</v>
      </c>
      <c r="I17" s="59">
        <v>0.35</v>
      </c>
    </row>
    <row r="18" spans="1:9" ht="15.75" x14ac:dyDescent="0.25">
      <c r="A18" s="197">
        <v>2020</v>
      </c>
      <c r="B18" s="53" t="s">
        <v>108</v>
      </c>
      <c r="C18" s="206">
        <v>35127</v>
      </c>
      <c r="D18" s="59">
        <v>9.9000000000000005E-2</v>
      </c>
      <c r="E18" s="59">
        <v>0.56499999999999995</v>
      </c>
      <c r="F18" s="206">
        <v>69507</v>
      </c>
      <c r="G18" s="59">
        <v>0.13300000000000001</v>
      </c>
      <c r="H18" s="206">
        <v>17578</v>
      </c>
      <c r="I18" s="59">
        <v>0.253</v>
      </c>
    </row>
    <row r="19" spans="1:9" ht="15.75" x14ac:dyDescent="0.25">
      <c r="A19" s="197">
        <v>2020</v>
      </c>
      <c r="B19" s="53" t="s">
        <v>109</v>
      </c>
      <c r="C19" s="206">
        <v>13923</v>
      </c>
      <c r="D19" s="59">
        <v>3.9E-2</v>
      </c>
      <c r="E19" s="59">
        <v>0.224</v>
      </c>
      <c r="F19" s="206">
        <v>27775</v>
      </c>
      <c r="G19" s="59">
        <v>5.2999999999999999E-2</v>
      </c>
      <c r="H19" s="206">
        <v>7266</v>
      </c>
      <c r="I19" s="59">
        <v>0.26200000000000001</v>
      </c>
    </row>
    <row r="20" spans="1:9" ht="15.75" x14ac:dyDescent="0.25">
      <c r="A20" s="197">
        <v>2020</v>
      </c>
      <c r="B20" s="53" t="s">
        <v>110</v>
      </c>
      <c r="C20" s="206">
        <v>21502</v>
      </c>
      <c r="D20" s="59">
        <v>0.06</v>
      </c>
      <c r="E20" s="59">
        <v>0.34599999999999997</v>
      </c>
      <c r="F20" s="206">
        <v>47187</v>
      </c>
      <c r="G20" s="59">
        <v>0.09</v>
      </c>
      <c r="H20" s="206">
        <v>13902</v>
      </c>
      <c r="I20" s="59">
        <v>0.29499999999999998</v>
      </c>
    </row>
    <row r="21" spans="1:9" ht="15.75" x14ac:dyDescent="0.25">
      <c r="A21" s="197">
        <v>2020</v>
      </c>
      <c r="B21" s="53" t="s">
        <v>111</v>
      </c>
      <c r="C21" s="206">
        <v>4720</v>
      </c>
      <c r="D21" s="59">
        <v>1.2999999999999999E-2</v>
      </c>
      <c r="E21" s="59">
        <v>7.5999999999999998E-2</v>
      </c>
      <c r="F21" s="206">
        <v>12641</v>
      </c>
      <c r="G21" s="59">
        <v>2.4E-2</v>
      </c>
      <c r="H21" s="206">
        <v>4355</v>
      </c>
      <c r="I21" s="59">
        <v>0.34499999999999997</v>
      </c>
    </row>
    <row r="22" spans="1:9" ht="15.75" x14ac:dyDescent="0.25">
      <c r="A22" s="197">
        <v>2020</v>
      </c>
      <c r="B22" s="53" t="s">
        <v>112</v>
      </c>
      <c r="C22" s="206">
        <v>9610</v>
      </c>
      <c r="D22" s="59">
        <v>2.7E-2</v>
      </c>
      <c r="E22" s="59">
        <v>0.155</v>
      </c>
      <c r="F22" s="206">
        <v>21332</v>
      </c>
      <c r="G22" s="59">
        <v>4.1000000000000002E-2</v>
      </c>
      <c r="H22" s="206">
        <v>6249</v>
      </c>
      <c r="I22" s="59">
        <v>0.29299999999999998</v>
      </c>
    </row>
    <row r="23" spans="1:9" ht="15.75" x14ac:dyDescent="0.25">
      <c r="A23" s="197">
        <v>2020</v>
      </c>
      <c r="B23" s="53" t="s">
        <v>113</v>
      </c>
      <c r="C23" s="206">
        <v>1778</v>
      </c>
      <c r="D23" s="59">
        <v>5.0000000000000001E-3</v>
      </c>
      <c r="E23" s="59">
        <v>2.9000000000000001E-2</v>
      </c>
      <c r="F23" s="206">
        <v>4288</v>
      </c>
      <c r="G23" s="59">
        <v>8.0000000000000002E-3</v>
      </c>
      <c r="H23" s="206">
        <v>1361</v>
      </c>
      <c r="I23" s="59">
        <v>0.317</v>
      </c>
    </row>
    <row r="24" spans="1:9" ht="15.75" x14ac:dyDescent="0.25">
      <c r="A24" s="197">
        <v>2020</v>
      </c>
      <c r="B24" s="53" t="s">
        <v>114</v>
      </c>
      <c r="C24" s="206">
        <v>232</v>
      </c>
      <c r="D24" s="59">
        <v>1E-3</v>
      </c>
      <c r="E24" s="59">
        <v>4.0000000000000001E-3</v>
      </c>
      <c r="F24" s="206">
        <v>503</v>
      </c>
      <c r="G24" s="59">
        <v>1E-3</v>
      </c>
      <c r="H24" s="206">
        <v>155</v>
      </c>
      <c r="I24" s="59">
        <v>0.308</v>
      </c>
    </row>
    <row r="25" spans="1:9" ht="15.75" x14ac:dyDescent="0.25">
      <c r="A25" s="197">
        <v>2020</v>
      </c>
      <c r="B25" s="53" t="s">
        <v>115</v>
      </c>
      <c r="C25" s="206">
        <v>5501</v>
      </c>
      <c r="D25" s="59">
        <v>1.4999999999999999E-2</v>
      </c>
      <c r="E25" s="59">
        <v>8.7999999999999995E-2</v>
      </c>
      <c r="F25" s="206">
        <v>14815</v>
      </c>
      <c r="G25" s="59">
        <v>2.8000000000000001E-2</v>
      </c>
      <c r="H25" s="206">
        <v>5291</v>
      </c>
      <c r="I25" s="59">
        <v>0.35699999999999998</v>
      </c>
    </row>
    <row r="27" spans="1:9" ht="14.45" customHeight="1" x14ac:dyDescent="0.3">
      <c r="A27" s="65" t="s">
        <v>84</v>
      </c>
      <c r="B27" s="66"/>
      <c r="C27" s="222"/>
      <c r="D27" s="67"/>
      <c r="E27" s="67"/>
      <c r="F27" s="224"/>
      <c r="G27" s="66"/>
      <c r="H27" s="224"/>
    </row>
    <row r="28" spans="1:9" ht="14.45" customHeight="1" x14ac:dyDescent="0.3">
      <c r="A28" s="65" t="s">
        <v>116</v>
      </c>
      <c r="B28" s="66"/>
      <c r="C28" s="222"/>
      <c r="D28" s="67"/>
      <c r="E28" s="67"/>
      <c r="F28" s="224"/>
      <c r="G28" s="66"/>
      <c r="H28" s="224"/>
    </row>
    <row r="29" spans="1:9" ht="14.45" customHeight="1" x14ac:dyDescent="0.25">
      <c r="A29" s="65" t="s">
        <v>117</v>
      </c>
      <c r="B29" s="64"/>
      <c r="C29" s="223"/>
      <c r="D29" s="64"/>
      <c r="E29" s="64"/>
      <c r="F29" s="223"/>
      <c r="G29" s="64"/>
      <c r="H29" s="223"/>
    </row>
    <row r="30" spans="1:9" ht="14.45" customHeight="1" x14ac:dyDescent="0.25">
      <c r="A30" s="65" t="s">
        <v>182</v>
      </c>
      <c r="B30" s="64"/>
      <c r="C30" s="223"/>
      <c r="D30" s="64"/>
      <c r="E30" s="64"/>
      <c r="F30" s="223"/>
      <c r="G30" s="64"/>
      <c r="H30" s="223"/>
    </row>
    <row r="31" spans="1:9" ht="14.45" customHeight="1" x14ac:dyDescent="0.25">
      <c r="A31" s="65" t="s">
        <v>118</v>
      </c>
      <c r="B31" s="64"/>
      <c r="C31" s="223"/>
      <c r="D31" s="64"/>
      <c r="E31" s="64"/>
      <c r="F31" s="223"/>
      <c r="G31" s="64"/>
      <c r="H31" s="223"/>
    </row>
    <row r="32" spans="1:9" ht="14.45" customHeight="1" x14ac:dyDescent="0.25">
      <c r="A32" s="65" t="s">
        <v>87</v>
      </c>
      <c r="B32" s="64"/>
      <c r="C32" s="223"/>
      <c r="D32" s="64"/>
      <c r="E32" s="64"/>
      <c r="F32" s="223"/>
      <c r="G32" s="64"/>
      <c r="H32" s="223"/>
    </row>
  </sheetData>
  <mergeCells count="3">
    <mergeCell ref="C6:E7"/>
    <mergeCell ref="F6:G7"/>
    <mergeCell ref="H6:H7"/>
  </mergeCells>
  <pageMargins left="0.08" right="0.08" top="1" bottom="1" header="0.5" footer="0.5"/>
  <pageSetup orientation="portrait" horizontalDpi="300" verticalDpi="300"/>
  <headerFooter>
    <oddHeader>Length of Stay</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55"/>
  <sheetViews>
    <sheetView zoomScaleNormal="100" workbookViewId="0">
      <selection activeCell="R28" sqref="R28"/>
    </sheetView>
  </sheetViews>
  <sheetFormatPr defaultColWidth="9.140625" defaultRowHeight="16.5" x14ac:dyDescent="0.3"/>
  <cols>
    <col min="1" max="1" width="15" style="45" customWidth="1"/>
    <col min="2" max="2" width="14" style="86" bestFit="1" customWidth="1"/>
    <col min="3" max="3" width="46" style="45" bestFit="1" customWidth="1"/>
    <col min="4" max="4" width="20" style="216" bestFit="1" customWidth="1"/>
    <col min="5" max="5" width="25.140625" style="45" customWidth="1"/>
    <col min="6" max="6" width="23.42578125" style="45" customWidth="1"/>
    <col min="7" max="7" width="20" style="216" bestFit="1" customWidth="1"/>
    <col min="8" max="8" width="24.28515625" style="45" customWidth="1"/>
    <col min="9" max="9" width="20" style="216" bestFit="1" customWidth="1"/>
    <col min="10" max="10" width="24.7109375" style="45" customWidth="1"/>
    <col min="11" max="11" width="20" style="45" bestFit="1" customWidth="1"/>
    <col min="12" max="16384" width="9.140625" style="45"/>
  </cols>
  <sheetData>
    <row r="1" spans="1:14" s="78" customFormat="1" ht="24.95" customHeight="1" x14ac:dyDescent="0.35">
      <c r="A1" s="2" t="s">
        <v>73</v>
      </c>
      <c r="B1" s="83"/>
      <c r="C1" s="3"/>
      <c r="D1" s="208"/>
      <c r="E1" s="3"/>
      <c r="F1" s="3"/>
      <c r="G1" s="208"/>
      <c r="H1" s="3"/>
      <c r="I1" s="208"/>
      <c r="J1" s="3"/>
      <c r="K1" s="3"/>
      <c r="L1" s="3"/>
      <c r="M1" s="3"/>
      <c r="N1" s="49"/>
    </row>
    <row r="2" spans="1:14" s="78" customFormat="1" ht="22.5" customHeight="1" x14ac:dyDescent="0.35">
      <c r="A2" s="5" t="s">
        <v>71</v>
      </c>
      <c r="B2" s="83"/>
      <c r="C2" s="3"/>
      <c r="D2" s="208"/>
      <c r="E2" s="3"/>
      <c r="F2" s="3"/>
      <c r="G2" s="208"/>
      <c r="H2" s="3"/>
      <c r="I2" s="208"/>
      <c r="J2" s="3"/>
      <c r="K2" s="3"/>
      <c r="L2" s="3"/>
      <c r="M2" s="3"/>
      <c r="N2" s="49"/>
    </row>
    <row r="3" spans="1:14" s="49" customFormat="1" ht="33" customHeight="1" x14ac:dyDescent="0.3">
      <c r="A3" s="48" t="s">
        <v>119</v>
      </c>
      <c r="B3" s="85"/>
      <c r="C3" s="79"/>
      <c r="D3" s="228"/>
      <c r="E3" s="79"/>
      <c r="F3" s="79"/>
      <c r="G3" s="228"/>
      <c r="H3" s="79"/>
      <c r="I3" s="228"/>
      <c r="J3" s="79"/>
      <c r="K3" s="79"/>
    </row>
    <row r="4" spans="1:14" ht="17.25" thickBot="1" x14ac:dyDescent="0.35"/>
    <row r="5" spans="1:14" x14ac:dyDescent="0.3">
      <c r="B5" s="70" t="s">
        <v>0</v>
      </c>
      <c r="C5" s="70"/>
      <c r="D5" s="286" t="s">
        <v>75</v>
      </c>
      <c r="E5" s="288"/>
      <c r="F5" s="287"/>
      <c r="G5" s="286" t="s">
        <v>76</v>
      </c>
      <c r="H5" s="287"/>
      <c r="I5" s="286" t="s">
        <v>77</v>
      </c>
      <c r="J5" s="287"/>
      <c r="K5" s="71" t="s">
        <v>78</v>
      </c>
    </row>
    <row r="6" spans="1:14" x14ac:dyDescent="0.3">
      <c r="A6" s="73" t="s">
        <v>1</v>
      </c>
      <c r="B6" s="73" t="s">
        <v>9</v>
      </c>
      <c r="C6" s="74" t="s">
        <v>79</v>
      </c>
      <c r="D6" s="229" t="s">
        <v>2</v>
      </c>
      <c r="E6" s="75" t="s">
        <v>120</v>
      </c>
      <c r="F6" s="76" t="s">
        <v>121</v>
      </c>
      <c r="G6" s="234" t="s">
        <v>2</v>
      </c>
      <c r="H6" s="76" t="s">
        <v>120</v>
      </c>
      <c r="I6" s="234" t="s">
        <v>2</v>
      </c>
      <c r="J6" s="76" t="s">
        <v>120</v>
      </c>
      <c r="K6" s="77" t="s">
        <v>3</v>
      </c>
    </row>
    <row r="7" spans="1:14" x14ac:dyDescent="0.3">
      <c r="A7" s="195">
        <v>2019</v>
      </c>
      <c r="B7" s="80" t="s">
        <v>46</v>
      </c>
      <c r="C7" s="80" t="s">
        <v>0</v>
      </c>
      <c r="D7" s="206">
        <v>384039</v>
      </c>
      <c r="E7" s="54"/>
      <c r="F7" s="54"/>
      <c r="G7" s="206">
        <v>568637</v>
      </c>
      <c r="H7" s="54" t="s">
        <v>5</v>
      </c>
      <c r="I7" s="206">
        <v>89433</v>
      </c>
      <c r="J7" s="54"/>
      <c r="K7" s="59">
        <v>0.157</v>
      </c>
    </row>
    <row r="8" spans="1:14" x14ac:dyDescent="0.3">
      <c r="A8" s="195">
        <v>2019</v>
      </c>
      <c r="B8" s="80" t="s">
        <v>10</v>
      </c>
      <c r="C8" s="53" t="s">
        <v>4</v>
      </c>
      <c r="D8" s="206">
        <v>25951</v>
      </c>
      <c r="E8" s="59">
        <v>0.40600000000000003</v>
      </c>
      <c r="F8" s="270"/>
      <c r="G8" s="206">
        <v>29376</v>
      </c>
      <c r="H8" s="59">
        <v>0.33100000000000002</v>
      </c>
      <c r="I8" s="206">
        <v>1557</v>
      </c>
      <c r="J8" s="59">
        <v>0.13</v>
      </c>
      <c r="K8" s="59">
        <v>5.2999999999999999E-2</v>
      </c>
    </row>
    <row r="9" spans="1:14" x14ac:dyDescent="0.3">
      <c r="A9" s="195">
        <v>2019</v>
      </c>
      <c r="B9" s="80" t="s">
        <v>0</v>
      </c>
      <c r="C9" s="53" t="s">
        <v>6</v>
      </c>
      <c r="D9" s="206">
        <v>38029</v>
      </c>
      <c r="E9" s="59">
        <v>0.59399999999999997</v>
      </c>
      <c r="F9" s="270"/>
      <c r="G9" s="206">
        <v>59388</v>
      </c>
      <c r="H9" s="59">
        <v>0.66900000000000004</v>
      </c>
      <c r="I9" s="206">
        <v>10465</v>
      </c>
      <c r="J9" s="59">
        <v>0.87</v>
      </c>
      <c r="K9" s="59">
        <v>0.17599999999999999</v>
      </c>
    </row>
    <row r="10" spans="1:14" x14ac:dyDescent="0.3">
      <c r="A10" s="196">
        <v>2019</v>
      </c>
      <c r="B10" s="81" t="s">
        <v>0</v>
      </c>
      <c r="C10" s="56" t="s">
        <v>7</v>
      </c>
      <c r="D10" s="207">
        <v>16417</v>
      </c>
      <c r="E10" s="60">
        <v>0.25700000000000001</v>
      </c>
      <c r="F10" s="172">
        <f>D10/D9</f>
        <v>0.43169686292040282</v>
      </c>
      <c r="G10" s="207">
        <v>22183</v>
      </c>
      <c r="H10" s="60">
        <v>0.25</v>
      </c>
      <c r="I10" s="207">
        <v>2645</v>
      </c>
      <c r="J10" s="60">
        <v>0.22</v>
      </c>
      <c r="K10" s="60">
        <v>0.11899999999999999</v>
      </c>
    </row>
    <row r="11" spans="1:14" x14ac:dyDescent="0.3">
      <c r="A11" s="196">
        <v>2019</v>
      </c>
      <c r="B11" s="81" t="s">
        <v>0</v>
      </c>
      <c r="C11" s="56" t="s">
        <v>8</v>
      </c>
      <c r="D11" s="207">
        <v>5969</v>
      </c>
      <c r="E11" s="60">
        <v>9.2999999999999999E-2</v>
      </c>
      <c r="F11" s="172">
        <f>D11/D9</f>
        <v>0.1569591627442215</v>
      </c>
      <c r="G11" s="207">
        <v>7577</v>
      </c>
      <c r="H11" s="60">
        <v>8.5000000000000006E-2</v>
      </c>
      <c r="I11" s="207">
        <v>683</v>
      </c>
      <c r="J11" s="60">
        <v>5.7000000000000002E-2</v>
      </c>
      <c r="K11" s="60">
        <v>0.09</v>
      </c>
    </row>
    <row r="12" spans="1:14" x14ac:dyDescent="0.3">
      <c r="A12" s="196">
        <v>2019</v>
      </c>
      <c r="B12" s="81" t="s">
        <v>0</v>
      </c>
      <c r="C12" s="56" t="s">
        <v>187</v>
      </c>
      <c r="D12" s="207">
        <v>15643</v>
      </c>
      <c r="E12" s="60">
        <v>0.24399999999999999</v>
      </c>
      <c r="F12" s="172">
        <f>D12/D9</f>
        <v>0.41134397433537562</v>
      </c>
      <c r="G12" s="207">
        <v>29628</v>
      </c>
      <c r="H12" s="60">
        <v>0.33400000000000002</v>
      </c>
      <c r="I12" s="207">
        <v>7137</v>
      </c>
      <c r="J12" s="60">
        <v>0.59399999999999997</v>
      </c>
      <c r="K12" s="60">
        <v>0.24099999999999999</v>
      </c>
    </row>
    <row r="13" spans="1:14" x14ac:dyDescent="0.3">
      <c r="A13" s="195">
        <v>2019</v>
      </c>
      <c r="B13" s="80" t="s">
        <v>11</v>
      </c>
      <c r="C13" s="53" t="s">
        <v>4</v>
      </c>
      <c r="D13" s="206">
        <v>59481</v>
      </c>
      <c r="E13" s="59">
        <v>0.49</v>
      </c>
      <c r="F13" s="180"/>
      <c r="G13" s="206">
        <v>70872</v>
      </c>
      <c r="H13" s="59">
        <v>0.39800000000000002</v>
      </c>
      <c r="I13" s="206">
        <v>5016</v>
      </c>
      <c r="J13" s="59">
        <v>0.184</v>
      </c>
      <c r="K13" s="59">
        <v>7.0999999999999994E-2</v>
      </c>
    </row>
    <row r="14" spans="1:14" x14ac:dyDescent="0.3">
      <c r="A14" s="195">
        <v>2019</v>
      </c>
      <c r="B14" s="80" t="s">
        <v>0</v>
      </c>
      <c r="C14" s="53" t="s">
        <v>6</v>
      </c>
      <c r="D14" s="206">
        <v>61797</v>
      </c>
      <c r="E14" s="59">
        <v>0.51</v>
      </c>
      <c r="F14" s="180"/>
      <c r="G14" s="206">
        <v>107079</v>
      </c>
      <c r="H14" s="59">
        <v>0.60199999999999998</v>
      </c>
      <c r="I14" s="206">
        <v>22229</v>
      </c>
      <c r="J14" s="59">
        <v>0.81599999999999995</v>
      </c>
      <c r="K14" s="59">
        <v>0.20799999999999999</v>
      </c>
    </row>
    <row r="15" spans="1:14" x14ac:dyDescent="0.3">
      <c r="A15" s="196">
        <v>2019</v>
      </c>
      <c r="B15" s="81" t="s">
        <v>0</v>
      </c>
      <c r="C15" s="56" t="s">
        <v>7</v>
      </c>
      <c r="D15" s="207">
        <v>34578</v>
      </c>
      <c r="E15" s="60">
        <v>0.28499999999999998</v>
      </c>
      <c r="F15" s="172">
        <f>D15/D14</f>
        <v>0.55954172532647217</v>
      </c>
      <c r="G15" s="207">
        <v>52129</v>
      </c>
      <c r="H15" s="60">
        <v>0.29299999999999998</v>
      </c>
      <c r="I15" s="207">
        <v>8076</v>
      </c>
      <c r="J15" s="60">
        <v>0.29599999999999999</v>
      </c>
      <c r="K15" s="60">
        <v>0.155</v>
      </c>
    </row>
    <row r="16" spans="1:14" x14ac:dyDescent="0.3">
      <c r="A16" s="196">
        <v>2019</v>
      </c>
      <c r="B16" s="81" t="s">
        <v>0</v>
      </c>
      <c r="C16" s="56" t="s">
        <v>8</v>
      </c>
      <c r="D16" s="207">
        <v>9148</v>
      </c>
      <c r="E16" s="60">
        <v>7.4999999999999997E-2</v>
      </c>
      <c r="F16" s="172">
        <f>D16/D14</f>
        <v>0.14803307603928995</v>
      </c>
      <c r="G16" s="207">
        <v>13426</v>
      </c>
      <c r="H16" s="60">
        <v>7.4999999999999997E-2</v>
      </c>
      <c r="I16" s="207">
        <v>2081</v>
      </c>
      <c r="J16" s="60">
        <v>7.5999999999999998E-2</v>
      </c>
      <c r="K16" s="60">
        <v>0.155</v>
      </c>
    </row>
    <row r="17" spans="1:11" x14ac:dyDescent="0.3">
      <c r="A17" s="196">
        <v>2019</v>
      </c>
      <c r="B17" s="81" t="s">
        <v>0</v>
      </c>
      <c r="C17" s="56" t="s">
        <v>187</v>
      </c>
      <c r="D17" s="207">
        <v>18071</v>
      </c>
      <c r="E17" s="60">
        <v>0.14899999999999999</v>
      </c>
      <c r="F17" s="172">
        <f>D17/D14</f>
        <v>0.29242519863423788</v>
      </c>
      <c r="G17" s="207">
        <v>41524</v>
      </c>
      <c r="H17" s="60">
        <v>0.23300000000000001</v>
      </c>
      <c r="I17" s="207">
        <v>12072</v>
      </c>
      <c r="J17" s="60">
        <v>0.443</v>
      </c>
      <c r="K17" s="60">
        <v>0.29099999999999998</v>
      </c>
    </row>
    <row r="18" spans="1:11" x14ac:dyDescent="0.3">
      <c r="A18" s="195">
        <v>2019</v>
      </c>
      <c r="B18" s="80" t="s">
        <v>12</v>
      </c>
      <c r="C18" s="53" t="s">
        <v>4</v>
      </c>
      <c r="D18" s="206">
        <v>48074</v>
      </c>
      <c r="E18" s="59">
        <v>0.58199999999999996</v>
      </c>
      <c r="F18" s="180"/>
      <c r="G18" s="206">
        <v>60980</v>
      </c>
      <c r="H18" s="59">
        <v>0.498</v>
      </c>
      <c r="I18" s="206">
        <v>6011</v>
      </c>
      <c r="J18" s="59">
        <v>0.313</v>
      </c>
      <c r="K18" s="59">
        <v>9.9000000000000005E-2</v>
      </c>
    </row>
    <row r="19" spans="1:11" x14ac:dyDescent="0.3">
      <c r="A19" s="195">
        <v>2019</v>
      </c>
      <c r="B19" s="80" t="s">
        <v>0</v>
      </c>
      <c r="C19" s="53" t="s">
        <v>6</v>
      </c>
      <c r="D19" s="206">
        <v>34516</v>
      </c>
      <c r="E19" s="59">
        <v>0.41799999999999998</v>
      </c>
      <c r="F19" s="180"/>
      <c r="G19" s="206">
        <v>61393</v>
      </c>
      <c r="H19" s="59">
        <v>0.502</v>
      </c>
      <c r="I19" s="206">
        <v>13212</v>
      </c>
      <c r="J19" s="59">
        <v>0.68700000000000006</v>
      </c>
      <c r="K19" s="59">
        <v>0.215</v>
      </c>
    </row>
    <row r="20" spans="1:11" x14ac:dyDescent="0.3">
      <c r="A20" s="196">
        <v>2019</v>
      </c>
      <c r="B20" s="81" t="s">
        <v>0</v>
      </c>
      <c r="C20" s="56" t="s">
        <v>7</v>
      </c>
      <c r="D20" s="207">
        <v>24859</v>
      </c>
      <c r="E20" s="60">
        <v>0.30099999999999999</v>
      </c>
      <c r="F20" s="172">
        <f>D20/D19</f>
        <v>0.72021671109050878</v>
      </c>
      <c r="G20" s="207">
        <v>41337</v>
      </c>
      <c r="H20" s="60">
        <v>0.33800000000000002</v>
      </c>
      <c r="I20" s="207">
        <v>7942</v>
      </c>
      <c r="J20" s="60">
        <v>0.41299999999999998</v>
      </c>
      <c r="K20" s="60">
        <v>0.192</v>
      </c>
    </row>
    <row r="21" spans="1:11" x14ac:dyDescent="0.3">
      <c r="A21" s="196">
        <v>2019</v>
      </c>
      <c r="B21" s="81" t="s">
        <v>0</v>
      </c>
      <c r="C21" s="56" t="s">
        <v>8</v>
      </c>
      <c r="D21" s="207">
        <v>4085</v>
      </c>
      <c r="E21" s="60">
        <v>4.9000000000000002E-2</v>
      </c>
      <c r="F21" s="172">
        <f>D21/D19</f>
        <v>0.118350909723027</v>
      </c>
      <c r="G21" s="207">
        <v>6667</v>
      </c>
      <c r="H21" s="60">
        <v>5.3999999999999999E-2</v>
      </c>
      <c r="I21" s="207">
        <v>1300</v>
      </c>
      <c r="J21" s="60">
        <v>6.8000000000000005E-2</v>
      </c>
      <c r="K21" s="60">
        <v>0.19500000000000001</v>
      </c>
    </row>
    <row r="22" spans="1:11" x14ac:dyDescent="0.3">
      <c r="A22" s="196">
        <v>2019</v>
      </c>
      <c r="B22" s="81" t="s">
        <v>0</v>
      </c>
      <c r="C22" s="56" t="s">
        <v>187</v>
      </c>
      <c r="D22" s="207">
        <v>5572</v>
      </c>
      <c r="E22" s="60">
        <v>6.7000000000000004E-2</v>
      </c>
      <c r="F22" s="172">
        <f>D22/D19</f>
        <v>0.16143237918646425</v>
      </c>
      <c r="G22" s="207">
        <v>13389</v>
      </c>
      <c r="H22" s="60">
        <v>0.109</v>
      </c>
      <c r="I22" s="207">
        <v>3970</v>
      </c>
      <c r="J22" s="60">
        <v>0.20699999999999999</v>
      </c>
      <c r="K22" s="60">
        <v>0.29699999999999999</v>
      </c>
    </row>
    <row r="23" spans="1:11" x14ac:dyDescent="0.3">
      <c r="A23" s="195">
        <v>2019</v>
      </c>
      <c r="B23" s="80" t="s">
        <v>13</v>
      </c>
      <c r="C23" s="53" t="s">
        <v>4</v>
      </c>
      <c r="D23" s="206">
        <v>77498</v>
      </c>
      <c r="E23" s="59">
        <v>0.66700000000000004</v>
      </c>
      <c r="F23" s="180"/>
      <c r="G23" s="206">
        <v>109234</v>
      </c>
      <c r="H23" s="59">
        <v>0.60799999999999998</v>
      </c>
      <c r="I23" s="206">
        <v>15620</v>
      </c>
      <c r="J23" s="59">
        <v>0.505</v>
      </c>
      <c r="K23" s="59">
        <v>0.14299999999999999</v>
      </c>
    </row>
    <row r="24" spans="1:11" x14ac:dyDescent="0.3">
      <c r="A24" s="195">
        <v>2019</v>
      </c>
      <c r="B24" s="80" t="s">
        <v>0</v>
      </c>
      <c r="C24" s="53" t="s">
        <v>6</v>
      </c>
      <c r="D24" s="206">
        <v>38693</v>
      </c>
      <c r="E24" s="59">
        <v>0.33300000000000002</v>
      </c>
      <c r="F24" s="180"/>
      <c r="G24" s="206">
        <v>70315</v>
      </c>
      <c r="H24" s="59">
        <v>0.39200000000000002</v>
      </c>
      <c r="I24" s="206">
        <v>15323</v>
      </c>
      <c r="J24" s="59">
        <v>0.495</v>
      </c>
      <c r="K24" s="59">
        <v>0.218</v>
      </c>
    </row>
    <row r="25" spans="1:11" x14ac:dyDescent="0.3">
      <c r="A25" s="196">
        <v>2019</v>
      </c>
      <c r="B25" s="81" t="s">
        <v>0</v>
      </c>
      <c r="C25" s="56" t="s">
        <v>7</v>
      </c>
      <c r="D25" s="207">
        <v>32582</v>
      </c>
      <c r="E25" s="60">
        <v>0.28000000000000003</v>
      </c>
      <c r="F25" s="172">
        <f>D25/D24</f>
        <v>0.84206445610317116</v>
      </c>
      <c r="G25" s="207">
        <v>57926</v>
      </c>
      <c r="H25" s="60">
        <v>0.32300000000000001</v>
      </c>
      <c r="I25" s="207">
        <v>12208</v>
      </c>
      <c r="J25" s="60">
        <v>0.39500000000000002</v>
      </c>
      <c r="K25" s="60">
        <v>0.21099999999999999</v>
      </c>
    </row>
    <row r="26" spans="1:11" x14ac:dyDescent="0.3">
      <c r="A26" s="196">
        <v>2019</v>
      </c>
      <c r="B26" s="81" t="s">
        <v>0</v>
      </c>
      <c r="C26" s="56" t="s">
        <v>8</v>
      </c>
      <c r="D26" s="207">
        <v>3128</v>
      </c>
      <c r="E26" s="60">
        <v>2.7E-2</v>
      </c>
      <c r="F26" s="172">
        <f>D26/D24</f>
        <v>8.0841495877807354E-2</v>
      </c>
      <c r="G26" s="207">
        <v>5452</v>
      </c>
      <c r="H26" s="60">
        <v>0.03</v>
      </c>
      <c r="I26" s="207">
        <v>1157</v>
      </c>
      <c r="J26" s="60">
        <v>3.6999999999999998E-2</v>
      </c>
      <c r="K26" s="60">
        <v>0.21199999999999999</v>
      </c>
    </row>
    <row r="27" spans="1:11" x14ac:dyDescent="0.3">
      <c r="A27" s="196">
        <v>2019</v>
      </c>
      <c r="B27" s="81" t="s">
        <v>0</v>
      </c>
      <c r="C27" s="56" t="s">
        <v>187</v>
      </c>
      <c r="D27" s="207">
        <v>2983</v>
      </c>
      <c r="E27" s="60">
        <v>2.5999999999999999E-2</v>
      </c>
      <c r="F27" s="172">
        <f>D27/D24</f>
        <v>7.7094048019021533E-2</v>
      </c>
      <c r="G27" s="207">
        <v>6937</v>
      </c>
      <c r="H27" s="60">
        <v>3.9E-2</v>
      </c>
      <c r="I27" s="207">
        <v>1958</v>
      </c>
      <c r="J27" s="60">
        <v>6.3E-2</v>
      </c>
      <c r="K27" s="60">
        <v>0.28199999999999997</v>
      </c>
    </row>
    <row r="28" spans="1:11" x14ac:dyDescent="0.3">
      <c r="A28" s="195">
        <v>2020</v>
      </c>
      <c r="B28" s="80" t="s">
        <v>46</v>
      </c>
      <c r="C28" s="80" t="s">
        <v>0</v>
      </c>
      <c r="D28" s="206">
        <v>355746</v>
      </c>
      <c r="E28" s="59"/>
      <c r="F28" s="178"/>
      <c r="G28" s="206">
        <v>524205</v>
      </c>
      <c r="H28" s="59"/>
      <c r="I28" s="206">
        <v>83760</v>
      </c>
      <c r="J28" s="59"/>
      <c r="K28" s="59">
        <v>0.16</v>
      </c>
    </row>
    <row r="29" spans="1:11" x14ac:dyDescent="0.3">
      <c r="A29" s="195">
        <v>2020</v>
      </c>
      <c r="B29" s="80" t="s">
        <v>10</v>
      </c>
      <c r="C29" s="53" t="s">
        <v>4</v>
      </c>
      <c r="D29" s="206">
        <v>23021</v>
      </c>
      <c r="E29" s="59">
        <v>0.39100000000000001</v>
      </c>
      <c r="F29" s="178"/>
      <c r="G29" s="206">
        <v>25959</v>
      </c>
      <c r="H29" s="59">
        <v>0.31900000000000001</v>
      </c>
      <c r="I29" s="206">
        <v>1426</v>
      </c>
      <c r="J29" s="59">
        <v>0.126</v>
      </c>
      <c r="K29" s="59">
        <v>5.5E-2</v>
      </c>
    </row>
    <row r="30" spans="1:11" x14ac:dyDescent="0.3">
      <c r="A30" s="195">
        <v>2020</v>
      </c>
      <c r="B30" s="80" t="s">
        <v>0</v>
      </c>
      <c r="C30" s="53" t="s">
        <v>6</v>
      </c>
      <c r="D30" s="206">
        <v>35804</v>
      </c>
      <c r="E30" s="59">
        <v>0.60899999999999999</v>
      </c>
      <c r="F30" s="178"/>
      <c r="G30" s="206">
        <v>55425</v>
      </c>
      <c r="H30" s="59">
        <v>0.68100000000000005</v>
      </c>
      <c r="I30" s="206">
        <v>9888</v>
      </c>
      <c r="J30" s="59">
        <v>0.874</v>
      </c>
      <c r="K30" s="59">
        <v>0.17799999999999999</v>
      </c>
    </row>
    <row r="31" spans="1:11" x14ac:dyDescent="0.3">
      <c r="A31" s="196">
        <v>2020</v>
      </c>
      <c r="B31" s="81" t="s">
        <v>0</v>
      </c>
      <c r="C31" s="56" t="s">
        <v>7</v>
      </c>
      <c r="D31" s="207">
        <v>15104</v>
      </c>
      <c r="E31" s="60">
        <v>0.25700000000000001</v>
      </c>
      <c r="F31" s="174">
        <f>D31/D30</f>
        <v>0.42185230700480392</v>
      </c>
      <c r="G31" s="207">
        <v>20118</v>
      </c>
      <c r="H31" s="60">
        <v>0.247</v>
      </c>
      <c r="I31" s="207">
        <v>2357</v>
      </c>
      <c r="J31" s="60">
        <v>0.20799999999999999</v>
      </c>
      <c r="K31" s="60">
        <v>0.11700000000000001</v>
      </c>
    </row>
    <row r="32" spans="1:11" x14ac:dyDescent="0.3">
      <c r="A32" s="196">
        <v>2020</v>
      </c>
      <c r="B32" s="81" t="s">
        <v>0</v>
      </c>
      <c r="C32" s="56" t="s">
        <v>8</v>
      </c>
      <c r="D32" s="207">
        <v>5822</v>
      </c>
      <c r="E32" s="60">
        <v>9.9000000000000005E-2</v>
      </c>
      <c r="F32" s="174">
        <f>D32/D30</f>
        <v>0.16260752988492905</v>
      </c>
      <c r="G32" s="207">
        <v>7333</v>
      </c>
      <c r="H32" s="60">
        <v>0.09</v>
      </c>
      <c r="I32" s="207">
        <v>757</v>
      </c>
      <c r="J32" s="60">
        <v>6.7000000000000004E-2</v>
      </c>
      <c r="K32" s="60">
        <v>0.10299999999999999</v>
      </c>
    </row>
    <row r="33" spans="1:11" x14ac:dyDescent="0.3">
      <c r="A33" s="196">
        <v>2020</v>
      </c>
      <c r="B33" s="81" t="s">
        <v>0</v>
      </c>
      <c r="C33" s="56" t="s">
        <v>187</v>
      </c>
      <c r="D33" s="207">
        <v>14878</v>
      </c>
      <c r="E33" s="60">
        <v>0.253</v>
      </c>
      <c r="F33" s="174">
        <f>D33/D30</f>
        <v>0.41554016311026704</v>
      </c>
      <c r="G33" s="207">
        <v>27974</v>
      </c>
      <c r="H33" s="60">
        <v>0.34399999999999997</v>
      </c>
      <c r="I33" s="207">
        <v>6774</v>
      </c>
      <c r="J33" s="60">
        <v>0.59899999999999998</v>
      </c>
      <c r="K33" s="60">
        <v>0.24199999999999999</v>
      </c>
    </row>
    <row r="34" spans="1:11" x14ac:dyDescent="0.3">
      <c r="A34" s="195">
        <v>2020</v>
      </c>
      <c r="B34" s="80" t="s">
        <v>11</v>
      </c>
      <c r="C34" s="53" t="s">
        <v>4</v>
      </c>
      <c r="D34" s="206">
        <v>52742</v>
      </c>
      <c r="E34" s="59">
        <v>0.47799999999999998</v>
      </c>
      <c r="F34" s="178"/>
      <c r="G34" s="206">
        <v>62410</v>
      </c>
      <c r="H34" s="59">
        <v>0.38700000000000001</v>
      </c>
      <c r="I34" s="206">
        <v>4466</v>
      </c>
      <c r="J34" s="59">
        <v>0.18</v>
      </c>
      <c r="K34" s="59">
        <v>7.1999999999999995E-2</v>
      </c>
    </row>
    <row r="35" spans="1:11" x14ac:dyDescent="0.3">
      <c r="A35" s="195">
        <v>2020</v>
      </c>
      <c r="B35" s="80" t="s">
        <v>0</v>
      </c>
      <c r="C35" s="53" t="s">
        <v>6</v>
      </c>
      <c r="D35" s="206">
        <v>57484</v>
      </c>
      <c r="E35" s="59">
        <v>0.52200000000000002</v>
      </c>
      <c r="F35" s="178"/>
      <c r="G35" s="206">
        <v>98712</v>
      </c>
      <c r="H35" s="59">
        <v>0.61299999999999999</v>
      </c>
      <c r="I35" s="206">
        <v>20414</v>
      </c>
      <c r="J35" s="59">
        <v>0.82</v>
      </c>
      <c r="K35" s="59">
        <v>0.20699999999999999</v>
      </c>
    </row>
    <row r="36" spans="1:11" x14ac:dyDescent="0.3">
      <c r="A36" s="196">
        <v>2020</v>
      </c>
      <c r="B36" s="81" t="s">
        <v>0</v>
      </c>
      <c r="C36" s="56" t="s">
        <v>7</v>
      </c>
      <c r="D36" s="207">
        <v>31534</v>
      </c>
      <c r="E36" s="60">
        <v>0.28599999999999998</v>
      </c>
      <c r="F36" s="174">
        <f>D36/D35</f>
        <v>0.54857003687982742</v>
      </c>
      <c r="G36" s="207">
        <v>46804</v>
      </c>
      <c r="H36" s="60">
        <v>0.28999999999999998</v>
      </c>
      <c r="I36" s="207">
        <v>7108</v>
      </c>
      <c r="J36" s="60">
        <v>0.28599999999999998</v>
      </c>
      <c r="K36" s="60">
        <v>0.152</v>
      </c>
    </row>
    <row r="37" spans="1:11" x14ac:dyDescent="0.3">
      <c r="A37" s="196">
        <v>2020</v>
      </c>
      <c r="B37" s="81" t="s">
        <v>0</v>
      </c>
      <c r="C37" s="56" t="s">
        <v>8</v>
      </c>
      <c r="D37" s="207">
        <v>8906</v>
      </c>
      <c r="E37" s="60">
        <v>8.1000000000000003E-2</v>
      </c>
      <c r="F37" s="174">
        <f>D37/D35</f>
        <v>0.15493006749704266</v>
      </c>
      <c r="G37" s="207">
        <v>13010</v>
      </c>
      <c r="H37" s="60">
        <v>8.1000000000000003E-2</v>
      </c>
      <c r="I37" s="207">
        <v>1930</v>
      </c>
      <c r="J37" s="60">
        <v>7.8E-2</v>
      </c>
      <c r="K37" s="60">
        <v>0.14799999999999999</v>
      </c>
    </row>
    <row r="38" spans="1:11" x14ac:dyDescent="0.3">
      <c r="A38" s="196">
        <v>2020</v>
      </c>
      <c r="B38" s="81" t="s">
        <v>0</v>
      </c>
      <c r="C38" s="56" t="s">
        <v>187</v>
      </c>
      <c r="D38" s="207">
        <v>17044</v>
      </c>
      <c r="E38" s="60">
        <v>0.155</v>
      </c>
      <c r="F38" s="174">
        <f>D38/D35</f>
        <v>0.29649989562312989</v>
      </c>
      <c r="G38" s="207">
        <v>38898</v>
      </c>
      <c r="H38" s="60">
        <v>0.24099999999999999</v>
      </c>
      <c r="I38" s="207">
        <v>11376</v>
      </c>
      <c r="J38" s="60">
        <v>0.45700000000000002</v>
      </c>
      <c r="K38" s="60">
        <v>0.29199999999999998</v>
      </c>
    </row>
    <row r="39" spans="1:11" x14ac:dyDescent="0.3">
      <c r="A39" s="195">
        <v>2020</v>
      </c>
      <c r="B39" s="80" t="s">
        <v>12</v>
      </c>
      <c r="C39" s="53" t="s">
        <v>4</v>
      </c>
      <c r="D39" s="206">
        <v>43733</v>
      </c>
      <c r="E39" s="59">
        <v>0.56499999999999995</v>
      </c>
      <c r="F39" s="178"/>
      <c r="G39" s="206">
        <v>55432</v>
      </c>
      <c r="H39" s="59">
        <v>0.48399999999999999</v>
      </c>
      <c r="I39" s="206">
        <v>5841</v>
      </c>
      <c r="J39" s="59">
        <v>0.313</v>
      </c>
      <c r="K39" s="59">
        <v>0.105</v>
      </c>
    </row>
    <row r="40" spans="1:11" x14ac:dyDescent="0.3">
      <c r="A40" s="195">
        <v>2020</v>
      </c>
      <c r="B40" s="80" t="s">
        <v>0</v>
      </c>
      <c r="C40" s="53" t="s">
        <v>6</v>
      </c>
      <c r="D40" s="206">
        <v>33707</v>
      </c>
      <c r="E40" s="59">
        <v>0.435</v>
      </c>
      <c r="F40" s="178"/>
      <c r="G40" s="206">
        <v>59086</v>
      </c>
      <c r="H40" s="59">
        <v>0.51600000000000001</v>
      </c>
      <c r="I40" s="206">
        <v>12837</v>
      </c>
      <c r="J40" s="59">
        <v>0.68700000000000006</v>
      </c>
      <c r="K40" s="59">
        <v>0.217</v>
      </c>
    </row>
    <row r="41" spans="1:11" x14ac:dyDescent="0.3">
      <c r="A41" s="196">
        <v>2020</v>
      </c>
      <c r="B41" s="81" t="s">
        <v>0</v>
      </c>
      <c r="C41" s="56" t="s">
        <v>7</v>
      </c>
      <c r="D41" s="207">
        <v>24085</v>
      </c>
      <c r="E41" s="60">
        <v>0.311</v>
      </c>
      <c r="F41" s="174">
        <f>D41/D40</f>
        <v>0.71454000652683414</v>
      </c>
      <c r="G41" s="207">
        <v>39232</v>
      </c>
      <c r="H41" s="60">
        <v>0.34300000000000003</v>
      </c>
      <c r="I41" s="207">
        <v>7452</v>
      </c>
      <c r="J41" s="60">
        <v>0.39900000000000002</v>
      </c>
      <c r="K41" s="60">
        <v>0.19</v>
      </c>
    </row>
    <row r="42" spans="1:11" x14ac:dyDescent="0.3">
      <c r="A42" s="196">
        <v>2020</v>
      </c>
      <c r="B42" s="81" t="s">
        <v>0</v>
      </c>
      <c r="C42" s="56" t="s">
        <v>8</v>
      </c>
      <c r="D42" s="207">
        <v>4084</v>
      </c>
      <c r="E42" s="60">
        <v>5.2999999999999999E-2</v>
      </c>
      <c r="F42" s="174">
        <f>D42/D40</f>
        <v>0.12116177648559646</v>
      </c>
      <c r="G42" s="207">
        <v>6562</v>
      </c>
      <c r="H42" s="60">
        <v>5.7000000000000002E-2</v>
      </c>
      <c r="I42" s="207">
        <v>1219</v>
      </c>
      <c r="J42" s="60">
        <v>6.5000000000000002E-2</v>
      </c>
      <c r="K42" s="60">
        <v>0.186</v>
      </c>
    </row>
    <row r="43" spans="1:11" x14ac:dyDescent="0.3">
      <c r="A43" s="196">
        <v>2020</v>
      </c>
      <c r="B43" s="81" t="s">
        <v>0</v>
      </c>
      <c r="C43" s="56" t="s">
        <v>187</v>
      </c>
      <c r="D43" s="207">
        <v>5538</v>
      </c>
      <c r="E43" s="60">
        <v>7.1999999999999995E-2</v>
      </c>
      <c r="F43" s="174">
        <f>D43/D40</f>
        <v>0.16429821698756936</v>
      </c>
      <c r="G43" s="207">
        <v>13292</v>
      </c>
      <c r="H43" s="60">
        <v>0.11600000000000001</v>
      </c>
      <c r="I43" s="207">
        <v>4166</v>
      </c>
      <c r="J43" s="60">
        <v>0.223</v>
      </c>
      <c r="K43" s="60">
        <v>0.313</v>
      </c>
    </row>
    <row r="44" spans="1:11" x14ac:dyDescent="0.3">
      <c r="A44" s="195">
        <v>2020</v>
      </c>
      <c r="B44" s="80" t="s">
        <v>13</v>
      </c>
      <c r="C44" s="53" t="s">
        <v>4</v>
      </c>
      <c r="D44" s="206">
        <v>71496</v>
      </c>
      <c r="E44" s="59">
        <v>0.65400000000000003</v>
      </c>
      <c r="F44" s="178"/>
      <c r="G44" s="206">
        <v>99297</v>
      </c>
      <c r="H44" s="59">
        <v>0.59399999999999997</v>
      </c>
      <c r="I44" s="206">
        <v>14044</v>
      </c>
      <c r="J44" s="59">
        <v>0.48599999999999999</v>
      </c>
      <c r="K44" s="59">
        <v>0.14099999999999999</v>
      </c>
    </row>
    <row r="45" spans="1:11" x14ac:dyDescent="0.3">
      <c r="A45" s="195">
        <v>2020</v>
      </c>
      <c r="B45" s="80" t="s">
        <v>0</v>
      </c>
      <c r="C45" s="53" t="s">
        <v>6</v>
      </c>
      <c r="D45" s="206">
        <v>37759</v>
      </c>
      <c r="E45" s="59">
        <v>0.34599999999999997</v>
      </c>
      <c r="F45" s="178"/>
      <c r="G45" s="206">
        <v>67884</v>
      </c>
      <c r="H45" s="59">
        <v>0.40600000000000003</v>
      </c>
      <c r="I45" s="206">
        <v>14844</v>
      </c>
      <c r="J45" s="59">
        <v>0.51400000000000001</v>
      </c>
      <c r="K45" s="59">
        <v>0.219</v>
      </c>
    </row>
    <row r="46" spans="1:11" x14ac:dyDescent="0.3">
      <c r="A46" s="196">
        <v>2020</v>
      </c>
      <c r="B46" s="81" t="s">
        <v>0</v>
      </c>
      <c r="C46" s="56" t="s">
        <v>7</v>
      </c>
      <c r="D46" s="207">
        <v>31872</v>
      </c>
      <c r="E46" s="60">
        <v>0.29199999999999998</v>
      </c>
      <c r="F46" s="174">
        <f>D46/D45</f>
        <v>0.84409015069255011</v>
      </c>
      <c r="G46" s="207">
        <v>55818</v>
      </c>
      <c r="H46" s="60">
        <v>0.33400000000000002</v>
      </c>
      <c r="I46" s="207">
        <v>11721</v>
      </c>
      <c r="J46" s="60">
        <v>0.40600000000000003</v>
      </c>
      <c r="K46" s="60">
        <v>0.21</v>
      </c>
    </row>
    <row r="47" spans="1:11" x14ac:dyDescent="0.3">
      <c r="A47" s="196">
        <v>2020</v>
      </c>
      <c r="B47" s="81" t="s">
        <v>0</v>
      </c>
      <c r="C47" s="56" t="s">
        <v>8</v>
      </c>
      <c r="D47" s="207">
        <v>2941</v>
      </c>
      <c r="E47" s="60">
        <v>2.7E-2</v>
      </c>
      <c r="F47" s="174">
        <f>D47/D45</f>
        <v>7.7888715273179907E-2</v>
      </c>
      <c r="G47" s="207">
        <v>5120</v>
      </c>
      <c r="H47" s="60">
        <v>3.1E-2</v>
      </c>
      <c r="I47" s="207">
        <v>1096</v>
      </c>
      <c r="J47" s="60">
        <v>3.7999999999999999E-2</v>
      </c>
      <c r="K47" s="60">
        <v>0.214</v>
      </c>
    </row>
    <row r="48" spans="1:11" x14ac:dyDescent="0.3">
      <c r="A48" s="196">
        <v>2020</v>
      </c>
      <c r="B48" s="81" t="s">
        <v>0</v>
      </c>
      <c r="C48" s="56" t="s">
        <v>187</v>
      </c>
      <c r="D48" s="207">
        <v>2946</v>
      </c>
      <c r="E48" s="60">
        <v>2.7E-2</v>
      </c>
      <c r="F48" s="174">
        <f>D48/D45</f>
        <v>7.8021134034269982E-2</v>
      </c>
      <c r="G48" s="207">
        <v>6946</v>
      </c>
      <c r="H48" s="60">
        <v>4.2000000000000003E-2</v>
      </c>
      <c r="I48" s="207">
        <v>2027</v>
      </c>
      <c r="J48" s="60">
        <v>7.0000000000000007E-2</v>
      </c>
      <c r="K48" s="60">
        <v>0.29199999999999998</v>
      </c>
    </row>
    <row r="50" spans="1:10" s="91" customFormat="1" ht="14.45" customHeight="1" x14ac:dyDescent="0.25">
      <c r="A50" s="88" t="s">
        <v>84</v>
      </c>
      <c r="B50" s="89"/>
      <c r="C50" s="90"/>
      <c r="D50" s="230"/>
      <c r="E50" s="90"/>
      <c r="F50" s="89"/>
      <c r="G50" s="230"/>
      <c r="H50" s="89"/>
      <c r="I50" s="230"/>
      <c r="J50" s="89"/>
    </row>
    <row r="51" spans="1:10" s="91" customFormat="1" ht="14.45" customHeight="1" x14ac:dyDescent="0.25">
      <c r="A51" s="88" t="s">
        <v>86</v>
      </c>
      <c r="B51" s="89"/>
      <c r="C51" s="90"/>
      <c r="D51" s="230"/>
      <c r="E51" s="90"/>
      <c r="F51" s="89"/>
      <c r="G51" s="230"/>
      <c r="H51" s="89"/>
      <c r="I51" s="230"/>
      <c r="J51" s="89"/>
    </row>
    <row r="52" spans="1:10" s="92" customFormat="1" ht="14.45" customHeight="1" x14ac:dyDescent="0.25">
      <c r="A52" s="88" t="s">
        <v>85</v>
      </c>
      <c r="D52" s="231"/>
      <c r="G52" s="231"/>
      <c r="I52" s="231"/>
    </row>
    <row r="53" spans="1:10" s="91" customFormat="1" ht="14.45" customHeight="1" x14ac:dyDescent="0.25">
      <c r="A53" s="88" t="s">
        <v>182</v>
      </c>
      <c r="B53" s="87"/>
      <c r="C53" s="87"/>
      <c r="D53" s="232"/>
      <c r="E53" s="93"/>
      <c r="F53" s="87"/>
      <c r="G53" s="233"/>
      <c r="H53" s="89"/>
      <c r="I53" s="230"/>
      <c r="J53" s="89"/>
    </row>
    <row r="54" spans="1:10" s="91" customFormat="1" ht="14.45" customHeight="1" x14ac:dyDescent="0.25">
      <c r="A54" s="88" t="s">
        <v>118</v>
      </c>
      <c r="B54" s="87"/>
      <c r="C54" s="87"/>
      <c r="D54" s="233"/>
      <c r="E54" s="87"/>
      <c r="F54" s="87"/>
      <c r="G54" s="233"/>
      <c r="H54" s="87"/>
      <c r="I54" s="232"/>
      <c r="J54" s="87"/>
    </row>
    <row r="55" spans="1:10" s="91" customFormat="1" ht="14.45" customHeight="1" x14ac:dyDescent="0.25">
      <c r="A55" s="88" t="s">
        <v>87</v>
      </c>
      <c r="B55" s="87"/>
      <c r="C55" s="87"/>
      <c r="D55" s="232"/>
      <c r="E55" s="94"/>
      <c r="F55" s="87"/>
      <c r="G55" s="233"/>
      <c r="H55" s="87"/>
      <c r="I55" s="232"/>
      <c r="J55" s="87"/>
    </row>
  </sheetData>
  <mergeCells count="3">
    <mergeCell ref="G5:H5"/>
    <mergeCell ref="I5:J5"/>
    <mergeCell ref="D5:F5"/>
  </mergeCells>
  <pageMargins left="0.08" right="0.08" top="1" bottom="1" header="0.5" footer="0.5"/>
  <pageSetup orientation="portrait" horizontalDpi="300" verticalDpi="300"/>
  <headerFooter>
    <oddHeader>Age</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35"/>
  <sheetViews>
    <sheetView workbookViewId="0">
      <selection activeCell="Q39" sqref="Q39"/>
    </sheetView>
  </sheetViews>
  <sheetFormatPr defaultColWidth="9.140625" defaultRowHeight="16.5" x14ac:dyDescent="0.3"/>
  <cols>
    <col min="1" max="1" width="13.85546875" style="45" customWidth="1"/>
    <col min="2" max="2" width="12" style="86" bestFit="1" customWidth="1"/>
    <col min="3" max="3" width="46" style="45" bestFit="1" customWidth="1"/>
    <col min="4" max="4" width="20" style="216" bestFit="1" customWidth="1"/>
    <col min="5" max="5" width="20.5703125" style="45" customWidth="1"/>
    <col min="6" max="6" width="22.5703125" style="45" customWidth="1"/>
    <col min="7" max="7" width="20" style="216" bestFit="1" customWidth="1"/>
    <col min="8" max="8" width="20" style="45" bestFit="1" customWidth="1"/>
    <col min="9" max="9" width="20" style="216" bestFit="1" customWidth="1"/>
    <col min="10" max="10" width="21" style="45" customWidth="1"/>
    <col min="11" max="11" width="20" style="45" bestFit="1" customWidth="1"/>
    <col min="12" max="16384" width="9.140625" style="1"/>
  </cols>
  <sheetData>
    <row r="1" spans="1:11" s="4" customFormat="1" ht="25.5" x14ac:dyDescent="0.35">
      <c r="A1" s="2" t="s">
        <v>73</v>
      </c>
      <c r="B1" s="97"/>
      <c r="C1" s="95"/>
      <c r="D1" s="235"/>
      <c r="E1" s="95"/>
      <c r="F1" s="95"/>
      <c r="G1" s="235"/>
      <c r="H1" s="95"/>
      <c r="I1" s="235"/>
      <c r="J1" s="95"/>
      <c r="K1" s="95"/>
    </row>
    <row r="2" spans="1:11" s="4" customFormat="1" ht="23.25" x14ac:dyDescent="0.35">
      <c r="A2" s="5" t="s">
        <v>72</v>
      </c>
      <c r="B2" s="97"/>
      <c r="C2" s="95"/>
      <c r="D2" s="235"/>
      <c r="E2" s="95"/>
      <c r="F2" s="95"/>
      <c r="G2" s="235"/>
      <c r="H2" s="95"/>
      <c r="I2" s="235"/>
      <c r="J2" s="95"/>
      <c r="K2" s="95"/>
    </row>
    <row r="3" spans="1:11" ht="14.45" customHeight="1" x14ac:dyDescent="0.25">
      <c r="A3" s="8"/>
      <c r="B3" s="98"/>
      <c r="C3" s="8"/>
      <c r="D3" s="236"/>
      <c r="E3" s="8"/>
      <c r="F3" s="8"/>
      <c r="G3" s="236"/>
      <c r="H3" s="8"/>
      <c r="I3" s="236"/>
      <c r="J3" s="8"/>
      <c r="K3" s="8"/>
    </row>
    <row r="4" spans="1:11" s="12" customFormat="1" ht="14.45" customHeight="1" x14ac:dyDescent="0.25">
      <c r="A4" s="9" t="s">
        <v>123</v>
      </c>
      <c r="B4" s="99"/>
      <c r="C4" s="69"/>
      <c r="D4" s="237"/>
      <c r="E4" s="69"/>
      <c r="F4" s="69"/>
      <c r="G4" s="237"/>
      <c r="H4" s="69"/>
      <c r="I4" s="237"/>
      <c r="J4" s="69"/>
      <c r="K4" s="69"/>
    </row>
    <row r="5" spans="1:11" ht="17.25" thickBot="1" x14ac:dyDescent="0.35"/>
    <row r="6" spans="1:11" x14ac:dyDescent="0.3">
      <c r="B6" s="70" t="s">
        <v>0</v>
      </c>
      <c r="C6" s="70"/>
      <c r="D6" s="286" t="s">
        <v>75</v>
      </c>
      <c r="E6" s="288"/>
      <c r="F6" s="287"/>
      <c r="G6" s="286" t="s">
        <v>76</v>
      </c>
      <c r="H6" s="287"/>
      <c r="I6" s="286" t="s">
        <v>77</v>
      </c>
      <c r="J6" s="287"/>
      <c r="K6" s="71" t="s">
        <v>78</v>
      </c>
    </row>
    <row r="7" spans="1:11" ht="15.75" x14ac:dyDescent="0.25">
      <c r="A7" s="82" t="s">
        <v>1</v>
      </c>
      <c r="B7" s="82" t="s">
        <v>122</v>
      </c>
      <c r="C7" s="96" t="s">
        <v>79</v>
      </c>
      <c r="D7" s="238" t="s">
        <v>2</v>
      </c>
      <c r="E7" s="96" t="s">
        <v>124</v>
      </c>
      <c r="F7" s="96" t="s">
        <v>121</v>
      </c>
      <c r="G7" s="238" t="s">
        <v>2</v>
      </c>
      <c r="H7" s="96" t="s">
        <v>124</v>
      </c>
      <c r="I7" s="238" t="s">
        <v>2</v>
      </c>
      <c r="J7" s="96" t="s">
        <v>124</v>
      </c>
      <c r="K7" s="96" t="s">
        <v>3</v>
      </c>
    </row>
    <row r="8" spans="1:11" ht="15.75" x14ac:dyDescent="0.25">
      <c r="A8" s="198">
        <v>2019</v>
      </c>
      <c r="B8" s="80" t="s">
        <v>46</v>
      </c>
      <c r="C8" s="80" t="s">
        <v>0</v>
      </c>
      <c r="D8" s="206">
        <v>384039</v>
      </c>
      <c r="E8" s="54"/>
      <c r="F8" s="180"/>
      <c r="G8" s="206">
        <v>568637</v>
      </c>
      <c r="H8" s="54"/>
      <c r="I8" s="206">
        <v>89433</v>
      </c>
      <c r="J8" s="54"/>
      <c r="K8" s="59">
        <v>0.157</v>
      </c>
    </row>
    <row r="9" spans="1:11" ht="15.75" x14ac:dyDescent="0.25">
      <c r="A9" s="198">
        <v>2019</v>
      </c>
      <c r="B9" s="80" t="s">
        <v>125</v>
      </c>
      <c r="C9" s="53" t="s">
        <v>4</v>
      </c>
      <c r="D9" s="206">
        <v>103346</v>
      </c>
      <c r="E9" s="59">
        <v>0.52100000000000002</v>
      </c>
      <c r="F9" s="180"/>
      <c r="G9" s="206">
        <v>130839</v>
      </c>
      <c r="H9" s="59">
        <v>0.45</v>
      </c>
      <c r="I9" s="206">
        <v>12784</v>
      </c>
      <c r="J9" s="59">
        <v>0.29099999999999998</v>
      </c>
      <c r="K9" s="59">
        <v>9.8000000000000004E-2</v>
      </c>
    </row>
    <row r="10" spans="1:11" ht="15.75" x14ac:dyDescent="0.25">
      <c r="A10" s="198">
        <v>2019</v>
      </c>
      <c r="B10" s="80" t="s">
        <v>0</v>
      </c>
      <c r="C10" s="53" t="s">
        <v>6</v>
      </c>
      <c r="D10" s="206">
        <v>95066</v>
      </c>
      <c r="E10" s="59">
        <v>0.47899999999999998</v>
      </c>
      <c r="F10" s="180"/>
      <c r="G10" s="206">
        <v>159848</v>
      </c>
      <c r="H10" s="59">
        <v>0.55000000000000004</v>
      </c>
      <c r="I10" s="206">
        <v>31117</v>
      </c>
      <c r="J10" s="59">
        <v>0.70899999999999996</v>
      </c>
      <c r="K10" s="59">
        <v>0.19500000000000001</v>
      </c>
    </row>
    <row r="11" spans="1:11" ht="15.75" x14ac:dyDescent="0.25">
      <c r="A11" s="196">
        <v>2019</v>
      </c>
      <c r="B11" s="81" t="s">
        <v>0</v>
      </c>
      <c r="C11" s="56" t="s">
        <v>7</v>
      </c>
      <c r="D11" s="207">
        <v>70291</v>
      </c>
      <c r="E11" s="60">
        <v>0.35399999999999998</v>
      </c>
      <c r="F11" s="172">
        <f>D11/D10</f>
        <v>0.73939158058611909</v>
      </c>
      <c r="G11" s="207">
        <v>110480</v>
      </c>
      <c r="H11" s="60">
        <v>0.38</v>
      </c>
      <c r="I11" s="207">
        <v>18642</v>
      </c>
      <c r="J11" s="60">
        <v>0.42499999999999999</v>
      </c>
      <c r="K11" s="60">
        <v>0.16900000000000001</v>
      </c>
    </row>
    <row r="12" spans="1:11" ht="15.75" x14ac:dyDescent="0.25">
      <c r="A12" s="196">
        <v>2019</v>
      </c>
      <c r="B12" s="81" t="s">
        <v>0</v>
      </c>
      <c r="C12" s="56" t="s">
        <v>8</v>
      </c>
      <c r="D12" s="207">
        <v>6048</v>
      </c>
      <c r="E12" s="60">
        <v>0.03</v>
      </c>
      <c r="F12" s="172">
        <f>D12/D10</f>
        <v>6.361895945974376E-2</v>
      </c>
      <c r="G12" s="207">
        <v>8833</v>
      </c>
      <c r="H12" s="60">
        <v>0.03</v>
      </c>
      <c r="I12" s="207">
        <v>1380</v>
      </c>
      <c r="J12" s="60">
        <v>3.1E-2</v>
      </c>
      <c r="K12" s="60">
        <v>0.156</v>
      </c>
    </row>
    <row r="13" spans="1:11" ht="15.75" x14ac:dyDescent="0.25">
      <c r="A13" s="196">
        <v>2019</v>
      </c>
      <c r="B13" s="81" t="s">
        <v>0</v>
      </c>
      <c r="C13" s="56" t="s">
        <v>187</v>
      </c>
      <c r="D13" s="207">
        <v>18727</v>
      </c>
      <c r="E13" s="60">
        <v>9.4E-2</v>
      </c>
      <c r="F13" s="172">
        <f>D13/D10</f>
        <v>0.19698945995413714</v>
      </c>
      <c r="G13" s="207">
        <v>40535</v>
      </c>
      <c r="H13" s="60">
        <v>0.13900000000000001</v>
      </c>
      <c r="I13" s="207">
        <v>11095</v>
      </c>
      <c r="J13" s="60">
        <v>0.253</v>
      </c>
      <c r="K13" s="60">
        <v>0.27400000000000002</v>
      </c>
    </row>
    <row r="14" spans="1:11" ht="15.75" x14ac:dyDescent="0.25">
      <c r="A14" s="198">
        <v>2019</v>
      </c>
      <c r="B14" s="80" t="s">
        <v>126</v>
      </c>
      <c r="C14" s="53" t="s">
        <v>4</v>
      </c>
      <c r="D14" s="206">
        <v>107656</v>
      </c>
      <c r="E14" s="59">
        <v>0.57999999999999996</v>
      </c>
      <c r="F14" s="180"/>
      <c r="G14" s="206">
        <v>139620</v>
      </c>
      <c r="H14" s="59">
        <v>0.502</v>
      </c>
      <c r="I14" s="206">
        <v>15420</v>
      </c>
      <c r="J14" s="59">
        <v>0.33900000000000002</v>
      </c>
      <c r="K14" s="59">
        <v>0.11</v>
      </c>
    </row>
    <row r="15" spans="1:11" ht="15.75" x14ac:dyDescent="0.25">
      <c r="A15" s="198">
        <v>2019</v>
      </c>
      <c r="B15" s="80" t="s">
        <v>0</v>
      </c>
      <c r="C15" s="53" t="s">
        <v>6</v>
      </c>
      <c r="D15" s="206">
        <v>77964</v>
      </c>
      <c r="E15" s="59">
        <v>0.42</v>
      </c>
      <c r="F15" s="180"/>
      <c r="G15" s="206">
        <v>138321</v>
      </c>
      <c r="H15" s="59">
        <v>0.498</v>
      </c>
      <c r="I15" s="206">
        <v>30112</v>
      </c>
      <c r="J15" s="59">
        <v>0.66100000000000003</v>
      </c>
      <c r="K15" s="59">
        <v>0.218</v>
      </c>
    </row>
    <row r="16" spans="1:11" ht="15.75" x14ac:dyDescent="0.25">
      <c r="A16" s="196">
        <v>2019</v>
      </c>
      <c r="B16" s="81" t="s">
        <v>0</v>
      </c>
      <c r="C16" s="56" t="s">
        <v>7</v>
      </c>
      <c r="D16" s="207">
        <v>38142</v>
      </c>
      <c r="E16" s="60">
        <v>0.20499999999999999</v>
      </c>
      <c r="F16" s="172">
        <f>D16/D15</f>
        <v>0.48922579652147147</v>
      </c>
      <c r="G16" s="207">
        <v>63091</v>
      </c>
      <c r="H16" s="60">
        <v>0.22700000000000001</v>
      </c>
      <c r="I16" s="207">
        <v>12229</v>
      </c>
      <c r="J16" s="60">
        <v>0.26900000000000002</v>
      </c>
      <c r="K16" s="60">
        <v>0.19400000000000001</v>
      </c>
    </row>
    <row r="17" spans="1:11" ht="15.75" x14ac:dyDescent="0.25">
      <c r="A17" s="196">
        <v>2019</v>
      </c>
      <c r="B17" s="81" t="s">
        <v>0</v>
      </c>
      <c r="C17" s="56" t="s">
        <v>8</v>
      </c>
      <c r="D17" s="207">
        <v>16282</v>
      </c>
      <c r="E17" s="60">
        <v>8.7999999999999995E-2</v>
      </c>
      <c r="F17" s="172">
        <f>D17/D15</f>
        <v>0.20883997742547841</v>
      </c>
      <c r="G17" s="207">
        <v>24289</v>
      </c>
      <c r="H17" s="60">
        <v>8.6999999999999994E-2</v>
      </c>
      <c r="I17" s="207">
        <v>3841</v>
      </c>
      <c r="J17" s="60">
        <v>8.4000000000000005E-2</v>
      </c>
      <c r="K17" s="60">
        <v>0.158</v>
      </c>
    </row>
    <row r="18" spans="1:11" ht="15.75" x14ac:dyDescent="0.25">
      <c r="A18" s="196">
        <v>2019</v>
      </c>
      <c r="B18" s="81" t="s">
        <v>0</v>
      </c>
      <c r="C18" s="56" t="s">
        <v>187</v>
      </c>
      <c r="D18" s="207">
        <v>23540</v>
      </c>
      <c r="E18" s="60">
        <v>0.127</v>
      </c>
      <c r="F18" s="172">
        <f>D18/D15</f>
        <v>0.30193422605305015</v>
      </c>
      <c r="G18" s="207">
        <v>50941</v>
      </c>
      <c r="H18" s="60">
        <v>0.183</v>
      </c>
      <c r="I18" s="207">
        <v>14042</v>
      </c>
      <c r="J18" s="60">
        <v>0.308</v>
      </c>
      <c r="K18" s="60">
        <v>0.27600000000000002</v>
      </c>
    </row>
    <row r="19" spans="1:11" ht="15.75" x14ac:dyDescent="0.25">
      <c r="A19" s="198">
        <v>2020</v>
      </c>
      <c r="B19" s="80" t="s">
        <v>46</v>
      </c>
      <c r="C19" s="80" t="s">
        <v>0</v>
      </c>
      <c r="D19" s="206">
        <v>355746</v>
      </c>
      <c r="E19" s="59"/>
      <c r="F19" s="178"/>
      <c r="G19" s="206">
        <v>524205</v>
      </c>
      <c r="H19" s="59"/>
      <c r="I19" s="206">
        <v>83760</v>
      </c>
      <c r="J19" s="59"/>
      <c r="K19" s="59">
        <v>0.16</v>
      </c>
    </row>
    <row r="20" spans="1:11" ht="15.75" x14ac:dyDescent="0.25">
      <c r="A20" s="198">
        <v>2020</v>
      </c>
      <c r="B20" s="80" t="s">
        <v>125</v>
      </c>
      <c r="C20" s="53" t="s">
        <v>4</v>
      </c>
      <c r="D20" s="206">
        <v>92011</v>
      </c>
      <c r="E20" s="59">
        <v>0.50800000000000001</v>
      </c>
      <c r="F20" s="178"/>
      <c r="G20" s="206">
        <v>115582</v>
      </c>
      <c r="H20" s="59">
        <v>0.439</v>
      </c>
      <c r="I20" s="206">
        <v>11509</v>
      </c>
      <c r="J20" s="59">
        <v>0.28599999999999998</v>
      </c>
      <c r="K20" s="59">
        <v>0.1</v>
      </c>
    </row>
    <row r="21" spans="1:11" ht="15.75" x14ac:dyDescent="0.25">
      <c r="A21" s="198">
        <v>2020</v>
      </c>
      <c r="B21" s="80" t="s">
        <v>0</v>
      </c>
      <c r="C21" s="53" t="s">
        <v>6</v>
      </c>
      <c r="D21" s="206">
        <v>89087</v>
      </c>
      <c r="E21" s="59">
        <v>0.49199999999999999</v>
      </c>
      <c r="F21" s="178"/>
      <c r="G21" s="206">
        <v>147997</v>
      </c>
      <c r="H21" s="59">
        <v>0.56100000000000005</v>
      </c>
      <c r="I21" s="206">
        <v>28684</v>
      </c>
      <c r="J21" s="59">
        <v>0.71399999999999997</v>
      </c>
      <c r="K21" s="59">
        <v>0.19400000000000001</v>
      </c>
    </row>
    <row r="22" spans="1:11" ht="15.75" x14ac:dyDescent="0.25">
      <c r="A22" s="196">
        <v>2020</v>
      </c>
      <c r="B22" s="81" t="s">
        <v>0</v>
      </c>
      <c r="C22" s="56" t="s">
        <v>7</v>
      </c>
      <c r="D22" s="207">
        <v>65707</v>
      </c>
      <c r="E22" s="60">
        <v>0.36299999999999999</v>
      </c>
      <c r="F22" s="174">
        <f>D22/D21</f>
        <v>0.73755991334313653</v>
      </c>
      <c r="G22" s="207">
        <v>101876</v>
      </c>
      <c r="H22" s="60">
        <v>0.38700000000000001</v>
      </c>
      <c r="I22" s="207">
        <v>17019</v>
      </c>
      <c r="J22" s="60">
        <v>0.42299999999999999</v>
      </c>
      <c r="K22" s="60">
        <v>0.16700000000000001</v>
      </c>
    </row>
    <row r="23" spans="1:11" ht="15.75" x14ac:dyDescent="0.25">
      <c r="A23" s="196">
        <v>2020</v>
      </c>
      <c r="B23" s="81" t="s">
        <v>0</v>
      </c>
      <c r="C23" s="56" t="s">
        <v>8</v>
      </c>
      <c r="D23" s="207">
        <v>5679</v>
      </c>
      <c r="E23" s="60">
        <v>3.1E-2</v>
      </c>
      <c r="F23" s="174">
        <f>D23/D21</f>
        <v>6.3746674598987502E-2</v>
      </c>
      <c r="G23" s="207">
        <v>8266</v>
      </c>
      <c r="H23" s="60">
        <v>3.1E-2</v>
      </c>
      <c r="I23" s="207">
        <v>1289</v>
      </c>
      <c r="J23" s="60">
        <v>3.2000000000000001E-2</v>
      </c>
      <c r="K23" s="60">
        <v>0.156</v>
      </c>
    </row>
    <row r="24" spans="1:11" ht="15.75" x14ac:dyDescent="0.25">
      <c r="A24" s="196">
        <v>2020</v>
      </c>
      <c r="B24" s="81" t="s">
        <v>0</v>
      </c>
      <c r="C24" s="56" t="s">
        <v>187</v>
      </c>
      <c r="D24" s="207">
        <v>17701</v>
      </c>
      <c r="E24" s="60">
        <v>9.8000000000000004E-2</v>
      </c>
      <c r="F24" s="174">
        <f>D24/D21</f>
        <v>0.198693412057876</v>
      </c>
      <c r="G24" s="207">
        <v>37855</v>
      </c>
      <c r="H24" s="60">
        <v>0.14399999999999999</v>
      </c>
      <c r="I24" s="207">
        <v>10376</v>
      </c>
      <c r="J24" s="60">
        <v>0.25800000000000001</v>
      </c>
      <c r="K24" s="60">
        <v>0.27400000000000002</v>
      </c>
    </row>
    <row r="25" spans="1:11" ht="15.75" x14ac:dyDescent="0.25">
      <c r="A25" s="198">
        <v>2020</v>
      </c>
      <c r="B25" s="80" t="s">
        <v>126</v>
      </c>
      <c r="C25" s="53" t="s">
        <v>4</v>
      </c>
      <c r="D25" s="206">
        <v>98979</v>
      </c>
      <c r="E25" s="59">
        <v>0.56699999999999995</v>
      </c>
      <c r="F25" s="178"/>
      <c r="G25" s="206">
        <v>127514</v>
      </c>
      <c r="H25" s="59">
        <v>0.48899999999999999</v>
      </c>
      <c r="I25" s="206">
        <v>14268</v>
      </c>
      <c r="J25" s="59">
        <v>0.32700000000000001</v>
      </c>
      <c r="K25" s="59">
        <v>0.112</v>
      </c>
    </row>
    <row r="26" spans="1:11" ht="15.75" x14ac:dyDescent="0.25">
      <c r="A26" s="198">
        <v>2020</v>
      </c>
      <c r="B26" s="80" t="s">
        <v>0</v>
      </c>
      <c r="C26" s="53" t="s">
        <v>6</v>
      </c>
      <c r="D26" s="206">
        <v>75663</v>
      </c>
      <c r="E26" s="59">
        <v>0.433</v>
      </c>
      <c r="F26" s="178"/>
      <c r="G26" s="206">
        <v>133106</v>
      </c>
      <c r="H26" s="59">
        <v>0.51100000000000001</v>
      </c>
      <c r="I26" s="206">
        <v>29299</v>
      </c>
      <c r="J26" s="59">
        <v>0.67300000000000004</v>
      </c>
      <c r="K26" s="59">
        <v>0.22</v>
      </c>
    </row>
    <row r="27" spans="1:11" ht="15.75" x14ac:dyDescent="0.25">
      <c r="A27" s="196">
        <v>2020</v>
      </c>
      <c r="B27" s="81" t="s">
        <v>0</v>
      </c>
      <c r="C27" s="56" t="s">
        <v>7</v>
      </c>
      <c r="D27" s="207">
        <v>36887</v>
      </c>
      <c r="E27" s="60">
        <v>0.21099999999999999</v>
      </c>
      <c r="F27" s="174">
        <f>D27/D26</f>
        <v>0.48751701624307786</v>
      </c>
      <c r="G27" s="207">
        <v>60095</v>
      </c>
      <c r="H27" s="60">
        <v>0.23100000000000001</v>
      </c>
      <c r="I27" s="207">
        <v>11619</v>
      </c>
      <c r="J27" s="60">
        <v>0.26700000000000002</v>
      </c>
      <c r="K27" s="60">
        <v>0.193</v>
      </c>
    </row>
    <row r="28" spans="1:11" ht="15.75" x14ac:dyDescent="0.25">
      <c r="A28" s="196">
        <v>2020</v>
      </c>
      <c r="B28" s="81" t="s">
        <v>0</v>
      </c>
      <c r="C28" s="56" t="s">
        <v>8</v>
      </c>
      <c r="D28" s="207">
        <v>16073</v>
      </c>
      <c r="E28" s="60">
        <v>9.1999999999999998E-2</v>
      </c>
      <c r="F28" s="174">
        <f>D28/D26</f>
        <v>0.21242879610906254</v>
      </c>
      <c r="G28" s="207">
        <v>23758</v>
      </c>
      <c r="H28" s="60">
        <v>9.0999999999999998E-2</v>
      </c>
      <c r="I28" s="207">
        <v>3713</v>
      </c>
      <c r="J28" s="60">
        <v>8.5000000000000006E-2</v>
      </c>
      <c r="K28" s="60">
        <v>0.156</v>
      </c>
    </row>
    <row r="29" spans="1:11" ht="15.75" x14ac:dyDescent="0.25">
      <c r="A29" s="196">
        <v>2020</v>
      </c>
      <c r="B29" s="81" t="s">
        <v>0</v>
      </c>
      <c r="C29" s="56" t="s">
        <v>187</v>
      </c>
      <c r="D29" s="207">
        <v>22703</v>
      </c>
      <c r="E29" s="60">
        <v>0.13</v>
      </c>
      <c r="F29" s="174">
        <f>D29/D26</f>
        <v>0.30005418764785957</v>
      </c>
      <c r="G29" s="207">
        <v>49253</v>
      </c>
      <c r="H29" s="60">
        <v>0.189</v>
      </c>
      <c r="I29" s="207">
        <v>13967</v>
      </c>
      <c r="J29" s="60">
        <v>0.32100000000000001</v>
      </c>
      <c r="K29" s="60">
        <v>0.28399999999999997</v>
      </c>
    </row>
    <row r="31" spans="1:11" ht="14.25" customHeight="1" x14ac:dyDescent="0.3">
      <c r="A31" s="21" t="s">
        <v>127</v>
      </c>
      <c r="B31" s="22"/>
      <c r="C31" s="22"/>
      <c r="D31" s="210"/>
      <c r="E31" s="100"/>
      <c r="F31" s="22"/>
      <c r="G31" s="210"/>
      <c r="H31" s="22"/>
      <c r="I31" s="210"/>
      <c r="J31" s="22"/>
      <c r="K31" s="1"/>
    </row>
    <row r="32" spans="1:11" ht="14.25" customHeight="1" x14ac:dyDescent="0.3">
      <c r="A32" s="21" t="s">
        <v>86</v>
      </c>
      <c r="B32" s="22"/>
      <c r="C32" s="22"/>
      <c r="D32" s="210"/>
      <c r="E32" s="100"/>
      <c r="F32" s="101"/>
      <c r="G32" s="210"/>
      <c r="H32" s="22"/>
      <c r="I32" s="210"/>
      <c r="J32" s="22"/>
      <c r="K32" s="1"/>
    </row>
    <row r="33" spans="1:11" s="7" customFormat="1" ht="14.25" customHeight="1" x14ac:dyDescent="0.25">
      <c r="A33" s="102" t="s">
        <v>185</v>
      </c>
      <c r="D33" s="239"/>
      <c r="G33" s="239"/>
      <c r="I33" s="239"/>
    </row>
    <row r="34" spans="1:11" ht="14.25" customHeight="1" x14ac:dyDescent="0.3">
      <c r="A34" s="21" t="s">
        <v>181</v>
      </c>
      <c r="B34" s="103"/>
      <c r="C34" s="103"/>
      <c r="D34" s="240"/>
      <c r="E34" s="103"/>
      <c r="F34" s="103"/>
      <c r="G34" s="240"/>
      <c r="H34" s="103"/>
      <c r="I34" s="240"/>
      <c r="J34" s="22"/>
      <c r="K34" s="1"/>
    </row>
    <row r="35" spans="1:11" ht="14.25" customHeight="1" x14ac:dyDescent="0.3">
      <c r="A35" s="21" t="s">
        <v>87</v>
      </c>
      <c r="B35" s="22"/>
      <c r="C35" s="22"/>
      <c r="D35" s="210"/>
      <c r="E35" s="100"/>
      <c r="F35" s="101"/>
      <c r="G35" s="210"/>
      <c r="H35" s="22"/>
      <c r="I35" s="210"/>
      <c r="J35" s="22"/>
      <c r="K35" s="1"/>
    </row>
  </sheetData>
  <mergeCells count="3">
    <mergeCell ref="G6:H6"/>
    <mergeCell ref="I6:J6"/>
    <mergeCell ref="D6:F6"/>
  </mergeCells>
  <pageMargins left="0.08" right="0.08" top="1" bottom="1" header="0.5" footer="0.5"/>
  <pageSetup orientation="portrait" horizontalDpi="300" verticalDpi="300"/>
  <headerFooter>
    <oddHeader>Gender</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44"/>
  <sheetViews>
    <sheetView workbookViewId="0">
      <selection activeCell="B19" sqref="B19"/>
    </sheetView>
  </sheetViews>
  <sheetFormatPr defaultColWidth="9.140625" defaultRowHeight="16.5" x14ac:dyDescent="0.3"/>
  <cols>
    <col min="1" max="1" width="17.28515625" style="45" customWidth="1"/>
    <col min="2" max="2" width="20" style="86" bestFit="1" customWidth="1"/>
    <col min="3" max="3" width="46" style="45" bestFit="1" customWidth="1"/>
    <col min="4" max="4" width="20" style="216" bestFit="1" customWidth="1"/>
    <col min="5" max="5" width="26.7109375" style="45" customWidth="1"/>
    <col min="6" max="6" width="20" style="216" bestFit="1" customWidth="1"/>
    <col min="7" max="7" width="24.7109375" style="45" customWidth="1"/>
    <col min="8" max="8" width="20" style="216" bestFit="1" customWidth="1"/>
    <col min="9" max="9" width="25.28515625" style="45" customWidth="1"/>
    <col min="10" max="10" width="20" style="45" bestFit="1" customWidth="1"/>
    <col min="11" max="16384" width="9.140625" style="45"/>
  </cols>
  <sheetData>
    <row r="1" spans="1:10" s="44" customFormat="1" ht="25.5" x14ac:dyDescent="0.35">
      <c r="A1" s="2" t="s">
        <v>73</v>
      </c>
      <c r="B1" s="108"/>
      <c r="C1" s="105"/>
      <c r="D1" s="241"/>
      <c r="E1" s="105"/>
      <c r="F1" s="241"/>
      <c r="G1" s="105"/>
      <c r="H1" s="241"/>
      <c r="I1" s="105"/>
    </row>
    <row r="2" spans="1:10" s="44" customFormat="1" ht="23.25" x14ac:dyDescent="0.35">
      <c r="A2" s="5" t="s">
        <v>72</v>
      </c>
      <c r="B2" s="108"/>
      <c r="C2" s="105"/>
      <c r="D2" s="241"/>
      <c r="E2" s="105"/>
      <c r="F2" s="241"/>
      <c r="G2" s="105"/>
      <c r="H2" s="241"/>
      <c r="I2" s="105"/>
    </row>
    <row r="3" spans="1:10" ht="20.100000000000001" customHeight="1" x14ac:dyDescent="0.3">
      <c r="A3" s="46"/>
      <c r="B3" s="84"/>
      <c r="C3" s="46"/>
      <c r="E3" s="46"/>
      <c r="G3" s="46"/>
      <c r="I3" s="46"/>
    </row>
    <row r="4" spans="1:10" s="49" customFormat="1" ht="20.100000000000001" customHeight="1" x14ac:dyDescent="0.3">
      <c r="A4" s="48" t="s">
        <v>128</v>
      </c>
      <c r="B4" s="85"/>
      <c r="C4" s="79"/>
      <c r="D4" s="228"/>
      <c r="E4" s="79"/>
      <c r="F4" s="228"/>
      <c r="G4" s="79"/>
      <c r="H4" s="228"/>
      <c r="I4" s="79"/>
    </row>
    <row r="5" spans="1:10" ht="17.25" thickBot="1" x14ac:dyDescent="0.35"/>
    <row r="6" spans="1:10" ht="17.25" thickBot="1" x14ac:dyDescent="0.35">
      <c r="B6" s="104" t="s">
        <v>0</v>
      </c>
      <c r="C6" s="104"/>
      <c r="D6" s="289" t="s">
        <v>75</v>
      </c>
      <c r="E6" s="290"/>
      <c r="F6" s="289" t="s">
        <v>76</v>
      </c>
      <c r="G6" s="290"/>
      <c r="H6" s="289" t="s">
        <v>77</v>
      </c>
      <c r="I6" s="290"/>
      <c r="J6" s="36" t="s">
        <v>78</v>
      </c>
    </row>
    <row r="7" spans="1:10" x14ac:dyDescent="0.3">
      <c r="A7" s="72" t="s">
        <v>1</v>
      </c>
      <c r="B7" s="72" t="s">
        <v>14</v>
      </c>
      <c r="C7" s="15" t="s">
        <v>79</v>
      </c>
      <c r="D7" s="242" t="s">
        <v>2</v>
      </c>
      <c r="E7" s="106" t="s">
        <v>129</v>
      </c>
      <c r="F7" s="242" t="s">
        <v>2</v>
      </c>
      <c r="G7" s="106" t="s">
        <v>129</v>
      </c>
      <c r="H7" s="242" t="s">
        <v>2</v>
      </c>
      <c r="I7" s="106" t="s">
        <v>129</v>
      </c>
      <c r="J7" s="107" t="s">
        <v>3</v>
      </c>
    </row>
    <row r="8" spans="1:10" x14ac:dyDescent="0.3">
      <c r="A8" s="195">
        <v>2019</v>
      </c>
      <c r="B8" s="80" t="s">
        <v>46</v>
      </c>
      <c r="C8" s="80" t="s">
        <v>0</v>
      </c>
      <c r="D8" s="206">
        <v>384039</v>
      </c>
      <c r="E8" s="54"/>
      <c r="F8" s="206">
        <v>568637</v>
      </c>
      <c r="G8" s="54"/>
      <c r="H8" s="206">
        <v>89433</v>
      </c>
      <c r="I8" s="54"/>
      <c r="J8" s="59">
        <v>0.157</v>
      </c>
    </row>
    <row r="9" spans="1:10" x14ac:dyDescent="0.3">
      <c r="A9" s="195">
        <v>2019</v>
      </c>
      <c r="B9" s="80" t="s">
        <v>15</v>
      </c>
      <c r="C9" s="53" t="s">
        <v>4</v>
      </c>
      <c r="D9" s="206">
        <v>19432</v>
      </c>
      <c r="E9" s="59">
        <v>0.376</v>
      </c>
      <c r="F9" s="206">
        <v>23405</v>
      </c>
      <c r="G9" s="59">
        <v>0.29499999999999998</v>
      </c>
      <c r="H9" s="206">
        <v>1829</v>
      </c>
      <c r="I9" s="59">
        <v>0.13400000000000001</v>
      </c>
      <c r="J9" s="59">
        <v>7.8E-2</v>
      </c>
    </row>
    <row r="10" spans="1:10" x14ac:dyDescent="0.3">
      <c r="A10" s="195">
        <v>2019</v>
      </c>
      <c r="B10" s="80" t="s">
        <v>0</v>
      </c>
      <c r="C10" s="53" t="s">
        <v>6</v>
      </c>
      <c r="D10" s="206">
        <v>32302</v>
      </c>
      <c r="E10" s="59">
        <v>0.624</v>
      </c>
      <c r="F10" s="206">
        <v>55886</v>
      </c>
      <c r="G10" s="59">
        <v>0.70499999999999996</v>
      </c>
      <c r="H10" s="206">
        <v>11775</v>
      </c>
      <c r="I10" s="59">
        <v>0.86599999999999999</v>
      </c>
      <c r="J10" s="59">
        <v>0.21099999999999999</v>
      </c>
    </row>
    <row r="11" spans="1:10" x14ac:dyDescent="0.3">
      <c r="A11" s="199">
        <v>2019</v>
      </c>
      <c r="B11" s="111" t="s">
        <v>0</v>
      </c>
      <c r="C11" s="112" t="s">
        <v>7</v>
      </c>
      <c r="D11" s="243">
        <v>12397</v>
      </c>
      <c r="E11" s="134">
        <v>0.24</v>
      </c>
      <c r="F11" s="243">
        <v>18530</v>
      </c>
      <c r="G11" s="134">
        <v>0.23400000000000001</v>
      </c>
      <c r="H11" s="243">
        <v>2861</v>
      </c>
      <c r="I11" s="134">
        <v>0.21</v>
      </c>
      <c r="J11" s="134">
        <v>0.154</v>
      </c>
    </row>
    <row r="12" spans="1:10" x14ac:dyDescent="0.3">
      <c r="A12" s="199">
        <v>2019</v>
      </c>
      <c r="B12" s="111" t="s">
        <v>0</v>
      </c>
      <c r="C12" s="112" t="s">
        <v>8</v>
      </c>
      <c r="D12" s="243">
        <v>5967</v>
      </c>
      <c r="E12" s="134">
        <v>0.115</v>
      </c>
      <c r="F12" s="243">
        <v>8317</v>
      </c>
      <c r="G12" s="134">
        <v>0.105</v>
      </c>
      <c r="H12" s="243">
        <v>1118</v>
      </c>
      <c r="I12" s="134">
        <v>8.2000000000000003E-2</v>
      </c>
      <c r="J12" s="134">
        <v>0.13400000000000001</v>
      </c>
    </row>
    <row r="13" spans="1:10" x14ac:dyDescent="0.3">
      <c r="A13" s="199">
        <v>2019</v>
      </c>
      <c r="B13" s="111" t="s">
        <v>0</v>
      </c>
      <c r="C13" s="112" t="s">
        <v>187</v>
      </c>
      <c r="D13" s="243">
        <v>13938</v>
      </c>
      <c r="E13" s="134">
        <v>0.26900000000000002</v>
      </c>
      <c r="F13" s="243">
        <v>29039</v>
      </c>
      <c r="G13" s="134">
        <v>0.36599999999999999</v>
      </c>
      <c r="H13" s="243">
        <v>7796</v>
      </c>
      <c r="I13" s="134">
        <v>0.57299999999999995</v>
      </c>
      <c r="J13" s="134">
        <v>0.26800000000000002</v>
      </c>
    </row>
    <row r="14" spans="1:10" x14ac:dyDescent="0.3">
      <c r="A14" s="195">
        <v>2019</v>
      </c>
      <c r="B14" s="80" t="s">
        <v>16</v>
      </c>
      <c r="C14" s="53" t="s">
        <v>4</v>
      </c>
      <c r="D14" s="206">
        <v>118982</v>
      </c>
      <c r="E14" s="59">
        <v>0.56999999999999995</v>
      </c>
      <c r="F14" s="206">
        <v>162551</v>
      </c>
      <c r="G14" s="59">
        <v>0.49199999999999999</v>
      </c>
      <c r="H14" s="206">
        <v>20964</v>
      </c>
      <c r="I14" s="59">
        <v>0.35399999999999998</v>
      </c>
      <c r="J14" s="59">
        <v>0.129</v>
      </c>
    </row>
    <row r="15" spans="1:10" x14ac:dyDescent="0.3">
      <c r="A15" s="195">
        <v>2019</v>
      </c>
      <c r="B15" s="80" t="s">
        <v>0</v>
      </c>
      <c r="C15" s="53" t="s">
        <v>6</v>
      </c>
      <c r="D15" s="206">
        <v>89910</v>
      </c>
      <c r="E15" s="59">
        <v>0.43</v>
      </c>
      <c r="F15" s="206">
        <v>167685</v>
      </c>
      <c r="G15" s="59">
        <v>0.50800000000000001</v>
      </c>
      <c r="H15" s="206">
        <v>38211</v>
      </c>
      <c r="I15" s="59">
        <v>0.64600000000000002</v>
      </c>
      <c r="J15" s="59">
        <v>0.22800000000000001</v>
      </c>
    </row>
    <row r="16" spans="1:10" x14ac:dyDescent="0.3">
      <c r="A16" s="199">
        <v>2019</v>
      </c>
      <c r="B16" s="111" t="s">
        <v>0</v>
      </c>
      <c r="C16" s="112" t="s">
        <v>7</v>
      </c>
      <c r="D16" s="243">
        <v>65175</v>
      </c>
      <c r="E16" s="134">
        <v>0.312</v>
      </c>
      <c r="F16" s="243">
        <v>113148</v>
      </c>
      <c r="G16" s="134">
        <v>0.34300000000000003</v>
      </c>
      <c r="H16" s="243">
        <v>22890</v>
      </c>
      <c r="I16" s="134">
        <v>0.38700000000000001</v>
      </c>
      <c r="J16" s="134">
        <v>0.20200000000000001</v>
      </c>
    </row>
    <row r="17" spans="1:10" x14ac:dyDescent="0.3">
      <c r="A17" s="199">
        <v>2019</v>
      </c>
      <c r="B17" s="111" t="s">
        <v>0</v>
      </c>
      <c r="C17" s="112" t="s">
        <v>8</v>
      </c>
      <c r="D17" s="243">
        <v>8394</v>
      </c>
      <c r="E17" s="134">
        <v>0.04</v>
      </c>
      <c r="F17" s="243">
        <v>14016</v>
      </c>
      <c r="G17" s="134">
        <v>4.2000000000000003E-2</v>
      </c>
      <c r="H17" s="243">
        <v>2808</v>
      </c>
      <c r="I17" s="134">
        <v>4.7E-2</v>
      </c>
      <c r="J17" s="134">
        <v>0.2</v>
      </c>
    </row>
    <row r="18" spans="1:10" x14ac:dyDescent="0.3">
      <c r="A18" s="199">
        <v>2019</v>
      </c>
      <c r="B18" s="111" t="s">
        <v>0</v>
      </c>
      <c r="C18" s="112" t="s">
        <v>187</v>
      </c>
      <c r="D18" s="243">
        <v>16341</v>
      </c>
      <c r="E18" s="134">
        <v>7.8E-2</v>
      </c>
      <c r="F18" s="243">
        <v>40521</v>
      </c>
      <c r="G18" s="134">
        <v>0.123</v>
      </c>
      <c r="H18" s="243">
        <v>12513</v>
      </c>
      <c r="I18" s="134">
        <v>0.21099999999999999</v>
      </c>
      <c r="J18" s="134">
        <v>0.309</v>
      </c>
    </row>
    <row r="19" spans="1:10" x14ac:dyDescent="0.3">
      <c r="A19" s="195">
        <v>2019</v>
      </c>
      <c r="B19" s="80" t="s">
        <v>188</v>
      </c>
      <c r="C19" s="53" t="s">
        <v>4</v>
      </c>
      <c r="D19" s="206">
        <v>60665</v>
      </c>
      <c r="E19" s="59">
        <v>0.59499999999999997</v>
      </c>
      <c r="F19" s="206">
        <v>70717</v>
      </c>
      <c r="G19" s="59">
        <v>0.53900000000000003</v>
      </c>
      <c r="H19" s="206">
        <v>4560</v>
      </c>
      <c r="I19" s="59">
        <v>0.33600000000000002</v>
      </c>
      <c r="J19" s="59">
        <v>6.4000000000000001E-2</v>
      </c>
    </row>
    <row r="20" spans="1:10" x14ac:dyDescent="0.3">
      <c r="A20" s="195">
        <v>2019</v>
      </c>
      <c r="B20" s="80" t="s">
        <v>0</v>
      </c>
      <c r="C20" s="53" t="s">
        <v>6</v>
      </c>
      <c r="D20" s="206">
        <v>41238</v>
      </c>
      <c r="E20" s="59">
        <v>0.40500000000000003</v>
      </c>
      <c r="F20" s="206">
        <v>60425</v>
      </c>
      <c r="G20" s="59">
        <v>0.46100000000000002</v>
      </c>
      <c r="H20" s="206">
        <v>9017</v>
      </c>
      <c r="I20" s="59">
        <v>0.66400000000000003</v>
      </c>
      <c r="J20" s="59">
        <v>0.14899999999999999</v>
      </c>
    </row>
    <row r="21" spans="1:10" x14ac:dyDescent="0.3">
      <c r="A21" s="199">
        <v>2019</v>
      </c>
      <c r="B21" s="111" t="s">
        <v>0</v>
      </c>
      <c r="C21" s="112" t="s">
        <v>7</v>
      </c>
      <c r="D21" s="243">
        <v>26173</v>
      </c>
      <c r="E21" s="134">
        <v>0.25700000000000001</v>
      </c>
      <c r="F21" s="243">
        <v>35591</v>
      </c>
      <c r="G21" s="134">
        <v>0.27100000000000002</v>
      </c>
      <c r="H21" s="243">
        <v>4383</v>
      </c>
      <c r="I21" s="134">
        <v>0.32300000000000001</v>
      </c>
      <c r="J21" s="134">
        <v>0.123</v>
      </c>
    </row>
    <row r="22" spans="1:10" x14ac:dyDescent="0.3">
      <c r="A22" s="199">
        <v>2019</v>
      </c>
      <c r="B22" s="111" t="s">
        <v>0</v>
      </c>
      <c r="C22" s="112" t="s">
        <v>8</v>
      </c>
      <c r="D22" s="243">
        <v>5805</v>
      </c>
      <c r="E22" s="134">
        <v>5.7000000000000002E-2</v>
      </c>
      <c r="F22" s="243">
        <v>7976</v>
      </c>
      <c r="G22" s="134">
        <v>6.0999999999999999E-2</v>
      </c>
      <c r="H22" s="243">
        <v>1009</v>
      </c>
      <c r="I22" s="134">
        <v>7.3999999999999996E-2</v>
      </c>
      <c r="J22" s="134">
        <v>0.127</v>
      </c>
    </row>
    <row r="23" spans="1:10" x14ac:dyDescent="0.3">
      <c r="A23" s="199">
        <v>2019</v>
      </c>
      <c r="B23" s="111" t="s">
        <v>0</v>
      </c>
      <c r="C23" s="112" t="s">
        <v>187</v>
      </c>
      <c r="D23" s="243">
        <v>9260</v>
      </c>
      <c r="E23" s="134">
        <v>9.0999999999999998E-2</v>
      </c>
      <c r="F23" s="243">
        <v>16858</v>
      </c>
      <c r="G23" s="134">
        <v>0.129</v>
      </c>
      <c r="H23" s="243">
        <v>3625</v>
      </c>
      <c r="I23" s="134">
        <v>0.26700000000000002</v>
      </c>
      <c r="J23" s="134">
        <v>0.215</v>
      </c>
    </row>
    <row r="24" spans="1:10" x14ac:dyDescent="0.3">
      <c r="A24" s="198">
        <v>2020</v>
      </c>
      <c r="B24" s="80" t="s">
        <v>46</v>
      </c>
      <c r="C24" s="80" t="s">
        <v>0</v>
      </c>
      <c r="D24" s="206">
        <v>355746</v>
      </c>
      <c r="E24" s="59"/>
      <c r="F24" s="206">
        <v>524205</v>
      </c>
      <c r="G24" s="59"/>
      <c r="H24" s="206">
        <v>83760</v>
      </c>
      <c r="I24" s="59"/>
      <c r="J24" s="59">
        <v>0.16</v>
      </c>
    </row>
    <row r="25" spans="1:10" x14ac:dyDescent="0.3">
      <c r="A25" s="195">
        <v>2020</v>
      </c>
      <c r="B25" s="80" t="s">
        <v>15</v>
      </c>
      <c r="C25" s="53" t="s">
        <v>4</v>
      </c>
      <c r="D25" s="206">
        <v>19816</v>
      </c>
      <c r="E25" s="59">
        <v>0.379</v>
      </c>
      <c r="F25" s="206">
        <v>23776</v>
      </c>
      <c r="G25" s="59">
        <v>0.3</v>
      </c>
      <c r="H25" s="206">
        <v>1942</v>
      </c>
      <c r="I25" s="59">
        <v>0.14299999999999999</v>
      </c>
      <c r="J25" s="59">
        <v>8.2000000000000003E-2</v>
      </c>
    </row>
    <row r="26" spans="1:10" x14ac:dyDescent="0.3">
      <c r="A26" s="195">
        <v>2020</v>
      </c>
      <c r="B26" s="80" t="s">
        <v>0</v>
      </c>
      <c r="C26" s="53" t="s">
        <v>6</v>
      </c>
      <c r="D26" s="206">
        <v>32467</v>
      </c>
      <c r="E26" s="59">
        <v>0.621</v>
      </c>
      <c r="F26" s="206">
        <v>55524</v>
      </c>
      <c r="G26" s="59">
        <v>0.7</v>
      </c>
      <c r="H26" s="206">
        <v>11604</v>
      </c>
      <c r="I26" s="59">
        <v>0.85699999999999998</v>
      </c>
      <c r="J26" s="59">
        <v>0.20899999999999999</v>
      </c>
    </row>
    <row r="27" spans="1:10" x14ac:dyDescent="0.3">
      <c r="A27" s="199">
        <v>2020</v>
      </c>
      <c r="B27" s="111" t="s">
        <v>0</v>
      </c>
      <c r="C27" s="112" t="s">
        <v>7</v>
      </c>
      <c r="D27" s="243">
        <v>12244</v>
      </c>
      <c r="E27" s="134">
        <v>0.23400000000000001</v>
      </c>
      <c r="F27" s="243">
        <v>17747</v>
      </c>
      <c r="G27" s="134">
        <v>0.224</v>
      </c>
      <c r="H27" s="243">
        <v>2606</v>
      </c>
      <c r="I27" s="134">
        <v>0.192</v>
      </c>
      <c r="J27" s="134">
        <v>0.14699999999999999</v>
      </c>
    </row>
    <row r="28" spans="1:10" x14ac:dyDescent="0.3">
      <c r="A28" s="199">
        <v>2020</v>
      </c>
      <c r="B28" s="111" t="s">
        <v>0</v>
      </c>
      <c r="C28" s="112" t="s">
        <v>8</v>
      </c>
      <c r="D28" s="243">
        <v>6406</v>
      </c>
      <c r="E28" s="134">
        <v>0.123</v>
      </c>
      <c r="F28" s="243">
        <v>8937</v>
      </c>
      <c r="G28" s="134">
        <v>0.113</v>
      </c>
      <c r="H28" s="243">
        <v>1228</v>
      </c>
      <c r="I28" s="134">
        <v>9.0999999999999998E-2</v>
      </c>
      <c r="J28" s="134">
        <v>0.13700000000000001</v>
      </c>
    </row>
    <row r="29" spans="1:10" x14ac:dyDescent="0.3">
      <c r="A29" s="199">
        <v>2020</v>
      </c>
      <c r="B29" s="111" t="s">
        <v>0</v>
      </c>
      <c r="C29" s="112" t="s">
        <v>187</v>
      </c>
      <c r="D29" s="243">
        <v>13817</v>
      </c>
      <c r="E29" s="134">
        <v>0.26400000000000001</v>
      </c>
      <c r="F29" s="243">
        <v>28840</v>
      </c>
      <c r="G29" s="134">
        <v>0.36399999999999999</v>
      </c>
      <c r="H29" s="243">
        <v>7770</v>
      </c>
      <c r="I29" s="134">
        <v>0.57399999999999995</v>
      </c>
      <c r="J29" s="134">
        <v>0.26900000000000002</v>
      </c>
    </row>
    <row r="30" spans="1:10" x14ac:dyDescent="0.3">
      <c r="A30" s="195">
        <v>2020</v>
      </c>
      <c r="B30" s="80" t="s">
        <v>16</v>
      </c>
      <c r="C30" s="53" t="s">
        <v>4</v>
      </c>
      <c r="D30" s="206">
        <v>108001</v>
      </c>
      <c r="E30" s="59">
        <v>0.55600000000000005</v>
      </c>
      <c r="F30" s="206">
        <v>145877</v>
      </c>
      <c r="G30" s="59">
        <v>0.48</v>
      </c>
      <c r="H30" s="206">
        <v>18950</v>
      </c>
      <c r="I30" s="59">
        <v>0.34300000000000003</v>
      </c>
      <c r="J30" s="59">
        <v>0.13</v>
      </c>
    </row>
    <row r="31" spans="1:10" x14ac:dyDescent="0.3">
      <c r="A31" s="195">
        <v>2020</v>
      </c>
      <c r="B31" s="80" t="s">
        <v>0</v>
      </c>
      <c r="C31" s="53" t="s">
        <v>6</v>
      </c>
      <c r="D31" s="206">
        <v>86136</v>
      </c>
      <c r="E31" s="59">
        <v>0.44400000000000001</v>
      </c>
      <c r="F31" s="206">
        <v>158343</v>
      </c>
      <c r="G31" s="59">
        <v>0.52</v>
      </c>
      <c r="H31" s="206">
        <v>36223</v>
      </c>
      <c r="I31" s="59">
        <v>0.65700000000000003</v>
      </c>
      <c r="J31" s="59">
        <v>0.22900000000000001</v>
      </c>
    </row>
    <row r="32" spans="1:10" x14ac:dyDescent="0.3">
      <c r="A32" s="199">
        <v>2020</v>
      </c>
      <c r="B32" s="111" t="s">
        <v>0</v>
      </c>
      <c r="C32" s="112" t="s">
        <v>7</v>
      </c>
      <c r="D32" s="243">
        <v>62376</v>
      </c>
      <c r="E32" s="134">
        <v>0.32100000000000001</v>
      </c>
      <c r="F32" s="243">
        <v>106392</v>
      </c>
      <c r="G32" s="134">
        <v>0.35</v>
      </c>
      <c r="H32" s="243">
        <v>21396</v>
      </c>
      <c r="I32" s="134">
        <v>0.38800000000000001</v>
      </c>
      <c r="J32" s="134">
        <v>0.20100000000000001</v>
      </c>
    </row>
    <row r="33" spans="1:10" x14ac:dyDescent="0.3">
      <c r="A33" s="199">
        <v>2020</v>
      </c>
      <c r="B33" s="111" t="s">
        <v>0</v>
      </c>
      <c r="C33" s="112" t="s">
        <v>8</v>
      </c>
      <c r="D33" s="243">
        <v>7995</v>
      </c>
      <c r="E33" s="134">
        <v>4.1000000000000002E-2</v>
      </c>
      <c r="F33" s="243">
        <v>13295</v>
      </c>
      <c r="G33" s="134">
        <v>4.3999999999999997E-2</v>
      </c>
      <c r="H33" s="243">
        <v>2586</v>
      </c>
      <c r="I33" s="134">
        <v>4.7E-2</v>
      </c>
      <c r="J33" s="134">
        <v>0.19500000000000001</v>
      </c>
    </row>
    <row r="34" spans="1:10" x14ac:dyDescent="0.3">
      <c r="A34" s="199">
        <v>2020</v>
      </c>
      <c r="B34" s="111" t="s">
        <v>0</v>
      </c>
      <c r="C34" s="112" t="s">
        <v>187</v>
      </c>
      <c r="D34" s="243">
        <v>15765</v>
      </c>
      <c r="E34" s="134">
        <v>8.1000000000000003E-2</v>
      </c>
      <c r="F34" s="243">
        <v>38656</v>
      </c>
      <c r="G34" s="134">
        <v>0.127</v>
      </c>
      <c r="H34" s="243">
        <v>12241</v>
      </c>
      <c r="I34" s="134">
        <v>0.222</v>
      </c>
      <c r="J34" s="134">
        <v>0.317</v>
      </c>
    </row>
    <row r="35" spans="1:10" x14ac:dyDescent="0.3">
      <c r="A35" s="195">
        <v>2020</v>
      </c>
      <c r="B35" s="80" t="s">
        <v>188</v>
      </c>
      <c r="C35" s="53" t="s">
        <v>4</v>
      </c>
      <c r="D35" s="206">
        <v>53667</v>
      </c>
      <c r="E35" s="59">
        <v>0.58299999999999996</v>
      </c>
      <c r="F35" s="206">
        <v>62581</v>
      </c>
      <c r="G35" s="59">
        <v>0.52800000000000002</v>
      </c>
      <c r="H35" s="206">
        <v>4210</v>
      </c>
      <c r="I35" s="59">
        <v>0.33300000000000002</v>
      </c>
      <c r="J35" s="59">
        <v>6.7000000000000004E-2</v>
      </c>
    </row>
    <row r="36" spans="1:10" x14ac:dyDescent="0.3">
      <c r="A36" s="195">
        <v>2020</v>
      </c>
      <c r="B36" s="80" t="s">
        <v>0</v>
      </c>
      <c r="C36" s="53" t="s">
        <v>6</v>
      </c>
      <c r="D36" s="206">
        <v>38314</v>
      </c>
      <c r="E36" s="59">
        <v>0.41699999999999998</v>
      </c>
      <c r="F36" s="206">
        <v>55933</v>
      </c>
      <c r="G36" s="59">
        <v>0.47199999999999998</v>
      </c>
      <c r="H36" s="206">
        <v>8444</v>
      </c>
      <c r="I36" s="59">
        <v>0.66700000000000004</v>
      </c>
      <c r="J36" s="59">
        <v>0.151</v>
      </c>
    </row>
    <row r="37" spans="1:10" x14ac:dyDescent="0.3">
      <c r="A37" s="199">
        <v>2020</v>
      </c>
      <c r="B37" s="111" t="s">
        <v>0</v>
      </c>
      <c r="C37" s="112" t="s">
        <v>7</v>
      </c>
      <c r="D37" s="243">
        <v>24176</v>
      </c>
      <c r="E37" s="134">
        <v>0.26300000000000001</v>
      </c>
      <c r="F37" s="243">
        <v>32749</v>
      </c>
      <c r="G37" s="134">
        <v>0.27600000000000002</v>
      </c>
      <c r="H37" s="243">
        <v>4024</v>
      </c>
      <c r="I37" s="134">
        <v>0.318</v>
      </c>
      <c r="J37" s="134">
        <v>0.123</v>
      </c>
    </row>
    <row r="38" spans="1:10" x14ac:dyDescent="0.3">
      <c r="A38" s="199">
        <v>2020</v>
      </c>
      <c r="B38" s="111" t="s">
        <v>0</v>
      </c>
      <c r="C38" s="112" t="s">
        <v>8</v>
      </c>
      <c r="D38" s="243">
        <v>5517</v>
      </c>
      <c r="E38" s="134">
        <v>0.06</v>
      </c>
      <c r="F38" s="243">
        <v>7452</v>
      </c>
      <c r="G38" s="134">
        <v>6.3E-2</v>
      </c>
      <c r="H38" s="243">
        <v>935</v>
      </c>
      <c r="I38" s="134">
        <v>7.3999999999999996E-2</v>
      </c>
      <c r="J38" s="134">
        <v>0.125</v>
      </c>
    </row>
    <row r="39" spans="1:10" x14ac:dyDescent="0.3">
      <c r="A39" s="199">
        <v>2020</v>
      </c>
      <c r="B39" s="111" t="s">
        <v>0</v>
      </c>
      <c r="C39" s="112" t="s">
        <v>189</v>
      </c>
      <c r="D39" s="243">
        <v>8621</v>
      </c>
      <c r="E39" s="134">
        <v>9.4E-2</v>
      </c>
      <c r="F39" s="243">
        <v>15732</v>
      </c>
      <c r="G39" s="134">
        <v>0.13300000000000001</v>
      </c>
      <c r="H39" s="243">
        <v>3485</v>
      </c>
      <c r="I39" s="134">
        <v>0.27500000000000002</v>
      </c>
      <c r="J39" s="134">
        <v>0.222</v>
      </c>
    </row>
    <row r="41" spans="1:10" s="1" customFormat="1" ht="14.25" customHeight="1" x14ac:dyDescent="0.3">
      <c r="A41" s="21" t="s">
        <v>184</v>
      </c>
      <c r="B41" s="22"/>
      <c r="C41" s="22"/>
      <c r="D41" s="210"/>
      <c r="E41" s="22"/>
      <c r="F41" s="210"/>
      <c r="G41" s="22"/>
      <c r="H41" s="210"/>
      <c r="I41" s="22"/>
    </row>
    <row r="42" spans="1:10" s="1" customFormat="1" ht="14.25" customHeight="1" x14ac:dyDescent="0.3">
      <c r="A42" s="21" t="s">
        <v>86</v>
      </c>
      <c r="B42" s="22"/>
      <c r="C42" s="22"/>
      <c r="D42" s="210"/>
      <c r="E42" s="22"/>
      <c r="F42" s="210"/>
      <c r="G42" s="22"/>
      <c r="H42" s="210"/>
      <c r="I42" s="22"/>
    </row>
    <row r="43" spans="1:10" s="1" customFormat="1" ht="14.25" customHeight="1" x14ac:dyDescent="0.3">
      <c r="A43" s="21" t="s">
        <v>181</v>
      </c>
      <c r="B43" s="22"/>
      <c r="C43" s="22"/>
      <c r="D43" s="210"/>
      <c r="E43" s="22"/>
      <c r="F43" s="210"/>
      <c r="G43" s="22"/>
      <c r="H43" s="210"/>
      <c r="I43" s="22"/>
    </row>
    <row r="44" spans="1:10" s="1" customFormat="1" ht="14.25" customHeight="1" x14ac:dyDescent="0.25">
      <c r="A44" s="21" t="s">
        <v>87</v>
      </c>
      <c r="D44" s="221"/>
      <c r="F44" s="221"/>
      <c r="H44" s="221"/>
    </row>
  </sheetData>
  <mergeCells count="3">
    <mergeCell ref="D6:E6"/>
    <mergeCell ref="F6:G6"/>
    <mergeCell ref="H6:I6"/>
  </mergeCells>
  <pageMargins left="0.08" right="0.08" top="1" bottom="1" header="0.5" footer="0.5"/>
  <pageSetup orientation="portrait" horizontalDpi="300" verticalDpi="300"/>
  <headerFooter>
    <oddHeader>Payer Type</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165"/>
  <sheetViews>
    <sheetView topLeftCell="A122" zoomScaleNormal="100" workbookViewId="0">
      <selection activeCell="A3" sqref="A3:XFD3"/>
    </sheetView>
  </sheetViews>
  <sheetFormatPr defaultColWidth="9.140625" defaultRowHeight="16.5" x14ac:dyDescent="0.3"/>
  <cols>
    <col min="1" max="1" width="16.5703125" style="45" customWidth="1"/>
    <col min="2" max="2" width="52" style="45" bestFit="1" customWidth="1"/>
    <col min="3" max="3" width="46" style="45" bestFit="1" customWidth="1"/>
    <col min="4" max="4" width="20" style="216" bestFit="1" customWidth="1"/>
    <col min="5" max="5" width="20.5703125" style="45" customWidth="1"/>
    <col min="6" max="6" width="21.42578125" style="45" customWidth="1"/>
    <col min="7" max="7" width="20" style="216" bestFit="1" customWidth="1"/>
    <col min="8" max="8" width="20" style="45" bestFit="1" customWidth="1"/>
    <col min="9" max="9" width="20" style="216" bestFit="1" customWidth="1"/>
    <col min="10" max="11" width="20" style="45" bestFit="1" customWidth="1"/>
    <col min="12" max="16384" width="9.140625" style="45"/>
  </cols>
  <sheetData>
    <row r="1" spans="1:11" s="44" customFormat="1" ht="25.5" x14ac:dyDescent="0.35">
      <c r="A1" s="2" t="s">
        <v>73</v>
      </c>
      <c r="B1" s="105"/>
      <c r="C1" s="105"/>
      <c r="D1" s="241"/>
      <c r="E1" s="105"/>
      <c r="F1" s="105"/>
      <c r="G1" s="241"/>
      <c r="H1" s="105"/>
      <c r="I1" s="241"/>
      <c r="J1" s="105"/>
      <c r="K1" s="105"/>
    </row>
    <row r="2" spans="1:11" s="44" customFormat="1" ht="23.25" x14ac:dyDescent="0.35">
      <c r="A2" s="5" t="s">
        <v>72</v>
      </c>
      <c r="B2" s="105"/>
      <c r="C2" s="105"/>
      <c r="D2" s="241"/>
      <c r="E2" s="105"/>
      <c r="F2" s="105"/>
      <c r="G2" s="241"/>
      <c r="H2" s="105"/>
      <c r="I2" s="241"/>
      <c r="J2" s="105"/>
      <c r="K2" s="105"/>
    </row>
    <row r="3" spans="1:11" ht="20.100000000000001" customHeight="1" x14ac:dyDescent="0.3">
      <c r="A3" s="46"/>
      <c r="B3" s="46"/>
      <c r="C3" s="46"/>
      <c r="E3" s="46"/>
      <c r="F3" s="46"/>
      <c r="H3" s="46"/>
      <c r="J3" s="46"/>
      <c r="K3" s="46"/>
    </row>
    <row r="4" spans="1:11" s="49" customFormat="1" ht="20.100000000000001" customHeight="1" x14ac:dyDescent="0.3">
      <c r="A4" s="48" t="s">
        <v>130</v>
      </c>
      <c r="B4" s="79"/>
      <c r="C4" s="79"/>
      <c r="D4" s="228"/>
      <c r="E4" s="79"/>
      <c r="F4" s="79"/>
      <c r="G4" s="228"/>
      <c r="H4" s="79"/>
      <c r="I4" s="228"/>
      <c r="J4" s="79"/>
      <c r="K4" s="79"/>
    </row>
    <row r="5" spans="1:11" ht="17.25" thickBot="1" x14ac:dyDescent="0.35"/>
    <row r="6" spans="1:11" ht="17.25" thickBot="1" x14ac:dyDescent="0.35">
      <c r="B6" s="109" t="s">
        <v>0</v>
      </c>
      <c r="C6" s="110"/>
      <c r="D6" s="289" t="s">
        <v>131</v>
      </c>
      <c r="E6" s="291"/>
      <c r="F6" s="290"/>
      <c r="G6" s="289" t="s">
        <v>76</v>
      </c>
      <c r="H6" s="290"/>
      <c r="I6" s="289" t="s">
        <v>77</v>
      </c>
      <c r="J6" s="290"/>
      <c r="K6" s="36" t="s">
        <v>78</v>
      </c>
    </row>
    <row r="7" spans="1:11" s="86" customFormat="1" x14ac:dyDescent="0.3">
      <c r="A7" s="113" t="s">
        <v>1</v>
      </c>
      <c r="B7" s="113" t="s">
        <v>17</v>
      </c>
      <c r="C7" s="15" t="s">
        <v>79</v>
      </c>
      <c r="D7" s="213" t="s">
        <v>2</v>
      </c>
      <c r="E7" s="17" t="s">
        <v>132</v>
      </c>
      <c r="F7" s="27" t="s">
        <v>121</v>
      </c>
      <c r="G7" s="213" t="s">
        <v>2</v>
      </c>
      <c r="H7" s="27" t="s">
        <v>132</v>
      </c>
      <c r="I7" s="213" t="s">
        <v>2</v>
      </c>
      <c r="J7" s="27" t="s">
        <v>132</v>
      </c>
      <c r="K7" s="43" t="s">
        <v>3</v>
      </c>
    </row>
    <row r="8" spans="1:11" x14ac:dyDescent="0.3">
      <c r="A8" s="198">
        <v>2019</v>
      </c>
      <c r="B8" s="114" t="s">
        <v>46</v>
      </c>
      <c r="C8" s="53"/>
      <c r="D8" s="206">
        <v>384039</v>
      </c>
      <c r="E8" s="54"/>
      <c r="F8" s="54"/>
      <c r="G8" s="206">
        <v>568637</v>
      </c>
      <c r="H8" s="54"/>
      <c r="I8" s="206">
        <v>89433</v>
      </c>
      <c r="J8" s="54"/>
      <c r="K8" s="59">
        <v>0.157</v>
      </c>
    </row>
    <row r="9" spans="1:11" x14ac:dyDescent="0.3">
      <c r="A9" s="198">
        <v>2019</v>
      </c>
      <c r="B9" s="114" t="s">
        <v>18</v>
      </c>
      <c r="C9" s="53" t="s">
        <v>4</v>
      </c>
      <c r="D9" s="206">
        <v>4181</v>
      </c>
      <c r="E9" s="59">
        <v>0.49199999999999999</v>
      </c>
      <c r="F9" s="55"/>
      <c r="G9" s="206">
        <v>5354</v>
      </c>
      <c r="H9" s="59">
        <v>0.41399999999999998</v>
      </c>
      <c r="I9" s="206">
        <v>525</v>
      </c>
      <c r="J9" s="59">
        <v>0.24399999999999999</v>
      </c>
      <c r="K9" s="59">
        <v>9.8000000000000004E-2</v>
      </c>
    </row>
    <row r="10" spans="1:11" x14ac:dyDescent="0.3">
      <c r="A10" s="198">
        <v>2019</v>
      </c>
      <c r="B10" s="115" t="s">
        <v>0</v>
      </c>
      <c r="C10" s="53" t="s">
        <v>6</v>
      </c>
      <c r="D10" s="206">
        <v>4320</v>
      </c>
      <c r="E10" s="59">
        <v>0.50800000000000001</v>
      </c>
      <c r="F10" s="55"/>
      <c r="G10" s="206">
        <v>7575</v>
      </c>
      <c r="H10" s="59">
        <v>0.58599999999999997</v>
      </c>
      <c r="I10" s="206">
        <v>1630</v>
      </c>
      <c r="J10" s="59">
        <v>0.75600000000000001</v>
      </c>
      <c r="K10" s="59">
        <v>0.215</v>
      </c>
    </row>
    <row r="11" spans="1:11" x14ac:dyDescent="0.3">
      <c r="A11" s="199">
        <v>2019</v>
      </c>
      <c r="B11" s="116" t="s">
        <v>0</v>
      </c>
      <c r="C11" s="112" t="s">
        <v>7</v>
      </c>
      <c r="D11" s="243">
        <v>2221</v>
      </c>
      <c r="E11" s="134">
        <v>0.26100000000000001</v>
      </c>
      <c r="F11" s="184">
        <f>D11/D10</f>
        <v>0.51412037037037039</v>
      </c>
      <c r="G11" s="243">
        <v>3514</v>
      </c>
      <c r="H11" s="134">
        <v>0.27200000000000002</v>
      </c>
      <c r="I11" s="243">
        <v>596</v>
      </c>
      <c r="J11" s="134">
        <v>0.27700000000000002</v>
      </c>
      <c r="K11" s="134">
        <v>0.17</v>
      </c>
    </row>
    <row r="12" spans="1:11" x14ac:dyDescent="0.3">
      <c r="A12" s="199">
        <v>2019</v>
      </c>
      <c r="B12" s="116" t="s">
        <v>0</v>
      </c>
      <c r="C12" s="112" t="s">
        <v>8</v>
      </c>
      <c r="D12" s="243">
        <v>599</v>
      </c>
      <c r="E12" s="134">
        <v>7.0000000000000007E-2</v>
      </c>
      <c r="F12" s="184">
        <f>D12/D10</f>
        <v>0.1386574074074074</v>
      </c>
      <c r="G12" s="243">
        <v>822</v>
      </c>
      <c r="H12" s="134">
        <v>6.4000000000000001E-2</v>
      </c>
      <c r="I12" s="243">
        <v>118</v>
      </c>
      <c r="J12" s="134">
        <v>5.5E-2</v>
      </c>
      <c r="K12" s="134">
        <v>0.14399999999999999</v>
      </c>
    </row>
    <row r="13" spans="1:11" x14ac:dyDescent="0.3">
      <c r="A13" s="199">
        <v>2019</v>
      </c>
      <c r="B13" s="116" t="s">
        <v>0</v>
      </c>
      <c r="C13" s="112" t="s">
        <v>187</v>
      </c>
      <c r="D13" s="243">
        <v>1500</v>
      </c>
      <c r="E13" s="134">
        <v>0.17599999999999999</v>
      </c>
      <c r="F13" s="184">
        <f>D13/D10</f>
        <v>0.34722222222222221</v>
      </c>
      <c r="G13" s="243">
        <v>3239</v>
      </c>
      <c r="H13" s="134">
        <v>0.251</v>
      </c>
      <c r="I13" s="243">
        <v>916</v>
      </c>
      <c r="J13" s="134">
        <v>0.42499999999999999</v>
      </c>
      <c r="K13" s="134">
        <v>0.28299999999999997</v>
      </c>
    </row>
    <row r="14" spans="1:11" x14ac:dyDescent="0.3">
      <c r="A14" s="198">
        <v>2019</v>
      </c>
      <c r="B14" s="114" t="s">
        <v>19</v>
      </c>
      <c r="C14" s="53" t="s">
        <v>4</v>
      </c>
      <c r="D14" s="206">
        <v>11276</v>
      </c>
      <c r="E14" s="59">
        <v>0.61399999999999999</v>
      </c>
      <c r="F14" s="180"/>
      <c r="G14" s="206">
        <v>14474</v>
      </c>
      <c r="H14" s="59">
        <v>0.55500000000000005</v>
      </c>
      <c r="I14" s="206">
        <v>1424</v>
      </c>
      <c r="J14" s="59">
        <v>0.40699999999999997</v>
      </c>
      <c r="K14" s="59">
        <v>9.8000000000000004E-2</v>
      </c>
    </row>
    <row r="15" spans="1:11" x14ac:dyDescent="0.3">
      <c r="A15" s="198">
        <v>2019</v>
      </c>
      <c r="B15" s="115" t="s">
        <v>0</v>
      </c>
      <c r="C15" s="53" t="s">
        <v>6</v>
      </c>
      <c r="D15" s="206">
        <v>7092</v>
      </c>
      <c r="E15" s="59">
        <v>0.38600000000000001</v>
      </c>
      <c r="F15" s="180"/>
      <c r="G15" s="206">
        <v>11595</v>
      </c>
      <c r="H15" s="59">
        <v>0.44500000000000001</v>
      </c>
      <c r="I15" s="206">
        <v>2076</v>
      </c>
      <c r="J15" s="59">
        <v>0.59299999999999997</v>
      </c>
      <c r="K15" s="59">
        <v>0.17899999999999999</v>
      </c>
    </row>
    <row r="16" spans="1:11" x14ac:dyDescent="0.3">
      <c r="A16" s="199">
        <v>2019</v>
      </c>
      <c r="B16" s="116" t="s">
        <v>0</v>
      </c>
      <c r="C16" s="112" t="s">
        <v>7</v>
      </c>
      <c r="D16" s="243">
        <v>4492</v>
      </c>
      <c r="E16" s="134">
        <v>0.245</v>
      </c>
      <c r="F16" s="184">
        <f>D16/D15</f>
        <v>0.63338973491257755</v>
      </c>
      <c r="G16" s="243">
        <v>6924</v>
      </c>
      <c r="H16" s="134">
        <v>0.26600000000000001</v>
      </c>
      <c r="I16" s="243">
        <v>1114</v>
      </c>
      <c r="J16" s="134">
        <v>0.318</v>
      </c>
      <c r="K16" s="134">
        <v>0.161</v>
      </c>
    </row>
    <row r="17" spans="1:11" x14ac:dyDescent="0.3">
      <c r="A17" s="199">
        <v>2019</v>
      </c>
      <c r="B17" s="116" t="s">
        <v>0</v>
      </c>
      <c r="C17" s="112" t="s">
        <v>8</v>
      </c>
      <c r="D17" s="243">
        <v>1030</v>
      </c>
      <c r="E17" s="134">
        <v>5.6000000000000001E-2</v>
      </c>
      <c r="F17" s="184">
        <f>D17/D15</f>
        <v>0.14523406655386351</v>
      </c>
      <c r="G17" s="243">
        <v>1539</v>
      </c>
      <c r="H17" s="134">
        <v>5.8999999999999997E-2</v>
      </c>
      <c r="I17" s="243">
        <v>252</v>
      </c>
      <c r="J17" s="134">
        <v>7.1999999999999995E-2</v>
      </c>
      <c r="K17" s="134">
        <v>0.16400000000000001</v>
      </c>
    </row>
    <row r="18" spans="1:11" x14ac:dyDescent="0.3">
      <c r="A18" s="199">
        <v>2019</v>
      </c>
      <c r="B18" s="116" t="s">
        <v>0</v>
      </c>
      <c r="C18" s="112" t="s">
        <v>187</v>
      </c>
      <c r="D18" s="243">
        <v>1570</v>
      </c>
      <c r="E18" s="134">
        <v>8.5000000000000006E-2</v>
      </c>
      <c r="F18" s="184">
        <f>D18/D15</f>
        <v>0.22137619853355894</v>
      </c>
      <c r="G18" s="243">
        <v>3132</v>
      </c>
      <c r="H18" s="134">
        <v>0.12</v>
      </c>
      <c r="I18" s="243">
        <v>710</v>
      </c>
      <c r="J18" s="134">
        <v>0.20300000000000001</v>
      </c>
      <c r="K18" s="134">
        <v>0.22700000000000001</v>
      </c>
    </row>
    <row r="19" spans="1:11" x14ac:dyDescent="0.3">
      <c r="A19" s="198">
        <v>2019</v>
      </c>
      <c r="B19" s="114" t="s">
        <v>20</v>
      </c>
      <c r="C19" s="53" t="s">
        <v>4</v>
      </c>
      <c r="D19" s="206">
        <v>20717</v>
      </c>
      <c r="E19" s="59">
        <v>0.52200000000000002</v>
      </c>
      <c r="F19" s="180"/>
      <c r="G19" s="206">
        <v>26390</v>
      </c>
      <c r="H19" s="59">
        <v>0.45</v>
      </c>
      <c r="I19" s="206">
        <v>2756</v>
      </c>
      <c r="J19" s="59">
        <v>0.29899999999999999</v>
      </c>
      <c r="K19" s="59">
        <v>0.104</v>
      </c>
    </row>
    <row r="20" spans="1:11" x14ac:dyDescent="0.3">
      <c r="A20" s="198">
        <v>2019</v>
      </c>
      <c r="B20" s="115" t="s">
        <v>0</v>
      </c>
      <c r="C20" s="53" t="s">
        <v>6</v>
      </c>
      <c r="D20" s="206">
        <v>18998</v>
      </c>
      <c r="E20" s="59">
        <v>0.47799999999999998</v>
      </c>
      <c r="F20" s="180"/>
      <c r="G20" s="206">
        <v>32275</v>
      </c>
      <c r="H20" s="59">
        <v>0.55000000000000004</v>
      </c>
      <c r="I20" s="206">
        <v>6454</v>
      </c>
      <c r="J20" s="59">
        <v>0.70099999999999996</v>
      </c>
      <c r="K20" s="59">
        <v>0.2</v>
      </c>
    </row>
    <row r="21" spans="1:11" x14ac:dyDescent="0.3">
      <c r="A21" s="199">
        <v>2019</v>
      </c>
      <c r="B21" s="116" t="s">
        <v>0</v>
      </c>
      <c r="C21" s="112" t="s">
        <v>7</v>
      </c>
      <c r="D21" s="243">
        <v>11637</v>
      </c>
      <c r="E21" s="134">
        <v>0.29299999999999998</v>
      </c>
      <c r="F21" s="184">
        <f>D21/D20</f>
        <v>0.61253816191178023</v>
      </c>
      <c r="G21" s="243">
        <v>18437</v>
      </c>
      <c r="H21" s="134">
        <v>0.314</v>
      </c>
      <c r="I21" s="243">
        <v>3210</v>
      </c>
      <c r="J21" s="134">
        <v>0.34899999999999998</v>
      </c>
      <c r="K21" s="134">
        <v>0.17399999999999999</v>
      </c>
    </row>
    <row r="22" spans="1:11" x14ac:dyDescent="0.3">
      <c r="A22" s="199">
        <v>2019</v>
      </c>
      <c r="B22" s="116" t="s">
        <v>0</v>
      </c>
      <c r="C22" s="112" t="s">
        <v>8</v>
      </c>
      <c r="D22" s="243">
        <v>2446</v>
      </c>
      <c r="E22" s="134">
        <v>6.2E-2</v>
      </c>
      <c r="F22" s="184">
        <f>D22/D20</f>
        <v>0.12875039477839773</v>
      </c>
      <c r="G22" s="243">
        <v>3625</v>
      </c>
      <c r="H22" s="134">
        <v>6.2E-2</v>
      </c>
      <c r="I22" s="243">
        <v>579</v>
      </c>
      <c r="J22" s="134">
        <v>6.3E-2</v>
      </c>
      <c r="K22" s="134">
        <v>0.16</v>
      </c>
    </row>
    <row r="23" spans="1:11" x14ac:dyDescent="0.3">
      <c r="A23" s="199">
        <v>2019</v>
      </c>
      <c r="B23" s="116" t="s">
        <v>0</v>
      </c>
      <c r="C23" s="112" t="s">
        <v>187</v>
      </c>
      <c r="D23" s="243">
        <v>4915</v>
      </c>
      <c r="E23" s="134">
        <v>0.124</v>
      </c>
      <c r="F23" s="184">
        <f>D23/D20</f>
        <v>0.2587114433098221</v>
      </c>
      <c r="G23" s="243">
        <v>10213</v>
      </c>
      <c r="H23" s="134">
        <v>0.17399999999999999</v>
      </c>
      <c r="I23" s="243">
        <v>2665</v>
      </c>
      <c r="J23" s="134">
        <v>0.28899999999999998</v>
      </c>
      <c r="K23" s="134">
        <v>0.26100000000000001</v>
      </c>
    </row>
    <row r="24" spans="1:11" x14ac:dyDescent="0.3">
      <c r="A24" s="198">
        <v>2019</v>
      </c>
      <c r="B24" s="114" t="s">
        <v>21</v>
      </c>
      <c r="C24" s="53" t="s">
        <v>4</v>
      </c>
      <c r="D24" s="206">
        <v>8724</v>
      </c>
      <c r="E24" s="59">
        <v>0.59199999999999997</v>
      </c>
      <c r="F24" s="180"/>
      <c r="G24" s="206">
        <v>11248</v>
      </c>
      <c r="H24" s="59">
        <v>0.51400000000000001</v>
      </c>
      <c r="I24" s="206">
        <v>1174</v>
      </c>
      <c r="J24" s="59">
        <v>0.34300000000000003</v>
      </c>
      <c r="K24" s="59">
        <v>0.104</v>
      </c>
    </row>
    <row r="25" spans="1:11" x14ac:dyDescent="0.3">
      <c r="A25" s="198">
        <v>2019</v>
      </c>
      <c r="B25" s="115" t="s">
        <v>0</v>
      </c>
      <c r="C25" s="53" t="s">
        <v>6</v>
      </c>
      <c r="D25" s="206">
        <v>6011</v>
      </c>
      <c r="E25" s="59">
        <v>0.40799999999999997</v>
      </c>
      <c r="F25" s="180"/>
      <c r="G25" s="206">
        <v>10635</v>
      </c>
      <c r="H25" s="59">
        <v>0.48599999999999999</v>
      </c>
      <c r="I25" s="206">
        <v>2251</v>
      </c>
      <c r="J25" s="59">
        <v>0.65700000000000003</v>
      </c>
      <c r="K25" s="59">
        <v>0.21199999999999999</v>
      </c>
    </row>
    <row r="26" spans="1:11" x14ac:dyDescent="0.3">
      <c r="A26" s="199">
        <v>2019</v>
      </c>
      <c r="B26" s="116" t="s">
        <v>0</v>
      </c>
      <c r="C26" s="112" t="s">
        <v>7</v>
      </c>
      <c r="D26" s="243">
        <v>3767</v>
      </c>
      <c r="E26" s="134">
        <v>0.25600000000000001</v>
      </c>
      <c r="F26" s="184">
        <f>D26/D25</f>
        <v>0.6266844119114956</v>
      </c>
      <c r="G26" s="243">
        <v>6344</v>
      </c>
      <c r="H26" s="134">
        <v>0.28999999999999998</v>
      </c>
      <c r="I26" s="243">
        <v>1205</v>
      </c>
      <c r="J26" s="134">
        <v>0.35199999999999998</v>
      </c>
      <c r="K26" s="134">
        <v>0.19</v>
      </c>
    </row>
    <row r="27" spans="1:11" x14ac:dyDescent="0.3">
      <c r="A27" s="199">
        <v>2019</v>
      </c>
      <c r="B27" s="116" t="s">
        <v>0</v>
      </c>
      <c r="C27" s="112" t="s">
        <v>8</v>
      </c>
      <c r="D27" s="243">
        <v>908</v>
      </c>
      <c r="E27" s="134">
        <v>6.2E-2</v>
      </c>
      <c r="F27" s="184">
        <f>D27/D25</f>
        <v>0.15105639660622192</v>
      </c>
      <c r="G27" s="243">
        <v>1348</v>
      </c>
      <c r="H27" s="134">
        <v>6.2E-2</v>
      </c>
      <c r="I27" s="243">
        <v>217</v>
      </c>
      <c r="J27" s="134">
        <v>6.3E-2</v>
      </c>
      <c r="K27" s="134">
        <v>0.161</v>
      </c>
    </row>
    <row r="28" spans="1:11" x14ac:dyDescent="0.3">
      <c r="A28" s="199">
        <v>2019</v>
      </c>
      <c r="B28" s="116" t="s">
        <v>0</v>
      </c>
      <c r="C28" s="112" t="s">
        <v>187</v>
      </c>
      <c r="D28" s="243">
        <v>1336</v>
      </c>
      <c r="E28" s="134">
        <v>9.0999999999999998E-2</v>
      </c>
      <c r="F28" s="184">
        <f>D28/D25</f>
        <v>0.22225919148228249</v>
      </c>
      <c r="G28" s="243">
        <v>2943</v>
      </c>
      <c r="H28" s="134">
        <v>0.13400000000000001</v>
      </c>
      <c r="I28" s="243">
        <v>829</v>
      </c>
      <c r="J28" s="134">
        <v>0.24199999999999999</v>
      </c>
      <c r="K28" s="134">
        <v>0.28199999999999997</v>
      </c>
    </row>
    <row r="29" spans="1:11" x14ac:dyDescent="0.3">
      <c r="A29" s="198">
        <v>2019</v>
      </c>
      <c r="B29" s="114" t="s">
        <v>22</v>
      </c>
      <c r="C29" s="53" t="s">
        <v>4</v>
      </c>
      <c r="D29" s="206">
        <v>4870</v>
      </c>
      <c r="E29" s="59">
        <v>0.47099999999999997</v>
      </c>
      <c r="F29" s="180"/>
      <c r="G29" s="206">
        <v>6321</v>
      </c>
      <c r="H29" s="59">
        <v>0.39300000000000002</v>
      </c>
      <c r="I29" s="206">
        <v>703</v>
      </c>
      <c r="J29" s="59">
        <v>0.246</v>
      </c>
      <c r="K29" s="59">
        <v>0.111</v>
      </c>
    </row>
    <row r="30" spans="1:11" x14ac:dyDescent="0.3">
      <c r="A30" s="198">
        <v>2019</v>
      </c>
      <c r="B30" s="115" t="s">
        <v>0</v>
      </c>
      <c r="C30" s="53" t="s">
        <v>6</v>
      </c>
      <c r="D30" s="206">
        <v>5474</v>
      </c>
      <c r="E30" s="59">
        <v>0.52900000000000003</v>
      </c>
      <c r="F30" s="180"/>
      <c r="G30" s="206">
        <v>9743</v>
      </c>
      <c r="H30" s="59">
        <v>0.60699999999999998</v>
      </c>
      <c r="I30" s="206">
        <v>2151</v>
      </c>
      <c r="J30" s="59">
        <v>0.754</v>
      </c>
      <c r="K30" s="59">
        <v>0.221</v>
      </c>
    </row>
    <row r="31" spans="1:11" x14ac:dyDescent="0.3">
      <c r="A31" s="199">
        <v>2019</v>
      </c>
      <c r="B31" s="116" t="s">
        <v>0</v>
      </c>
      <c r="C31" s="112" t="s">
        <v>7</v>
      </c>
      <c r="D31" s="243">
        <v>3654</v>
      </c>
      <c r="E31" s="134">
        <v>0.35299999999999998</v>
      </c>
      <c r="F31" s="184">
        <f>D31/D30</f>
        <v>0.6675191815856778</v>
      </c>
      <c r="G31" s="243">
        <v>6084</v>
      </c>
      <c r="H31" s="134">
        <v>0.379</v>
      </c>
      <c r="I31" s="243">
        <v>1183</v>
      </c>
      <c r="J31" s="134">
        <v>0.41499999999999998</v>
      </c>
      <c r="K31" s="134">
        <v>0.19400000000000001</v>
      </c>
    </row>
    <row r="32" spans="1:11" x14ac:dyDescent="0.3">
      <c r="A32" s="199">
        <v>2019</v>
      </c>
      <c r="B32" s="116" t="s">
        <v>0</v>
      </c>
      <c r="C32" s="112" t="s">
        <v>8</v>
      </c>
      <c r="D32" s="243">
        <v>603</v>
      </c>
      <c r="E32" s="134">
        <v>5.8000000000000003E-2</v>
      </c>
      <c r="F32" s="184">
        <f>D32/D30</f>
        <v>0.11015710632078919</v>
      </c>
      <c r="G32" s="243">
        <v>839</v>
      </c>
      <c r="H32" s="134">
        <v>5.1999999999999998E-2</v>
      </c>
      <c r="I32" s="243">
        <v>119</v>
      </c>
      <c r="J32" s="134">
        <v>4.2000000000000003E-2</v>
      </c>
      <c r="K32" s="134">
        <v>0.14199999999999999</v>
      </c>
    </row>
    <row r="33" spans="1:11" x14ac:dyDescent="0.3">
      <c r="A33" s="199">
        <v>2019</v>
      </c>
      <c r="B33" s="116" t="s">
        <v>0</v>
      </c>
      <c r="C33" s="112" t="s">
        <v>187</v>
      </c>
      <c r="D33" s="243">
        <v>1217</v>
      </c>
      <c r="E33" s="134">
        <v>0.11799999999999999</v>
      </c>
      <c r="F33" s="184">
        <f>D33/D30</f>
        <v>0.22232371209353308</v>
      </c>
      <c r="G33" s="243">
        <v>2820</v>
      </c>
      <c r="H33" s="134">
        <v>0.17599999999999999</v>
      </c>
      <c r="I33" s="243">
        <v>849</v>
      </c>
      <c r="J33" s="134">
        <v>0.29699999999999999</v>
      </c>
      <c r="K33" s="134">
        <v>0.30099999999999999</v>
      </c>
    </row>
    <row r="34" spans="1:11" x14ac:dyDescent="0.3">
      <c r="A34" s="198">
        <v>2019</v>
      </c>
      <c r="B34" s="114" t="s">
        <v>23</v>
      </c>
      <c r="C34" s="53" t="s">
        <v>4</v>
      </c>
      <c r="D34" s="206">
        <v>11885</v>
      </c>
      <c r="E34" s="59">
        <v>0.501</v>
      </c>
      <c r="F34" s="180"/>
      <c r="G34" s="206">
        <v>15362</v>
      </c>
      <c r="H34" s="59">
        <v>0.43</v>
      </c>
      <c r="I34" s="206">
        <v>1643</v>
      </c>
      <c r="J34" s="59">
        <v>0.29499999999999998</v>
      </c>
      <c r="K34" s="59">
        <v>0.107</v>
      </c>
    </row>
    <row r="35" spans="1:11" x14ac:dyDescent="0.3">
      <c r="A35" s="198">
        <v>2019</v>
      </c>
      <c r="B35" s="115" t="s">
        <v>0</v>
      </c>
      <c r="C35" s="53" t="s">
        <v>6</v>
      </c>
      <c r="D35" s="206">
        <v>11821</v>
      </c>
      <c r="E35" s="59">
        <v>0.499</v>
      </c>
      <c r="F35" s="180"/>
      <c r="G35" s="206">
        <v>20327</v>
      </c>
      <c r="H35" s="59">
        <v>0.56999999999999995</v>
      </c>
      <c r="I35" s="206">
        <v>3930</v>
      </c>
      <c r="J35" s="59">
        <v>0.70499999999999996</v>
      </c>
      <c r="K35" s="59">
        <v>0.193</v>
      </c>
    </row>
    <row r="36" spans="1:11" x14ac:dyDescent="0.3">
      <c r="A36" s="199">
        <v>2019</v>
      </c>
      <c r="B36" s="116" t="s">
        <v>0</v>
      </c>
      <c r="C36" s="112" t="s">
        <v>7</v>
      </c>
      <c r="D36" s="243">
        <v>7424</v>
      </c>
      <c r="E36" s="134">
        <v>0.313</v>
      </c>
      <c r="F36" s="184">
        <f>D36/D35</f>
        <v>0.62803485322730734</v>
      </c>
      <c r="G36" s="243">
        <v>11943</v>
      </c>
      <c r="H36" s="134">
        <v>0.33500000000000002</v>
      </c>
      <c r="I36" s="243">
        <v>2014</v>
      </c>
      <c r="J36" s="134">
        <v>0.36099999999999999</v>
      </c>
      <c r="K36" s="134">
        <v>0.16900000000000001</v>
      </c>
    </row>
    <row r="37" spans="1:11" x14ac:dyDescent="0.3">
      <c r="A37" s="199">
        <v>2019</v>
      </c>
      <c r="B37" s="116" t="s">
        <v>0</v>
      </c>
      <c r="C37" s="112" t="s">
        <v>8</v>
      </c>
      <c r="D37" s="243">
        <v>1349</v>
      </c>
      <c r="E37" s="134">
        <v>5.7000000000000002E-2</v>
      </c>
      <c r="F37" s="184">
        <f>D37/D35</f>
        <v>0.11411894086794687</v>
      </c>
      <c r="G37" s="243">
        <v>1995</v>
      </c>
      <c r="H37" s="134">
        <v>5.6000000000000001E-2</v>
      </c>
      <c r="I37" s="243">
        <v>305</v>
      </c>
      <c r="J37" s="134">
        <v>5.5E-2</v>
      </c>
      <c r="K37" s="134">
        <v>0.153</v>
      </c>
    </row>
    <row r="38" spans="1:11" x14ac:dyDescent="0.3">
      <c r="A38" s="199">
        <v>2019</v>
      </c>
      <c r="B38" s="116" t="s">
        <v>0</v>
      </c>
      <c r="C38" s="112" t="s">
        <v>187</v>
      </c>
      <c r="D38" s="243">
        <v>3048</v>
      </c>
      <c r="E38" s="134">
        <v>0.129</v>
      </c>
      <c r="F38" s="184">
        <f>D38/D35</f>
        <v>0.25784620590474577</v>
      </c>
      <c r="G38" s="243">
        <v>6389</v>
      </c>
      <c r="H38" s="134">
        <v>0.17899999999999999</v>
      </c>
      <c r="I38" s="243">
        <v>1611</v>
      </c>
      <c r="J38" s="134">
        <v>0.28899999999999998</v>
      </c>
      <c r="K38" s="134">
        <v>0.252</v>
      </c>
    </row>
    <row r="39" spans="1:11" x14ac:dyDescent="0.3">
      <c r="A39" s="198">
        <v>2019</v>
      </c>
      <c r="B39" s="114" t="s">
        <v>24</v>
      </c>
      <c r="C39" s="53" t="s">
        <v>4</v>
      </c>
      <c r="D39" s="206">
        <v>35855</v>
      </c>
      <c r="E39" s="59">
        <v>0.53200000000000003</v>
      </c>
      <c r="F39" s="180"/>
      <c r="G39" s="206">
        <v>46439</v>
      </c>
      <c r="H39" s="59">
        <v>0.45600000000000002</v>
      </c>
      <c r="I39" s="206">
        <v>4964</v>
      </c>
      <c r="J39" s="59">
        <v>0.29699999999999999</v>
      </c>
      <c r="K39" s="59">
        <v>0.107</v>
      </c>
    </row>
    <row r="40" spans="1:11" x14ac:dyDescent="0.3">
      <c r="A40" s="198">
        <v>2019</v>
      </c>
      <c r="B40" s="115" t="s">
        <v>0</v>
      </c>
      <c r="C40" s="53" t="s">
        <v>6</v>
      </c>
      <c r="D40" s="206">
        <v>31499</v>
      </c>
      <c r="E40" s="59">
        <v>0.46800000000000003</v>
      </c>
      <c r="F40" s="180"/>
      <c r="G40" s="206">
        <v>55444</v>
      </c>
      <c r="H40" s="59">
        <v>0.54400000000000004</v>
      </c>
      <c r="I40" s="206">
        <v>11740</v>
      </c>
      <c r="J40" s="59">
        <v>0.70299999999999996</v>
      </c>
      <c r="K40" s="59">
        <v>0.21199999999999999</v>
      </c>
    </row>
    <row r="41" spans="1:11" x14ac:dyDescent="0.3">
      <c r="A41" s="199">
        <v>2019</v>
      </c>
      <c r="B41" s="116" t="s">
        <v>0</v>
      </c>
      <c r="C41" s="112" t="s">
        <v>7</v>
      </c>
      <c r="D41" s="243">
        <v>19305</v>
      </c>
      <c r="E41" s="134">
        <v>0.28699999999999998</v>
      </c>
      <c r="F41" s="184">
        <f>D41/D40</f>
        <v>0.61287659925711924</v>
      </c>
      <c r="G41" s="243">
        <v>30848</v>
      </c>
      <c r="H41" s="134">
        <v>0.30299999999999999</v>
      </c>
      <c r="I41" s="243">
        <v>5406</v>
      </c>
      <c r="J41" s="134">
        <v>0.32400000000000001</v>
      </c>
      <c r="K41" s="134">
        <v>0.17499999999999999</v>
      </c>
    </row>
    <row r="42" spans="1:11" x14ac:dyDescent="0.3">
      <c r="A42" s="199">
        <v>2019</v>
      </c>
      <c r="B42" s="116" t="s">
        <v>0</v>
      </c>
      <c r="C42" s="112" t="s">
        <v>8</v>
      </c>
      <c r="D42" s="243">
        <v>3982</v>
      </c>
      <c r="E42" s="134">
        <v>5.8999999999999997E-2</v>
      </c>
      <c r="F42" s="184">
        <f>D42/D40</f>
        <v>0.12641671164163942</v>
      </c>
      <c r="G42" s="243">
        <v>6125</v>
      </c>
      <c r="H42" s="134">
        <v>0.06</v>
      </c>
      <c r="I42" s="243">
        <v>1059</v>
      </c>
      <c r="J42" s="134">
        <v>6.3E-2</v>
      </c>
      <c r="K42" s="134">
        <v>0.17299999999999999</v>
      </c>
    </row>
    <row r="43" spans="1:11" x14ac:dyDescent="0.3">
      <c r="A43" s="199">
        <v>2019</v>
      </c>
      <c r="B43" s="116" t="s">
        <v>0</v>
      </c>
      <c r="C43" s="112" t="s">
        <v>187</v>
      </c>
      <c r="D43" s="243">
        <v>8212</v>
      </c>
      <c r="E43" s="134">
        <v>0.122</v>
      </c>
      <c r="F43" s="184">
        <f>D43/D40</f>
        <v>0.26070668910124128</v>
      </c>
      <c r="G43" s="243">
        <v>18471</v>
      </c>
      <c r="H43" s="134">
        <v>0.18099999999999999</v>
      </c>
      <c r="I43" s="243">
        <v>5275</v>
      </c>
      <c r="J43" s="134">
        <v>0.316</v>
      </c>
      <c r="K43" s="134">
        <v>0.28599999999999998</v>
      </c>
    </row>
    <row r="44" spans="1:11" x14ac:dyDescent="0.3">
      <c r="A44" s="198">
        <v>2019</v>
      </c>
      <c r="B44" s="114" t="s">
        <v>25</v>
      </c>
      <c r="C44" s="53" t="s">
        <v>4</v>
      </c>
      <c r="D44" s="206">
        <v>14425</v>
      </c>
      <c r="E44" s="59">
        <v>0.54200000000000004</v>
      </c>
      <c r="F44" s="180"/>
      <c r="G44" s="206">
        <v>18787</v>
      </c>
      <c r="H44" s="59">
        <v>0.45700000000000002</v>
      </c>
      <c r="I44" s="206">
        <v>2115</v>
      </c>
      <c r="J44" s="59">
        <v>0.29199999999999998</v>
      </c>
      <c r="K44" s="59">
        <v>0.113</v>
      </c>
    </row>
    <row r="45" spans="1:11" x14ac:dyDescent="0.3">
      <c r="A45" s="198">
        <v>2019</v>
      </c>
      <c r="B45" s="115" t="s">
        <v>0</v>
      </c>
      <c r="C45" s="53" t="s">
        <v>6</v>
      </c>
      <c r="D45" s="206">
        <v>12209</v>
      </c>
      <c r="E45" s="59">
        <v>0.45800000000000002</v>
      </c>
      <c r="F45" s="180"/>
      <c r="G45" s="206">
        <v>22299</v>
      </c>
      <c r="H45" s="59">
        <v>0.54300000000000004</v>
      </c>
      <c r="I45" s="206">
        <v>5137</v>
      </c>
      <c r="J45" s="59">
        <v>0.70799999999999996</v>
      </c>
      <c r="K45" s="59">
        <v>0.23</v>
      </c>
    </row>
    <row r="46" spans="1:11" x14ac:dyDescent="0.3">
      <c r="A46" s="199">
        <v>2019</v>
      </c>
      <c r="B46" s="116" t="s">
        <v>0</v>
      </c>
      <c r="C46" s="112" t="s">
        <v>7</v>
      </c>
      <c r="D46" s="243">
        <v>7636</v>
      </c>
      <c r="E46" s="134">
        <v>0.28699999999999998</v>
      </c>
      <c r="F46" s="184">
        <f>D46/D45</f>
        <v>0.62544024899664186</v>
      </c>
      <c r="G46" s="243">
        <v>12898</v>
      </c>
      <c r="H46" s="134">
        <v>0.314</v>
      </c>
      <c r="I46" s="243">
        <v>2536</v>
      </c>
      <c r="J46" s="134">
        <v>0.35</v>
      </c>
      <c r="K46" s="134">
        <v>0.19700000000000001</v>
      </c>
    </row>
    <row r="47" spans="1:11" x14ac:dyDescent="0.3">
      <c r="A47" s="199">
        <v>2019</v>
      </c>
      <c r="B47" s="116" t="s">
        <v>0</v>
      </c>
      <c r="C47" s="112" t="s">
        <v>8</v>
      </c>
      <c r="D47" s="243">
        <v>1476</v>
      </c>
      <c r="E47" s="134">
        <v>5.5E-2</v>
      </c>
      <c r="F47" s="184">
        <f>D47/D45</f>
        <v>0.12089442214759603</v>
      </c>
      <c r="G47" s="243">
        <v>2275</v>
      </c>
      <c r="H47" s="134">
        <v>5.5E-2</v>
      </c>
      <c r="I47" s="243">
        <v>378</v>
      </c>
      <c r="J47" s="134">
        <v>5.1999999999999998E-2</v>
      </c>
      <c r="K47" s="134">
        <v>0.16600000000000001</v>
      </c>
    </row>
    <row r="48" spans="1:11" x14ac:dyDescent="0.3">
      <c r="A48" s="199">
        <v>2019</v>
      </c>
      <c r="B48" s="116" t="s">
        <v>0</v>
      </c>
      <c r="C48" s="112" t="s">
        <v>187</v>
      </c>
      <c r="D48" s="243">
        <v>3097</v>
      </c>
      <c r="E48" s="134">
        <v>0.11600000000000001</v>
      </c>
      <c r="F48" s="184">
        <f>D48/D45</f>
        <v>0.25366532885576215</v>
      </c>
      <c r="G48" s="243">
        <v>7126</v>
      </c>
      <c r="H48" s="134">
        <v>0.17299999999999999</v>
      </c>
      <c r="I48" s="243">
        <v>2223</v>
      </c>
      <c r="J48" s="134">
        <v>0.307</v>
      </c>
      <c r="K48" s="134">
        <v>0.312</v>
      </c>
    </row>
    <row r="49" spans="1:11" x14ac:dyDescent="0.3">
      <c r="A49" s="198">
        <v>2019</v>
      </c>
      <c r="B49" s="114" t="s">
        <v>26</v>
      </c>
      <c r="C49" s="53" t="s">
        <v>4</v>
      </c>
      <c r="D49" s="206">
        <v>8791</v>
      </c>
      <c r="E49" s="59">
        <v>0.56499999999999995</v>
      </c>
      <c r="F49" s="180"/>
      <c r="G49" s="206">
        <v>11225</v>
      </c>
      <c r="H49" s="59">
        <v>0.495</v>
      </c>
      <c r="I49" s="206">
        <v>1204</v>
      </c>
      <c r="J49" s="59">
        <v>0.34100000000000003</v>
      </c>
      <c r="K49" s="59">
        <v>0.107</v>
      </c>
    </row>
    <row r="50" spans="1:11" x14ac:dyDescent="0.3">
      <c r="A50" s="198">
        <v>2019</v>
      </c>
      <c r="B50" s="115" t="s">
        <v>0</v>
      </c>
      <c r="C50" s="53" t="s">
        <v>6</v>
      </c>
      <c r="D50" s="206">
        <v>6771</v>
      </c>
      <c r="E50" s="59">
        <v>0.435</v>
      </c>
      <c r="F50" s="180"/>
      <c r="G50" s="206">
        <v>11471</v>
      </c>
      <c r="H50" s="59">
        <v>0.505</v>
      </c>
      <c r="I50" s="206">
        <v>2322</v>
      </c>
      <c r="J50" s="59">
        <v>0.65900000000000003</v>
      </c>
      <c r="K50" s="59">
        <v>0.20200000000000001</v>
      </c>
    </row>
    <row r="51" spans="1:11" x14ac:dyDescent="0.3">
      <c r="A51" s="199">
        <v>2019</v>
      </c>
      <c r="B51" s="116" t="s">
        <v>0</v>
      </c>
      <c r="C51" s="112" t="s">
        <v>7</v>
      </c>
      <c r="D51" s="243">
        <v>4408</v>
      </c>
      <c r="E51" s="134">
        <v>0.28299999999999997</v>
      </c>
      <c r="F51" s="184">
        <f>D51/D50</f>
        <v>0.65101166740511007</v>
      </c>
      <c r="G51" s="243">
        <v>6925</v>
      </c>
      <c r="H51" s="134">
        <v>0.30499999999999999</v>
      </c>
      <c r="I51" s="243">
        <v>1229</v>
      </c>
      <c r="J51" s="134">
        <v>0.34899999999999998</v>
      </c>
      <c r="K51" s="134">
        <v>0.17699999999999999</v>
      </c>
    </row>
    <row r="52" spans="1:11" x14ac:dyDescent="0.3">
      <c r="A52" s="199">
        <v>2019</v>
      </c>
      <c r="B52" s="116" t="s">
        <v>0</v>
      </c>
      <c r="C52" s="112" t="s">
        <v>8</v>
      </c>
      <c r="D52" s="243">
        <v>843</v>
      </c>
      <c r="E52" s="134">
        <v>5.3999999999999999E-2</v>
      </c>
      <c r="F52" s="184">
        <f>D52/D50</f>
        <v>0.12450155073105892</v>
      </c>
      <c r="G52" s="243">
        <v>1269</v>
      </c>
      <c r="H52" s="134">
        <v>5.6000000000000001E-2</v>
      </c>
      <c r="I52" s="243">
        <v>207</v>
      </c>
      <c r="J52" s="134">
        <v>5.8999999999999997E-2</v>
      </c>
      <c r="K52" s="134">
        <v>0.16300000000000001</v>
      </c>
    </row>
    <row r="53" spans="1:11" x14ac:dyDescent="0.3">
      <c r="A53" s="199">
        <v>2019</v>
      </c>
      <c r="B53" s="116" t="s">
        <v>0</v>
      </c>
      <c r="C53" s="112" t="s">
        <v>187</v>
      </c>
      <c r="D53" s="243">
        <v>1520</v>
      </c>
      <c r="E53" s="134">
        <v>9.8000000000000004E-2</v>
      </c>
      <c r="F53" s="184">
        <f>D53/D50</f>
        <v>0.22448678186383103</v>
      </c>
      <c r="G53" s="243">
        <v>3277</v>
      </c>
      <c r="H53" s="134">
        <v>0.14399999999999999</v>
      </c>
      <c r="I53" s="243">
        <v>886</v>
      </c>
      <c r="J53" s="134">
        <v>0.251</v>
      </c>
      <c r="K53" s="134">
        <v>0.27</v>
      </c>
    </row>
    <row r="54" spans="1:11" x14ac:dyDescent="0.3">
      <c r="A54" s="198">
        <v>2019</v>
      </c>
      <c r="B54" s="114" t="s">
        <v>27</v>
      </c>
      <c r="C54" s="53" t="s">
        <v>4</v>
      </c>
      <c r="D54" s="206">
        <v>6821</v>
      </c>
      <c r="E54" s="59">
        <v>0.52800000000000002</v>
      </c>
      <c r="F54" s="180"/>
      <c r="G54" s="206">
        <v>8950</v>
      </c>
      <c r="H54" s="59">
        <v>0.45500000000000002</v>
      </c>
      <c r="I54" s="206">
        <v>1116</v>
      </c>
      <c r="J54" s="59">
        <v>0.32600000000000001</v>
      </c>
      <c r="K54" s="59">
        <v>0.125</v>
      </c>
    </row>
    <row r="55" spans="1:11" x14ac:dyDescent="0.3">
      <c r="A55" s="198">
        <v>2019</v>
      </c>
      <c r="B55" s="115" t="s">
        <v>0</v>
      </c>
      <c r="C55" s="53" t="s">
        <v>6</v>
      </c>
      <c r="D55" s="206">
        <v>6098</v>
      </c>
      <c r="E55" s="59">
        <v>0.47199999999999998</v>
      </c>
      <c r="F55" s="180"/>
      <c r="G55" s="206">
        <v>10721</v>
      </c>
      <c r="H55" s="59">
        <v>0.54500000000000004</v>
      </c>
      <c r="I55" s="206">
        <v>2307</v>
      </c>
      <c r="J55" s="59">
        <v>0.67400000000000004</v>
      </c>
      <c r="K55" s="59">
        <v>0.215</v>
      </c>
    </row>
    <row r="56" spans="1:11" x14ac:dyDescent="0.3">
      <c r="A56" s="199">
        <v>2019</v>
      </c>
      <c r="B56" s="116" t="s">
        <v>0</v>
      </c>
      <c r="C56" s="112" t="s">
        <v>7</v>
      </c>
      <c r="D56" s="243">
        <v>3955</v>
      </c>
      <c r="E56" s="134">
        <v>0.30599999999999999</v>
      </c>
      <c r="F56" s="184">
        <f>D56/D55</f>
        <v>0.64857330272220404</v>
      </c>
      <c r="G56" s="243">
        <v>6596</v>
      </c>
      <c r="H56" s="134">
        <v>0.33500000000000002</v>
      </c>
      <c r="I56" s="243">
        <v>1307</v>
      </c>
      <c r="J56" s="134">
        <v>0.38200000000000001</v>
      </c>
      <c r="K56" s="134">
        <v>0.19800000000000001</v>
      </c>
    </row>
    <row r="57" spans="1:11" x14ac:dyDescent="0.3">
      <c r="A57" s="199">
        <v>2019</v>
      </c>
      <c r="B57" s="116" t="s">
        <v>0</v>
      </c>
      <c r="C57" s="112" t="s">
        <v>8</v>
      </c>
      <c r="D57" s="243">
        <v>817</v>
      </c>
      <c r="E57" s="134">
        <v>6.3E-2</v>
      </c>
      <c r="F57" s="184">
        <f>D57/D55</f>
        <v>0.13397835355854379</v>
      </c>
      <c r="G57" s="243">
        <v>1219</v>
      </c>
      <c r="H57" s="134">
        <v>6.2E-2</v>
      </c>
      <c r="I57" s="243">
        <v>194</v>
      </c>
      <c r="J57" s="134">
        <v>5.7000000000000002E-2</v>
      </c>
      <c r="K57" s="134">
        <v>0.159</v>
      </c>
    </row>
    <row r="58" spans="1:11" x14ac:dyDescent="0.3">
      <c r="A58" s="199">
        <v>2019</v>
      </c>
      <c r="B58" s="116" t="s">
        <v>0</v>
      </c>
      <c r="C58" s="112" t="s">
        <v>187</v>
      </c>
      <c r="D58" s="243">
        <v>1326</v>
      </c>
      <c r="E58" s="134">
        <v>0.10299999999999999</v>
      </c>
      <c r="F58" s="184">
        <f>D58/D55</f>
        <v>0.2174483437192522</v>
      </c>
      <c r="G58" s="243">
        <v>2906</v>
      </c>
      <c r="H58" s="134">
        <v>0.14799999999999999</v>
      </c>
      <c r="I58" s="243">
        <v>806</v>
      </c>
      <c r="J58" s="134">
        <v>0.23499999999999999</v>
      </c>
      <c r="K58" s="134">
        <v>0.27700000000000002</v>
      </c>
    </row>
    <row r="59" spans="1:11" x14ac:dyDescent="0.3">
      <c r="A59" s="198">
        <v>2019</v>
      </c>
      <c r="B59" s="114" t="s">
        <v>28</v>
      </c>
      <c r="C59" s="53" t="s">
        <v>4</v>
      </c>
      <c r="D59" s="206">
        <v>9456</v>
      </c>
      <c r="E59" s="59">
        <v>0.58099999999999996</v>
      </c>
      <c r="F59" s="180"/>
      <c r="G59" s="206">
        <v>12310</v>
      </c>
      <c r="H59" s="59">
        <v>0.51</v>
      </c>
      <c r="I59" s="206">
        <v>1377</v>
      </c>
      <c r="J59" s="59">
        <v>0.36099999999999999</v>
      </c>
      <c r="K59" s="59">
        <v>0.112</v>
      </c>
    </row>
    <row r="60" spans="1:11" x14ac:dyDescent="0.3">
      <c r="A60" s="198">
        <v>2019</v>
      </c>
      <c r="B60" s="115" t="s">
        <v>0</v>
      </c>
      <c r="C60" s="53" t="s">
        <v>6</v>
      </c>
      <c r="D60" s="206">
        <v>6810</v>
      </c>
      <c r="E60" s="59">
        <v>0.41899999999999998</v>
      </c>
      <c r="F60" s="180"/>
      <c r="G60" s="206">
        <v>11840</v>
      </c>
      <c r="H60" s="59">
        <v>0.49</v>
      </c>
      <c r="I60" s="206">
        <v>2439</v>
      </c>
      <c r="J60" s="59">
        <v>0.63900000000000001</v>
      </c>
      <c r="K60" s="59">
        <v>0.20599999999999999</v>
      </c>
    </row>
    <row r="61" spans="1:11" x14ac:dyDescent="0.3">
      <c r="A61" s="199">
        <v>2019</v>
      </c>
      <c r="B61" s="116" t="s">
        <v>0</v>
      </c>
      <c r="C61" s="112" t="s">
        <v>7</v>
      </c>
      <c r="D61" s="243">
        <v>4589</v>
      </c>
      <c r="E61" s="134">
        <v>0.28199999999999997</v>
      </c>
      <c r="F61" s="184">
        <f>D61/D60</f>
        <v>0.67386196769456685</v>
      </c>
      <c r="G61" s="243">
        <v>7420</v>
      </c>
      <c r="H61" s="134">
        <v>0.307</v>
      </c>
      <c r="I61" s="243">
        <v>1345</v>
      </c>
      <c r="J61" s="134">
        <v>0.35199999999999998</v>
      </c>
      <c r="K61" s="134">
        <v>0.18099999999999999</v>
      </c>
    </row>
    <row r="62" spans="1:11" x14ac:dyDescent="0.3">
      <c r="A62" s="199">
        <v>2019</v>
      </c>
      <c r="B62" s="116" t="s">
        <v>0</v>
      </c>
      <c r="C62" s="112" t="s">
        <v>8</v>
      </c>
      <c r="D62" s="243">
        <v>782</v>
      </c>
      <c r="E62" s="134">
        <v>4.8000000000000001E-2</v>
      </c>
      <c r="F62" s="184">
        <f>D62/D60</f>
        <v>0.11483113069016153</v>
      </c>
      <c r="G62" s="243">
        <v>1193</v>
      </c>
      <c r="H62" s="134">
        <v>4.9000000000000002E-2</v>
      </c>
      <c r="I62" s="243">
        <v>191</v>
      </c>
      <c r="J62" s="134">
        <v>0.05</v>
      </c>
      <c r="K62" s="134">
        <v>0.16</v>
      </c>
    </row>
    <row r="63" spans="1:11" x14ac:dyDescent="0.3">
      <c r="A63" s="199">
        <v>2019</v>
      </c>
      <c r="B63" s="116" t="s">
        <v>0</v>
      </c>
      <c r="C63" s="112" t="s">
        <v>187</v>
      </c>
      <c r="D63" s="243">
        <v>1439</v>
      </c>
      <c r="E63" s="134">
        <v>8.7999999999999995E-2</v>
      </c>
      <c r="F63" s="184">
        <f>D63/D60</f>
        <v>0.21130690161527166</v>
      </c>
      <c r="G63" s="243">
        <v>3227</v>
      </c>
      <c r="H63" s="134">
        <v>0.13400000000000001</v>
      </c>
      <c r="I63" s="243">
        <v>903</v>
      </c>
      <c r="J63" s="134">
        <v>0.23699999999999999</v>
      </c>
      <c r="K63" s="134">
        <v>0.28000000000000003</v>
      </c>
    </row>
    <row r="64" spans="1:11" x14ac:dyDescent="0.3">
      <c r="A64" s="198">
        <v>2019</v>
      </c>
      <c r="B64" s="114" t="s">
        <v>29</v>
      </c>
      <c r="C64" s="53" t="s">
        <v>4</v>
      </c>
      <c r="D64" s="206">
        <v>20145</v>
      </c>
      <c r="E64" s="59">
        <v>0.51900000000000002</v>
      </c>
      <c r="F64" s="180"/>
      <c r="G64" s="206">
        <v>26251</v>
      </c>
      <c r="H64" s="59">
        <v>0.442</v>
      </c>
      <c r="I64" s="206">
        <v>2920</v>
      </c>
      <c r="J64" s="59">
        <v>0.28999999999999998</v>
      </c>
      <c r="K64" s="59">
        <v>0.111</v>
      </c>
    </row>
    <row r="65" spans="1:11" x14ac:dyDescent="0.3">
      <c r="A65" s="198">
        <v>2019</v>
      </c>
      <c r="B65" s="115" t="s">
        <v>0</v>
      </c>
      <c r="C65" s="53" t="s">
        <v>6</v>
      </c>
      <c r="D65" s="206">
        <v>18674</v>
      </c>
      <c r="E65" s="59">
        <v>0.48099999999999998</v>
      </c>
      <c r="F65" s="180"/>
      <c r="G65" s="206">
        <v>33105</v>
      </c>
      <c r="H65" s="59">
        <v>0.55800000000000005</v>
      </c>
      <c r="I65" s="206">
        <v>7145</v>
      </c>
      <c r="J65" s="59">
        <v>0.71</v>
      </c>
      <c r="K65" s="59">
        <v>0.216</v>
      </c>
    </row>
    <row r="66" spans="1:11" x14ac:dyDescent="0.3">
      <c r="A66" s="199">
        <v>2019</v>
      </c>
      <c r="B66" s="116" t="s">
        <v>0</v>
      </c>
      <c r="C66" s="112" t="s">
        <v>7</v>
      </c>
      <c r="D66" s="243">
        <v>10608</v>
      </c>
      <c r="E66" s="134">
        <v>0.27300000000000002</v>
      </c>
      <c r="F66" s="184">
        <f>D66/D65</f>
        <v>0.56806254685659208</v>
      </c>
      <c r="G66" s="243">
        <v>17335</v>
      </c>
      <c r="H66" s="134">
        <v>0.29199999999999998</v>
      </c>
      <c r="I66" s="243">
        <v>3288</v>
      </c>
      <c r="J66" s="134">
        <v>0.32700000000000001</v>
      </c>
      <c r="K66" s="134">
        <v>0.19</v>
      </c>
    </row>
    <row r="67" spans="1:11" x14ac:dyDescent="0.3">
      <c r="A67" s="199">
        <v>2019</v>
      </c>
      <c r="B67" s="116" t="s">
        <v>0</v>
      </c>
      <c r="C67" s="112" t="s">
        <v>8</v>
      </c>
      <c r="D67" s="243">
        <v>2637</v>
      </c>
      <c r="E67" s="134">
        <v>6.8000000000000005E-2</v>
      </c>
      <c r="F67" s="184">
        <f>D67/D65</f>
        <v>0.14121238085038021</v>
      </c>
      <c r="G67" s="243">
        <v>3955</v>
      </c>
      <c r="H67" s="134">
        <v>6.7000000000000004E-2</v>
      </c>
      <c r="I67" s="243">
        <v>631</v>
      </c>
      <c r="J67" s="134">
        <v>6.3E-2</v>
      </c>
      <c r="K67" s="134">
        <v>0.16</v>
      </c>
    </row>
    <row r="68" spans="1:11" x14ac:dyDescent="0.3">
      <c r="A68" s="199">
        <v>2019</v>
      </c>
      <c r="B68" s="116" t="s">
        <v>0</v>
      </c>
      <c r="C68" s="112" t="s">
        <v>187</v>
      </c>
      <c r="D68" s="243">
        <v>5429</v>
      </c>
      <c r="E68" s="134">
        <v>0.14000000000000001</v>
      </c>
      <c r="F68" s="184">
        <f>D68/D65</f>
        <v>0.29072507229302774</v>
      </c>
      <c r="G68" s="243">
        <v>11815</v>
      </c>
      <c r="H68" s="134">
        <v>0.19900000000000001</v>
      </c>
      <c r="I68" s="243">
        <v>3226</v>
      </c>
      <c r="J68" s="134">
        <v>0.32100000000000001</v>
      </c>
      <c r="K68" s="134">
        <v>0.27300000000000002</v>
      </c>
    </row>
    <row r="69" spans="1:11" x14ac:dyDescent="0.3">
      <c r="A69" s="198">
        <v>2019</v>
      </c>
      <c r="B69" s="114" t="s">
        <v>30</v>
      </c>
      <c r="C69" s="53" t="s">
        <v>4</v>
      </c>
      <c r="D69" s="206">
        <v>14348</v>
      </c>
      <c r="E69" s="59">
        <v>0.56299999999999994</v>
      </c>
      <c r="F69" s="180"/>
      <c r="G69" s="206">
        <v>18459</v>
      </c>
      <c r="H69" s="59">
        <v>0.48199999999999998</v>
      </c>
      <c r="I69" s="206">
        <v>1844</v>
      </c>
      <c r="J69" s="59">
        <v>0.30099999999999999</v>
      </c>
      <c r="K69" s="59">
        <v>0.1</v>
      </c>
    </row>
    <row r="70" spans="1:11" x14ac:dyDescent="0.3">
      <c r="A70" s="198">
        <v>2019</v>
      </c>
      <c r="B70" s="115" t="s">
        <v>0</v>
      </c>
      <c r="C70" s="53" t="s">
        <v>6</v>
      </c>
      <c r="D70" s="206">
        <v>11136</v>
      </c>
      <c r="E70" s="59">
        <v>0.437</v>
      </c>
      <c r="F70" s="180"/>
      <c r="G70" s="206">
        <v>19842</v>
      </c>
      <c r="H70" s="59">
        <v>0.51800000000000002</v>
      </c>
      <c r="I70" s="206">
        <v>4290</v>
      </c>
      <c r="J70" s="59">
        <v>0.69899999999999995</v>
      </c>
      <c r="K70" s="59">
        <v>0.216</v>
      </c>
    </row>
    <row r="71" spans="1:11" x14ac:dyDescent="0.3">
      <c r="A71" s="199">
        <v>2019</v>
      </c>
      <c r="B71" s="116" t="s">
        <v>0</v>
      </c>
      <c r="C71" s="112" t="s">
        <v>7</v>
      </c>
      <c r="D71" s="243">
        <v>7089</v>
      </c>
      <c r="E71" s="134">
        <v>0.27800000000000002</v>
      </c>
      <c r="F71" s="184">
        <f>D71/D70</f>
        <v>0.6365840517241379</v>
      </c>
      <c r="G71" s="243">
        <v>11780</v>
      </c>
      <c r="H71" s="134">
        <v>0.308</v>
      </c>
      <c r="I71" s="243">
        <v>2249</v>
      </c>
      <c r="J71" s="134">
        <v>0.36699999999999999</v>
      </c>
      <c r="K71" s="134">
        <v>0.191</v>
      </c>
    </row>
    <row r="72" spans="1:11" x14ac:dyDescent="0.3">
      <c r="A72" s="199">
        <v>2019</v>
      </c>
      <c r="B72" s="116" t="s">
        <v>0</v>
      </c>
      <c r="C72" s="112" t="s">
        <v>8</v>
      </c>
      <c r="D72" s="243">
        <v>1482</v>
      </c>
      <c r="E72" s="134">
        <v>5.8000000000000003E-2</v>
      </c>
      <c r="F72" s="184">
        <f>D72/D70</f>
        <v>0.13308189655172414</v>
      </c>
      <c r="G72" s="243">
        <v>2198</v>
      </c>
      <c r="H72" s="134">
        <v>5.7000000000000002E-2</v>
      </c>
      <c r="I72" s="243">
        <v>333</v>
      </c>
      <c r="J72" s="134">
        <v>5.3999999999999999E-2</v>
      </c>
      <c r="K72" s="134">
        <v>0.152</v>
      </c>
    </row>
    <row r="73" spans="1:11" x14ac:dyDescent="0.3">
      <c r="A73" s="199">
        <v>2019</v>
      </c>
      <c r="B73" s="116" t="s">
        <v>0</v>
      </c>
      <c r="C73" s="112" t="s">
        <v>187</v>
      </c>
      <c r="D73" s="243">
        <v>2565</v>
      </c>
      <c r="E73" s="134">
        <v>0.10100000000000001</v>
      </c>
      <c r="F73" s="184">
        <f>D73/D70</f>
        <v>0.23033405172413793</v>
      </c>
      <c r="G73" s="243">
        <v>5864</v>
      </c>
      <c r="H73" s="134">
        <v>0.153</v>
      </c>
      <c r="I73" s="243">
        <v>1708</v>
      </c>
      <c r="J73" s="134">
        <v>0.27800000000000002</v>
      </c>
      <c r="K73" s="134">
        <v>0.29099999999999998</v>
      </c>
    </row>
    <row r="74" spans="1:11" x14ac:dyDescent="0.3">
      <c r="A74" s="198">
        <v>2019</v>
      </c>
      <c r="B74" s="114" t="s">
        <v>31</v>
      </c>
      <c r="C74" s="53" t="s">
        <v>4</v>
      </c>
      <c r="D74" s="206">
        <v>2105</v>
      </c>
      <c r="E74" s="59">
        <v>0.56499999999999995</v>
      </c>
      <c r="F74" s="180"/>
      <c r="G74" s="206">
        <v>2744</v>
      </c>
      <c r="H74" s="59">
        <v>0.5</v>
      </c>
      <c r="I74" s="206">
        <v>317</v>
      </c>
      <c r="J74" s="59">
        <v>0.38300000000000001</v>
      </c>
      <c r="K74" s="59">
        <v>0.11600000000000001</v>
      </c>
    </row>
    <row r="75" spans="1:11" x14ac:dyDescent="0.3">
      <c r="A75" s="198">
        <v>2019</v>
      </c>
      <c r="B75" s="115" t="s">
        <v>0</v>
      </c>
      <c r="C75" s="53" t="s">
        <v>6</v>
      </c>
      <c r="D75" s="206">
        <v>1621</v>
      </c>
      <c r="E75" s="59">
        <v>0.435</v>
      </c>
      <c r="F75" s="180"/>
      <c r="G75" s="206">
        <v>2739</v>
      </c>
      <c r="H75" s="59">
        <v>0.5</v>
      </c>
      <c r="I75" s="206">
        <v>511</v>
      </c>
      <c r="J75" s="59">
        <v>0.61699999999999999</v>
      </c>
      <c r="K75" s="59">
        <v>0.187</v>
      </c>
    </row>
    <row r="76" spans="1:11" x14ac:dyDescent="0.3">
      <c r="A76" s="199">
        <v>2019</v>
      </c>
      <c r="B76" s="116" t="s">
        <v>0</v>
      </c>
      <c r="C76" s="112" t="s">
        <v>7</v>
      </c>
      <c r="D76" s="243">
        <v>982</v>
      </c>
      <c r="E76" s="134">
        <v>0.26400000000000001</v>
      </c>
      <c r="F76" s="184">
        <f>D76/D75</f>
        <v>0.60579888957433681</v>
      </c>
      <c r="G76" s="243">
        <v>1574</v>
      </c>
      <c r="H76" s="134">
        <v>0.28699999999999998</v>
      </c>
      <c r="I76" s="243">
        <v>262</v>
      </c>
      <c r="J76" s="134">
        <v>0.316</v>
      </c>
      <c r="K76" s="134">
        <v>0.16600000000000001</v>
      </c>
    </row>
    <row r="77" spans="1:11" x14ac:dyDescent="0.3">
      <c r="A77" s="199">
        <v>2019</v>
      </c>
      <c r="B77" s="116" t="s">
        <v>0</v>
      </c>
      <c r="C77" s="112" t="s">
        <v>8</v>
      </c>
      <c r="D77" s="243">
        <v>199</v>
      </c>
      <c r="E77" s="134">
        <v>5.2999999999999999E-2</v>
      </c>
      <c r="F77" s="184">
        <f>D77/D75</f>
        <v>0.12276372609500308</v>
      </c>
      <c r="G77" s="243">
        <v>302</v>
      </c>
      <c r="H77" s="134">
        <v>5.5E-2</v>
      </c>
      <c r="I77" s="243">
        <v>43</v>
      </c>
      <c r="J77" s="134">
        <v>5.1999999999999998E-2</v>
      </c>
      <c r="K77" s="134">
        <v>0.14199999999999999</v>
      </c>
    </row>
    <row r="78" spans="1:11" x14ac:dyDescent="0.3">
      <c r="A78" s="199">
        <v>2019</v>
      </c>
      <c r="B78" s="116" t="s">
        <v>0</v>
      </c>
      <c r="C78" s="112" t="s">
        <v>187</v>
      </c>
      <c r="D78" s="243">
        <v>440</v>
      </c>
      <c r="E78" s="134">
        <v>0.11799999999999999</v>
      </c>
      <c r="F78" s="184">
        <f>D78/D75</f>
        <v>0.27143738433066006</v>
      </c>
      <c r="G78" s="243">
        <v>863</v>
      </c>
      <c r="H78" s="134">
        <v>0.157</v>
      </c>
      <c r="I78" s="243">
        <v>206</v>
      </c>
      <c r="J78" s="134">
        <v>0.249</v>
      </c>
      <c r="K78" s="134">
        <v>0.23899999999999999</v>
      </c>
    </row>
    <row r="79" spans="1:11" x14ac:dyDescent="0.3">
      <c r="A79" s="198">
        <v>2019</v>
      </c>
      <c r="B79" s="114" t="s">
        <v>32</v>
      </c>
      <c r="C79" s="53" t="s">
        <v>4</v>
      </c>
      <c r="D79" s="206">
        <v>20091</v>
      </c>
      <c r="E79" s="59">
        <v>0.58399999999999996</v>
      </c>
      <c r="F79" s="180"/>
      <c r="G79" s="206">
        <v>25918</v>
      </c>
      <c r="H79" s="59">
        <v>0.51500000000000001</v>
      </c>
      <c r="I79" s="206">
        <v>2675</v>
      </c>
      <c r="J79" s="59">
        <v>0.35</v>
      </c>
      <c r="K79" s="59">
        <v>0.10299999999999999</v>
      </c>
    </row>
    <row r="80" spans="1:11" x14ac:dyDescent="0.3">
      <c r="A80" s="198">
        <v>2019</v>
      </c>
      <c r="B80" s="115" t="s">
        <v>0</v>
      </c>
      <c r="C80" s="53" t="s">
        <v>6</v>
      </c>
      <c r="D80" s="206">
        <v>14331</v>
      </c>
      <c r="E80" s="59">
        <v>0.41599999999999998</v>
      </c>
      <c r="F80" s="180"/>
      <c r="G80" s="206">
        <v>24416</v>
      </c>
      <c r="H80" s="59">
        <v>0.48499999999999999</v>
      </c>
      <c r="I80" s="206">
        <v>4961</v>
      </c>
      <c r="J80" s="59">
        <v>0.65</v>
      </c>
      <c r="K80" s="59">
        <v>0.20300000000000001</v>
      </c>
    </row>
    <row r="81" spans="1:11" x14ac:dyDescent="0.3">
      <c r="A81" s="199">
        <v>2019</v>
      </c>
      <c r="B81" s="116" t="s">
        <v>0</v>
      </c>
      <c r="C81" s="112" t="s">
        <v>7</v>
      </c>
      <c r="D81" s="243">
        <v>9545</v>
      </c>
      <c r="E81" s="134">
        <v>0.27700000000000002</v>
      </c>
      <c r="F81" s="184">
        <f>D81/D80</f>
        <v>0.66603865745586488</v>
      </c>
      <c r="G81" s="243">
        <v>15338</v>
      </c>
      <c r="H81" s="134">
        <v>0.30499999999999999</v>
      </c>
      <c r="I81" s="243">
        <v>2779</v>
      </c>
      <c r="J81" s="134">
        <v>0.36399999999999999</v>
      </c>
      <c r="K81" s="134">
        <v>0.18099999999999999</v>
      </c>
    </row>
    <row r="82" spans="1:11" x14ac:dyDescent="0.3">
      <c r="A82" s="199">
        <v>2019</v>
      </c>
      <c r="B82" s="116" t="s">
        <v>0</v>
      </c>
      <c r="C82" s="112" t="s">
        <v>8</v>
      </c>
      <c r="D82" s="243">
        <v>1824</v>
      </c>
      <c r="E82" s="134">
        <v>5.2999999999999999E-2</v>
      </c>
      <c r="F82" s="184">
        <f>D82/D80</f>
        <v>0.12727653338915637</v>
      </c>
      <c r="G82" s="243">
        <v>2683</v>
      </c>
      <c r="H82" s="134">
        <v>5.2999999999999999E-2</v>
      </c>
      <c r="I82" s="243">
        <v>416</v>
      </c>
      <c r="J82" s="134">
        <v>5.3999999999999999E-2</v>
      </c>
      <c r="K82" s="134">
        <v>0.155</v>
      </c>
    </row>
    <row r="83" spans="1:11" x14ac:dyDescent="0.3">
      <c r="A83" s="199">
        <v>2019</v>
      </c>
      <c r="B83" s="116" t="s">
        <v>0</v>
      </c>
      <c r="C83" s="112" t="s">
        <v>187</v>
      </c>
      <c r="D83" s="243">
        <v>2962</v>
      </c>
      <c r="E83" s="134">
        <v>8.5999999999999993E-2</v>
      </c>
      <c r="F83" s="184">
        <f>D83/D80</f>
        <v>0.20668480915497872</v>
      </c>
      <c r="G83" s="243">
        <v>6395</v>
      </c>
      <c r="H83" s="134">
        <v>0.127</v>
      </c>
      <c r="I83" s="243">
        <v>1766</v>
      </c>
      <c r="J83" s="134">
        <v>0.23100000000000001</v>
      </c>
      <c r="K83" s="134">
        <v>0.27600000000000002</v>
      </c>
    </row>
    <row r="84" spans="1:11" x14ac:dyDescent="0.3">
      <c r="A84" s="198">
        <v>2020</v>
      </c>
      <c r="B84" s="114" t="s">
        <v>46</v>
      </c>
      <c r="C84" s="80" t="s">
        <v>0</v>
      </c>
      <c r="D84" s="206">
        <v>355746</v>
      </c>
      <c r="E84" s="59"/>
      <c r="F84" s="178"/>
      <c r="G84" s="206">
        <v>524205</v>
      </c>
      <c r="H84" s="59" t="s">
        <v>5</v>
      </c>
      <c r="I84" s="206">
        <v>83760</v>
      </c>
      <c r="J84" s="59" t="s">
        <v>5</v>
      </c>
      <c r="K84" s="59">
        <v>0.16</v>
      </c>
    </row>
    <row r="85" spans="1:11" x14ac:dyDescent="0.3">
      <c r="A85" s="198">
        <v>2020</v>
      </c>
      <c r="B85" s="114" t="s">
        <v>18</v>
      </c>
      <c r="C85" s="53" t="s">
        <v>4</v>
      </c>
      <c r="D85" s="206">
        <v>3470</v>
      </c>
      <c r="E85" s="59">
        <v>0.46899999999999997</v>
      </c>
      <c r="F85" s="178"/>
      <c r="G85" s="206">
        <v>4420</v>
      </c>
      <c r="H85" s="59">
        <v>0.39500000000000002</v>
      </c>
      <c r="I85" s="206">
        <v>483</v>
      </c>
      <c r="J85" s="59">
        <v>0.25900000000000001</v>
      </c>
      <c r="K85" s="59">
        <v>0.109</v>
      </c>
    </row>
    <row r="86" spans="1:11" x14ac:dyDescent="0.3">
      <c r="A86" s="198">
        <v>2020</v>
      </c>
      <c r="B86" s="115" t="s">
        <v>0</v>
      </c>
      <c r="C86" s="53" t="s">
        <v>6</v>
      </c>
      <c r="D86" s="206">
        <v>3933</v>
      </c>
      <c r="E86" s="59">
        <v>0.53100000000000003</v>
      </c>
      <c r="F86" s="178"/>
      <c r="G86" s="206">
        <v>6762</v>
      </c>
      <c r="H86" s="59">
        <v>0.60499999999999998</v>
      </c>
      <c r="I86" s="206">
        <v>1381</v>
      </c>
      <c r="J86" s="59">
        <v>0.74099999999999999</v>
      </c>
      <c r="K86" s="59">
        <v>0.20399999999999999</v>
      </c>
    </row>
    <row r="87" spans="1:11" x14ac:dyDescent="0.3">
      <c r="A87" s="199">
        <v>2020</v>
      </c>
      <c r="B87" s="116" t="s">
        <v>0</v>
      </c>
      <c r="C87" s="112" t="s">
        <v>7</v>
      </c>
      <c r="D87" s="243">
        <v>2020</v>
      </c>
      <c r="E87" s="134">
        <v>0.27300000000000002</v>
      </c>
      <c r="F87" s="179">
        <f>D87/D86</f>
        <v>0.51360284769895759</v>
      </c>
      <c r="G87" s="243">
        <v>3124</v>
      </c>
      <c r="H87" s="134">
        <v>0.27900000000000003</v>
      </c>
      <c r="I87" s="243">
        <v>490</v>
      </c>
      <c r="J87" s="134">
        <v>0.26300000000000001</v>
      </c>
      <c r="K87" s="134">
        <v>0.157</v>
      </c>
    </row>
    <row r="88" spans="1:11" x14ac:dyDescent="0.3">
      <c r="A88" s="199">
        <v>2020</v>
      </c>
      <c r="B88" s="116" t="s">
        <v>0</v>
      </c>
      <c r="C88" s="112" t="s">
        <v>8</v>
      </c>
      <c r="D88" s="243">
        <v>562</v>
      </c>
      <c r="E88" s="134">
        <v>7.5999999999999998E-2</v>
      </c>
      <c r="F88" s="179">
        <f>D88/D86</f>
        <v>0.14289346554792778</v>
      </c>
      <c r="G88" s="243">
        <v>771</v>
      </c>
      <c r="H88" s="134">
        <v>6.9000000000000006E-2</v>
      </c>
      <c r="I88" s="243">
        <v>92</v>
      </c>
      <c r="J88" s="134">
        <v>4.9000000000000002E-2</v>
      </c>
      <c r="K88" s="134">
        <v>0.11899999999999999</v>
      </c>
    </row>
    <row r="89" spans="1:11" x14ac:dyDescent="0.3">
      <c r="A89" s="199">
        <v>2020</v>
      </c>
      <c r="B89" s="116" t="s">
        <v>0</v>
      </c>
      <c r="C89" s="112" t="s">
        <v>187</v>
      </c>
      <c r="D89" s="243">
        <v>1351</v>
      </c>
      <c r="E89" s="134">
        <v>0.182</v>
      </c>
      <c r="F89" s="179">
        <f>D89/D86</f>
        <v>0.34350368675311466</v>
      </c>
      <c r="G89" s="243">
        <v>2867</v>
      </c>
      <c r="H89" s="134">
        <v>0.25600000000000001</v>
      </c>
      <c r="I89" s="243">
        <v>799</v>
      </c>
      <c r="J89" s="134">
        <v>0.42899999999999999</v>
      </c>
      <c r="K89" s="134">
        <v>0.27900000000000003</v>
      </c>
    </row>
    <row r="90" spans="1:11" x14ac:dyDescent="0.3">
      <c r="A90" s="198">
        <v>2020</v>
      </c>
      <c r="B90" s="114" t="s">
        <v>19</v>
      </c>
      <c r="C90" s="53" t="s">
        <v>4</v>
      </c>
      <c r="D90" s="206">
        <v>9926</v>
      </c>
      <c r="E90" s="59">
        <v>0.59799999999999998</v>
      </c>
      <c r="F90" s="178"/>
      <c r="G90" s="206">
        <v>12542</v>
      </c>
      <c r="H90" s="59">
        <v>0.53600000000000003</v>
      </c>
      <c r="I90" s="206">
        <v>1145</v>
      </c>
      <c r="J90" s="59">
        <v>0.376</v>
      </c>
      <c r="K90" s="59">
        <v>9.0999999999999998E-2</v>
      </c>
    </row>
    <row r="91" spans="1:11" x14ac:dyDescent="0.3">
      <c r="A91" s="198">
        <v>2020</v>
      </c>
      <c r="B91" s="115" t="s">
        <v>0</v>
      </c>
      <c r="C91" s="53" t="s">
        <v>6</v>
      </c>
      <c r="D91" s="206">
        <v>6677</v>
      </c>
      <c r="E91" s="59">
        <v>0.40200000000000002</v>
      </c>
      <c r="F91" s="178"/>
      <c r="G91" s="206">
        <v>10858</v>
      </c>
      <c r="H91" s="59">
        <v>0.46400000000000002</v>
      </c>
      <c r="I91" s="206">
        <v>1898</v>
      </c>
      <c r="J91" s="59">
        <v>0.624</v>
      </c>
      <c r="K91" s="59">
        <v>0.17499999999999999</v>
      </c>
    </row>
    <row r="92" spans="1:11" x14ac:dyDescent="0.3">
      <c r="A92" s="199">
        <v>2020</v>
      </c>
      <c r="B92" s="116" t="s">
        <v>0</v>
      </c>
      <c r="C92" s="112" t="s">
        <v>7</v>
      </c>
      <c r="D92" s="243">
        <v>4087</v>
      </c>
      <c r="E92" s="134">
        <v>0.246</v>
      </c>
      <c r="F92" s="179">
        <f>D92/D91</f>
        <v>0.61210124307323643</v>
      </c>
      <c r="G92" s="243">
        <v>6270</v>
      </c>
      <c r="H92" s="134">
        <v>0.26800000000000002</v>
      </c>
      <c r="I92" s="243">
        <v>986</v>
      </c>
      <c r="J92" s="134">
        <v>0.32400000000000001</v>
      </c>
      <c r="K92" s="134">
        <v>0.157</v>
      </c>
    </row>
    <row r="93" spans="1:11" x14ac:dyDescent="0.3">
      <c r="A93" s="199">
        <v>2020</v>
      </c>
      <c r="B93" s="116" t="s">
        <v>0</v>
      </c>
      <c r="C93" s="112" t="s">
        <v>8</v>
      </c>
      <c r="D93" s="243">
        <v>1030</v>
      </c>
      <c r="E93" s="134">
        <v>6.2E-2</v>
      </c>
      <c r="F93" s="179">
        <f>D93/D91</f>
        <v>0.1542608956118017</v>
      </c>
      <c r="G93" s="243">
        <v>1521</v>
      </c>
      <c r="H93" s="134">
        <v>6.5000000000000002E-2</v>
      </c>
      <c r="I93" s="243">
        <v>232</v>
      </c>
      <c r="J93" s="134">
        <v>7.5999999999999998E-2</v>
      </c>
      <c r="K93" s="134">
        <v>0.153</v>
      </c>
    </row>
    <row r="94" spans="1:11" x14ac:dyDescent="0.3">
      <c r="A94" s="199">
        <v>2020</v>
      </c>
      <c r="B94" s="116" t="s">
        <v>0</v>
      </c>
      <c r="C94" s="112" t="s">
        <v>187</v>
      </c>
      <c r="D94" s="243">
        <v>1560</v>
      </c>
      <c r="E94" s="134">
        <v>9.4E-2</v>
      </c>
      <c r="F94" s="179">
        <f>D94/D91</f>
        <v>0.23363786131496181</v>
      </c>
      <c r="G94" s="243">
        <v>3067</v>
      </c>
      <c r="H94" s="134">
        <v>0.13100000000000001</v>
      </c>
      <c r="I94" s="243">
        <v>680</v>
      </c>
      <c r="J94" s="134">
        <v>0.223</v>
      </c>
      <c r="K94" s="134">
        <v>0.222</v>
      </c>
    </row>
    <row r="95" spans="1:11" x14ac:dyDescent="0.3">
      <c r="A95" s="198">
        <v>2020</v>
      </c>
      <c r="B95" s="114" t="s">
        <v>20</v>
      </c>
      <c r="C95" s="53" t="s">
        <v>4</v>
      </c>
      <c r="D95" s="206">
        <v>18607</v>
      </c>
      <c r="E95" s="59">
        <v>0.502</v>
      </c>
      <c r="F95" s="178"/>
      <c r="G95" s="206">
        <v>23759</v>
      </c>
      <c r="H95" s="59">
        <v>0.433</v>
      </c>
      <c r="I95" s="206">
        <v>2572</v>
      </c>
      <c r="J95" s="59">
        <v>0.28799999999999998</v>
      </c>
      <c r="K95" s="59">
        <v>0.108</v>
      </c>
    </row>
    <row r="96" spans="1:11" x14ac:dyDescent="0.3">
      <c r="A96" s="198">
        <v>2020</v>
      </c>
      <c r="B96" s="115" t="s">
        <v>0</v>
      </c>
      <c r="C96" s="53" t="s">
        <v>6</v>
      </c>
      <c r="D96" s="206">
        <v>18435</v>
      </c>
      <c r="E96" s="59">
        <v>0.498</v>
      </c>
      <c r="F96" s="178"/>
      <c r="G96" s="206">
        <v>31155</v>
      </c>
      <c r="H96" s="59">
        <v>0.56699999999999995</v>
      </c>
      <c r="I96" s="206">
        <v>6371</v>
      </c>
      <c r="J96" s="59">
        <v>0.71199999999999997</v>
      </c>
      <c r="K96" s="59">
        <v>0.20399999999999999</v>
      </c>
    </row>
    <row r="97" spans="1:11" x14ac:dyDescent="0.3">
      <c r="A97" s="199">
        <v>2020</v>
      </c>
      <c r="B97" s="116" t="s">
        <v>0</v>
      </c>
      <c r="C97" s="112" t="s">
        <v>7</v>
      </c>
      <c r="D97" s="243">
        <v>11173</v>
      </c>
      <c r="E97" s="134">
        <v>0.30199999999999999</v>
      </c>
      <c r="F97" s="179">
        <f>D97/D96</f>
        <v>0.60607540005424465</v>
      </c>
      <c r="G97" s="243">
        <v>17493</v>
      </c>
      <c r="H97" s="134">
        <v>0.31900000000000001</v>
      </c>
      <c r="I97" s="243">
        <v>3131</v>
      </c>
      <c r="J97" s="134">
        <v>0.35</v>
      </c>
      <c r="K97" s="134">
        <v>0.17899999999999999</v>
      </c>
    </row>
    <row r="98" spans="1:11" x14ac:dyDescent="0.3">
      <c r="A98" s="199">
        <v>2020</v>
      </c>
      <c r="B98" s="116" t="s">
        <v>0</v>
      </c>
      <c r="C98" s="112" t="s">
        <v>8</v>
      </c>
      <c r="D98" s="243">
        <v>2413</v>
      </c>
      <c r="E98" s="134">
        <v>6.5000000000000002E-2</v>
      </c>
      <c r="F98" s="179">
        <f>D98/D96</f>
        <v>0.13089232438296719</v>
      </c>
      <c r="G98" s="243">
        <v>3540</v>
      </c>
      <c r="H98" s="134">
        <v>6.4000000000000001E-2</v>
      </c>
      <c r="I98" s="243">
        <v>534</v>
      </c>
      <c r="J98" s="134">
        <v>0.06</v>
      </c>
      <c r="K98" s="134">
        <v>0.151</v>
      </c>
    </row>
    <row r="99" spans="1:11" x14ac:dyDescent="0.3">
      <c r="A99" s="199">
        <v>2020</v>
      </c>
      <c r="B99" s="116" t="s">
        <v>0</v>
      </c>
      <c r="C99" s="112" t="s">
        <v>187</v>
      </c>
      <c r="D99" s="243">
        <v>4849</v>
      </c>
      <c r="E99" s="134">
        <v>0.13100000000000001</v>
      </c>
      <c r="F99" s="179">
        <f>D99/D96</f>
        <v>0.26303227556278819</v>
      </c>
      <c r="G99" s="243">
        <v>10122</v>
      </c>
      <c r="H99" s="134">
        <v>0.184</v>
      </c>
      <c r="I99" s="243">
        <v>2706</v>
      </c>
      <c r="J99" s="134">
        <v>0.30299999999999999</v>
      </c>
      <c r="K99" s="134">
        <v>0.26700000000000002</v>
      </c>
    </row>
    <row r="100" spans="1:11" x14ac:dyDescent="0.3">
      <c r="A100" s="198">
        <v>2020</v>
      </c>
      <c r="B100" s="114" t="s">
        <v>21</v>
      </c>
      <c r="C100" s="53" t="s">
        <v>4</v>
      </c>
      <c r="D100" s="206">
        <v>7917</v>
      </c>
      <c r="E100" s="59">
        <v>0.57199999999999995</v>
      </c>
      <c r="F100" s="178"/>
      <c r="G100" s="206">
        <v>10133</v>
      </c>
      <c r="H100" s="59">
        <v>0.49099999999999999</v>
      </c>
      <c r="I100" s="206">
        <v>1116</v>
      </c>
      <c r="J100" s="59">
        <v>0.33</v>
      </c>
      <c r="K100" s="59">
        <v>0.11</v>
      </c>
    </row>
    <row r="101" spans="1:11" x14ac:dyDescent="0.3">
      <c r="A101" s="198">
        <v>2020</v>
      </c>
      <c r="B101" s="115" t="s">
        <v>0</v>
      </c>
      <c r="C101" s="53" t="s">
        <v>6</v>
      </c>
      <c r="D101" s="206">
        <v>5935</v>
      </c>
      <c r="E101" s="59">
        <v>0.42799999999999999</v>
      </c>
      <c r="F101" s="178"/>
      <c r="G101" s="206">
        <v>10511</v>
      </c>
      <c r="H101" s="59">
        <v>0.50900000000000001</v>
      </c>
      <c r="I101" s="206">
        <v>2262</v>
      </c>
      <c r="J101" s="59">
        <v>0.67</v>
      </c>
      <c r="K101" s="59">
        <v>0.215</v>
      </c>
    </row>
    <row r="102" spans="1:11" x14ac:dyDescent="0.3">
      <c r="A102" s="199">
        <v>2020</v>
      </c>
      <c r="B102" s="116" t="s">
        <v>0</v>
      </c>
      <c r="C102" s="112" t="s">
        <v>7</v>
      </c>
      <c r="D102" s="243">
        <v>3744</v>
      </c>
      <c r="E102" s="134">
        <v>0.27</v>
      </c>
      <c r="F102" s="179">
        <f>D102/D101</f>
        <v>0.63083403538331928</v>
      </c>
      <c r="G102" s="243">
        <v>6146</v>
      </c>
      <c r="H102" s="134">
        <v>0.29799999999999999</v>
      </c>
      <c r="I102" s="243">
        <v>1125</v>
      </c>
      <c r="J102" s="134">
        <v>0.33300000000000002</v>
      </c>
      <c r="K102" s="134">
        <v>0.183</v>
      </c>
    </row>
    <row r="103" spans="1:11" x14ac:dyDescent="0.3">
      <c r="A103" s="199">
        <v>2020</v>
      </c>
      <c r="B103" s="116" t="s">
        <v>0</v>
      </c>
      <c r="C103" s="112" t="s">
        <v>8</v>
      </c>
      <c r="D103" s="243">
        <v>809</v>
      </c>
      <c r="E103" s="134">
        <v>5.8000000000000003E-2</v>
      </c>
      <c r="F103" s="179">
        <f>D103/D101</f>
        <v>0.13631002527379948</v>
      </c>
      <c r="G103" s="243">
        <v>1178</v>
      </c>
      <c r="H103" s="134">
        <v>5.7000000000000002E-2</v>
      </c>
      <c r="I103" s="243">
        <v>181</v>
      </c>
      <c r="J103" s="134">
        <v>5.3999999999999999E-2</v>
      </c>
      <c r="K103" s="134">
        <v>0.154</v>
      </c>
    </row>
    <row r="104" spans="1:11" x14ac:dyDescent="0.3">
      <c r="A104" s="199">
        <v>2020</v>
      </c>
      <c r="B104" s="116" t="s">
        <v>0</v>
      </c>
      <c r="C104" s="112" t="s">
        <v>187</v>
      </c>
      <c r="D104" s="243">
        <v>1382</v>
      </c>
      <c r="E104" s="134">
        <v>0.1</v>
      </c>
      <c r="F104" s="179">
        <f>D104/D101</f>
        <v>0.23285593934288121</v>
      </c>
      <c r="G104" s="243">
        <v>3187</v>
      </c>
      <c r="H104" s="134">
        <v>0.154</v>
      </c>
      <c r="I104" s="243">
        <v>956</v>
      </c>
      <c r="J104" s="134">
        <v>0.28299999999999997</v>
      </c>
      <c r="K104" s="134">
        <v>0.3</v>
      </c>
    </row>
    <row r="105" spans="1:11" x14ac:dyDescent="0.3">
      <c r="A105" s="198">
        <v>2020</v>
      </c>
      <c r="B105" s="114" t="s">
        <v>22</v>
      </c>
      <c r="C105" s="53" t="s">
        <v>4</v>
      </c>
      <c r="D105" s="206">
        <v>4347</v>
      </c>
      <c r="E105" s="59">
        <v>0.46100000000000002</v>
      </c>
      <c r="F105" s="178"/>
      <c r="G105" s="206">
        <v>5721</v>
      </c>
      <c r="H105" s="59">
        <v>0.38800000000000001</v>
      </c>
      <c r="I105" s="206">
        <v>735</v>
      </c>
      <c r="J105" s="59">
        <v>0.26300000000000001</v>
      </c>
      <c r="K105" s="59">
        <v>0.128</v>
      </c>
    </row>
    <row r="106" spans="1:11" x14ac:dyDescent="0.3">
      <c r="A106" s="198">
        <v>2020</v>
      </c>
      <c r="B106" s="115" t="s">
        <v>0</v>
      </c>
      <c r="C106" s="53" t="s">
        <v>6</v>
      </c>
      <c r="D106" s="206">
        <v>5086</v>
      </c>
      <c r="E106" s="59">
        <v>0.53900000000000003</v>
      </c>
      <c r="F106" s="178"/>
      <c r="G106" s="206">
        <v>9012</v>
      </c>
      <c r="H106" s="59">
        <v>0.61199999999999999</v>
      </c>
      <c r="I106" s="206">
        <v>2059</v>
      </c>
      <c r="J106" s="59">
        <v>0.73699999999999999</v>
      </c>
      <c r="K106" s="59">
        <v>0.22800000000000001</v>
      </c>
    </row>
    <row r="107" spans="1:11" x14ac:dyDescent="0.3">
      <c r="A107" s="199">
        <v>2020</v>
      </c>
      <c r="B107" s="116" t="s">
        <v>0</v>
      </c>
      <c r="C107" s="112" t="s">
        <v>7</v>
      </c>
      <c r="D107" s="243">
        <v>3313</v>
      </c>
      <c r="E107" s="134">
        <v>0.35099999999999998</v>
      </c>
      <c r="F107" s="179">
        <f>D107/D106</f>
        <v>0.65139598898938267</v>
      </c>
      <c r="G107" s="243">
        <v>5503</v>
      </c>
      <c r="H107" s="134">
        <v>0.374</v>
      </c>
      <c r="I107" s="243">
        <v>1122</v>
      </c>
      <c r="J107" s="134">
        <v>0.40200000000000002</v>
      </c>
      <c r="K107" s="134">
        <v>0.20399999999999999</v>
      </c>
    </row>
    <row r="108" spans="1:11" x14ac:dyDescent="0.3">
      <c r="A108" s="199">
        <v>2020</v>
      </c>
      <c r="B108" s="116" t="s">
        <v>0</v>
      </c>
      <c r="C108" s="112" t="s">
        <v>8</v>
      </c>
      <c r="D108" s="243">
        <v>586</v>
      </c>
      <c r="E108" s="134">
        <v>6.2E-2</v>
      </c>
      <c r="F108" s="179">
        <f>D108/D106</f>
        <v>0.11521824616594574</v>
      </c>
      <c r="G108" s="243">
        <v>849</v>
      </c>
      <c r="H108" s="134">
        <v>5.8000000000000003E-2</v>
      </c>
      <c r="I108" s="243">
        <v>119</v>
      </c>
      <c r="J108" s="134">
        <v>4.2999999999999997E-2</v>
      </c>
      <c r="K108" s="134">
        <v>0.14000000000000001</v>
      </c>
    </row>
    <row r="109" spans="1:11" x14ac:dyDescent="0.3">
      <c r="A109" s="199">
        <v>2020</v>
      </c>
      <c r="B109" s="116" t="s">
        <v>0</v>
      </c>
      <c r="C109" s="112" t="s">
        <v>187</v>
      </c>
      <c r="D109" s="243">
        <v>1187</v>
      </c>
      <c r="E109" s="134">
        <v>0.126</v>
      </c>
      <c r="F109" s="179">
        <f>D109/D106</f>
        <v>0.23338576484467166</v>
      </c>
      <c r="G109" s="243">
        <v>2660</v>
      </c>
      <c r="H109" s="134">
        <v>0.18099999999999999</v>
      </c>
      <c r="I109" s="243">
        <v>818</v>
      </c>
      <c r="J109" s="134">
        <v>0.29299999999999998</v>
      </c>
      <c r="K109" s="134">
        <v>0.308</v>
      </c>
    </row>
    <row r="110" spans="1:11" x14ac:dyDescent="0.3">
      <c r="A110" s="198">
        <v>2020</v>
      </c>
      <c r="B110" s="114" t="s">
        <v>23</v>
      </c>
      <c r="C110" s="53" t="s">
        <v>4</v>
      </c>
      <c r="D110" s="206">
        <v>10986</v>
      </c>
      <c r="E110" s="59">
        <v>0.49399999999999999</v>
      </c>
      <c r="F110" s="178"/>
      <c r="G110" s="206">
        <v>14123</v>
      </c>
      <c r="H110" s="59">
        <v>0.42099999999999999</v>
      </c>
      <c r="I110" s="206">
        <v>1517</v>
      </c>
      <c r="J110" s="59">
        <v>0.27500000000000002</v>
      </c>
      <c r="K110" s="59">
        <v>0.107</v>
      </c>
    </row>
    <row r="111" spans="1:11" x14ac:dyDescent="0.3">
      <c r="A111" s="198">
        <v>2020</v>
      </c>
      <c r="B111" s="115" t="s">
        <v>0</v>
      </c>
      <c r="C111" s="53" t="s">
        <v>6</v>
      </c>
      <c r="D111" s="206">
        <v>11270</v>
      </c>
      <c r="E111" s="59">
        <v>0.50600000000000001</v>
      </c>
      <c r="F111" s="178"/>
      <c r="G111" s="206">
        <v>19445</v>
      </c>
      <c r="H111" s="59">
        <v>0.57899999999999996</v>
      </c>
      <c r="I111" s="206">
        <v>4000</v>
      </c>
      <c r="J111" s="59">
        <v>0.72499999999999998</v>
      </c>
      <c r="K111" s="59">
        <v>0.20599999999999999</v>
      </c>
    </row>
    <row r="112" spans="1:11" x14ac:dyDescent="0.3">
      <c r="A112" s="199">
        <v>2020</v>
      </c>
      <c r="B112" s="116" t="s">
        <v>0</v>
      </c>
      <c r="C112" s="112" t="s">
        <v>7</v>
      </c>
      <c r="D112" s="243">
        <v>7182</v>
      </c>
      <c r="E112" s="134">
        <v>0.32300000000000001</v>
      </c>
      <c r="F112" s="179">
        <f>D112/D111</f>
        <v>0.63726708074534166</v>
      </c>
      <c r="G112" s="243">
        <v>11332</v>
      </c>
      <c r="H112" s="134">
        <v>0.33800000000000002</v>
      </c>
      <c r="I112" s="243">
        <v>1965</v>
      </c>
      <c r="J112" s="134">
        <v>0.35599999999999998</v>
      </c>
      <c r="K112" s="134">
        <v>0.17299999999999999</v>
      </c>
    </row>
    <row r="113" spans="1:11" x14ac:dyDescent="0.3">
      <c r="A113" s="199">
        <v>2020</v>
      </c>
      <c r="B113" s="116" t="s">
        <v>0</v>
      </c>
      <c r="C113" s="112" t="s">
        <v>8</v>
      </c>
      <c r="D113" s="243">
        <v>1198</v>
      </c>
      <c r="E113" s="134">
        <v>5.3999999999999999E-2</v>
      </c>
      <c r="F113" s="179">
        <f>D113/D111</f>
        <v>0.10629991126885537</v>
      </c>
      <c r="G113" s="243">
        <v>1826</v>
      </c>
      <c r="H113" s="134">
        <v>5.3999999999999999E-2</v>
      </c>
      <c r="I113" s="243">
        <v>321</v>
      </c>
      <c r="J113" s="134">
        <v>5.8000000000000003E-2</v>
      </c>
      <c r="K113" s="134">
        <v>0.17599999999999999</v>
      </c>
    </row>
    <row r="114" spans="1:11" x14ac:dyDescent="0.3">
      <c r="A114" s="199">
        <v>2020</v>
      </c>
      <c r="B114" s="116" t="s">
        <v>0</v>
      </c>
      <c r="C114" s="112" t="s">
        <v>187</v>
      </c>
      <c r="D114" s="243">
        <v>2890</v>
      </c>
      <c r="E114" s="134">
        <v>0.13</v>
      </c>
      <c r="F114" s="179">
        <f>D114/D111</f>
        <v>0.25643300798580304</v>
      </c>
      <c r="G114" s="243">
        <v>6287</v>
      </c>
      <c r="H114" s="134">
        <v>0.187</v>
      </c>
      <c r="I114" s="243">
        <v>1714</v>
      </c>
      <c r="J114" s="134">
        <v>0.311</v>
      </c>
      <c r="K114" s="134">
        <v>0.27300000000000002</v>
      </c>
    </row>
    <row r="115" spans="1:11" x14ac:dyDescent="0.3">
      <c r="A115" s="198">
        <v>2020</v>
      </c>
      <c r="B115" s="114" t="s">
        <v>24</v>
      </c>
      <c r="C115" s="53" t="s">
        <v>4</v>
      </c>
      <c r="D115" s="206">
        <v>33502</v>
      </c>
      <c r="E115" s="59">
        <v>0.52400000000000002</v>
      </c>
      <c r="F115" s="178"/>
      <c r="G115" s="206">
        <v>42831</v>
      </c>
      <c r="H115" s="59">
        <v>0.44700000000000001</v>
      </c>
      <c r="I115" s="206">
        <v>4632</v>
      </c>
      <c r="J115" s="59">
        <v>0.28999999999999998</v>
      </c>
      <c r="K115" s="59">
        <v>0.108</v>
      </c>
    </row>
    <row r="116" spans="1:11" x14ac:dyDescent="0.3">
      <c r="A116" s="198">
        <v>2020</v>
      </c>
      <c r="B116" s="115" t="s">
        <v>0</v>
      </c>
      <c r="C116" s="53" t="s">
        <v>6</v>
      </c>
      <c r="D116" s="206">
        <v>30387</v>
      </c>
      <c r="E116" s="59">
        <v>0.47599999999999998</v>
      </c>
      <c r="F116" s="178"/>
      <c r="G116" s="206">
        <v>52921</v>
      </c>
      <c r="H116" s="59">
        <v>0.55300000000000005</v>
      </c>
      <c r="I116" s="206">
        <v>11341</v>
      </c>
      <c r="J116" s="59">
        <v>0.71</v>
      </c>
      <c r="K116" s="59">
        <v>0.214</v>
      </c>
    </row>
    <row r="117" spans="1:11" x14ac:dyDescent="0.3">
      <c r="A117" s="199">
        <v>2020</v>
      </c>
      <c r="B117" s="116" t="s">
        <v>0</v>
      </c>
      <c r="C117" s="112" t="s">
        <v>7</v>
      </c>
      <c r="D117" s="243">
        <v>18752</v>
      </c>
      <c r="E117" s="134">
        <v>0.29399999999999998</v>
      </c>
      <c r="F117" s="179">
        <f>D117/D116</f>
        <v>0.61710599927600618</v>
      </c>
      <c r="G117" s="243">
        <v>29560</v>
      </c>
      <c r="H117" s="134">
        <v>0.309</v>
      </c>
      <c r="I117" s="243">
        <v>5222</v>
      </c>
      <c r="J117" s="134">
        <v>0.32700000000000001</v>
      </c>
      <c r="K117" s="134">
        <v>0.17699999999999999</v>
      </c>
    </row>
    <row r="118" spans="1:11" x14ac:dyDescent="0.3">
      <c r="A118" s="199">
        <v>2020</v>
      </c>
      <c r="B118" s="116" t="s">
        <v>0</v>
      </c>
      <c r="C118" s="112" t="s">
        <v>8</v>
      </c>
      <c r="D118" s="243">
        <v>3871</v>
      </c>
      <c r="E118" s="134">
        <v>6.0999999999999999E-2</v>
      </c>
      <c r="F118" s="179">
        <f>D118/D116</f>
        <v>0.12739000230361669</v>
      </c>
      <c r="G118" s="243">
        <v>5922</v>
      </c>
      <c r="H118" s="134">
        <v>6.2E-2</v>
      </c>
      <c r="I118" s="243">
        <v>998</v>
      </c>
      <c r="J118" s="134">
        <v>6.2E-2</v>
      </c>
      <c r="K118" s="134">
        <v>0.16900000000000001</v>
      </c>
    </row>
    <row r="119" spans="1:11" x14ac:dyDescent="0.3">
      <c r="A119" s="199">
        <v>2020</v>
      </c>
      <c r="B119" s="116" t="s">
        <v>0</v>
      </c>
      <c r="C119" s="112" t="s">
        <v>187</v>
      </c>
      <c r="D119" s="243">
        <v>7764</v>
      </c>
      <c r="E119" s="134">
        <v>0.122</v>
      </c>
      <c r="F119" s="179">
        <f>D119/D116</f>
        <v>0.25550399842037713</v>
      </c>
      <c r="G119" s="243">
        <v>17439</v>
      </c>
      <c r="H119" s="134">
        <v>0.182</v>
      </c>
      <c r="I119" s="243">
        <v>5121</v>
      </c>
      <c r="J119" s="134">
        <v>0.32100000000000001</v>
      </c>
      <c r="K119" s="134">
        <v>0.29399999999999998</v>
      </c>
    </row>
    <row r="120" spans="1:11" x14ac:dyDescent="0.3">
      <c r="A120" s="198">
        <v>2020</v>
      </c>
      <c r="B120" s="114" t="s">
        <v>25</v>
      </c>
      <c r="C120" s="53" t="s">
        <v>4</v>
      </c>
      <c r="D120" s="206">
        <v>13916</v>
      </c>
      <c r="E120" s="59">
        <v>0.54900000000000004</v>
      </c>
      <c r="F120" s="178"/>
      <c r="G120" s="206">
        <v>18174</v>
      </c>
      <c r="H120" s="59">
        <v>0.46700000000000003</v>
      </c>
      <c r="I120" s="206">
        <v>2154</v>
      </c>
      <c r="J120" s="59">
        <v>0.307</v>
      </c>
      <c r="K120" s="59">
        <v>0.11899999999999999</v>
      </c>
    </row>
    <row r="121" spans="1:11" x14ac:dyDescent="0.3">
      <c r="A121" s="198">
        <v>2020</v>
      </c>
      <c r="B121" s="115" t="s">
        <v>0</v>
      </c>
      <c r="C121" s="53" t="s">
        <v>6</v>
      </c>
      <c r="D121" s="206">
        <v>11412</v>
      </c>
      <c r="E121" s="59">
        <v>0.45100000000000001</v>
      </c>
      <c r="F121" s="178"/>
      <c r="G121" s="206">
        <v>20760</v>
      </c>
      <c r="H121" s="59">
        <v>0.53300000000000003</v>
      </c>
      <c r="I121" s="206">
        <v>4852</v>
      </c>
      <c r="J121" s="59">
        <v>0.69299999999999995</v>
      </c>
      <c r="K121" s="59">
        <v>0.23400000000000001</v>
      </c>
    </row>
    <row r="122" spans="1:11" x14ac:dyDescent="0.3">
      <c r="A122" s="199">
        <v>2020</v>
      </c>
      <c r="B122" s="116" t="s">
        <v>0</v>
      </c>
      <c r="C122" s="112" t="s">
        <v>7</v>
      </c>
      <c r="D122" s="243">
        <v>7123</v>
      </c>
      <c r="E122" s="134">
        <v>0.28100000000000003</v>
      </c>
      <c r="F122" s="179">
        <f xml:space="preserve"> D122/D121</f>
        <v>0.62416754293725907</v>
      </c>
      <c r="G122" s="243">
        <v>12112</v>
      </c>
      <c r="H122" s="134">
        <v>0.311</v>
      </c>
      <c r="I122" s="243">
        <v>2440</v>
      </c>
      <c r="J122" s="134">
        <v>0.34799999999999998</v>
      </c>
      <c r="K122" s="134">
        <v>0.20100000000000001</v>
      </c>
    </row>
    <row r="123" spans="1:11" x14ac:dyDescent="0.3">
      <c r="A123" s="199">
        <v>2020</v>
      </c>
      <c r="B123" s="116" t="s">
        <v>0</v>
      </c>
      <c r="C123" s="112" t="s">
        <v>8</v>
      </c>
      <c r="D123" s="243">
        <v>1508</v>
      </c>
      <c r="E123" s="134">
        <v>0.06</v>
      </c>
      <c r="F123" s="179">
        <f>D123/D121</f>
        <v>0.1321416053277252</v>
      </c>
      <c r="G123" s="243">
        <v>2256</v>
      </c>
      <c r="H123" s="134">
        <v>5.8000000000000003E-2</v>
      </c>
      <c r="I123" s="243">
        <v>386</v>
      </c>
      <c r="J123" s="134">
        <v>5.5E-2</v>
      </c>
      <c r="K123" s="134">
        <v>0.17100000000000001</v>
      </c>
    </row>
    <row r="124" spans="1:11" x14ac:dyDescent="0.3">
      <c r="A124" s="199">
        <v>2020</v>
      </c>
      <c r="B124" s="116" t="s">
        <v>0</v>
      </c>
      <c r="C124" s="112" t="s">
        <v>187</v>
      </c>
      <c r="D124" s="243">
        <v>2781</v>
      </c>
      <c r="E124" s="134">
        <v>0.11</v>
      </c>
      <c r="F124" s="179">
        <f>D124/D121</f>
        <v>0.24369085173501578</v>
      </c>
      <c r="G124" s="243">
        <v>6392</v>
      </c>
      <c r="H124" s="134">
        <v>0.16400000000000001</v>
      </c>
      <c r="I124" s="243">
        <v>2026</v>
      </c>
      <c r="J124" s="134">
        <v>0.28899999999999998</v>
      </c>
      <c r="K124" s="134">
        <v>0.317</v>
      </c>
    </row>
    <row r="125" spans="1:11" x14ac:dyDescent="0.3">
      <c r="A125" s="198">
        <v>2020</v>
      </c>
      <c r="B125" s="114" t="s">
        <v>26</v>
      </c>
      <c r="C125" s="53" t="s">
        <v>4</v>
      </c>
      <c r="D125" s="206">
        <v>7989</v>
      </c>
      <c r="E125" s="59">
        <v>0.54100000000000004</v>
      </c>
      <c r="F125" s="178"/>
      <c r="G125" s="206">
        <v>10073</v>
      </c>
      <c r="H125" s="59">
        <v>0.47099999999999997</v>
      </c>
      <c r="I125" s="206">
        <v>1045</v>
      </c>
      <c r="J125" s="59">
        <v>0.32600000000000001</v>
      </c>
      <c r="K125" s="59">
        <v>0.104</v>
      </c>
    </row>
    <row r="126" spans="1:11" x14ac:dyDescent="0.3">
      <c r="A126" s="198">
        <v>2020</v>
      </c>
      <c r="B126" s="115" t="s">
        <v>0</v>
      </c>
      <c r="C126" s="53" t="s">
        <v>6</v>
      </c>
      <c r="D126" s="206">
        <v>6775</v>
      </c>
      <c r="E126" s="59">
        <v>0.45900000000000002</v>
      </c>
      <c r="F126" s="178"/>
      <c r="G126" s="206">
        <v>11321</v>
      </c>
      <c r="H126" s="59">
        <v>0.52900000000000003</v>
      </c>
      <c r="I126" s="206">
        <v>2165</v>
      </c>
      <c r="J126" s="59">
        <v>0.67400000000000004</v>
      </c>
      <c r="K126" s="59">
        <v>0.191</v>
      </c>
    </row>
    <row r="127" spans="1:11" x14ac:dyDescent="0.3">
      <c r="A127" s="199">
        <v>2020</v>
      </c>
      <c r="B127" s="116" t="s">
        <v>0</v>
      </c>
      <c r="C127" s="112" t="s">
        <v>7</v>
      </c>
      <c r="D127" s="243">
        <v>4454</v>
      </c>
      <c r="E127" s="134">
        <v>0.30199999999999999</v>
      </c>
      <c r="F127" s="179">
        <f>D127/D126</f>
        <v>0.65741697416974165</v>
      </c>
      <c r="G127" s="243">
        <v>6869</v>
      </c>
      <c r="H127" s="134">
        <v>0.32100000000000001</v>
      </c>
      <c r="I127" s="243">
        <v>1132</v>
      </c>
      <c r="J127" s="134">
        <v>0.35299999999999998</v>
      </c>
      <c r="K127" s="134">
        <v>0.16500000000000001</v>
      </c>
    </row>
    <row r="128" spans="1:11" x14ac:dyDescent="0.3">
      <c r="A128" s="199">
        <v>2020</v>
      </c>
      <c r="B128" s="116" t="s">
        <v>0</v>
      </c>
      <c r="C128" s="112" t="s">
        <v>8</v>
      </c>
      <c r="D128" s="243">
        <v>764</v>
      </c>
      <c r="E128" s="134">
        <v>5.1999999999999998E-2</v>
      </c>
      <c r="F128" s="179">
        <f>D128/D126</f>
        <v>0.11276752767527676</v>
      </c>
      <c r="G128" s="243">
        <v>1109</v>
      </c>
      <c r="H128" s="134">
        <v>5.1999999999999998E-2</v>
      </c>
      <c r="I128" s="243">
        <v>159</v>
      </c>
      <c r="J128" s="134">
        <v>0.05</v>
      </c>
      <c r="K128" s="134">
        <v>0.14299999999999999</v>
      </c>
    </row>
    <row r="129" spans="1:11" x14ac:dyDescent="0.3">
      <c r="A129" s="199">
        <v>2020</v>
      </c>
      <c r="B129" s="116" t="s">
        <v>0</v>
      </c>
      <c r="C129" s="112" t="s">
        <v>187</v>
      </c>
      <c r="D129" s="243">
        <v>1557</v>
      </c>
      <c r="E129" s="134">
        <v>0.105</v>
      </c>
      <c r="F129" s="179">
        <f>D129/D126</f>
        <v>0.22981549815498156</v>
      </c>
      <c r="G129" s="243">
        <v>3343</v>
      </c>
      <c r="H129" s="134">
        <v>0.156</v>
      </c>
      <c r="I129" s="243">
        <v>874</v>
      </c>
      <c r="J129" s="134">
        <v>0.27200000000000002</v>
      </c>
      <c r="K129" s="134">
        <v>0.26100000000000001</v>
      </c>
    </row>
    <row r="130" spans="1:11" x14ac:dyDescent="0.3">
      <c r="A130" s="198">
        <v>2020</v>
      </c>
      <c r="B130" s="114" t="s">
        <v>27</v>
      </c>
      <c r="C130" s="53" t="s">
        <v>4</v>
      </c>
      <c r="D130" s="206">
        <v>6073</v>
      </c>
      <c r="E130" s="59">
        <v>0.5</v>
      </c>
      <c r="F130" s="178"/>
      <c r="G130" s="206">
        <v>7737</v>
      </c>
      <c r="H130" s="59">
        <v>0.42499999999999999</v>
      </c>
      <c r="I130" s="206">
        <v>899</v>
      </c>
      <c r="J130" s="59">
        <v>0.28999999999999998</v>
      </c>
      <c r="K130" s="59">
        <v>0.11600000000000001</v>
      </c>
    </row>
    <row r="131" spans="1:11" x14ac:dyDescent="0.3">
      <c r="A131" s="198">
        <v>2020</v>
      </c>
      <c r="B131" s="115" t="s">
        <v>0</v>
      </c>
      <c r="C131" s="53" t="s">
        <v>6</v>
      </c>
      <c r="D131" s="206">
        <v>6063</v>
      </c>
      <c r="E131" s="59">
        <v>0.5</v>
      </c>
      <c r="F131" s="178"/>
      <c r="G131" s="206">
        <v>10453</v>
      </c>
      <c r="H131" s="59">
        <v>0.57499999999999996</v>
      </c>
      <c r="I131" s="206">
        <v>2201</v>
      </c>
      <c r="J131" s="59">
        <v>0.71</v>
      </c>
      <c r="K131" s="59">
        <v>0.21099999999999999</v>
      </c>
    </row>
    <row r="132" spans="1:11" x14ac:dyDescent="0.3">
      <c r="A132" s="199">
        <v>2020</v>
      </c>
      <c r="B132" s="116" t="s">
        <v>0</v>
      </c>
      <c r="C132" s="112" t="s">
        <v>7</v>
      </c>
      <c r="D132" s="243">
        <v>3853</v>
      </c>
      <c r="E132" s="134">
        <v>0.317</v>
      </c>
      <c r="F132" s="179">
        <f>D132/D131</f>
        <v>0.6354939798779482</v>
      </c>
      <c r="G132" s="243">
        <v>6228</v>
      </c>
      <c r="H132" s="134">
        <v>0.34200000000000003</v>
      </c>
      <c r="I132" s="243">
        <v>1175</v>
      </c>
      <c r="J132" s="134">
        <v>0.379</v>
      </c>
      <c r="K132" s="134">
        <v>0.189</v>
      </c>
    </row>
    <row r="133" spans="1:11" x14ac:dyDescent="0.3">
      <c r="A133" s="199">
        <v>2020</v>
      </c>
      <c r="B133" s="116" t="s">
        <v>0</v>
      </c>
      <c r="C133" s="112" t="s">
        <v>8</v>
      </c>
      <c r="D133" s="243">
        <v>849</v>
      </c>
      <c r="E133" s="134">
        <v>7.0000000000000007E-2</v>
      </c>
      <c r="F133" s="179">
        <f>D133/D131</f>
        <v>0.14002968827313211</v>
      </c>
      <c r="G133" s="243">
        <v>1271</v>
      </c>
      <c r="H133" s="134">
        <v>7.0000000000000007E-2</v>
      </c>
      <c r="I133" s="243">
        <v>208</v>
      </c>
      <c r="J133" s="134">
        <v>6.7000000000000004E-2</v>
      </c>
      <c r="K133" s="134">
        <v>0.16400000000000001</v>
      </c>
    </row>
    <row r="134" spans="1:11" x14ac:dyDescent="0.3">
      <c r="A134" s="199">
        <v>2020</v>
      </c>
      <c r="B134" s="116" t="s">
        <v>0</v>
      </c>
      <c r="C134" s="112" t="s">
        <v>187</v>
      </c>
      <c r="D134" s="243">
        <v>1361</v>
      </c>
      <c r="E134" s="134">
        <v>0.112</v>
      </c>
      <c r="F134" s="179">
        <f>D134/D131</f>
        <v>0.22447633184891969</v>
      </c>
      <c r="G134" s="243">
        <v>2954</v>
      </c>
      <c r="H134" s="134">
        <v>0.16200000000000001</v>
      </c>
      <c r="I134" s="243">
        <v>818</v>
      </c>
      <c r="J134" s="134">
        <v>0.26400000000000001</v>
      </c>
      <c r="K134" s="134">
        <v>0.27700000000000002</v>
      </c>
    </row>
    <row r="135" spans="1:11" x14ac:dyDescent="0.3">
      <c r="A135" s="198">
        <v>2020</v>
      </c>
      <c r="B135" s="114" t="s">
        <v>28</v>
      </c>
      <c r="C135" s="53" t="s">
        <v>4</v>
      </c>
      <c r="D135" s="206">
        <v>8590</v>
      </c>
      <c r="E135" s="59">
        <v>0.57099999999999995</v>
      </c>
      <c r="F135" s="178"/>
      <c r="G135" s="206">
        <v>11129</v>
      </c>
      <c r="H135" s="59">
        <v>0.495</v>
      </c>
      <c r="I135" s="206">
        <v>1243</v>
      </c>
      <c r="J135" s="59">
        <v>0.33900000000000002</v>
      </c>
      <c r="K135" s="59">
        <v>0.112</v>
      </c>
    </row>
    <row r="136" spans="1:11" x14ac:dyDescent="0.3">
      <c r="A136" s="198">
        <v>2020</v>
      </c>
      <c r="B136" s="115" t="s">
        <v>0</v>
      </c>
      <c r="C136" s="53" t="s">
        <v>6</v>
      </c>
      <c r="D136" s="206">
        <v>6441</v>
      </c>
      <c r="E136" s="59">
        <v>0.42899999999999999</v>
      </c>
      <c r="F136" s="178"/>
      <c r="G136" s="206">
        <v>11349</v>
      </c>
      <c r="H136" s="59">
        <v>0.505</v>
      </c>
      <c r="I136" s="206">
        <v>2429</v>
      </c>
      <c r="J136" s="59">
        <v>0.66100000000000003</v>
      </c>
      <c r="K136" s="59">
        <v>0.214</v>
      </c>
    </row>
    <row r="137" spans="1:11" x14ac:dyDescent="0.3">
      <c r="A137" s="199">
        <v>2020</v>
      </c>
      <c r="B137" s="116" t="s">
        <v>0</v>
      </c>
      <c r="C137" s="112" t="s">
        <v>7</v>
      </c>
      <c r="D137" s="243">
        <v>4296</v>
      </c>
      <c r="E137" s="134">
        <v>0.28599999999999998</v>
      </c>
      <c r="F137" s="179">
        <f>D137/D136</f>
        <v>0.66697717745691665</v>
      </c>
      <c r="G137" s="243">
        <v>7007</v>
      </c>
      <c r="H137" s="134">
        <v>0.312</v>
      </c>
      <c r="I137" s="243">
        <v>1283</v>
      </c>
      <c r="J137" s="134">
        <v>0.34899999999999998</v>
      </c>
      <c r="K137" s="134">
        <v>0.183</v>
      </c>
    </row>
    <row r="138" spans="1:11" x14ac:dyDescent="0.3">
      <c r="A138" s="199">
        <v>2020</v>
      </c>
      <c r="B138" s="116" t="s">
        <v>0</v>
      </c>
      <c r="C138" s="112" t="s">
        <v>8</v>
      </c>
      <c r="D138" s="243">
        <v>775</v>
      </c>
      <c r="E138" s="134">
        <v>5.1999999999999998E-2</v>
      </c>
      <c r="F138" s="179">
        <f>D138/D136</f>
        <v>0.12032293122185996</v>
      </c>
      <c r="G138" s="243">
        <v>1221</v>
      </c>
      <c r="H138" s="134">
        <v>5.3999999999999999E-2</v>
      </c>
      <c r="I138" s="243">
        <v>205</v>
      </c>
      <c r="J138" s="134">
        <v>5.6000000000000001E-2</v>
      </c>
      <c r="K138" s="134">
        <v>0.16800000000000001</v>
      </c>
    </row>
    <row r="139" spans="1:11" x14ac:dyDescent="0.3">
      <c r="A139" s="199">
        <v>2020</v>
      </c>
      <c r="B139" s="116" t="s">
        <v>0</v>
      </c>
      <c r="C139" s="112" t="s">
        <v>187</v>
      </c>
      <c r="D139" s="243">
        <v>1370</v>
      </c>
      <c r="E139" s="134">
        <v>9.0999999999999998E-2</v>
      </c>
      <c r="F139" s="179">
        <f>D139/D136</f>
        <v>0.21269989132122341</v>
      </c>
      <c r="G139" s="243">
        <v>3121</v>
      </c>
      <c r="H139" s="134">
        <v>0.13900000000000001</v>
      </c>
      <c r="I139" s="243">
        <v>941</v>
      </c>
      <c r="J139" s="134">
        <v>0.25600000000000001</v>
      </c>
      <c r="K139" s="134">
        <v>0.30199999999999999</v>
      </c>
    </row>
    <row r="140" spans="1:11" x14ac:dyDescent="0.3">
      <c r="A140" s="198">
        <v>2020</v>
      </c>
      <c r="B140" s="114" t="s">
        <v>29</v>
      </c>
      <c r="C140" s="53" t="s">
        <v>4</v>
      </c>
      <c r="D140" s="206">
        <v>17931</v>
      </c>
      <c r="E140" s="59">
        <v>0.50600000000000001</v>
      </c>
      <c r="F140" s="178"/>
      <c r="G140" s="206">
        <v>22938</v>
      </c>
      <c r="H140" s="59">
        <v>0.432</v>
      </c>
      <c r="I140" s="206">
        <v>2445</v>
      </c>
      <c r="J140" s="59">
        <v>0.28100000000000003</v>
      </c>
      <c r="K140" s="59">
        <v>0.107</v>
      </c>
    </row>
    <row r="141" spans="1:11" x14ac:dyDescent="0.3">
      <c r="A141" s="198">
        <v>2020</v>
      </c>
      <c r="B141" s="115" t="s">
        <v>0</v>
      </c>
      <c r="C141" s="53" t="s">
        <v>6</v>
      </c>
      <c r="D141" s="206">
        <v>17497</v>
      </c>
      <c r="E141" s="59">
        <v>0.49399999999999999</v>
      </c>
      <c r="F141" s="178"/>
      <c r="G141" s="206">
        <v>30162</v>
      </c>
      <c r="H141" s="59">
        <v>0.56799999999999995</v>
      </c>
      <c r="I141" s="206">
        <v>6247</v>
      </c>
      <c r="J141" s="59">
        <v>0.71899999999999997</v>
      </c>
      <c r="K141" s="59">
        <v>0.20699999999999999</v>
      </c>
    </row>
    <row r="142" spans="1:11" x14ac:dyDescent="0.3">
      <c r="A142" s="199">
        <v>2020</v>
      </c>
      <c r="B142" s="116" t="s">
        <v>0</v>
      </c>
      <c r="C142" s="112" t="s">
        <v>7</v>
      </c>
      <c r="D142" s="243">
        <v>9737</v>
      </c>
      <c r="E142" s="134">
        <v>0.27500000000000002</v>
      </c>
      <c r="F142" s="179">
        <f>D142/D141</f>
        <v>0.55649539921129332</v>
      </c>
      <c r="G142" s="243">
        <v>15382</v>
      </c>
      <c r="H142" s="134">
        <v>0.28999999999999998</v>
      </c>
      <c r="I142" s="243">
        <v>2735</v>
      </c>
      <c r="J142" s="134">
        <v>0.315</v>
      </c>
      <c r="K142" s="134">
        <v>0.17799999999999999</v>
      </c>
    </row>
    <row r="143" spans="1:11" x14ac:dyDescent="0.3">
      <c r="A143" s="199">
        <v>2020</v>
      </c>
      <c r="B143" s="116" t="s">
        <v>0</v>
      </c>
      <c r="C143" s="112" t="s">
        <v>8</v>
      </c>
      <c r="D143" s="243">
        <v>2734</v>
      </c>
      <c r="E143" s="134">
        <v>7.6999999999999999E-2</v>
      </c>
      <c r="F143" s="179">
        <f>D143/D141</f>
        <v>0.15625535806138194</v>
      </c>
      <c r="G143" s="243">
        <v>3956</v>
      </c>
      <c r="H143" s="134">
        <v>7.4999999999999997E-2</v>
      </c>
      <c r="I143" s="243">
        <v>570</v>
      </c>
      <c r="J143" s="134">
        <v>6.6000000000000003E-2</v>
      </c>
      <c r="K143" s="134">
        <v>0.14399999999999999</v>
      </c>
    </row>
    <row r="144" spans="1:11" x14ac:dyDescent="0.3">
      <c r="A144" s="199">
        <v>2020</v>
      </c>
      <c r="B144" s="116" t="s">
        <v>0</v>
      </c>
      <c r="C144" s="112" t="s">
        <v>187</v>
      </c>
      <c r="D144" s="243">
        <v>5026</v>
      </c>
      <c r="E144" s="134">
        <v>0.14199999999999999</v>
      </c>
      <c r="F144" s="179">
        <f>D144/D141</f>
        <v>0.28724924272732466</v>
      </c>
      <c r="G144" s="243">
        <v>10824</v>
      </c>
      <c r="H144" s="134">
        <v>0.20399999999999999</v>
      </c>
      <c r="I144" s="243">
        <v>2942</v>
      </c>
      <c r="J144" s="134">
        <v>0.33800000000000002</v>
      </c>
      <c r="K144" s="134">
        <v>0.27200000000000002</v>
      </c>
    </row>
    <row r="145" spans="1:11" x14ac:dyDescent="0.3">
      <c r="A145" s="198">
        <v>2020</v>
      </c>
      <c r="B145" s="114" t="s">
        <v>30</v>
      </c>
      <c r="C145" s="53" t="s">
        <v>4</v>
      </c>
      <c r="D145" s="206">
        <v>12904</v>
      </c>
      <c r="E145" s="59">
        <v>0.54400000000000004</v>
      </c>
      <c r="F145" s="178"/>
      <c r="G145" s="206">
        <v>16469</v>
      </c>
      <c r="H145" s="59">
        <v>0.46200000000000002</v>
      </c>
      <c r="I145" s="206">
        <v>1700</v>
      </c>
      <c r="J145" s="59">
        <v>0.28899999999999998</v>
      </c>
      <c r="K145" s="59">
        <v>0.10299999999999999</v>
      </c>
    </row>
    <row r="146" spans="1:11" x14ac:dyDescent="0.3">
      <c r="A146" s="198">
        <v>2020</v>
      </c>
      <c r="B146" s="115" t="s">
        <v>0</v>
      </c>
      <c r="C146" s="53" t="s">
        <v>6</v>
      </c>
      <c r="D146" s="206">
        <v>10820</v>
      </c>
      <c r="E146" s="59">
        <v>0.45600000000000002</v>
      </c>
      <c r="F146" s="178"/>
      <c r="G146" s="206">
        <v>19184</v>
      </c>
      <c r="H146" s="59">
        <v>0.53800000000000003</v>
      </c>
      <c r="I146" s="206">
        <v>4178</v>
      </c>
      <c r="J146" s="59">
        <v>0.71099999999999997</v>
      </c>
      <c r="K146" s="59">
        <v>0.218</v>
      </c>
    </row>
    <row r="147" spans="1:11" x14ac:dyDescent="0.3">
      <c r="A147" s="199">
        <v>2020</v>
      </c>
      <c r="B147" s="116" t="s">
        <v>0</v>
      </c>
      <c r="C147" s="112" t="s">
        <v>7</v>
      </c>
      <c r="D147" s="243">
        <v>6852</v>
      </c>
      <c r="E147" s="134">
        <v>0.28899999999999998</v>
      </c>
      <c r="F147" s="179">
        <f>D147/D146</f>
        <v>0.63327171903881696</v>
      </c>
      <c r="G147" s="243">
        <v>11392</v>
      </c>
      <c r="H147" s="134">
        <v>0.32</v>
      </c>
      <c r="I147" s="243">
        <v>2204</v>
      </c>
      <c r="J147" s="134">
        <v>0.375</v>
      </c>
      <c r="K147" s="134">
        <v>0.193</v>
      </c>
    </row>
    <row r="148" spans="1:11" x14ac:dyDescent="0.3">
      <c r="A148" s="199">
        <v>2020</v>
      </c>
      <c r="B148" s="116" t="s">
        <v>0</v>
      </c>
      <c r="C148" s="112" t="s">
        <v>8</v>
      </c>
      <c r="D148" s="243">
        <v>1462</v>
      </c>
      <c r="E148" s="134">
        <v>6.2E-2</v>
      </c>
      <c r="F148" s="179">
        <f>D148/D146</f>
        <v>0.13512014787430685</v>
      </c>
      <c r="G148" s="243">
        <v>2181</v>
      </c>
      <c r="H148" s="134">
        <v>6.0999999999999999E-2</v>
      </c>
      <c r="I148" s="243">
        <v>352</v>
      </c>
      <c r="J148" s="134">
        <v>0.06</v>
      </c>
      <c r="K148" s="134">
        <v>0.161</v>
      </c>
    </row>
    <row r="149" spans="1:11" x14ac:dyDescent="0.3">
      <c r="A149" s="199">
        <v>2020</v>
      </c>
      <c r="B149" s="116" t="s">
        <v>0</v>
      </c>
      <c r="C149" s="112" t="s">
        <v>187</v>
      </c>
      <c r="D149" s="243">
        <v>2506</v>
      </c>
      <c r="E149" s="134">
        <v>0.106</v>
      </c>
      <c r="F149" s="179">
        <f>D149/D146</f>
        <v>0.23160813308687617</v>
      </c>
      <c r="G149" s="243">
        <v>5611</v>
      </c>
      <c r="H149" s="134">
        <v>0.157</v>
      </c>
      <c r="I149" s="243">
        <v>1622</v>
      </c>
      <c r="J149" s="134">
        <v>0.27600000000000002</v>
      </c>
      <c r="K149" s="134">
        <v>0.28899999999999998</v>
      </c>
    </row>
    <row r="150" spans="1:11" x14ac:dyDescent="0.3">
      <c r="A150" s="198">
        <v>2020</v>
      </c>
      <c r="B150" s="114" t="s">
        <v>31</v>
      </c>
      <c r="C150" s="53" t="s">
        <v>4</v>
      </c>
      <c r="D150" s="206">
        <v>1832</v>
      </c>
      <c r="E150" s="59">
        <v>0.55000000000000004</v>
      </c>
      <c r="F150" s="178"/>
      <c r="G150" s="206">
        <v>2332</v>
      </c>
      <c r="H150" s="59">
        <v>0.48599999999999999</v>
      </c>
      <c r="I150" s="206">
        <v>255</v>
      </c>
      <c r="J150" s="59">
        <v>0.34399999999999997</v>
      </c>
      <c r="K150" s="59">
        <v>0.109</v>
      </c>
    </row>
    <row r="151" spans="1:11" x14ac:dyDescent="0.3">
      <c r="A151" s="198">
        <v>2020</v>
      </c>
      <c r="B151" s="115" t="s">
        <v>0</v>
      </c>
      <c r="C151" s="53" t="s">
        <v>6</v>
      </c>
      <c r="D151" s="206">
        <v>1500</v>
      </c>
      <c r="E151" s="59">
        <v>0.45</v>
      </c>
      <c r="F151" s="178"/>
      <c r="G151" s="206">
        <v>2464</v>
      </c>
      <c r="H151" s="59">
        <v>0.51400000000000001</v>
      </c>
      <c r="I151" s="206">
        <v>486</v>
      </c>
      <c r="J151" s="59">
        <v>0.65600000000000003</v>
      </c>
      <c r="K151" s="59">
        <v>0.19700000000000001</v>
      </c>
    </row>
    <row r="152" spans="1:11" x14ac:dyDescent="0.3">
      <c r="A152" s="199">
        <v>2020</v>
      </c>
      <c r="B152" s="116" t="s">
        <v>0</v>
      </c>
      <c r="C152" s="112" t="s">
        <v>7</v>
      </c>
      <c r="D152" s="243">
        <v>933</v>
      </c>
      <c r="E152" s="134">
        <v>0.28000000000000003</v>
      </c>
      <c r="F152" s="179">
        <f>D152/D151</f>
        <v>0.622</v>
      </c>
      <c r="G152" s="243">
        <v>1459</v>
      </c>
      <c r="H152" s="134">
        <v>0.30399999999999999</v>
      </c>
      <c r="I152" s="243">
        <v>244</v>
      </c>
      <c r="J152" s="134">
        <v>0.32900000000000001</v>
      </c>
      <c r="K152" s="134">
        <v>0.16700000000000001</v>
      </c>
    </row>
    <row r="153" spans="1:11" x14ac:dyDescent="0.3">
      <c r="A153" s="199">
        <v>2020</v>
      </c>
      <c r="B153" s="116" t="s">
        <v>0</v>
      </c>
      <c r="C153" s="112" t="s">
        <v>8</v>
      </c>
      <c r="D153" s="243">
        <v>171</v>
      </c>
      <c r="E153" s="134">
        <v>5.0999999999999997E-2</v>
      </c>
      <c r="F153" s="179">
        <f>D153/D151</f>
        <v>0.114</v>
      </c>
      <c r="G153" s="243">
        <v>238</v>
      </c>
      <c r="H153" s="134">
        <v>0.05</v>
      </c>
      <c r="I153" s="243">
        <v>32</v>
      </c>
      <c r="J153" s="134">
        <v>4.2999999999999997E-2</v>
      </c>
      <c r="K153" s="134">
        <v>0.13400000000000001</v>
      </c>
    </row>
    <row r="154" spans="1:11" x14ac:dyDescent="0.3">
      <c r="A154" s="199">
        <v>2020</v>
      </c>
      <c r="B154" s="116" t="s">
        <v>0</v>
      </c>
      <c r="C154" s="112" t="s">
        <v>187</v>
      </c>
      <c r="D154" s="243">
        <v>396</v>
      </c>
      <c r="E154" s="134">
        <v>0.11899999999999999</v>
      </c>
      <c r="F154" s="179">
        <f>D154/D151</f>
        <v>0.26400000000000001</v>
      </c>
      <c r="G154" s="243">
        <v>767</v>
      </c>
      <c r="H154" s="134">
        <v>0.16</v>
      </c>
      <c r="I154" s="243">
        <v>210</v>
      </c>
      <c r="J154" s="134">
        <v>0.28299999999999997</v>
      </c>
      <c r="K154" s="134">
        <v>0.27400000000000002</v>
      </c>
    </row>
    <row r="155" spans="1:11" x14ac:dyDescent="0.3">
      <c r="A155" s="198">
        <v>2020</v>
      </c>
      <c r="B155" s="114" t="s">
        <v>32</v>
      </c>
      <c r="C155" s="53" t="s">
        <v>4</v>
      </c>
      <c r="D155" s="206">
        <v>18240</v>
      </c>
      <c r="E155" s="59">
        <v>0.57699999999999996</v>
      </c>
      <c r="F155" s="178"/>
      <c r="G155" s="206">
        <v>23516</v>
      </c>
      <c r="H155" s="59">
        <v>0.51500000000000001</v>
      </c>
      <c r="I155" s="206">
        <v>2592</v>
      </c>
      <c r="J155" s="59">
        <v>0.376</v>
      </c>
      <c r="K155" s="59">
        <v>0.11</v>
      </c>
    </row>
    <row r="156" spans="1:11" x14ac:dyDescent="0.3">
      <c r="A156" s="198">
        <v>2020</v>
      </c>
      <c r="B156" s="115" t="s">
        <v>0</v>
      </c>
      <c r="C156" s="53" t="s">
        <v>6</v>
      </c>
      <c r="D156" s="206">
        <v>13398</v>
      </c>
      <c r="E156" s="59">
        <v>0.42299999999999999</v>
      </c>
      <c r="F156" s="178"/>
      <c r="G156" s="206">
        <v>22153</v>
      </c>
      <c r="H156" s="59">
        <v>0.48499999999999999</v>
      </c>
      <c r="I156" s="206">
        <v>4297</v>
      </c>
      <c r="J156" s="59">
        <v>0.624</v>
      </c>
      <c r="K156" s="59">
        <v>0.19400000000000001</v>
      </c>
    </row>
    <row r="157" spans="1:11" x14ac:dyDescent="0.3">
      <c r="A157" s="199">
        <v>2020</v>
      </c>
      <c r="B157" s="116" t="s">
        <v>0</v>
      </c>
      <c r="C157" s="112" t="s">
        <v>7</v>
      </c>
      <c r="D157" s="243">
        <v>8703</v>
      </c>
      <c r="E157" s="134">
        <v>0.27500000000000002</v>
      </c>
      <c r="F157" s="179">
        <f>D157/D156</f>
        <v>0.64957456336766684</v>
      </c>
      <c r="G157" s="243">
        <v>13523</v>
      </c>
      <c r="H157" s="134">
        <v>0.29599999999999999</v>
      </c>
      <c r="I157" s="243">
        <v>2288</v>
      </c>
      <c r="J157" s="134">
        <v>0.33200000000000002</v>
      </c>
      <c r="K157" s="134">
        <v>0.16900000000000001</v>
      </c>
    </row>
    <row r="158" spans="1:11" x14ac:dyDescent="0.3">
      <c r="A158" s="199">
        <v>2020</v>
      </c>
      <c r="B158" s="116" t="s">
        <v>0</v>
      </c>
      <c r="C158" s="112" t="s">
        <v>8</v>
      </c>
      <c r="D158" s="243">
        <v>1764</v>
      </c>
      <c r="E158" s="134">
        <v>5.6000000000000001E-2</v>
      </c>
      <c r="F158" s="179">
        <f>D158/D156</f>
        <v>0.13166144200626959</v>
      </c>
      <c r="G158" s="243">
        <v>2525</v>
      </c>
      <c r="H158" s="134">
        <v>5.5E-2</v>
      </c>
      <c r="I158" s="243">
        <v>359</v>
      </c>
      <c r="J158" s="134">
        <v>5.1999999999999998E-2</v>
      </c>
      <c r="K158" s="134">
        <v>0.14199999999999999</v>
      </c>
    </row>
    <row r="159" spans="1:11" x14ac:dyDescent="0.3">
      <c r="A159" s="199">
        <v>2020</v>
      </c>
      <c r="B159" s="116" t="s">
        <v>0</v>
      </c>
      <c r="C159" s="112" t="s">
        <v>187</v>
      </c>
      <c r="D159" s="243">
        <v>2931</v>
      </c>
      <c r="E159" s="134">
        <v>9.2999999999999999E-2</v>
      </c>
      <c r="F159" s="179">
        <f>D159/D156</f>
        <v>0.21876399462606358</v>
      </c>
      <c r="G159" s="243">
        <v>6105</v>
      </c>
      <c r="H159" s="134">
        <v>0.13400000000000001</v>
      </c>
      <c r="I159" s="243">
        <v>1650</v>
      </c>
      <c r="J159" s="134">
        <v>0.24</v>
      </c>
      <c r="K159" s="134">
        <v>0.27</v>
      </c>
    </row>
    <row r="161" spans="1:12" s="1" customFormat="1" ht="14.25" customHeight="1" x14ac:dyDescent="0.3">
      <c r="A161" s="21" t="s">
        <v>84</v>
      </c>
      <c r="B161" s="22"/>
      <c r="C161" s="22"/>
      <c r="D161" s="210"/>
      <c r="E161" s="22"/>
      <c r="F161" s="22"/>
      <c r="G161" s="210"/>
      <c r="H161" s="22"/>
      <c r="I161" s="210"/>
      <c r="J161" s="22"/>
      <c r="K161" s="8"/>
      <c r="L161" s="8"/>
    </row>
    <row r="162" spans="1:12" s="1" customFormat="1" ht="14.25" customHeight="1" x14ac:dyDescent="0.3">
      <c r="A162" s="21" t="s">
        <v>133</v>
      </c>
      <c r="B162" s="22"/>
      <c r="C162" s="22"/>
      <c r="D162" s="210"/>
      <c r="E162" s="22"/>
      <c r="F162" s="22"/>
      <c r="G162" s="210"/>
      <c r="H162" s="22"/>
      <c r="I162" s="210"/>
      <c r="J162" s="22"/>
      <c r="K162" s="8"/>
      <c r="L162" s="8"/>
    </row>
    <row r="163" spans="1:12" s="1" customFormat="1" ht="14.25" customHeight="1" x14ac:dyDescent="0.3">
      <c r="A163" s="21" t="s">
        <v>134</v>
      </c>
      <c r="B163" s="22"/>
      <c r="C163" s="22"/>
      <c r="D163" s="210"/>
      <c r="E163" s="22"/>
      <c r="F163" s="22"/>
      <c r="G163" s="210"/>
      <c r="H163" s="22"/>
      <c r="I163" s="210"/>
      <c r="J163" s="22"/>
      <c r="K163" s="8"/>
      <c r="L163" s="8"/>
    </row>
    <row r="164" spans="1:12" s="1" customFormat="1" ht="14.25" customHeight="1" x14ac:dyDescent="0.25">
      <c r="A164" s="21" t="s">
        <v>181</v>
      </c>
      <c r="B164" s="8"/>
      <c r="C164" s="8"/>
      <c r="D164" s="236"/>
      <c r="E164" s="8"/>
      <c r="F164" s="8"/>
      <c r="G164" s="236"/>
      <c r="H164" s="8"/>
      <c r="I164" s="236"/>
      <c r="J164" s="8"/>
      <c r="K164" s="8"/>
      <c r="L164" s="8"/>
    </row>
    <row r="165" spans="1:12" s="1" customFormat="1" ht="14.25" customHeight="1" x14ac:dyDescent="0.25">
      <c r="A165" s="21" t="s">
        <v>87</v>
      </c>
      <c r="B165" s="32"/>
      <c r="C165" s="8"/>
      <c r="D165" s="236"/>
      <c r="E165" s="8"/>
      <c r="F165" s="8"/>
      <c r="G165" s="236"/>
      <c r="H165" s="32"/>
      <c r="I165" s="236"/>
      <c r="J165" s="32"/>
      <c r="K165" s="8"/>
      <c r="L165" s="8"/>
    </row>
  </sheetData>
  <mergeCells count="3">
    <mergeCell ref="G6:H6"/>
    <mergeCell ref="I6:J6"/>
    <mergeCell ref="D6:F6"/>
  </mergeCells>
  <pageMargins left="0.08" right="0.08" top="1" bottom="1" header="0.5" footer="0.5"/>
  <pageSetup orientation="portrait" horizontalDpi="300" verticalDpi="300"/>
  <headerFooter>
    <oddHeader>Region</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57aff42-bc22-40b0-a140-1b9cabdf45a7" xsi:nil="true"/>
    <lcf76f155ced4ddcb4097134ff3c332f xmlns="f1544004-7248-4312-b2d4-855665d7a2f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BA6BD6170C9164DA490496C365FD2E6" ma:contentTypeVersion="16" ma:contentTypeDescription="Create a new document." ma:contentTypeScope="" ma:versionID="9a6891be0fc1349a7abc361cb78d23b8">
  <xsd:schema xmlns:xsd="http://www.w3.org/2001/XMLSchema" xmlns:xs="http://www.w3.org/2001/XMLSchema" xmlns:p="http://schemas.microsoft.com/office/2006/metadata/properties" xmlns:ns2="f1544004-7248-4312-b2d4-855665d7a2f6" xmlns:ns3="257aff42-bc22-40b0-a140-1b9cabdf45a7" targetNamespace="http://schemas.microsoft.com/office/2006/metadata/properties" ma:root="true" ma:fieldsID="efcb12eedc1a270168003fa8d1764eba" ns2:_="" ns3:_="">
    <xsd:import namespace="f1544004-7248-4312-b2d4-855665d7a2f6"/>
    <xsd:import namespace="257aff42-bc22-40b0-a140-1b9cabdf45a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544004-7248-4312-b2d4-855665d7a2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a9506d4-cf35-41b9-9e25-5432453bcc6f"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57aff42-bc22-40b0-a140-1b9cabdf45a7"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01c3576-58b5-4642-ab56-07af7ed19efb}" ma:internalName="TaxCatchAll" ma:showField="CatchAllData" ma:web="257aff42-bc22-40b0-a140-1b9cabdf45a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E7C23E9-DEED-4667-90E9-91B724133526}">
  <ds:schemaRefs>
    <ds:schemaRef ds:uri="http://www.w3.org/XML/1998/namespace"/>
    <ds:schemaRef ds:uri="http://purl.org/dc/elements/1.1/"/>
    <ds:schemaRef ds:uri="http://purl.org/dc/terms/"/>
    <ds:schemaRef ds:uri="http://purl.org/dc/dcmitype/"/>
    <ds:schemaRef ds:uri="f1544004-7248-4312-b2d4-855665d7a2f6"/>
    <ds:schemaRef ds:uri="http://schemas.microsoft.com/office/2006/metadata/properties"/>
    <ds:schemaRef ds:uri="http://schemas.microsoft.com/office/2006/documentManagement/types"/>
    <ds:schemaRef ds:uri="257aff42-bc22-40b0-a140-1b9cabdf45a7"/>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1B9E504E-F61A-49C9-BA2F-86CCAF4153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544004-7248-4312-b2d4-855665d7a2f6"/>
    <ds:schemaRef ds:uri="257aff42-bc22-40b0-a140-1b9cabdf45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3B22620-7CEB-4996-8F3C-B1C52E90996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Cover</vt:lpstr>
      <vt:lpstr>Table of Contents</vt:lpstr>
      <vt:lpstr>1. Statewide</vt:lpstr>
      <vt:lpstr>2. MH</vt:lpstr>
      <vt:lpstr>3. SUD</vt:lpstr>
      <vt:lpstr>4. Age</vt:lpstr>
      <vt:lpstr>5. Gender</vt:lpstr>
      <vt:lpstr>6. Payer Type</vt:lpstr>
      <vt:lpstr>7. Region</vt:lpstr>
      <vt:lpstr>8. Diagnosis</vt:lpstr>
      <vt:lpstr>9. Discharge Setting</vt:lpstr>
      <vt:lpstr>10. Length of Stay</vt:lpstr>
      <vt:lpstr>11. Monthly Statewide</vt:lpstr>
      <vt:lpstr>12. COVID-19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 Williams</dc:creator>
  <cp:lastModifiedBy>Alexandra Jones</cp:lastModifiedBy>
  <dcterms:created xsi:type="dcterms:W3CDTF">2022-09-27T18:39:10Z</dcterms:created>
  <dcterms:modified xsi:type="dcterms:W3CDTF">2022-10-12T16:43:35Z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0x0101004BA6BD6170C9164DA490496C365FD2E6</vt:lpwstr>
  </property>
  <property fmtid="{D5CDD505-2E9C-101B-9397-08002B2CF9AE}" pid="3" name="MediaServiceImageTags">
    <vt:lpwstr/>
  </property>
</Properties>
</file>