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mc:AlternateContent xmlns:mc="http://schemas.openxmlformats.org/markup-compatibility/2006">
    <mc:Choice Requires="x15">
      <x15ac:absPath xmlns:x15ac="http://schemas.microsoft.com/office/spreadsheetml/2010/11/ac" url="W:\W_CEA\Publications and Projects\_Active Jobs\SNR-EDD Case Mix Report - August 2021\Ancillary Materials\"/>
    </mc:Choice>
  </mc:AlternateContent>
  <xr:revisionPtr revIDLastSave="0" documentId="13_ncr:1_{D0637F62-1B1B-4185-B40F-C9F1E4D3E03D}" xr6:coauthVersionLast="47" xr6:coauthVersionMax="47" xr10:uidLastSave="{00000000-0000-0000-0000-000000000000}"/>
  <bookViews>
    <workbookView xWindow="-120" yWindow="-120" windowWidth="29040" windowHeight="15840" tabRatio="760" xr2:uid="{00000000-000D-0000-FFFF-FFFF00000000}"/>
  </bookViews>
  <sheets>
    <sheet name="Cover" sheetId="51" r:id="rId1"/>
    <sheet name="Contents" sheetId="2" r:id="rId2"/>
    <sheet name="I-1 " sheetId="30" r:id="rId3"/>
    <sheet name="II-1" sheetId="3" r:id="rId4"/>
    <sheet name="II-2" sheetId="5" r:id="rId5"/>
    <sheet name="II-3" sheetId="6" r:id="rId6"/>
    <sheet name="II-4" sheetId="7" r:id="rId7"/>
    <sheet name="II-5" sheetId="18" r:id="rId8"/>
    <sheet name="II-6" sheetId="14" r:id="rId9"/>
    <sheet name="II-7" sheetId="13" r:id="rId10"/>
    <sheet name="II-8" sheetId="16" r:id="rId11"/>
    <sheet name="II-9" sheetId="9" r:id="rId12"/>
    <sheet name="II-10" sheetId="10" r:id="rId13"/>
    <sheet name="II-11" sheetId="11" r:id="rId14"/>
    <sheet name="II-12" sheetId="15" r:id="rId15"/>
    <sheet name="II-13" sheetId="12" r:id="rId16"/>
    <sheet name="III-1" sheetId="19" r:id="rId17"/>
    <sheet name="III-2" sheetId="20" r:id="rId18"/>
    <sheet name="III-3" sheetId="21" r:id="rId19"/>
    <sheet name="III-4" sheetId="22" r:id="rId20"/>
    <sheet name="III-5" sheetId="23" r:id="rId21"/>
    <sheet name="III-6" sheetId="35" r:id="rId22"/>
    <sheet name="IV-1" sheetId="24" r:id="rId23"/>
    <sheet name="IV-2" sheetId="26" r:id="rId24"/>
    <sheet name="IV-3" sheetId="25" r:id="rId25"/>
    <sheet name="IV-4" sheetId="27" r:id="rId26"/>
    <sheet name="IV-5" sheetId="28" r:id="rId27"/>
    <sheet name="IV-6" sheetId="29" r:id="rId28"/>
    <sheet name="V-1" sheetId="36" r:id="rId29"/>
    <sheet name="V-2" sheetId="38" r:id="rId30"/>
    <sheet name="V-3" sheetId="42" r:id="rId31"/>
    <sheet name="V-4" sheetId="43" r:id="rId32"/>
    <sheet name="V-5" sheetId="44" r:id="rId33"/>
    <sheet name="V-6" sheetId="45" r:id="rId34"/>
    <sheet name="V-7" sheetId="39" r:id="rId35"/>
    <sheet name="V-8 " sheetId="40" r:id="rId36"/>
    <sheet name="V-9" sheetId="41" r:id="rId37"/>
    <sheet name="V-10" sheetId="46" r:id="rId38"/>
    <sheet name="V-11" sheetId="47" r:id="rId39"/>
    <sheet name="V-12" sheetId="48" r:id="rId40"/>
    <sheet name="V-13" sheetId="49" r:id="rId41"/>
    <sheet name="V-14" sheetId="50" r:id="rId42"/>
  </sheets>
  <definedNames>
    <definedName name="_xlnm._FilterDatabase" localSheetId="2" hidden="1">'I-1 '!$D$1:$D$82</definedName>
    <definedName name="_xlnm._FilterDatabase" localSheetId="14" hidden="1">'II-12'!$C$1:$C$129</definedName>
    <definedName name="_xlnm._FilterDatabase" localSheetId="15" hidden="1">'II-13'!$B$1:$B$44</definedName>
    <definedName name="_xlnm._FilterDatabase" localSheetId="5" hidden="1">'II-3'!$B$1:$B$50</definedName>
    <definedName name="_xlnm._FilterDatabase" localSheetId="7" hidden="1">'II-5'!$C$1:$C$28</definedName>
    <definedName name="_xlnm._FilterDatabase" localSheetId="10" hidden="1">'II-8'!$C$1:$C$150</definedName>
    <definedName name="_xlnm._FilterDatabase" localSheetId="17" hidden="1">'III-2'!$C$1:$C$5</definedName>
    <definedName name="_xlnm._FilterDatabase" localSheetId="18" hidden="1">'III-3'!$C$1:$C$5</definedName>
    <definedName name="_xlnm._FilterDatabase" localSheetId="19" hidden="1">'III-4'!$C$1:$C$5</definedName>
    <definedName name="_xlnm._FilterDatabase" localSheetId="24" hidden="1">'IV-3'!$D$1:$D$189</definedName>
    <definedName name="_Toc57980923" localSheetId="1">Contents!$A$12</definedName>
    <definedName name="_Toc57980926" localSheetId="1">Contents!$A$16</definedName>
    <definedName name="_Toc57980927" localSheetId="1">Contents!$A$17</definedName>
    <definedName name="_Toc57980930" localSheetId="1">Contents!$A$20</definedName>
    <definedName name="_Toc57980940" localSheetId="1">Contents!$A$25</definedName>
    <definedName name="_Toc57980946" localSheetId="1">Contents!$A$33</definedName>
    <definedName name="_Toc57980947" localSheetId="1">Contents!$A$34</definedName>
    <definedName name="_Toc57980948" localSheetId="1">Contents!$A$35</definedName>
    <definedName name="_Toc57980951" localSheetId="1">Contents!$A$36</definedName>
    <definedName name="_Toc57980953" localSheetId="1">Contents!$A$37</definedName>
    <definedName name="_Toc57980955" localSheetId="1">Contents!$A$38</definedName>
    <definedName name="_Toc57980959" localSheetId="1">Contents!#REF!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13" i="39" l="1"/>
  <c r="E212" i="39"/>
  <c r="E211" i="39"/>
  <c r="E210" i="39"/>
  <c r="E209" i="39"/>
  <c r="E208" i="39"/>
  <c r="E207" i="39"/>
  <c r="E206" i="39"/>
  <c r="E205" i="39"/>
  <c r="E204" i="39"/>
  <c r="E203" i="39"/>
  <c r="E202" i="39"/>
  <c r="E201" i="39"/>
  <c r="E200" i="39"/>
  <c r="E199" i="39"/>
  <c r="E198" i="39"/>
  <c r="E197" i="39"/>
  <c r="E196" i="39"/>
  <c r="E195" i="39"/>
  <c r="E194" i="39"/>
  <c r="E193" i="39"/>
  <c r="E192" i="39"/>
  <c r="E191" i="39"/>
  <c r="E190" i="39"/>
  <c r="E189" i="39"/>
  <c r="E188" i="39"/>
  <c r="E187" i="39"/>
  <c r="E186" i="39"/>
  <c r="E185" i="39"/>
  <c r="E184" i="39"/>
  <c r="E183" i="39"/>
  <c r="E182" i="39"/>
  <c r="E181" i="39"/>
  <c r="E180" i="39"/>
  <c r="E179" i="39"/>
  <c r="E178" i="39"/>
  <c r="E177" i="39"/>
  <c r="E176" i="39"/>
  <c r="E175" i="39"/>
  <c r="E174" i="39"/>
  <c r="E173" i="39"/>
  <c r="E172" i="39"/>
  <c r="E171" i="39"/>
  <c r="E170" i="39"/>
  <c r="E169" i="39"/>
  <c r="E168" i="39"/>
  <c r="E167" i="39"/>
  <c r="E166" i="39"/>
  <c r="E165" i="39"/>
  <c r="E164" i="39"/>
  <c r="E163" i="39"/>
  <c r="E162" i="39"/>
  <c r="E161" i="39"/>
  <c r="E160" i="39"/>
  <c r="E159" i="39"/>
  <c r="E158" i="39"/>
  <c r="E157" i="39"/>
  <c r="E156" i="39"/>
  <c r="E155" i="39"/>
  <c r="E154" i="39"/>
  <c r="E153" i="39"/>
  <c r="E152" i="39"/>
  <c r="E151" i="39"/>
  <c r="E150" i="39"/>
  <c r="E149" i="39"/>
  <c r="E148" i="39"/>
  <c r="E147" i="39"/>
  <c r="E146" i="39"/>
  <c r="E145" i="39"/>
  <c r="E144" i="39"/>
  <c r="E143" i="39"/>
  <c r="E142" i="39"/>
  <c r="E141" i="39"/>
  <c r="E140" i="39"/>
  <c r="E139" i="39"/>
  <c r="E138" i="39"/>
  <c r="E137" i="39"/>
  <c r="E136" i="39"/>
  <c r="E135" i="39"/>
  <c r="E134" i="39"/>
  <c r="E133" i="39"/>
  <c r="E132" i="39"/>
  <c r="E131" i="39"/>
  <c r="E130" i="39"/>
  <c r="E129" i="39"/>
  <c r="E128" i="39"/>
  <c r="E127" i="39"/>
  <c r="E126" i="39"/>
  <c r="E125" i="39"/>
  <c r="E124" i="39"/>
  <c r="E123" i="39"/>
  <c r="E122" i="39"/>
  <c r="E121" i="39"/>
  <c r="E120" i="39"/>
  <c r="E119" i="39"/>
  <c r="E118" i="39"/>
  <c r="E117" i="39"/>
  <c r="E116" i="39"/>
  <c r="E115" i="39"/>
  <c r="E114" i="39"/>
  <c r="E113" i="39"/>
  <c r="E112" i="39"/>
  <c r="E111" i="39"/>
  <c r="E110" i="39"/>
  <c r="E109" i="39"/>
  <c r="E108" i="39"/>
  <c r="E107" i="39"/>
  <c r="E106" i="39"/>
  <c r="E105" i="39"/>
  <c r="E104" i="39"/>
  <c r="E103" i="39"/>
  <c r="E102" i="39"/>
  <c r="E101" i="39"/>
  <c r="E100" i="39"/>
  <c r="E99" i="39"/>
  <c r="E98" i="39"/>
  <c r="E97" i="39"/>
  <c r="E96" i="39"/>
  <c r="E95" i="39"/>
  <c r="E94" i="39"/>
  <c r="E93" i="39"/>
  <c r="E92" i="39"/>
  <c r="E91" i="39"/>
  <c r="E90" i="39"/>
  <c r="E89" i="39"/>
  <c r="E88" i="39"/>
  <c r="E87" i="39"/>
  <c r="E86" i="39"/>
  <c r="E85" i="39"/>
  <c r="E84" i="39"/>
  <c r="E83" i="39"/>
  <c r="E82" i="39"/>
  <c r="E81" i="39"/>
  <c r="E80" i="39"/>
  <c r="E79" i="39"/>
  <c r="E78" i="39"/>
  <c r="E77" i="39"/>
  <c r="E76" i="39"/>
  <c r="E75" i="39"/>
  <c r="E74" i="39"/>
  <c r="E73" i="39"/>
  <c r="E72" i="39"/>
  <c r="E71" i="39"/>
  <c r="E70" i="39"/>
  <c r="E69" i="39"/>
  <c r="E68" i="39"/>
  <c r="E67" i="39"/>
  <c r="E66" i="39"/>
  <c r="E65" i="39"/>
  <c r="E64" i="39"/>
  <c r="E63" i="39"/>
  <c r="E62" i="39"/>
  <c r="E61" i="39"/>
  <c r="E60" i="39"/>
  <c r="E59" i="39"/>
  <c r="E58" i="39"/>
  <c r="E57" i="39"/>
  <c r="E56" i="39"/>
  <c r="E55" i="39"/>
  <c r="E54" i="39"/>
  <c r="E53" i="39"/>
  <c r="E52" i="39"/>
  <c r="E51" i="39"/>
  <c r="E50" i="39"/>
  <c r="E49" i="39"/>
  <c r="E48" i="39"/>
  <c r="E47" i="39"/>
  <c r="E46" i="39"/>
  <c r="E45" i="39"/>
  <c r="E44" i="39"/>
  <c r="E43" i="39"/>
  <c r="E42" i="39"/>
  <c r="E41" i="39"/>
  <c r="E40" i="39"/>
  <c r="E39" i="39"/>
  <c r="E38" i="39"/>
  <c r="E37" i="39"/>
  <c r="E36" i="39"/>
  <c r="E35" i="39"/>
  <c r="E34" i="39"/>
  <c r="E33" i="39"/>
  <c r="E32" i="39"/>
  <c r="E31" i="39"/>
  <c r="E30" i="39"/>
  <c r="E29" i="39"/>
  <c r="E28" i="39"/>
  <c r="E27" i="39"/>
  <c r="E26" i="39"/>
  <c r="E25" i="39"/>
  <c r="E24" i="39"/>
  <c r="E23" i="39"/>
  <c r="E22" i="39"/>
  <c r="E21" i="39"/>
  <c r="E20" i="39"/>
  <c r="E19" i="39"/>
  <c r="E18" i="39"/>
  <c r="E17" i="39"/>
  <c r="E16" i="39"/>
  <c r="E15" i="39"/>
  <c r="E14" i="39"/>
  <c r="E13" i="39"/>
  <c r="E12" i="39"/>
  <c r="E11" i="39"/>
  <c r="E10" i="39"/>
  <c r="E9" i="39"/>
  <c r="E8" i="39"/>
  <c r="E7" i="39"/>
  <c r="E6" i="39"/>
</calcChain>
</file>

<file path=xl/sharedStrings.xml><?xml version="1.0" encoding="utf-8"?>
<sst xmlns="http://schemas.openxmlformats.org/spreadsheetml/2006/main" count="6056" uniqueCount="415">
  <si>
    <t>Tab</t>
  </si>
  <si>
    <t>II-1</t>
  </si>
  <si>
    <t>II-2</t>
  </si>
  <si>
    <t>Missing</t>
  </si>
  <si>
    <t>II-3</t>
  </si>
  <si>
    <t>Academic Medical Center</t>
  </si>
  <si>
    <t>Community High Public Payer Hospital</t>
  </si>
  <si>
    <t>Community Hospital</t>
  </si>
  <si>
    <t>Specialty Hospital</t>
  </si>
  <si>
    <t>Teaching Hospital</t>
  </si>
  <si>
    <t>II-4</t>
  </si>
  <si>
    <t>Baystate Health</t>
  </si>
  <si>
    <t>Berkshire Health Systems</t>
  </si>
  <si>
    <t>Cape Cod Healthcare</t>
  </si>
  <si>
    <t>CareGroup</t>
  </si>
  <si>
    <t>Heywood Healthcare</t>
  </si>
  <si>
    <t>Independent Health System</t>
  </si>
  <si>
    <t>Lahey Health System</t>
  </si>
  <si>
    <t>Partners HealthCare</t>
  </si>
  <si>
    <t>Steward Health Care</t>
  </si>
  <si>
    <t>Tenet Healthcare</t>
  </si>
  <si>
    <t>UMass Memorial Health Care</t>
  </si>
  <si>
    <t>Wellforce</t>
  </si>
  <si>
    <t>Beth Israel Lahey Health</t>
  </si>
  <si>
    <t>System Affiliation</t>
  </si>
  <si>
    <t>II-5</t>
  </si>
  <si>
    <t>HPP</t>
  </si>
  <si>
    <t>Not HPP</t>
  </si>
  <si>
    <t>II-6</t>
  </si>
  <si>
    <t>0-17</t>
  </si>
  <si>
    <t>18-44</t>
  </si>
  <si>
    <t>45-64</t>
  </si>
  <si>
    <t>75+</t>
  </si>
  <si>
    <t>Age Group</t>
  </si>
  <si>
    <t>II-7</t>
  </si>
  <si>
    <t>Female</t>
  </si>
  <si>
    <t>Male</t>
  </si>
  <si>
    <t>Unknown</t>
  </si>
  <si>
    <t>Gender</t>
  </si>
  <si>
    <t>II-8</t>
  </si>
  <si>
    <t>II-9</t>
  </si>
  <si>
    <t>Hispanic of Any Race</t>
  </si>
  <si>
    <t>White, non-Hispanic</t>
  </si>
  <si>
    <t>American Indian/Alaska Native, non-Hispanic</t>
  </si>
  <si>
    <t>Asian, non-Hispanic</t>
  </si>
  <si>
    <t>Black, non-Hispanic</t>
  </si>
  <si>
    <t>II-10</t>
  </si>
  <si>
    <t>Metro Boston</t>
  </si>
  <si>
    <t>Race/Ethnicity</t>
  </si>
  <si>
    <t>II-11</t>
  </si>
  <si>
    <t>Expected Primary Payer Type</t>
  </si>
  <si>
    <t>Commercial</t>
  </si>
  <si>
    <t>Medicaid</t>
  </si>
  <si>
    <t>Medicare</t>
  </si>
  <si>
    <t>Self-pay</t>
  </si>
  <si>
    <t>II-12</t>
  </si>
  <si>
    <t>II-13</t>
  </si>
  <si>
    <t>III-1</t>
  </si>
  <si>
    <t>III-2</t>
  </si>
  <si>
    <t>III-3</t>
  </si>
  <si>
    <t>III-4</t>
  </si>
  <si>
    <t>IV-1</t>
  </si>
  <si>
    <t>IV-2</t>
  </si>
  <si>
    <t>IV-3</t>
  </si>
  <si>
    <t>IV-4</t>
  </si>
  <si>
    <t>IV-5</t>
  </si>
  <si>
    <t>IV-6</t>
  </si>
  <si>
    <t>Heart failure</t>
  </si>
  <si>
    <t>Hospital Cohort</t>
  </si>
  <si>
    <t>Asthma</t>
  </si>
  <si>
    <t>Acute bronchitis</t>
  </si>
  <si>
    <t>Depressive disorders</t>
  </si>
  <si>
    <t>Pneumonia (except that caused by tuberculosis)</t>
  </si>
  <si>
    <t>Skin and subcutaneous tissue infections</t>
  </si>
  <si>
    <t>Septicemia</t>
  </si>
  <si>
    <t>Chronic obstructive pulmonary disease and bronchiectasis</t>
  </si>
  <si>
    <t>Alcohol-related disorders</t>
  </si>
  <si>
    <t>Spondylopathies/spondyloarthropathy (including infective)</t>
  </si>
  <si>
    <t>Urinary tract infections</t>
  </si>
  <si>
    <t>I-1</t>
  </si>
  <si>
    <t>Hospital Name</t>
  </si>
  <si>
    <t>Hospital System</t>
  </si>
  <si>
    <t>Anna Jaques Hospital</t>
  </si>
  <si>
    <t>Athol Memorial Hospital</t>
  </si>
  <si>
    <t>Baystate Franklin Medical Center</t>
  </si>
  <si>
    <t>Baystate Medical Center</t>
  </si>
  <si>
    <t>Baystate Noble Hospital</t>
  </si>
  <si>
    <t>Baystate Wing Hospital</t>
  </si>
  <si>
    <t>Berkshire Medical Center</t>
  </si>
  <si>
    <t>Beth Israel Deaconess Hospital - Milton</t>
  </si>
  <si>
    <t>Beth Israel Deaconess Hospital - Needham</t>
  </si>
  <si>
    <t>Beth Israel Deaconess Hospital - Plymouth</t>
  </si>
  <si>
    <t>Beth Israel Deaconess Medical Center - East Campus</t>
  </si>
  <si>
    <t>Beth Israel Deaconess Medical Center</t>
  </si>
  <si>
    <t>Beth Israel Deaconess Medical Center - West Campus</t>
  </si>
  <si>
    <t>Boston Children's Hospital</t>
  </si>
  <si>
    <t>Boston Medical Center - Menino Pavilion Campus</t>
  </si>
  <si>
    <t>Boston Medical Center</t>
  </si>
  <si>
    <t>Brigham and Women's Faulkner Hospital</t>
  </si>
  <si>
    <t>Brigham and Women's Hospital</t>
  </si>
  <si>
    <t>Cambridge Health Alliance - Cambridge Hospital Campus</t>
  </si>
  <si>
    <t>Cambridge Health Alliance</t>
  </si>
  <si>
    <t>Cambridge Health Alliance - Everett Hospital Campus</t>
  </si>
  <si>
    <t>Cape Cod Hospital</t>
  </si>
  <si>
    <t>Cooley Dickinson Hospital</t>
  </si>
  <si>
    <t>Emerson Hospital</t>
  </si>
  <si>
    <t>Fairview Hospital</t>
  </si>
  <si>
    <t>Falmouth Hospital</t>
  </si>
  <si>
    <t>Harrington Memorial Hospital</t>
  </si>
  <si>
    <t>HealthAlliance Hospital - Leominster Campus</t>
  </si>
  <si>
    <t>HealthAlliance-Clinton Hospital</t>
  </si>
  <si>
    <t>Heywood Hospital</t>
  </si>
  <si>
    <t>Holyoke Medical Center</t>
  </si>
  <si>
    <t>Lahey Health - Addison Gilbert Hospital</t>
  </si>
  <si>
    <t>Lahey Health - Beverly Hospital</t>
  </si>
  <si>
    <t>Lahey Hospital &amp; Medical Center</t>
  </si>
  <si>
    <t>Lahey Medical Center, Peabody</t>
  </si>
  <si>
    <t>Lawrence General Hospital</t>
  </si>
  <si>
    <t>Lawrence Memorial Hospital Campus - MelroseWakefield Healthcare</t>
  </si>
  <si>
    <t>MelroseWakefield Healthcare</t>
  </si>
  <si>
    <t>Lowell General Hospital</t>
  </si>
  <si>
    <t>Lowell General Hospital - Saints Campus</t>
  </si>
  <si>
    <t>Marlborough Hospital</t>
  </si>
  <si>
    <t>Martha's Vineyard Hospital</t>
  </si>
  <si>
    <t>Massachusetts Eye and Ear Infirmary</t>
  </si>
  <si>
    <t>Massachusetts General Hospital</t>
  </si>
  <si>
    <t>MelroseWakefield Hospital Campus - MelroseWakefield Healthcare</t>
  </si>
  <si>
    <t>Mercy Medical Center</t>
  </si>
  <si>
    <t>MetroWest Medical Center - Framingham Campus</t>
  </si>
  <si>
    <t>MetroWest Medical Center</t>
  </si>
  <si>
    <t>MetroWest Medical Center - Leonard Morse Campus</t>
  </si>
  <si>
    <t>Milford Regional Medical Center</t>
  </si>
  <si>
    <t>Morton Hospital</t>
  </si>
  <si>
    <t>Mount Auburn Hospital</t>
  </si>
  <si>
    <t>Nantucket Cottage Hospital</t>
  </si>
  <si>
    <t>Nashoba Valley Medical Center</t>
  </si>
  <si>
    <t>New England Baptist Hospital</t>
  </si>
  <si>
    <t>Newton-Wellesley Hospital</t>
  </si>
  <si>
    <t>North Shore Medical Center - Salem Campus</t>
  </si>
  <si>
    <t>North Shore Medical Center</t>
  </si>
  <si>
    <t>North Shore Medical Center - Union Campus</t>
  </si>
  <si>
    <t>Saint Vincent Hospital</t>
  </si>
  <si>
    <t>Signature Healthcare Brockton Hospital</t>
  </si>
  <si>
    <t>South Shore Hospital</t>
  </si>
  <si>
    <t>Southcoast Hospitals Group - Charlton Memorial Campus</t>
  </si>
  <si>
    <t>Southcoast Hospitals Group</t>
  </si>
  <si>
    <t>Southcoast Hospitals Group - St. Luke's Campus</t>
  </si>
  <si>
    <t>Southcoast Hospitals Group - Tobey Hospital Campus</t>
  </si>
  <si>
    <t>Steward Carney Hospital</t>
  </si>
  <si>
    <t>Steward Good Samaritan Medical Center</t>
  </si>
  <si>
    <t>Steward Holy Family Hospital - Haverhill</t>
  </si>
  <si>
    <t>Steward Holy Family Hospital</t>
  </si>
  <si>
    <t>Steward Holy Family Hospital - Methuen</t>
  </si>
  <si>
    <t>Steward Norwood Hospital</t>
  </si>
  <si>
    <t>Steward Saint Anne's Hospital</t>
  </si>
  <si>
    <t>Steward St. Elizabeth's Medical Center</t>
  </si>
  <si>
    <t>Sturdy Memorial Hospital</t>
  </si>
  <si>
    <t>Tufts Medical Center</t>
  </si>
  <si>
    <t>UMass Memorial Campus</t>
  </si>
  <si>
    <t>Umass Memorial Medical Center</t>
  </si>
  <si>
    <t>UMass Memorial Medical Center - University Campus</t>
  </si>
  <si>
    <t>Winchester Hospital</t>
  </si>
  <si>
    <t>Northeast Hospital</t>
  </si>
  <si>
    <t>Tax Status</t>
  </si>
  <si>
    <t>Non-Profit</t>
  </si>
  <si>
    <t>Municipal</t>
  </si>
  <si>
    <t>For-Profit</t>
  </si>
  <si>
    <t>High Public Payer (HPP) Status</t>
  </si>
  <si>
    <t>Year (FFY)</t>
  </si>
  <si>
    <t>Note: Estimates may not sum to the total values due to rounding. See technical appendix for more information.</t>
  </si>
  <si>
    <t>Note: Estimates may not sum to the total values due to rounding and small amount of missing data. See technical appendix for more information.</t>
  </si>
  <si>
    <t>Note: Estimates may not sum to the total values due to rounding and a small amount of missing data. See technical appendix for more information.</t>
  </si>
  <si>
    <t>65-74</t>
  </si>
  <si>
    <t>FFY 2016-2019</t>
  </si>
  <si>
    <t>Data Source: CHIA Hospital Profiles, 2019</t>
  </si>
  <si>
    <t>Trauma Level</t>
  </si>
  <si>
    <t>Visits</t>
  </si>
  <si>
    <t>Percent of Total Visits within Year</t>
  </si>
  <si>
    <t>Percent of Total ED Hours Within Year</t>
  </si>
  <si>
    <t>All Visits</t>
  </si>
  <si>
    <t>Percent of Total Visits within Age Group and Year</t>
  </si>
  <si>
    <t>Visits per 100,000 Persons</t>
  </si>
  <si>
    <t>Percent of Total Visits within Region and Year</t>
  </si>
  <si>
    <t>Western MA</t>
  </si>
  <si>
    <t>Central MA</t>
  </si>
  <si>
    <t>Northeastern MA</t>
  </si>
  <si>
    <t>Southeastern MA</t>
  </si>
  <si>
    <t>Out-of-State</t>
  </si>
  <si>
    <t>Non-Trauma</t>
  </si>
  <si>
    <t>Level I</t>
  </si>
  <si>
    <t>Level II</t>
  </si>
  <si>
    <t>Level III</t>
  </si>
  <si>
    <t>EDD</t>
  </si>
  <si>
    <t>HIDD</t>
  </si>
  <si>
    <t>OOD</t>
  </si>
  <si>
    <t>ED Population</t>
  </si>
  <si>
    <t>Other/Multiple Races, non-Hispanic</t>
  </si>
  <si>
    <t>Non-BH</t>
  </si>
  <si>
    <t>BH</t>
  </si>
  <si>
    <t>Non-MH</t>
  </si>
  <si>
    <t>MH</t>
  </si>
  <si>
    <t>Non-SUD</t>
  </si>
  <si>
    <t>SUD</t>
  </si>
  <si>
    <t>Behavioral Health Primary Diagnosis</t>
  </si>
  <si>
    <t>Percent of Total Visits within Expected Primary Payer Type and Year</t>
  </si>
  <si>
    <t>Percent of Total Visits within Race/Ethnicity and Year</t>
  </si>
  <si>
    <t>Percent of Total Visits within Gender and Year</t>
  </si>
  <si>
    <t>Frequent</t>
  </si>
  <si>
    <t>Frequent Utilizer Status</t>
  </si>
  <si>
    <t>Total Patients</t>
  </si>
  <si>
    <t>Percent of Total Patients</t>
  </si>
  <si>
    <t xml:space="preserve">Total Visits </t>
  </si>
  <si>
    <t>Percent of Total Visits</t>
  </si>
  <si>
    <t>Frequent Utilizer</t>
  </si>
  <si>
    <t>Count of Visits</t>
  </si>
  <si>
    <t>Percent of Visits within Expected Primary Payer Type</t>
  </si>
  <si>
    <t>Percent of Total Patients within Expected Primary Payer Type</t>
  </si>
  <si>
    <t>Percent of Total Patients within Frequent Utilizer Status</t>
  </si>
  <si>
    <t>Patient EMS Region</t>
  </si>
  <si>
    <t>Percent of Visits within EMS Region</t>
  </si>
  <si>
    <t>Count of Unique Patients</t>
  </si>
  <si>
    <t>Percent of Total Patients within EMS Region</t>
  </si>
  <si>
    <t>Percent of Visits within Age Group</t>
  </si>
  <si>
    <t>Percent of Total Patients within Age Group</t>
  </si>
  <si>
    <t>Percent of Visits within Gender</t>
  </si>
  <si>
    <t>Percent of Total Patients within Gender</t>
  </si>
  <si>
    <t>Percent of Visits within Race/Ethnicity</t>
  </si>
  <si>
    <t>Percent of Total Patients within Race/Ethnicity</t>
  </si>
  <si>
    <t>Percent  of Total Visits by Year</t>
  </si>
  <si>
    <t>V-4</t>
  </si>
  <si>
    <t>No excess LOS</t>
  </si>
  <si>
    <t>Excess LOS</t>
  </si>
  <si>
    <t>Excess ED Length of Stay (LOS)</t>
  </si>
  <si>
    <t>Sprains and strains, initial encounter</t>
  </si>
  <si>
    <t>Superficial injury; contusion, initial encounter</t>
  </si>
  <si>
    <t>Musculoskeletal pain, not low back pain</t>
  </si>
  <si>
    <t>Nonspecific chest pain</t>
  </si>
  <si>
    <t>Open wounds to limbs, initial encounter</t>
  </si>
  <si>
    <t>Headache; including migraine</t>
  </si>
  <si>
    <t>Respiratory signs and symptoms</t>
  </si>
  <si>
    <t>Open wounds of head and neck, initial encounter</t>
  </si>
  <si>
    <t>Nausea and vomiting</t>
  </si>
  <si>
    <t>Low back pain</t>
  </si>
  <si>
    <t>Fracture of the upper limb, initial encounter</t>
  </si>
  <si>
    <t>Viral infection</t>
  </si>
  <si>
    <t>Disorders of teeth and gingiva</t>
  </si>
  <si>
    <t>Fever</t>
  </si>
  <si>
    <t>Anxiety and fear-related disorders</t>
  </si>
  <si>
    <t>Opioid-related disorders</t>
  </si>
  <si>
    <t>Bipolar and related disorders</t>
  </si>
  <si>
    <t>Syncope</t>
  </si>
  <si>
    <t>General sensation/perception signs and symptoms</t>
  </si>
  <si>
    <t>Suicidal ideation/attempt/intentional self-harm</t>
  </si>
  <si>
    <t>Skin/Subcutaneous signs and symptoms</t>
  </si>
  <si>
    <t>Influenza</t>
  </si>
  <si>
    <t xml:space="preserve">Visits </t>
  </si>
  <si>
    <t>Poisoning by drugs, initial encounter</t>
  </si>
  <si>
    <t>Trauma- and stressor-related disorders</t>
  </si>
  <si>
    <t>Disruptive, impulse-control and conduct disorders</t>
  </si>
  <si>
    <t>Stimulant-related disorders</t>
  </si>
  <si>
    <t>Cannabis-related disorders</t>
  </si>
  <si>
    <t>Miscellaneous mental and behavioral disorders/conditions</t>
  </si>
  <si>
    <t>Gastritis and duodenitis</t>
  </si>
  <si>
    <t>Sedative-related disorders</t>
  </si>
  <si>
    <t>Hepatitis</t>
  </si>
  <si>
    <t>Personality disorders</t>
  </si>
  <si>
    <t>Somatic disorders</t>
  </si>
  <si>
    <t>Feeding and eating disorders</t>
  </si>
  <si>
    <t>Hepatic failure</t>
  </si>
  <si>
    <t>Adverse effects of drugs and medicaments, initial encounter</t>
  </si>
  <si>
    <t>Obsessive-compulsive and related disorders</t>
  </si>
  <si>
    <t>Hallucinogen-related disorders</t>
  </si>
  <si>
    <t>Mental and substance use disorders in remission</t>
  </si>
  <si>
    <t>Percent of Total Visits Within Year</t>
  </si>
  <si>
    <t>Percent of Total Visits within Year and High Public Payer Status</t>
  </si>
  <si>
    <t>High Public Payer Status (HPP)</t>
  </si>
  <si>
    <t>Percent of Total Visits within Year and Expected Primary Payer Type</t>
  </si>
  <si>
    <t>Percent of Total Visits within Year and Age Group</t>
  </si>
  <si>
    <t>Percent of Total Visits within Year and Race/Ethnicity</t>
  </si>
  <si>
    <t>Section 2: Statewide Visit Characteristics and Utilization</t>
  </si>
  <si>
    <t>Section 3: Behavioral Health</t>
  </si>
  <si>
    <t>Section 4: Frequent Utilizers</t>
  </si>
  <si>
    <t>Section 5: Treat-and-Release Visit Characteristics and Utilization</t>
  </si>
  <si>
    <t>Treat-and-Release Visits: Utilization Overview, 2016-2019</t>
  </si>
  <si>
    <t>Treat-and-Release Visits: Departure Status, 2016-2019</t>
  </si>
  <si>
    <t>Treat-and-Release Visits: Visits with Excess Length of Stay, 2016-2019</t>
  </si>
  <si>
    <t>III-5</t>
  </si>
  <si>
    <t>III-6</t>
  </si>
  <si>
    <t>V-1</t>
  </si>
  <si>
    <t>V-2</t>
  </si>
  <si>
    <t>V-3</t>
  </si>
  <si>
    <t>V-5</t>
  </si>
  <si>
    <t>V-6</t>
  </si>
  <si>
    <t>V-7</t>
  </si>
  <si>
    <t>V-8</t>
  </si>
  <si>
    <t>V-9</t>
  </si>
  <si>
    <t>V-10</t>
  </si>
  <si>
    <t>V-11</t>
  </si>
  <si>
    <t>V-12</t>
  </si>
  <si>
    <t>V-13</t>
  </si>
  <si>
    <t>V-14</t>
  </si>
  <si>
    <t>Other</t>
  </si>
  <si>
    <t>Routine (i.e. home or residence)</t>
  </si>
  <si>
    <t>Transferred</t>
  </si>
  <si>
    <t>AMA</t>
  </si>
  <si>
    <t>Eloped</t>
  </si>
  <si>
    <t xml:space="preserve">Missing </t>
  </si>
  <si>
    <t>Abdominal pain and other digestive/abdomen signs and symptoms</t>
  </si>
  <si>
    <t>Other specified upper respiratory infections</t>
  </si>
  <si>
    <t>Other unspecified injury</t>
  </si>
  <si>
    <t>Other specified complications in pregnancy</t>
  </si>
  <si>
    <t>Schizophrenia spectrum and other psychotic disorders</t>
  </si>
  <si>
    <t>Other specified substance-related disorders</t>
  </si>
  <si>
    <t>Other specified and unspecified mood disorders</t>
  </si>
  <si>
    <t>Other specified and unspecified liver disease</t>
  </si>
  <si>
    <t>Other specified and unspecified gastrointestinal disorders</t>
  </si>
  <si>
    <t>Otitis media</t>
  </si>
  <si>
    <t>Cornea and external disease</t>
  </si>
  <si>
    <t>Other specified inflammatory condition of skin</t>
  </si>
  <si>
    <t>Traumatic brain injury (TBI); concussion, initial encounter</t>
  </si>
  <si>
    <t>Noninfectious gastroenteritis</t>
  </si>
  <si>
    <t>Allergic reactions</t>
  </si>
  <si>
    <t xml:space="preserve"> 0-17</t>
  </si>
  <si>
    <t>18+</t>
  </si>
  <si>
    <t>Percent  of Total Visits by Year and Age Group</t>
  </si>
  <si>
    <t xml:space="preserve">Massachusetts Acute Care Hospital Emergency Department Data    </t>
  </si>
  <si>
    <t>Average ED Length of Stay (Hours)</t>
  </si>
  <si>
    <t>Total ED Hours</t>
  </si>
  <si>
    <t>Not Frequent</t>
  </si>
  <si>
    <t>Departure Status</t>
  </si>
  <si>
    <t>Data source: Massachusetts Acute Hospital Case Mix Emergency Department Databases (EDD), Hospital Inpatient Discharge Databases (HIDD), and Outpatient Observation Databases (OOD), 2016-2019</t>
  </si>
  <si>
    <t>Data source: Massachusetts Acute Hospital Case Mix Emergency Department Databases (EDD), Hospital Inpatient Discharge Databases (HIDD), and Outpatient Observation Databases (OOD), 2016-2019 and American Community Survey 5-Year Population Estimates for 2016-2019.</t>
  </si>
  <si>
    <t>Missing/Invalid</t>
  </si>
  <si>
    <t>September 2021</t>
  </si>
  <si>
    <t>Any Behavioral Health Primary Diagnosis</t>
  </si>
  <si>
    <t>Primary CCSR Diagnosis</t>
  </si>
  <si>
    <t>Note: Estimates may not sum to the total values due to rounding. Additionally, visits with missing age information were excluded. See technical appendix for more information.</t>
  </si>
  <si>
    <t>Note: Estimates may not sum to the total values due to rounding. Additionally, Visits with missing age are excluded. See technical appendix for more information.</t>
  </si>
  <si>
    <t>Inhalant-related disorders</t>
  </si>
  <si>
    <t>Complications specified during the puerperium</t>
  </si>
  <si>
    <t>Poisoning by drugs, subsequent encounter</t>
  </si>
  <si>
    <t>Polyneuropathies</t>
  </si>
  <si>
    <t>Average ED Length  Of Stay (Hours)</t>
  </si>
  <si>
    <t>Percent of Total Visits within Year and Hospital Cohort</t>
  </si>
  <si>
    <t>Other Multi-Acute Health System</t>
  </si>
  <si>
    <t>Native Hawaiian/Other Pacific Islander, non-Hispanic</t>
  </si>
  <si>
    <t>Schizophrenia spectrum and Other psychotic disorders</t>
  </si>
  <si>
    <t>Percent of Total Visits within Year and Behavioral Health Primary Diagnosis</t>
  </si>
  <si>
    <t>Baystate Wing Hospital - Mary Lane Campus</t>
  </si>
  <si>
    <t>III</t>
  </si>
  <si>
    <t>Trauma Level-Adult</t>
  </si>
  <si>
    <t>I</t>
  </si>
  <si>
    <t>II</t>
  </si>
  <si>
    <t>Trauma Level-Pediatric</t>
  </si>
  <si>
    <t>Data source: Massachusetts Acute Hospital Case Mix Emergency Department Databases (EDD), 2016-2019</t>
  </si>
  <si>
    <t>Data source: Massachusetts Acute Hospital Case Mix Emergency Department Databases (EDD), Hospital Inpatient Discharge Databases (HIDD), and Outpatient Observation Databases (OOD), 2015-2019</t>
  </si>
  <si>
    <t>Note: Patients were identified as frequent utilizers of the ED if they had 10 or more visits in any given 12-month period. If a patient was identified as a frequent utilizer at least once during a given fiscal year, the patient and all their visits in that fiscal year were associated with frequent utilization. See technical appendix for more information.</t>
  </si>
  <si>
    <t>Note: Patients were identified as frequent utilizers of the ED if they had 10 or more visits in any given 12-month period. If a patient was identified as a frequent utilizer at least once during a given fiscal year, the patient and all their visits in that fiscal year were associated with frequent utilization. Estimates may not sum to the total values due to rounding and a small amount of missing data. See technical appendix for more information.</t>
  </si>
  <si>
    <t>Note: Patients were identified as frequent utilizers of the ED if they had 10 or more visits in any given 12-month period. If a patient was identified as a frequent utilizer at least once during a given fiscal year, the patient and all their visits in that fiscal year were associated with frequent utilization. Estimates may not sum to the total values due to rounding and small number of missing data. See technical appendix for more information.</t>
  </si>
  <si>
    <t>Visit Utilization Overview, 2016-2019</t>
  </si>
  <si>
    <t>Visits by High Public Payer Status, 2016-2019</t>
  </si>
  <si>
    <t>Visits by Hospital Cohort, 2016-2019</t>
  </si>
  <si>
    <t>Visits by System Affiliation, 2016-2019</t>
  </si>
  <si>
    <t>Visits by Trauma Designation, 2016-2019</t>
  </si>
  <si>
    <t>Visits by Expected Primary Payer Type, 2016-2019</t>
  </si>
  <si>
    <t>Visits by Age Group, 2016-2019</t>
  </si>
  <si>
    <t>Visits by Gender, 2016-2019</t>
  </si>
  <si>
    <t>Visits by Race/Ethnicity, 2016-2019</t>
  </si>
  <si>
    <t>Note: Patient residence was determined from permanent address information provided on the visit, including valid city/town, ZIP code, and two-character permanent state identification codes. Visits for permanent Massachusetts residents were assigned to one of five Emergency Medical Services (EMS) regions at the city/town level by the Executive Office of Health and Human Services (EOHHS). Estimates may not sum to the total values due to rounding. See technical appendix for more information.</t>
  </si>
  <si>
    <t>Note: Patient residence was determined from permanent address information provided on the visit, including valid city/town, ZIP code, and two-character permanent state identification codes. Visits for permanent Massachusetts residents were assigned to one of five Emergency Medical Services (EMS) regions at the city/town level by the Executive Office of Health and Human Services (EOHHS). Estimates may not sum to the total values due to rounding and a small amount of missing data. See technical appendix for more information.</t>
  </si>
  <si>
    <t>Note: Patient residence was determined from permanent address information provided on the visit, including valid city/town, ZIP code, and two-character permanent state identification codes. Visits for permanent Massachusetts residents were assigned to one of five Emergency Medical Services (EMS) regions at the city/town level by the Executive Office of Health and Human Services (EOHHS). Patients were identified as frequent utilizers of the ED if they had 10 or more visits in any given 12-month period. If a patient was identified as a frequent utilizer at least once during a given fiscal year, the patient and all their visits in that fiscal year were associated with frequent utilization. Estimates may not sum to the total values due to rounding and a small amount of missing data. See technical appendix for more information.</t>
  </si>
  <si>
    <t>Note: AMA = Against Medical Advice. Estimates may not sum to the total values due to rounding and a small amount of missing data. See technical appendix for more information.</t>
  </si>
  <si>
    <t>Note: Visits were categorized into clinically meaningful mutually exclusive categories based on the listed primary diagnosis code using the Clinical Classifications Software Refined (CCSR) for ICD-10-CM diagnoses developed by the Agency for Healthcare Research and Quality (AHRQ). See technical appendix for more information.</t>
  </si>
  <si>
    <t>Note: BH= Behavioral Health, MH= Mental Health, SUD = Substance Use Disorder. Estimates may not sum to the total values due to rounding. See technical appendix for more information.</t>
  </si>
  <si>
    <t>Visits by Patient EMS Region, 2016-2019</t>
  </si>
  <si>
    <t>Visits by Expected Primary Payer Type and Patient EMS Region, 2016-2019</t>
  </si>
  <si>
    <t>Visits by Age Group and Gender, 2016-2019</t>
  </si>
  <si>
    <t>Visits by Expected Primary Payer Type and Age Group, 2016-2019</t>
  </si>
  <si>
    <t>Patients and Visits by Frequent Utilizer Status, 2016-2019</t>
  </si>
  <si>
    <t>Patients and Visits by Frequent Utilizer Status and Expected Primary Payer Type, 2016-2019</t>
  </si>
  <si>
    <t>Patients and Visits by Frequent Utilizer Status and Patient EMS Region, 2016-2019</t>
  </si>
  <si>
    <t>Patients and Visits by Frequent Utilizer Status and Age Group, 2016-2019</t>
  </si>
  <si>
    <t>Patients and Visits by Frequent Utilizer Status and Gender, 2016-2019</t>
  </si>
  <si>
    <t>Patients and Visits by Frequent Utilizer Status and Race/Ethnicity, 2016-2019</t>
  </si>
  <si>
    <t>Treat-and-Release Visits: Most Common Primary CCSR Diagnoses, 2016-2019</t>
  </si>
  <si>
    <t>Treat-and-Release Visits: Length of Stay among Most Common Primary CCSR Diagnoses, 2016-2019</t>
  </si>
  <si>
    <t>Treat-and-Release Visits: Most Common Primary CCSR Diagnoses among Patients by Age Group, 2016-2019</t>
  </si>
  <si>
    <t>Treat-and-Release Visits: Excess Length of Stay by Hospital Cohort, 2016-2019</t>
  </si>
  <si>
    <t>Treat-and-Release Visits: Excess Length of Stay by High Public Payer Status, 2016-2019</t>
  </si>
  <si>
    <t>Treat-and-Release Visits: Excess Length of Stay by Expected Primary Payer Type, 2016-2019</t>
  </si>
  <si>
    <t>Treat-and-Release Visits: Excess Length of Stay by Age Group, 2016-2019</t>
  </si>
  <si>
    <t xml:space="preserve">Treat-and-Release Visits: Excess Length of Stay by Race/Ethnicity, 2016-2019 </t>
  </si>
  <si>
    <t>Characteristics of Massachusetts Hospitals with Emergency Departments (EDs) and their ED Campuses, 2019</t>
  </si>
  <si>
    <t>Visits with Behavioral Health Primary Diagnoses, 2016-2019</t>
  </si>
  <si>
    <t>Visits with Behavioral Health Primary Diagnoses by Expected Primary Payer Type, 2016-2019</t>
  </si>
  <si>
    <t>Visits with Behavioral Health Primary Diagnoses by Patient EMS Region, 2016-2019</t>
  </si>
  <si>
    <t>Visits with Behavioral Health Primary Diagnoses by Age Group, 2016-2019</t>
  </si>
  <si>
    <t>Visits with Behavioral Health Primary Diagnoses by Gender, 2016-2019</t>
  </si>
  <si>
    <t>Visits with Behavioral Health Primary Diagnoses by Race/Ethnicity, 2016-2019</t>
  </si>
  <si>
    <t>Treat-and-Release Visits: Most Common Non-Behavioral Health and Behavioral Health Primary CCSR Diagnoses, 2016-2019</t>
  </si>
  <si>
    <t>Treat-and-Release Visits: Length of Stay among Most Common Non-Behavioral Health and Behavioral Health Primary CCSR Diagnoses, 2016-2019</t>
  </si>
  <si>
    <t>Note: CareGroup and Lahey Health System merged to form Beth Israel Lahey Health on March 1, 2019. Although FFY 2019 starts on October 1, 2018, prior to the official merger date, this report uses Beth Israel Lahey Health for all of FFY 2019. As of FFY 2020, Partners HealthCare is now known as Mass General Brigham. Estimates may not sum to the total values due to rounding and small amount of missing data. See technical appendix for more information.</t>
  </si>
  <si>
    <t>Note: The Executive Office of Health and Human Services (EOHHS) categorizes certain acute hospitals as High Public Payer (HPP) hospitals for the purpose of setting MassHealth rates. A hospital qualified for HPP status if it had 63% or more of gross patient service revenue attributed to Medicare, Medicaid, and Other/Multiple Races, non-Hispanic government payers, including the Health Safety Net. Estimates may not sum to the total values due to rounding and small amount of missing data. See technical appendix for more information.</t>
  </si>
  <si>
    <t>Section 1: Introduction</t>
  </si>
  <si>
    <t>ED Campus Name</t>
  </si>
  <si>
    <t>Note: Length of stay (LOS) of treat-and-release visits is calculated by subtracting the admission date and time from the departure date and time and is measured in hours. Visits were categorized into clinically meaningful mutually exclusive categories based on the listed primary diagnosis code using the Clinical Classifications Software Refined (CCSR) for ICD-10-CM diagnoses developed by the Agency for Healthcare Research and Quality (AHRQ). See technical appendix for more information.</t>
  </si>
  <si>
    <t xml:space="preserve">Note: Patients were identified as frequent utilizers of the ED if they had 10 or more visits in any given 12-month period. If a patient was identified as a frequent utilizer at least once during a given fiscal year, the patient and all their visits in that fiscal year were associated with frequent utilization. Estimates may not sum to the total values due to rounding and a small amount of missing data. See technical appendix for more information. Cells with fewer than 11 are suppressed to protect patient privacy, and are indicated by blank cells. </t>
  </si>
  <si>
    <t>Note: BH= Behavioral Health, MH= Mental Health, SUD = Substance Use Disorder. Patient residence was determined from permanent address information provided on the visit, including valid city/town, ZIP code, and two-character permanent state identification codes. Visits for permanent Massachusetts residents were assigned to one of five Emergency Medical Services (EMS) regions at the city/town level by the Executive Office of Health and Human Services (EOHHS). Estimates may not sum to the total values due to rounding. See technical appendix for more information.</t>
  </si>
  <si>
    <t>Note: BH= Behavioral Health, MH= Mental Health, SUD = Substance Use Disorder. Estimates may not sum to the total values due to rounding and small amount of missing data. See technical appendix for more information.</t>
  </si>
  <si>
    <t>Note: BH= Behavioral Health, MH= Mental Health, SUD = Substance Use Disorder. Visits were categorized into clinically meaningful mutually exclusive categories based on the listed primary diagnosis code using the Clinical Classifications Software Refined (CCSR) for ICD-10-CM diagnoses developed by the Agency for Healthcare Research and Quality (AHRQ). See technical appendix for more information.</t>
  </si>
  <si>
    <t>Note: BH= Behavioral Health, MH= Mental Health, SUD = Substance Use Disorder. Visits were categorized into clinically meaningful mutually exclusive categories based on the listed primary diagnosis code using the Clinical Classifications Software Refined (CCSR) for ICD-10-CM diagnoses developed by the Agency for Healthcare Research and Quality (AHRQ). Length of stay (LOS) of treat-and-release visits is calculated by subtracting the admission date and time from the departure date and time and is measured in hours. Figures for length of stay may not sum to the total values because they exclude visits with missing or invalid data. Cells with fewer than 11 are suppressed to protect patient privacy, and are indicated by blank cells. See technical appendix for more information.</t>
  </si>
  <si>
    <t>Note: Excess LOS defined as ED visits exceeding 4 hours. Estimates may not sum to the total values due to rounding and small amount of missing data. See technical appendix for more information.</t>
  </si>
  <si>
    <t>Note:Excess LOS defined as ED visits exceeding 4 hours. Estimates may not sum to the total values due to rounding and small amount of missing data. Additionally, visits with missing age are excluded. See technical appendix for more information.</t>
  </si>
  <si>
    <t>Treat-and-Release Visits: Excess Length of Stay by Behavioral Health Primary Diagnoses, 2016-2019</t>
  </si>
  <si>
    <t>Note: BH= Behavioral Health, MH= Mental Health, SUD = Substance Use Disorder. Excess LOS defined as ED visits exceeding 4 hours. Estimates may not sum to the total values due to rounding and small amount of missing data. See technical appendix for more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</si>
</sst>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_(* \(#,##0.00\);_(* &quot;-&quot;??_);_(@_)"/>
    <numFmt numFmtId="164" formatCode="##########0"/>
    <numFmt numFmtId="165" formatCode="##############0"/>
    <numFmt numFmtId="166" formatCode="#########0"/>
    <numFmt numFmtId="167" formatCode=".00"/>
    <numFmt numFmtId="168" formatCode="#####0"/>
    <numFmt numFmtId="169" formatCode="###0"/>
    <numFmt numFmtId="170" formatCode="######0"/>
    <numFmt numFmtId="171" formatCode="############0"/>
    <numFmt numFmtId="172" formatCode="###########0"/>
    <numFmt numFmtId="173" formatCode="#,###,###,##0"/>
    <numFmt numFmtId="174" formatCode="###############################0"/>
    <numFmt numFmtId="175" formatCode="_(* #,##0_);_(* \(#,##0\);_(* &quot;-&quot;??_);_(@_)"/>
    <numFmt numFmtId="176" formatCode="########.00&quot;%&quot;_);\(########.00&quot;%&quot;\)"/>
    <numFmt numFmtId="177" formatCode="#########.00&quot;%&quot;_);\(#########.00&quot;%&quot;\)"/>
  </numFmts>
  <fonts count="22" x14ac:knownFonts="1">
    <font>
      <sz val="11"/>
      <color theme="1"/>
      <name val="Calibri"/>
      <family val="2"/>
      <scheme val="minor"/>
    </font>
    <font>
      <sz val="11"/>
      <color indexed="8"/>
      <name val="Calibri"/>
      <family val="2"/>
      <scheme val="minor"/>
    </font>
    <font>
      <b/>
      <sz val="18"/>
      <color rgb="FF005480"/>
      <name val="Calibri"/>
      <family val="2"/>
    </font>
    <font>
      <b/>
      <sz val="16"/>
      <color rgb="FF005480"/>
      <name val="Calibri"/>
      <family val="2"/>
    </font>
    <font>
      <b/>
      <sz val="16"/>
      <color theme="0" tint="-0.34998626667073579"/>
      <name val="Calibri"/>
      <family val="2"/>
    </font>
    <font>
      <b/>
      <sz val="14"/>
      <color rgb="FF005480"/>
      <name val="Calibri"/>
      <family val="2"/>
    </font>
    <font>
      <b/>
      <sz val="11"/>
      <color rgb="FFFEFEFE"/>
      <name val="Calibri"/>
      <family val="2"/>
    </font>
    <font>
      <u/>
      <sz val="11"/>
      <color theme="10"/>
      <name val="Calibri"/>
      <family val="2"/>
      <scheme val="minor"/>
    </font>
    <font>
      <sz val="9.5"/>
      <color rgb="FF000000"/>
      <name val="Arial"/>
      <family val="2"/>
    </font>
    <font>
      <sz val="11"/>
      <color rgb="FF000000"/>
      <name val="Calibri"/>
      <family val="2"/>
      <scheme val="minor"/>
    </font>
    <font>
      <sz val="9.5"/>
      <color rgb="FF000000"/>
      <name val="Arial"/>
      <family val="2"/>
    </font>
    <font>
      <sz val="8"/>
      <name val="Calibri"/>
      <family val="2"/>
      <scheme val="minor"/>
    </font>
    <font>
      <sz val="11"/>
      <color theme="1"/>
      <name val="Calibri"/>
      <family val="2"/>
      <scheme val="minor"/>
    </font>
    <font>
      <sz val="11"/>
      <color indexed="8"/>
      <name val="Calibri"/>
      <family val="2"/>
    </font>
    <font>
      <b/>
      <sz val="14"/>
      <color theme="5"/>
      <name val="Calibri"/>
      <family val="2"/>
    </font>
    <font>
      <u/>
      <sz val="14"/>
      <color indexed="8"/>
      <name val="Calibri"/>
      <family val="2"/>
    </font>
    <font>
      <sz val="11"/>
      <color theme="1"/>
      <name val="Calibri"/>
      <family val="2"/>
    </font>
    <font>
      <u/>
      <sz val="11"/>
      <color theme="10"/>
      <name val="Calibri"/>
      <family val="2"/>
    </font>
    <font>
      <b/>
      <sz val="12"/>
      <color theme="1"/>
      <name val="Calibri"/>
      <family val="2"/>
    </font>
    <font>
      <sz val="11"/>
      <color rgb="FF000000"/>
      <name val="Calibri"/>
      <family val="2"/>
    </font>
    <font>
      <b/>
      <sz val="14"/>
      <color rgb="FF005480"/>
      <name val="Calibri"/>
      <family val="2"/>
      <scheme val="minor"/>
    </font>
    <font>
      <b/>
      <sz val="11"/>
      <color rgb="FFFEFEFE"/>
      <name val="Calibri"/>
      <family val="2"/>
      <scheme val="minor"/>
    </font>
  </fonts>
  <fills count="6">
    <fill>
      <patternFill patternType="none"/>
    </fill>
    <fill>
      <patternFill patternType="gray125"/>
    </fill>
    <fill>
      <patternFill patternType="solid">
        <fgColor rgb="FFFFFFFF"/>
        <bgColor indexed="64"/>
      </patternFill>
    </fill>
    <fill>
      <patternFill patternType="solid">
        <fgColor rgb="FF005480"/>
        <bgColor rgb="FF005480"/>
      </patternFill>
    </fill>
    <fill>
      <patternFill patternType="solid">
        <fgColor theme="0" tint="-0.34998626667073579"/>
        <bgColor indexed="64"/>
      </patternFill>
    </fill>
    <fill>
      <patternFill patternType="solid">
        <fgColor theme="0"/>
        <bgColor indexed="64"/>
      </patternFill>
    </fill>
  </fills>
  <borders count="3">
    <border>
      <left/>
      <right/>
      <top/>
      <bottom/>
      <diagonal/>
    </border>
    <border>
      <left style="thin">
        <color rgb="FFC1C1C1"/>
      </left>
      <right style="thin">
        <color rgb="FFC1C1C1"/>
      </right>
      <top style="thin">
        <color rgb="FFC1C1C1"/>
      </top>
      <bottom style="thin">
        <color rgb="FFC1C1C1"/>
      </bottom>
      <diagonal/>
    </border>
    <border>
      <left style="medium">
        <color rgb="FFC1C1C1"/>
      </left>
      <right/>
      <top/>
      <bottom/>
      <diagonal/>
    </border>
  </borders>
  <cellStyleXfs count="7">
    <xf numFmtId="0" fontId="0" fillId="0" borderId="0"/>
    <xf numFmtId="0" fontId="1" fillId="0" borderId="0"/>
    <xf numFmtId="0" fontId="7" fillId="0" borderId="0" applyNumberFormat="0" applyFill="0" applyBorder="0" applyAlignment="0" applyProtection="0"/>
    <xf numFmtId="0" fontId="8" fillId="0" borderId="0"/>
    <xf numFmtId="0" fontId="10" fillId="0" borderId="0"/>
    <xf numFmtId="9" fontId="12" fillId="0" borderId="0" applyFont="0" applyFill="0" applyBorder="0" applyAlignment="0" applyProtection="0"/>
    <xf numFmtId="43" fontId="12" fillId="0" borderId="0" applyFont="0" applyFill="0" applyBorder="0" applyAlignment="0" applyProtection="0"/>
  </cellStyleXfs>
  <cellXfs count="147">
    <xf numFmtId="0" fontId="0" fillId="0" borderId="0" xfId="0"/>
    <xf numFmtId="0" fontId="3" fillId="0" borderId="0" xfId="1" applyFont="1" applyAlignment="1">
      <alignment vertical="center"/>
    </xf>
    <xf numFmtId="0" fontId="2" fillId="0" borderId="0" xfId="1" applyFont="1" applyAlignment="1">
      <alignment horizontal="center"/>
    </xf>
    <xf numFmtId="0" fontId="0" fillId="0" borderId="0" xfId="0" applyAlignment="1"/>
    <xf numFmtId="0" fontId="4" fillId="0" borderId="0" xfId="1" applyFont="1" applyAlignment="1">
      <alignment horizontal="center"/>
    </xf>
    <xf numFmtId="0" fontId="6" fillId="3" borderId="0" xfId="0" applyFont="1" applyFill="1" applyAlignment="1">
      <alignment horizontal="left"/>
    </xf>
    <xf numFmtId="0" fontId="6" fillId="3" borderId="0" xfId="0" applyFont="1" applyFill="1" applyAlignment="1">
      <alignment horizontal="right"/>
    </xf>
    <xf numFmtId="164" fontId="0" fillId="2" borderId="1" xfId="0" applyNumberFormat="1" applyFont="1" applyFill="1" applyBorder="1" applyAlignment="1">
      <alignment horizontal="right"/>
    </xf>
    <xf numFmtId="10" fontId="0" fillId="2" borderId="1" xfId="0" applyNumberFormat="1" applyFont="1" applyFill="1" applyBorder="1" applyAlignment="1">
      <alignment horizontal="right"/>
    </xf>
    <xf numFmtId="0" fontId="0" fillId="2" borderId="1" xfId="0" applyFont="1" applyFill="1" applyBorder="1" applyAlignment="1">
      <alignment horizontal="left"/>
    </xf>
    <xf numFmtId="165" fontId="0" fillId="2" borderId="1" xfId="0" applyNumberFormat="1" applyFont="1" applyFill="1" applyBorder="1" applyAlignment="1">
      <alignment horizontal="left"/>
    </xf>
    <xf numFmtId="0" fontId="0" fillId="0" borderId="0" xfId="0" applyAlignment="1">
      <alignment horizontal="left"/>
    </xf>
    <xf numFmtId="0" fontId="6" fillId="3" borderId="0" xfId="0" applyFont="1" applyFill="1" applyAlignment="1"/>
    <xf numFmtId="0" fontId="5" fillId="0" borderId="0" xfId="0" applyFont="1" applyAlignment="1"/>
    <xf numFmtId="0" fontId="0" fillId="0" borderId="0" xfId="0" applyAlignment="1">
      <alignment horizontal="left"/>
    </xf>
    <xf numFmtId="3" fontId="6" fillId="3" borderId="0" xfId="0" applyNumberFormat="1" applyFont="1" applyFill="1" applyAlignment="1">
      <alignment horizontal="right"/>
    </xf>
    <xf numFmtId="3" fontId="0" fillId="2" borderId="1" xfId="0" applyNumberFormat="1" applyFont="1" applyFill="1" applyBorder="1" applyAlignment="1">
      <alignment horizontal="right"/>
    </xf>
    <xf numFmtId="2" fontId="0" fillId="0" borderId="0" xfId="0" applyNumberFormat="1" applyAlignment="1"/>
    <xf numFmtId="3" fontId="0" fillId="0" borderId="0" xfId="0" applyNumberFormat="1" applyAlignment="1"/>
    <xf numFmtId="10" fontId="0" fillId="0" borderId="0" xfId="0" applyNumberFormat="1" applyAlignment="1"/>
    <xf numFmtId="0" fontId="5" fillId="0" borderId="0" xfId="0" applyFont="1" applyAlignment="1">
      <alignment horizontal="left"/>
    </xf>
    <xf numFmtId="0" fontId="0" fillId="0" borderId="0" xfId="0" applyAlignment="1">
      <alignment horizontal="left" wrapText="1"/>
    </xf>
    <xf numFmtId="0" fontId="0" fillId="0" borderId="0" xfId="0" applyAlignment="1">
      <alignment horizontal="left"/>
    </xf>
    <xf numFmtId="0" fontId="5" fillId="0" borderId="0" xfId="0" applyFont="1" applyAlignment="1"/>
    <xf numFmtId="0" fontId="0" fillId="5" borderId="0" xfId="0" applyFill="1"/>
    <xf numFmtId="0" fontId="0" fillId="0" borderId="0" xfId="0" applyFont="1" applyAlignment="1">
      <alignment horizontal="left"/>
    </xf>
    <xf numFmtId="0" fontId="0" fillId="0" borderId="0" xfId="0" applyAlignment="1">
      <alignment horizontal="right"/>
    </xf>
    <xf numFmtId="0" fontId="0" fillId="0" borderId="0" xfId="0" applyFill="1" applyAlignment="1"/>
    <xf numFmtId="0" fontId="0" fillId="0" borderId="0" xfId="0" applyAlignment="1">
      <alignment wrapText="1"/>
    </xf>
    <xf numFmtId="0" fontId="0" fillId="0" borderId="0" xfId="0" applyAlignment="1">
      <alignment horizontal="center" wrapText="1"/>
    </xf>
    <xf numFmtId="0" fontId="0" fillId="0" borderId="0" xfId="0" applyAlignment="1">
      <alignment horizontal="left" wrapText="1"/>
    </xf>
    <xf numFmtId="0" fontId="0" fillId="0" borderId="0" xfId="0" applyAlignment="1">
      <alignment horizontal="left"/>
    </xf>
    <xf numFmtId="0" fontId="5" fillId="0" borderId="0" xfId="0" applyFont="1" applyAlignment="1"/>
    <xf numFmtId="10" fontId="0" fillId="0" borderId="0" xfId="5" applyNumberFormat="1" applyFont="1"/>
    <xf numFmtId="43" fontId="0" fillId="0" borderId="0" xfId="6" applyFont="1" applyAlignment="1"/>
    <xf numFmtId="175" fontId="0" fillId="0" borderId="0" xfId="6" applyNumberFormat="1" applyFont="1" applyAlignment="1"/>
    <xf numFmtId="175" fontId="0" fillId="0" borderId="0" xfId="6" applyNumberFormat="1" applyFont="1" applyAlignment="1">
      <alignment horizontal="left"/>
    </xf>
    <xf numFmtId="175" fontId="9" fillId="2" borderId="1" xfId="6" applyNumberFormat="1" applyFont="1" applyFill="1" applyBorder="1" applyAlignment="1">
      <alignment horizontal="right"/>
    </xf>
    <xf numFmtId="175" fontId="6" fillId="3" borderId="0" xfId="6" applyNumberFormat="1" applyFont="1" applyFill="1" applyAlignment="1">
      <alignment horizontal="right"/>
    </xf>
    <xf numFmtId="175" fontId="0" fillId="2" borderId="1" xfId="6" applyNumberFormat="1" applyFont="1" applyFill="1" applyBorder="1" applyAlignment="1">
      <alignment horizontal="right"/>
    </xf>
    <xf numFmtId="175" fontId="5" fillId="0" borderId="0" xfId="6" applyNumberFormat="1" applyFont="1" applyAlignment="1"/>
    <xf numFmtId="175" fontId="0" fillId="0" borderId="0" xfId="6" applyNumberFormat="1" applyFont="1"/>
    <xf numFmtId="175" fontId="0" fillId="0" borderId="0" xfId="6" applyNumberFormat="1" applyFont="1" applyAlignment="1">
      <alignment horizontal="right"/>
    </xf>
    <xf numFmtId="43" fontId="0" fillId="4" borderId="0" xfId="6" applyFont="1" applyFill="1" applyAlignment="1"/>
    <xf numFmtId="175" fontId="5" fillId="0" borderId="0" xfId="6" applyNumberFormat="1" applyFont="1" applyAlignment="1">
      <alignment horizontal="left"/>
    </xf>
    <xf numFmtId="0" fontId="0" fillId="0" borderId="0" xfId="0" applyAlignment="1">
      <alignment horizontal="left" vertical="center"/>
    </xf>
    <xf numFmtId="0" fontId="0" fillId="0" borderId="0" xfId="0" applyAlignment="1">
      <alignment vertical="center" wrapText="1"/>
    </xf>
    <xf numFmtId="0" fontId="0" fillId="0" borderId="0" xfId="0" applyAlignment="1">
      <alignment vertical="top" wrapText="1"/>
    </xf>
    <xf numFmtId="0" fontId="9" fillId="2" borderId="1" xfId="3" applyFont="1" applyFill="1" applyBorder="1" applyAlignment="1">
      <alignment horizontal="left"/>
    </xf>
    <xf numFmtId="0" fontId="0" fillId="0" borderId="0" xfId="0" applyAlignment="1">
      <alignment horizontal="left"/>
    </xf>
    <xf numFmtId="0" fontId="5" fillId="0" borderId="0" xfId="0" applyFont="1" applyAlignment="1"/>
    <xf numFmtId="0" fontId="5" fillId="0" borderId="0" xfId="0" applyFont="1" applyFill="1" applyAlignment="1">
      <alignment horizontal="left"/>
    </xf>
    <xf numFmtId="0" fontId="13" fillId="0" borderId="0" xfId="1" applyFont="1" applyAlignment="1">
      <alignment horizontal="left"/>
    </xf>
    <xf numFmtId="0" fontId="13" fillId="0" borderId="0" xfId="1" applyFont="1" applyAlignment="1"/>
    <xf numFmtId="17" fontId="14" fillId="0" borderId="0" xfId="1" quotePrefix="1" applyNumberFormat="1" applyFont="1" applyFill="1" applyAlignment="1">
      <alignment horizontal="left" vertical="center"/>
    </xf>
    <xf numFmtId="0" fontId="13" fillId="0" borderId="0" xfId="1" applyFont="1" applyAlignment="1">
      <alignment horizontal="left" vertical="center"/>
    </xf>
    <xf numFmtId="0" fontId="13" fillId="0" borderId="0" xfId="1" applyFont="1" applyAlignment="1">
      <alignment vertical="center"/>
    </xf>
    <xf numFmtId="0" fontId="15" fillId="0" borderId="0" xfId="1" applyFont="1" applyAlignment="1">
      <alignment horizontal="left" vertical="center"/>
    </xf>
    <xf numFmtId="0" fontId="16" fillId="0" borderId="0" xfId="0" applyFont="1" applyAlignment="1"/>
    <xf numFmtId="0" fontId="17" fillId="0" borderId="0" xfId="2" applyFont="1" applyAlignment="1">
      <alignment horizontal="left"/>
    </xf>
    <xf numFmtId="0" fontId="16" fillId="0" borderId="0" xfId="0" applyFont="1"/>
    <xf numFmtId="0" fontId="16" fillId="0" borderId="0" xfId="0" applyFont="1" applyAlignment="1">
      <alignment horizontal="left"/>
    </xf>
    <xf numFmtId="0" fontId="16" fillId="0" borderId="0" xfId="0" applyFont="1" applyFill="1" applyAlignment="1">
      <alignment horizontal="left"/>
    </xf>
    <xf numFmtId="0" fontId="16" fillId="2" borderId="1" xfId="0" applyFont="1" applyFill="1" applyBorder="1" applyAlignment="1">
      <alignment horizontal="left"/>
    </xf>
    <xf numFmtId="2" fontId="16" fillId="2" borderId="1" xfId="0" applyNumberFormat="1" applyFont="1" applyFill="1" applyBorder="1" applyAlignment="1">
      <alignment horizontal="left"/>
    </xf>
    <xf numFmtId="0" fontId="18" fillId="0" borderId="0" xfId="0" applyFont="1" applyFill="1" applyAlignment="1"/>
    <xf numFmtId="0" fontId="16" fillId="0" borderId="0" xfId="0" applyFont="1" applyFill="1" applyAlignment="1"/>
    <xf numFmtId="10" fontId="16" fillId="2" borderId="1" xfId="0" applyNumberFormat="1" applyFont="1" applyFill="1" applyBorder="1" applyAlignment="1">
      <alignment horizontal="right"/>
    </xf>
    <xf numFmtId="3" fontId="16" fillId="0" borderId="0" xfId="0" applyNumberFormat="1" applyFont="1" applyAlignment="1"/>
    <xf numFmtId="175" fontId="16" fillId="0" borderId="0" xfId="6" applyNumberFormat="1" applyFont="1" applyAlignment="1"/>
    <xf numFmtId="0" fontId="19" fillId="2" borderId="1" xfId="3" applyFont="1" applyFill="1" applyBorder="1" applyAlignment="1">
      <alignment horizontal="right"/>
    </xf>
    <xf numFmtId="169" fontId="19" fillId="2" borderId="1" xfId="3" applyNumberFormat="1" applyFont="1" applyFill="1" applyBorder="1" applyAlignment="1">
      <alignment horizontal="right"/>
    </xf>
    <xf numFmtId="175" fontId="19" fillId="2" borderId="1" xfId="6" applyNumberFormat="1" applyFont="1" applyFill="1" applyBorder="1" applyAlignment="1">
      <alignment horizontal="right"/>
    </xf>
    <xf numFmtId="0" fontId="20" fillId="0" borderId="0" xfId="0" applyFont="1" applyAlignment="1"/>
    <xf numFmtId="0" fontId="0" fillId="0" borderId="0" xfId="0" applyFont="1" applyAlignment="1"/>
    <xf numFmtId="43" fontId="20" fillId="0" borderId="0" xfId="6" applyFont="1" applyAlignment="1"/>
    <xf numFmtId="10" fontId="20" fillId="0" borderId="0" xfId="0" applyNumberFormat="1" applyFont="1" applyAlignment="1"/>
    <xf numFmtId="0" fontId="21" fillId="3" borderId="0" xfId="0" applyFont="1" applyFill="1" applyAlignment="1"/>
    <xf numFmtId="175" fontId="21" fillId="3" borderId="0" xfId="6" applyNumberFormat="1" applyFont="1" applyFill="1" applyAlignment="1"/>
    <xf numFmtId="43" fontId="21" fillId="3" borderId="0" xfId="6" applyFont="1" applyFill="1" applyAlignment="1"/>
    <xf numFmtId="2" fontId="21" fillId="3" borderId="0" xfId="0" applyNumberFormat="1" applyFont="1" applyFill="1" applyAlignment="1"/>
    <xf numFmtId="0" fontId="21" fillId="3" borderId="0" xfId="0" applyFont="1" applyFill="1" applyAlignment="1">
      <alignment horizontal="right"/>
    </xf>
    <xf numFmtId="3" fontId="0" fillId="0" borderId="0" xfId="0" applyNumberFormat="1" applyFont="1" applyAlignment="1"/>
    <xf numFmtId="10" fontId="0" fillId="0" borderId="0" xfId="0" applyNumberFormat="1" applyFont="1" applyAlignment="1"/>
    <xf numFmtId="167" fontId="0" fillId="0" borderId="0" xfId="0" applyNumberFormat="1" applyFont="1" applyAlignment="1"/>
    <xf numFmtId="2" fontId="0" fillId="0" borderId="0" xfId="0" applyNumberFormat="1" applyFont="1" applyAlignment="1"/>
    <xf numFmtId="168" fontId="9" fillId="2" borderId="1" xfId="3" applyNumberFormat="1" applyFont="1" applyFill="1" applyBorder="1" applyAlignment="1">
      <alignment horizontal="right"/>
    </xf>
    <xf numFmtId="43" fontId="9" fillId="2" borderId="1" xfId="6" applyFont="1" applyFill="1" applyBorder="1" applyAlignment="1">
      <alignment horizontal="right"/>
    </xf>
    <xf numFmtId="167" fontId="9" fillId="2" borderId="1" xfId="3" applyNumberFormat="1" applyFont="1" applyFill="1" applyBorder="1" applyAlignment="1">
      <alignment horizontal="right"/>
    </xf>
    <xf numFmtId="0" fontId="0" fillId="0" borderId="0" xfId="0" applyFont="1"/>
    <xf numFmtId="0" fontId="9" fillId="2" borderId="1" xfId="3" applyFont="1" applyFill="1" applyBorder="1" applyAlignment="1">
      <alignment horizontal="right"/>
    </xf>
    <xf numFmtId="0" fontId="0" fillId="0" borderId="0" xfId="0" applyFont="1" applyAlignment="1">
      <alignment horizontal="right"/>
    </xf>
    <xf numFmtId="166" fontId="9" fillId="2" borderId="1" xfId="3" applyNumberFormat="1" applyFont="1" applyFill="1" applyBorder="1" applyAlignment="1">
      <alignment horizontal="right"/>
    </xf>
    <xf numFmtId="0" fontId="9" fillId="2" borderId="1" xfId="4" applyFont="1" applyFill="1" applyBorder="1" applyAlignment="1">
      <alignment horizontal="right"/>
    </xf>
    <xf numFmtId="165" fontId="9" fillId="2" borderId="1" xfId="4" applyNumberFormat="1" applyFont="1" applyFill="1" applyBorder="1" applyAlignment="1">
      <alignment horizontal="right"/>
    </xf>
    <xf numFmtId="0" fontId="21" fillId="3" borderId="0" xfId="0" applyFont="1" applyFill="1" applyAlignment="1">
      <alignment horizontal="left"/>
    </xf>
    <xf numFmtId="165" fontId="9" fillId="2" borderId="1" xfId="3" applyNumberFormat="1" applyFont="1" applyFill="1" applyBorder="1" applyAlignment="1">
      <alignment horizontal="left"/>
    </xf>
    <xf numFmtId="175" fontId="21" fillId="3" borderId="0" xfId="6" applyNumberFormat="1" applyFont="1" applyFill="1" applyAlignment="1">
      <alignment horizontal="right"/>
    </xf>
    <xf numFmtId="0" fontId="21" fillId="3" borderId="0" xfId="0" applyFont="1" applyFill="1" applyAlignment="1">
      <alignment wrapText="1"/>
    </xf>
    <xf numFmtId="164" fontId="0" fillId="2" borderId="1" xfId="0" applyNumberFormat="1" applyFont="1" applyFill="1" applyBorder="1" applyAlignment="1">
      <alignment horizontal="left"/>
    </xf>
    <xf numFmtId="0" fontId="9" fillId="2" borderId="1" xfId="4" applyFont="1" applyFill="1" applyBorder="1" applyAlignment="1">
      <alignment horizontal="left"/>
    </xf>
    <xf numFmtId="170" fontId="9" fillId="2" borderId="1" xfId="4" applyNumberFormat="1" applyFont="1" applyFill="1" applyBorder="1" applyAlignment="1">
      <alignment horizontal="left"/>
    </xf>
    <xf numFmtId="175" fontId="21" fillId="3" borderId="0" xfId="6" applyNumberFormat="1" applyFont="1" applyFill="1" applyAlignment="1">
      <alignment horizontal="left"/>
    </xf>
    <xf numFmtId="0" fontId="21" fillId="3" borderId="0" xfId="0" applyFont="1" applyFill="1" applyAlignment="1">
      <alignment horizontal="left" wrapText="1"/>
    </xf>
    <xf numFmtId="170" fontId="9" fillId="2" borderId="1" xfId="3" applyNumberFormat="1" applyFont="1" applyFill="1" applyBorder="1" applyAlignment="1">
      <alignment horizontal="right"/>
    </xf>
    <xf numFmtId="165" fontId="9" fillId="2" borderId="1" xfId="3" applyNumberFormat="1" applyFont="1" applyFill="1" applyBorder="1" applyAlignment="1">
      <alignment horizontal="right"/>
    </xf>
    <xf numFmtId="3" fontId="21" fillId="3" borderId="0" xfId="0" applyNumberFormat="1" applyFont="1" applyFill="1" applyAlignment="1">
      <alignment horizontal="right"/>
    </xf>
    <xf numFmtId="2" fontId="21" fillId="3" borderId="0" xfId="0" applyNumberFormat="1" applyFont="1" applyFill="1" applyAlignment="1">
      <alignment horizontal="right"/>
    </xf>
    <xf numFmtId="0" fontId="9" fillId="2" borderId="1" xfId="3" applyFont="1" applyFill="1" applyBorder="1" applyAlignment="1">
      <alignment horizontal="right" wrapText="1"/>
    </xf>
    <xf numFmtId="172" fontId="9" fillId="2" borderId="1" xfId="3" applyNumberFormat="1" applyFont="1" applyFill="1" applyBorder="1" applyAlignment="1">
      <alignment horizontal="right" wrapText="1"/>
    </xf>
    <xf numFmtId="173" fontId="9" fillId="2" borderId="1" xfId="3" applyNumberFormat="1" applyFont="1" applyFill="1" applyBorder="1" applyAlignment="1">
      <alignment horizontal="right" wrapText="1"/>
    </xf>
    <xf numFmtId="175" fontId="21" fillId="3" borderId="0" xfId="6" applyNumberFormat="1" applyFont="1" applyFill="1" applyAlignment="1">
      <alignment horizontal="right" wrapText="1"/>
    </xf>
    <xf numFmtId="3" fontId="21" fillId="3" borderId="0" xfId="0" applyNumberFormat="1" applyFont="1" applyFill="1" applyAlignment="1">
      <alignment horizontal="right" wrapText="1"/>
    </xf>
    <xf numFmtId="0" fontId="21" fillId="3" borderId="0" xfId="0" applyFont="1" applyFill="1" applyAlignment="1">
      <alignment horizontal="right" wrapText="1"/>
    </xf>
    <xf numFmtId="172" fontId="9" fillId="2" borderId="1" xfId="3" applyNumberFormat="1" applyFont="1" applyFill="1" applyBorder="1" applyAlignment="1">
      <alignment horizontal="right"/>
    </xf>
    <xf numFmtId="175" fontId="21" fillId="3" borderId="0" xfId="6" applyNumberFormat="1" applyFont="1" applyFill="1" applyAlignment="1">
      <alignment horizontal="left" wrapText="1"/>
    </xf>
    <xf numFmtId="169" fontId="9" fillId="2" borderId="1" xfId="3" applyNumberFormat="1" applyFont="1" applyFill="1" applyBorder="1" applyAlignment="1">
      <alignment horizontal="right"/>
    </xf>
    <xf numFmtId="174" fontId="9" fillId="2" borderId="1" xfId="3" applyNumberFormat="1" applyFont="1" applyFill="1" applyBorder="1" applyAlignment="1">
      <alignment horizontal="right"/>
    </xf>
    <xf numFmtId="171" fontId="9" fillId="2" borderId="1" xfId="3" applyNumberFormat="1" applyFont="1" applyFill="1" applyBorder="1" applyAlignment="1">
      <alignment horizontal="right"/>
    </xf>
    <xf numFmtId="0" fontId="9" fillId="0" borderId="2" xfId="0" applyFont="1" applyBorder="1" applyAlignment="1">
      <alignment vertical="top" wrapText="1"/>
    </xf>
    <xf numFmtId="0" fontId="9" fillId="0" borderId="0" xfId="0" applyFont="1" applyAlignment="1">
      <alignment horizontal="right" vertical="top" wrapText="1"/>
    </xf>
    <xf numFmtId="175" fontId="9" fillId="0" borderId="0" xfId="6" applyNumberFormat="1" applyFont="1" applyAlignment="1">
      <alignment vertical="top" wrapText="1"/>
    </xf>
    <xf numFmtId="10" fontId="9" fillId="0" borderId="0" xfId="0" applyNumberFormat="1" applyFont="1" applyAlignment="1">
      <alignment vertical="top" wrapText="1"/>
    </xf>
    <xf numFmtId="0" fontId="9" fillId="0" borderId="0" xfId="0" applyFont="1" applyBorder="1" applyAlignment="1">
      <alignment vertical="top" wrapText="1"/>
    </xf>
    <xf numFmtId="0" fontId="9" fillId="0" borderId="0" xfId="0" applyFont="1" applyBorder="1" applyAlignment="1">
      <alignment horizontal="right" vertical="top" wrapText="1"/>
    </xf>
    <xf numFmtId="175" fontId="9" fillId="0" borderId="0" xfId="6" applyNumberFormat="1" applyFont="1" applyBorder="1" applyAlignment="1">
      <alignment vertical="top" wrapText="1"/>
    </xf>
    <xf numFmtId="10" fontId="9" fillId="0" borderId="0" xfId="0" applyNumberFormat="1" applyFont="1" applyBorder="1" applyAlignment="1">
      <alignment vertical="top" wrapText="1"/>
    </xf>
    <xf numFmtId="0" fontId="5" fillId="0" borderId="0" xfId="0" applyFont="1" applyAlignment="1">
      <alignment wrapText="1"/>
    </xf>
    <xf numFmtId="0" fontId="0" fillId="0" borderId="0" xfId="0" applyFont="1" applyAlignment="1">
      <alignment wrapText="1"/>
    </xf>
    <xf numFmtId="10" fontId="19" fillId="2" borderId="1" xfId="3" applyNumberFormat="1" applyFont="1" applyFill="1" applyBorder="1" applyAlignment="1">
      <alignment horizontal="right"/>
    </xf>
    <xf numFmtId="10" fontId="9" fillId="2" borderId="1" xfId="3" applyNumberFormat="1" applyFont="1" applyFill="1" applyBorder="1" applyAlignment="1">
      <alignment horizontal="right"/>
    </xf>
    <xf numFmtId="10" fontId="9" fillId="2" borderId="1" xfId="4" applyNumberFormat="1" applyFont="1" applyFill="1" applyBorder="1" applyAlignment="1">
      <alignment horizontal="right"/>
    </xf>
    <xf numFmtId="10" fontId="9" fillId="2" borderId="1" xfId="3" applyNumberFormat="1" applyFont="1" applyFill="1" applyBorder="1" applyAlignment="1">
      <alignment horizontal="right" wrapText="1"/>
    </xf>
    <xf numFmtId="10" fontId="9" fillId="2" borderId="1" xfId="5" applyNumberFormat="1" applyFont="1" applyFill="1" applyBorder="1" applyAlignment="1">
      <alignment horizontal="right"/>
    </xf>
    <xf numFmtId="176" fontId="9" fillId="2" borderId="1" xfId="3" applyNumberFormat="1" applyFont="1" applyFill="1" applyBorder="1" applyAlignment="1">
      <alignment horizontal="right"/>
    </xf>
    <xf numFmtId="167" fontId="9" fillId="2" borderId="1" xfId="4" applyNumberFormat="1" applyFont="1" applyFill="1" applyBorder="1" applyAlignment="1">
      <alignment horizontal="right"/>
    </xf>
    <xf numFmtId="177" fontId="9" fillId="2" borderId="1" xfId="3" applyNumberFormat="1" applyFont="1" applyFill="1" applyBorder="1" applyAlignment="1">
      <alignment horizontal="right" wrapText="1"/>
    </xf>
    <xf numFmtId="0" fontId="5" fillId="0" borderId="0" xfId="0" applyFont="1" applyAlignment="1">
      <alignment horizontal="left"/>
    </xf>
    <xf numFmtId="0" fontId="5" fillId="0" borderId="0" xfId="0" applyFont="1" applyFill="1" applyAlignment="1">
      <alignment horizontal="left"/>
    </xf>
    <xf numFmtId="0" fontId="16" fillId="0" borderId="0" xfId="0" applyFont="1" applyAlignment="1">
      <alignment horizontal="left" wrapText="1"/>
    </xf>
    <xf numFmtId="0" fontId="0" fillId="0" borderId="0" xfId="0" applyFont="1" applyAlignment="1">
      <alignment horizontal="left"/>
    </xf>
    <xf numFmtId="0" fontId="20" fillId="0" borderId="0" xfId="0" applyFont="1" applyAlignment="1">
      <alignment horizontal="left"/>
    </xf>
    <xf numFmtId="0" fontId="0" fillId="0" borderId="0" xfId="0" applyFont="1" applyAlignment="1">
      <alignment horizontal="left" wrapText="1"/>
    </xf>
    <xf numFmtId="0" fontId="0" fillId="0" borderId="0" xfId="0" applyAlignment="1">
      <alignment horizontal="left" wrapText="1"/>
    </xf>
    <xf numFmtId="0" fontId="5" fillId="0" borderId="0" xfId="0" applyFont="1" applyAlignment="1">
      <alignment horizontal="left" wrapText="1"/>
    </xf>
    <xf numFmtId="0" fontId="0" fillId="0" borderId="0" xfId="0" applyFont="1" applyAlignment="1">
      <alignment horizontal="left" vertical="top" wrapText="1"/>
    </xf>
    <xf numFmtId="0" fontId="0" fillId="0" borderId="0" xfId="0" applyFont="1" applyAlignment="1">
      <alignment horizontal="left" vertical="center" wrapText="1"/>
    </xf>
  </cellXfs>
  <cellStyles count="7">
    <cellStyle name="Comma" xfId="6" builtinId="3"/>
    <cellStyle name="Hyperlink" xfId="2" builtinId="8"/>
    <cellStyle name="Normal" xfId="0" builtinId="0"/>
    <cellStyle name="Normal 2" xfId="1" xr:uid="{00000000-0005-0000-0000-000002000000}"/>
    <cellStyle name="Normal 3" xfId="3" xr:uid="{738177F4-0863-4C4D-B719-8BC7CAF23357}"/>
    <cellStyle name="Normal 4" xfId="4" xr:uid="{43C95E54-E7B9-40BD-8506-857503097719}"/>
    <cellStyle name="Percent"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66675</xdr:rowOff>
    </xdr:from>
    <xdr:to>
      <xdr:col>14</xdr:col>
      <xdr:colOff>511547</xdr:colOff>
      <xdr:row>36</xdr:row>
      <xdr:rowOff>161925</xdr:rowOff>
    </xdr:to>
    <xdr:pic>
      <xdr:nvPicPr>
        <xdr:cNvPr id="3" name="Picture 2">
          <a:extLst>
            <a:ext uri="{FF2B5EF4-FFF2-40B4-BE49-F238E27FC236}">
              <a16:creationId xmlns:a16="http://schemas.microsoft.com/office/drawing/2014/main" id="{8B2DA414-3242-4C88-ABF6-019E67ACA6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66675"/>
          <a:ext cx="8998322" cy="69532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3F282-910F-4517-8090-AE0B1C967C29}">
  <dimension ref="A1"/>
  <sheetViews>
    <sheetView tabSelected="1" workbookViewId="0">
      <selection activeCell="P1" sqref="P1"/>
    </sheetView>
  </sheetViews>
  <sheetFormatPr defaultRowHeight="15" x14ac:dyDescent="0.25"/>
  <cols>
    <col min="1" max="16384" width="9.140625" style="24"/>
  </cols>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41"/>
  <sheetViews>
    <sheetView workbookViewId="0">
      <selection sqref="A1:D1"/>
    </sheetView>
  </sheetViews>
  <sheetFormatPr defaultColWidth="8.7109375" defaultRowHeight="15" x14ac:dyDescent="0.25"/>
  <cols>
    <col min="1" max="1" width="11.28515625" style="3" customWidth="1"/>
    <col min="2" max="2" width="27.28515625" style="14" customWidth="1"/>
    <col min="3" max="3" width="12.7109375" style="35" bestFit="1" customWidth="1"/>
    <col min="4" max="4" width="31.7109375" style="3" customWidth="1"/>
    <col min="5" max="5" width="27.42578125" style="34" bestFit="1" customWidth="1"/>
    <col min="6" max="16384" width="8.7109375" style="3"/>
  </cols>
  <sheetData>
    <row r="1" spans="1:5" ht="18.75" x14ac:dyDescent="0.3">
      <c r="A1" s="137" t="s">
        <v>325</v>
      </c>
      <c r="B1" s="137"/>
      <c r="C1" s="137"/>
      <c r="D1" s="137"/>
      <c r="E1" s="50"/>
    </row>
    <row r="3" spans="1:5" ht="18.75" x14ac:dyDescent="0.3">
      <c r="A3" s="137" t="s">
        <v>374</v>
      </c>
      <c r="B3" s="137"/>
      <c r="C3" s="137"/>
      <c r="D3" s="50"/>
      <c r="E3" s="50"/>
    </row>
    <row r="5" spans="1:5" x14ac:dyDescent="0.25">
      <c r="A5" s="77" t="s">
        <v>168</v>
      </c>
      <c r="B5" s="77" t="s">
        <v>218</v>
      </c>
      <c r="C5" s="78" t="s">
        <v>176</v>
      </c>
      <c r="D5" s="77" t="s">
        <v>177</v>
      </c>
      <c r="E5" s="79" t="s">
        <v>181</v>
      </c>
    </row>
    <row r="6" spans="1:5" x14ac:dyDescent="0.25">
      <c r="A6" s="93">
        <v>2016</v>
      </c>
      <c r="B6" s="94" t="s">
        <v>183</v>
      </c>
      <c r="C6" s="37">
        <v>434343</v>
      </c>
      <c r="D6" s="131">
        <v>0.13469999999999999</v>
      </c>
      <c r="E6" s="87">
        <v>54631.25</v>
      </c>
    </row>
    <row r="7" spans="1:5" x14ac:dyDescent="0.25">
      <c r="A7" s="93">
        <v>2016</v>
      </c>
      <c r="B7" s="94" t="s">
        <v>184</v>
      </c>
      <c r="C7" s="37">
        <v>416996</v>
      </c>
      <c r="D7" s="131">
        <v>0.1293</v>
      </c>
      <c r="E7" s="87">
        <v>43617.09</v>
      </c>
    </row>
    <row r="8" spans="1:5" x14ac:dyDescent="0.25">
      <c r="A8" s="93">
        <v>2016</v>
      </c>
      <c r="B8" s="94" t="s">
        <v>185</v>
      </c>
      <c r="C8" s="37">
        <v>594295</v>
      </c>
      <c r="D8" s="131">
        <v>0.18440000000000001</v>
      </c>
      <c r="E8" s="87">
        <v>43580.91</v>
      </c>
    </row>
    <row r="9" spans="1:5" x14ac:dyDescent="0.25">
      <c r="A9" s="93">
        <v>2016</v>
      </c>
      <c r="B9" s="94" t="s">
        <v>47</v>
      </c>
      <c r="C9" s="37">
        <v>883820</v>
      </c>
      <c r="D9" s="131">
        <v>0.2742</v>
      </c>
      <c r="E9" s="87">
        <v>36658.14</v>
      </c>
    </row>
    <row r="10" spans="1:5" x14ac:dyDescent="0.25">
      <c r="A10" s="93">
        <v>2016</v>
      </c>
      <c r="B10" s="94" t="s">
        <v>186</v>
      </c>
      <c r="C10" s="37">
        <v>725715</v>
      </c>
      <c r="D10" s="131">
        <v>0.22509999999999999</v>
      </c>
      <c r="E10" s="87">
        <v>54752.31</v>
      </c>
    </row>
    <row r="11" spans="1:5" x14ac:dyDescent="0.25">
      <c r="A11" s="93">
        <v>2016</v>
      </c>
      <c r="B11" s="94" t="s">
        <v>187</v>
      </c>
      <c r="C11" s="37">
        <v>125430</v>
      </c>
      <c r="D11" s="131">
        <v>3.8899999999999997E-2</v>
      </c>
      <c r="E11" s="43"/>
    </row>
    <row r="12" spans="1:5" x14ac:dyDescent="0.25">
      <c r="A12" s="93">
        <v>2016</v>
      </c>
      <c r="B12" s="94" t="s">
        <v>37</v>
      </c>
      <c r="C12" s="37">
        <v>42254</v>
      </c>
      <c r="D12" s="131">
        <v>1.3100000000000001E-2</v>
      </c>
      <c r="E12" s="43"/>
    </row>
    <row r="13" spans="1:5" x14ac:dyDescent="0.25">
      <c r="A13" s="93">
        <v>2016</v>
      </c>
      <c r="B13" s="94" t="s">
        <v>179</v>
      </c>
      <c r="C13" s="37">
        <v>3222853</v>
      </c>
      <c r="D13" s="8">
        <v>1</v>
      </c>
      <c r="E13" s="43"/>
    </row>
    <row r="14" spans="1:5" x14ac:dyDescent="0.25">
      <c r="A14" s="93">
        <v>2017</v>
      </c>
      <c r="B14" s="94" t="s">
        <v>183</v>
      </c>
      <c r="C14" s="37">
        <v>421399</v>
      </c>
      <c r="D14" s="131">
        <v>0.1326</v>
      </c>
      <c r="E14" s="87">
        <v>53003.16</v>
      </c>
    </row>
    <row r="15" spans="1:5" x14ac:dyDescent="0.25">
      <c r="A15" s="93">
        <v>2017</v>
      </c>
      <c r="B15" s="94" t="s">
        <v>184</v>
      </c>
      <c r="C15" s="37">
        <v>414568</v>
      </c>
      <c r="D15" s="131">
        <v>0.13039999999999999</v>
      </c>
      <c r="E15" s="87">
        <v>43363.13</v>
      </c>
    </row>
    <row r="16" spans="1:5" x14ac:dyDescent="0.25">
      <c r="A16" s="93">
        <v>2017</v>
      </c>
      <c r="B16" s="94" t="s">
        <v>185</v>
      </c>
      <c r="C16" s="37">
        <v>590192</v>
      </c>
      <c r="D16" s="131">
        <v>0.1857</v>
      </c>
      <c r="E16" s="87">
        <v>43280.03</v>
      </c>
    </row>
    <row r="17" spans="1:5" x14ac:dyDescent="0.25">
      <c r="A17" s="93">
        <v>2017</v>
      </c>
      <c r="B17" s="94" t="s">
        <v>47</v>
      </c>
      <c r="C17" s="37">
        <v>871869</v>
      </c>
      <c r="D17" s="131">
        <v>0.27439999999999998</v>
      </c>
      <c r="E17" s="87">
        <v>36162.449999999997</v>
      </c>
    </row>
    <row r="18" spans="1:5" x14ac:dyDescent="0.25">
      <c r="A18" s="93">
        <v>2017</v>
      </c>
      <c r="B18" s="94" t="s">
        <v>186</v>
      </c>
      <c r="C18" s="37">
        <v>723327</v>
      </c>
      <c r="D18" s="131">
        <v>0.2276</v>
      </c>
      <c r="E18" s="87">
        <v>54572.14</v>
      </c>
    </row>
    <row r="19" spans="1:5" x14ac:dyDescent="0.25">
      <c r="A19" s="93">
        <v>2017</v>
      </c>
      <c r="B19" s="94" t="s">
        <v>187</v>
      </c>
      <c r="C19" s="37">
        <v>128343</v>
      </c>
      <c r="D19" s="131">
        <v>4.0300000000000002E-2</v>
      </c>
      <c r="E19" s="43"/>
    </row>
    <row r="20" spans="1:5" x14ac:dyDescent="0.25">
      <c r="A20" s="93">
        <v>2017</v>
      </c>
      <c r="B20" s="94" t="s">
        <v>37</v>
      </c>
      <c r="C20" s="37">
        <v>27473</v>
      </c>
      <c r="D20" s="131">
        <v>8.6E-3</v>
      </c>
      <c r="E20" s="43"/>
    </row>
    <row r="21" spans="1:5" x14ac:dyDescent="0.25">
      <c r="A21" s="93">
        <v>2017</v>
      </c>
      <c r="B21" s="94" t="s">
        <v>179</v>
      </c>
      <c r="C21" s="37">
        <v>3177171</v>
      </c>
      <c r="D21" s="8">
        <v>1</v>
      </c>
      <c r="E21" s="43"/>
    </row>
    <row r="22" spans="1:5" x14ac:dyDescent="0.25">
      <c r="A22" s="93">
        <v>2018</v>
      </c>
      <c r="B22" s="94" t="s">
        <v>183</v>
      </c>
      <c r="C22" s="37">
        <v>440576</v>
      </c>
      <c r="D22" s="131">
        <v>0.1384</v>
      </c>
      <c r="E22" s="87">
        <v>55415.23</v>
      </c>
    </row>
    <row r="23" spans="1:5" x14ac:dyDescent="0.25">
      <c r="A23" s="93">
        <v>2018</v>
      </c>
      <c r="B23" s="94" t="s">
        <v>184</v>
      </c>
      <c r="C23" s="37">
        <v>403051</v>
      </c>
      <c r="D23" s="131">
        <v>0.12659999999999999</v>
      </c>
      <c r="E23" s="87">
        <v>42158.47</v>
      </c>
    </row>
    <row r="24" spans="1:5" x14ac:dyDescent="0.25">
      <c r="A24" s="93">
        <v>2018</v>
      </c>
      <c r="B24" s="94" t="s">
        <v>185</v>
      </c>
      <c r="C24" s="37">
        <v>595487</v>
      </c>
      <c r="D24" s="131">
        <v>0.187</v>
      </c>
      <c r="E24" s="87">
        <v>43668.32</v>
      </c>
    </row>
    <row r="25" spans="1:5" x14ac:dyDescent="0.25">
      <c r="A25" s="93">
        <v>2018</v>
      </c>
      <c r="B25" s="94" t="s">
        <v>47</v>
      </c>
      <c r="C25" s="37">
        <v>862802</v>
      </c>
      <c r="D25" s="131">
        <v>0.27100000000000002</v>
      </c>
      <c r="E25" s="87">
        <v>35786.379999999997</v>
      </c>
    </row>
    <row r="26" spans="1:5" x14ac:dyDescent="0.25">
      <c r="A26" s="93">
        <v>2018</v>
      </c>
      <c r="B26" s="94" t="s">
        <v>186</v>
      </c>
      <c r="C26" s="37">
        <v>725673</v>
      </c>
      <c r="D26" s="131">
        <v>0.22789999999999999</v>
      </c>
      <c r="E26" s="87">
        <v>54749.14</v>
      </c>
    </row>
    <row r="27" spans="1:5" x14ac:dyDescent="0.25">
      <c r="A27" s="93">
        <v>2018</v>
      </c>
      <c r="B27" s="94" t="s">
        <v>187</v>
      </c>
      <c r="C27" s="37">
        <v>127179</v>
      </c>
      <c r="D27" s="131">
        <v>3.9899999999999998E-2</v>
      </c>
      <c r="E27" s="43"/>
    </row>
    <row r="28" spans="1:5" x14ac:dyDescent="0.25">
      <c r="A28" s="93">
        <v>2018</v>
      </c>
      <c r="B28" s="94" t="s">
        <v>37</v>
      </c>
      <c r="C28" s="37">
        <v>28165</v>
      </c>
      <c r="D28" s="131">
        <v>8.8000000000000005E-3</v>
      </c>
      <c r="E28" s="43"/>
    </row>
    <row r="29" spans="1:5" x14ac:dyDescent="0.25">
      <c r="A29" s="93">
        <v>2018</v>
      </c>
      <c r="B29" s="94" t="s">
        <v>179</v>
      </c>
      <c r="C29" s="37">
        <v>3182933</v>
      </c>
      <c r="D29" s="8">
        <v>1</v>
      </c>
      <c r="E29" s="43"/>
    </row>
    <row r="30" spans="1:5" x14ac:dyDescent="0.25">
      <c r="A30" s="93">
        <v>2019</v>
      </c>
      <c r="B30" s="94" t="s">
        <v>183</v>
      </c>
      <c r="C30" s="37">
        <v>435429</v>
      </c>
      <c r="D30" s="131">
        <v>0.13830000000000001</v>
      </c>
      <c r="E30" s="87">
        <v>54767.839999999997</v>
      </c>
    </row>
    <row r="31" spans="1:5" x14ac:dyDescent="0.25">
      <c r="A31" s="93">
        <v>2019</v>
      </c>
      <c r="B31" s="94" t="s">
        <v>184</v>
      </c>
      <c r="C31" s="37">
        <v>405631</v>
      </c>
      <c r="D31" s="131">
        <v>0.1288</v>
      </c>
      <c r="E31" s="87">
        <v>42428.33</v>
      </c>
    </row>
    <row r="32" spans="1:5" x14ac:dyDescent="0.25">
      <c r="A32" s="93">
        <v>2019</v>
      </c>
      <c r="B32" s="94" t="s">
        <v>185</v>
      </c>
      <c r="C32" s="37">
        <v>587887</v>
      </c>
      <c r="D32" s="131">
        <v>0.1867</v>
      </c>
      <c r="E32" s="87">
        <v>43111</v>
      </c>
    </row>
    <row r="33" spans="1:5" x14ac:dyDescent="0.25">
      <c r="A33" s="93">
        <v>2019</v>
      </c>
      <c r="B33" s="94" t="s">
        <v>47</v>
      </c>
      <c r="C33" s="37">
        <v>856285</v>
      </c>
      <c r="D33" s="131">
        <v>0.27189999999999998</v>
      </c>
      <c r="E33" s="87">
        <v>35516.07</v>
      </c>
    </row>
    <row r="34" spans="1:5" x14ac:dyDescent="0.25">
      <c r="A34" s="93">
        <v>2019</v>
      </c>
      <c r="B34" s="94" t="s">
        <v>186</v>
      </c>
      <c r="C34" s="37">
        <v>710351</v>
      </c>
      <c r="D34" s="131">
        <v>0.22559999999999999</v>
      </c>
      <c r="E34" s="87">
        <v>53593.15</v>
      </c>
    </row>
    <row r="35" spans="1:5" x14ac:dyDescent="0.25">
      <c r="A35" s="93">
        <v>2019</v>
      </c>
      <c r="B35" s="94" t="s">
        <v>187</v>
      </c>
      <c r="C35" s="37">
        <v>126575</v>
      </c>
      <c r="D35" s="131">
        <v>4.02E-2</v>
      </c>
      <c r="E35" s="43"/>
    </row>
    <row r="36" spans="1:5" x14ac:dyDescent="0.25">
      <c r="A36" s="93">
        <v>2019</v>
      </c>
      <c r="B36" s="94" t="s">
        <v>37</v>
      </c>
      <c r="C36" s="37">
        <v>25953</v>
      </c>
      <c r="D36" s="131">
        <v>8.2000000000000007E-3</v>
      </c>
      <c r="E36" s="43"/>
    </row>
    <row r="37" spans="1:5" x14ac:dyDescent="0.25">
      <c r="A37" s="93">
        <v>2019</v>
      </c>
      <c r="B37" s="94" t="s">
        <v>179</v>
      </c>
      <c r="C37" s="37">
        <v>3148111</v>
      </c>
      <c r="D37" s="8">
        <v>1</v>
      </c>
      <c r="E37" s="43"/>
    </row>
    <row r="38" spans="1:5" x14ac:dyDescent="0.25">
      <c r="A38" s="74"/>
      <c r="B38" s="25"/>
      <c r="D38" s="74"/>
    </row>
    <row r="39" spans="1:5" ht="59.65" customHeight="1" x14ac:dyDescent="0.25">
      <c r="A39" s="142" t="s">
        <v>368</v>
      </c>
      <c r="B39" s="142"/>
      <c r="C39" s="142"/>
      <c r="D39" s="142"/>
      <c r="E39" s="142"/>
    </row>
    <row r="40" spans="1:5" ht="45" customHeight="1" x14ac:dyDescent="0.25">
      <c r="A40" s="142" t="s">
        <v>331</v>
      </c>
      <c r="B40" s="142"/>
      <c r="C40" s="142"/>
      <c r="D40" s="142"/>
      <c r="E40" s="142"/>
    </row>
    <row r="41" spans="1:5" x14ac:dyDescent="0.25">
      <c r="A41" s="28"/>
      <c r="B41" s="28"/>
      <c r="C41" s="28"/>
      <c r="D41" s="28"/>
      <c r="E41" s="28"/>
    </row>
  </sheetData>
  <mergeCells count="4">
    <mergeCell ref="A39:E39"/>
    <mergeCell ref="A40:E40"/>
    <mergeCell ref="A1:D1"/>
    <mergeCell ref="A3:C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325"/>
  <sheetViews>
    <sheetView workbookViewId="0">
      <selection sqref="A1:D1"/>
    </sheetView>
  </sheetViews>
  <sheetFormatPr defaultColWidth="8.7109375" defaultRowHeight="15" x14ac:dyDescent="0.25"/>
  <cols>
    <col min="1" max="1" width="9.28515625" style="3" bestFit="1" customWidth="1"/>
    <col min="2" max="2" width="25.28515625" style="22" bestFit="1" customWidth="1"/>
    <col min="3" max="3" width="34.42578125" style="14" customWidth="1"/>
    <col min="4" max="4" width="11.28515625" style="35" bestFit="1" customWidth="1"/>
    <col min="5" max="5" width="43.7109375" style="3" bestFit="1" customWidth="1"/>
    <col min="6" max="16384" width="8.7109375" style="3"/>
  </cols>
  <sheetData>
    <row r="1" spans="1:6" ht="18.75" x14ac:dyDescent="0.3">
      <c r="A1" s="137" t="s">
        <v>325</v>
      </c>
      <c r="B1" s="137"/>
      <c r="C1" s="137"/>
      <c r="D1" s="137"/>
      <c r="E1" s="50"/>
      <c r="F1" s="13"/>
    </row>
    <row r="3" spans="1:6" ht="18.75" x14ac:dyDescent="0.3">
      <c r="A3" s="137" t="s">
        <v>375</v>
      </c>
      <c r="B3" s="137"/>
      <c r="C3" s="137"/>
      <c r="D3" s="137"/>
      <c r="E3" s="137"/>
      <c r="F3" s="32"/>
    </row>
    <row r="5" spans="1:6" x14ac:dyDescent="0.25">
      <c r="A5" s="77" t="s">
        <v>168</v>
      </c>
      <c r="B5" s="95" t="s">
        <v>218</v>
      </c>
      <c r="C5" s="77" t="s">
        <v>50</v>
      </c>
      <c r="D5" s="78" t="s">
        <v>176</v>
      </c>
      <c r="E5" s="77" t="s">
        <v>182</v>
      </c>
    </row>
    <row r="6" spans="1:6" x14ac:dyDescent="0.25">
      <c r="A6" s="90">
        <v>2016</v>
      </c>
      <c r="B6" s="96" t="s">
        <v>183</v>
      </c>
      <c r="C6" s="48" t="s">
        <v>53</v>
      </c>
      <c r="D6" s="37">
        <v>122728</v>
      </c>
      <c r="E6" s="130">
        <v>0.28249999999999997</v>
      </c>
    </row>
    <row r="7" spans="1:6" x14ac:dyDescent="0.25">
      <c r="A7" s="90">
        <v>2016</v>
      </c>
      <c r="B7" s="96" t="s">
        <v>183</v>
      </c>
      <c r="C7" s="48" t="s">
        <v>52</v>
      </c>
      <c r="D7" s="37">
        <v>176237</v>
      </c>
      <c r="E7" s="130">
        <v>0.40570000000000001</v>
      </c>
    </row>
    <row r="8" spans="1:6" x14ac:dyDescent="0.25">
      <c r="A8" s="90">
        <v>2016</v>
      </c>
      <c r="B8" s="96" t="s">
        <v>183</v>
      </c>
      <c r="C8" s="48" t="s">
        <v>51</v>
      </c>
      <c r="D8" s="37">
        <v>90790</v>
      </c>
      <c r="E8" s="130">
        <v>0.20899999999999999</v>
      </c>
    </row>
    <row r="9" spans="1:6" x14ac:dyDescent="0.25">
      <c r="A9" s="90">
        <v>2016</v>
      </c>
      <c r="B9" s="96" t="s">
        <v>183</v>
      </c>
      <c r="C9" s="48" t="s">
        <v>301</v>
      </c>
      <c r="D9" s="37">
        <v>21825</v>
      </c>
      <c r="E9" s="130">
        <v>5.0200000000000002E-2</v>
      </c>
    </row>
    <row r="10" spans="1:6" x14ac:dyDescent="0.25">
      <c r="A10" s="90">
        <v>2016</v>
      </c>
      <c r="B10" s="96" t="s">
        <v>183</v>
      </c>
      <c r="C10" s="48" t="s">
        <v>54</v>
      </c>
      <c r="D10" s="37">
        <v>22759</v>
      </c>
      <c r="E10" s="130">
        <v>5.2299999999999999E-2</v>
      </c>
    </row>
    <row r="11" spans="1:6" x14ac:dyDescent="0.25">
      <c r="A11" s="90">
        <v>2016</v>
      </c>
      <c r="B11" s="96" t="s">
        <v>184</v>
      </c>
      <c r="C11" s="48" t="s">
        <v>53</v>
      </c>
      <c r="D11" s="37">
        <v>107873</v>
      </c>
      <c r="E11" s="130">
        <v>0.2586</v>
      </c>
    </row>
    <row r="12" spans="1:6" x14ac:dyDescent="0.25">
      <c r="A12" s="90">
        <v>2016</v>
      </c>
      <c r="B12" s="96" t="s">
        <v>184</v>
      </c>
      <c r="C12" s="48" t="s">
        <v>52</v>
      </c>
      <c r="D12" s="37">
        <v>146606</v>
      </c>
      <c r="E12" s="130">
        <v>0.35149999999999998</v>
      </c>
    </row>
    <row r="13" spans="1:6" x14ac:dyDescent="0.25">
      <c r="A13" s="90">
        <v>2016</v>
      </c>
      <c r="B13" s="96" t="s">
        <v>184</v>
      </c>
      <c r="C13" s="48" t="s">
        <v>51</v>
      </c>
      <c r="D13" s="37">
        <v>128673</v>
      </c>
      <c r="E13" s="130">
        <v>0.3085</v>
      </c>
    </row>
    <row r="14" spans="1:6" x14ac:dyDescent="0.25">
      <c r="A14" s="90">
        <v>2016</v>
      </c>
      <c r="B14" s="96" t="s">
        <v>184</v>
      </c>
      <c r="C14" s="48" t="s">
        <v>301</v>
      </c>
      <c r="D14" s="37">
        <v>18087</v>
      </c>
      <c r="E14" s="130">
        <v>4.3299999999999998E-2</v>
      </c>
    </row>
    <row r="15" spans="1:6" x14ac:dyDescent="0.25">
      <c r="A15" s="90">
        <v>2016</v>
      </c>
      <c r="B15" s="96" t="s">
        <v>184</v>
      </c>
      <c r="C15" s="48" t="s">
        <v>54</v>
      </c>
      <c r="D15" s="37">
        <v>15755</v>
      </c>
      <c r="E15" s="130">
        <v>3.7699999999999997E-2</v>
      </c>
    </row>
    <row r="16" spans="1:6" x14ac:dyDescent="0.25">
      <c r="A16" s="90">
        <v>2016</v>
      </c>
      <c r="B16" s="96" t="s">
        <v>185</v>
      </c>
      <c r="C16" s="48" t="s">
        <v>53</v>
      </c>
      <c r="D16" s="37">
        <v>156113</v>
      </c>
      <c r="E16" s="130">
        <v>0.2626</v>
      </c>
    </row>
    <row r="17" spans="1:5" x14ac:dyDescent="0.25">
      <c r="A17" s="90">
        <v>2016</v>
      </c>
      <c r="B17" s="96" t="s">
        <v>185</v>
      </c>
      <c r="C17" s="48" t="s">
        <v>52</v>
      </c>
      <c r="D17" s="37">
        <v>224077</v>
      </c>
      <c r="E17" s="130">
        <v>0.377</v>
      </c>
    </row>
    <row r="18" spans="1:5" x14ac:dyDescent="0.25">
      <c r="A18" s="90">
        <v>2016</v>
      </c>
      <c r="B18" s="96" t="s">
        <v>185</v>
      </c>
      <c r="C18" s="48" t="s">
        <v>51</v>
      </c>
      <c r="D18" s="37">
        <v>160152</v>
      </c>
      <c r="E18" s="130">
        <v>0.26939999999999997</v>
      </c>
    </row>
    <row r="19" spans="1:5" x14ac:dyDescent="0.25">
      <c r="A19" s="90">
        <v>2016</v>
      </c>
      <c r="B19" s="96" t="s">
        <v>185</v>
      </c>
      <c r="C19" s="48" t="s">
        <v>301</v>
      </c>
      <c r="D19" s="37">
        <v>24029</v>
      </c>
      <c r="E19" s="130">
        <v>4.0399999999999998E-2</v>
      </c>
    </row>
    <row r="20" spans="1:5" x14ac:dyDescent="0.25">
      <c r="A20" s="90">
        <v>2016</v>
      </c>
      <c r="B20" s="96" t="s">
        <v>185</v>
      </c>
      <c r="C20" s="48" t="s">
        <v>54</v>
      </c>
      <c r="D20" s="37">
        <v>29908</v>
      </c>
      <c r="E20" s="130">
        <v>5.0299999999999997E-2</v>
      </c>
    </row>
    <row r="21" spans="1:5" x14ac:dyDescent="0.25">
      <c r="A21" s="90">
        <v>2016</v>
      </c>
      <c r="B21" s="96" t="s">
        <v>185</v>
      </c>
      <c r="C21" s="48" t="s">
        <v>3</v>
      </c>
      <c r="D21" s="37">
        <v>16</v>
      </c>
      <c r="E21" s="130">
        <v>0</v>
      </c>
    </row>
    <row r="22" spans="1:5" x14ac:dyDescent="0.25">
      <c r="A22" s="90">
        <v>2016</v>
      </c>
      <c r="B22" s="96" t="s">
        <v>47</v>
      </c>
      <c r="C22" s="48" t="s">
        <v>53</v>
      </c>
      <c r="D22" s="37">
        <v>232285</v>
      </c>
      <c r="E22" s="130">
        <v>0.26279999999999998</v>
      </c>
    </row>
    <row r="23" spans="1:5" x14ac:dyDescent="0.25">
      <c r="A23" s="90">
        <v>2016</v>
      </c>
      <c r="B23" s="96" t="s">
        <v>47</v>
      </c>
      <c r="C23" s="48" t="s">
        <v>52</v>
      </c>
      <c r="D23" s="37">
        <v>296214</v>
      </c>
      <c r="E23" s="130">
        <v>0.33510000000000001</v>
      </c>
    </row>
    <row r="24" spans="1:5" x14ac:dyDescent="0.25">
      <c r="A24" s="90">
        <v>2016</v>
      </c>
      <c r="B24" s="96" t="s">
        <v>47</v>
      </c>
      <c r="C24" s="48" t="s">
        <v>51</v>
      </c>
      <c r="D24" s="37">
        <v>285079</v>
      </c>
      <c r="E24" s="130">
        <v>0.32250000000000001</v>
      </c>
    </row>
    <row r="25" spans="1:5" x14ac:dyDescent="0.25">
      <c r="A25" s="90">
        <v>2016</v>
      </c>
      <c r="B25" s="96" t="s">
        <v>47</v>
      </c>
      <c r="C25" s="48" t="s">
        <v>301</v>
      </c>
      <c r="D25" s="37">
        <v>29150</v>
      </c>
      <c r="E25" s="130">
        <v>3.2899999999999999E-2</v>
      </c>
    </row>
    <row r="26" spans="1:5" x14ac:dyDescent="0.25">
      <c r="A26" s="90">
        <v>2016</v>
      </c>
      <c r="B26" s="96" t="s">
        <v>47</v>
      </c>
      <c r="C26" s="48" t="s">
        <v>54</v>
      </c>
      <c r="D26" s="37">
        <v>41030</v>
      </c>
      <c r="E26" s="130">
        <v>4.6399999999999997E-2</v>
      </c>
    </row>
    <row r="27" spans="1:5" x14ac:dyDescent="0.25">
      <c r="A27" s="90">
        <v>2016</v>
      </c>
      <c r="B27" s="96" t="s">
        <v>47</v>
      </c>
      <c r="C27" s="48" t="s">
        <v>3</v>
      </c>
      <c r="D27" s="37">
        <v>62</v>
      </c>
      <c r="E27" s="130">
        <v>0</v>
      </c>
    </row>
    <row r="28" spans="1:5" x14ac:dyDescent="0.25">
      <c r="A28" s="90">
        <v>2016</v>
      </c>
      <c r="B28" s="96" t="s">
        <v>186</v>
      </c>
      <c r="C28" s="48" t="s">
        <v>53</v>
      </c>
      <c r="D28" s="37">
        <v>207937</v>
      </c>
      <c r="E28" s="130">
        <v>0.28649999999999998</v>
      </c>
    </row>
    <row r="29" spans="1:5" x14ac:dyDescent="0.25">
      <c r="A29" s="90">
        <v>2016</v>
      </c>
      <c r="B29" s="96" t="s">
        <v>186</v>
      </c>
      <c r="C29" s="48" t="s">
        <v>52</v>
      </c>
      <c r="D29" s="37">
        <v>256497</v>
      </c>
      <c r="E29" s="130">
        <v>0.35339999999999999</v>
      </c>
    </row>
    <row r="30" spans="1:5" x14ac:dyDescent="0.25">
      <c r="A30" s="90">
        <v>2016</v>
      </c>
      <c r="B30" s="96" t="s">
        <v>186</v>
      </c>
      <c r="C30" s="48" t="s">
        <v>51</v>
      </c>
      <c r="D30" s="37">
        <v>177727</v>
      </c>
      <c r="E30" s="130">
        <v>0.24479999999999999</v>
      </c>
    </row>
    <row r="31" spans="1:5" x14ac:dyDescent="0.25">
      <c r="A31" s="90">
        <v>2016</v>
      </c>
      <c r="B31" s="96" t="s">
        <v>186</v>
      </c>
      <c r="C31" s="48" t="s">
        <v>301</v>
      </c>
      <c r="D31" s="37">
        <v>53591</v>
      </c>
      <c r="E31" s="130">
        <v>7.3800000000000004E-2</v>
      </c>
    </row>
    <row r="32" spans="1:5" x14ac:dyDescent="0.25">
      <c r="A32" s="90">
        <v>2016</v>
      </c>
      <c r="B32" s="96" t="s">
        <v>186</v>
      </c>
      <c r="C32" s="48" t="s">
        <v>54</v>
      </c>
      <c r="D32" s="37">
        <v>29906</v>
      </c>
      <c r="E32" s="130">
        <v>4.1200000000000001E-2</v>
      </c>
    </row>
    <row r="33" spans="1:5" x14ac:dyDescent="0.25">
      <c r="A33" s="90">
        <v>2016</v>
      </c>
      <c r="B33" s="96" t="s">
        <v>187</v>
      </c>
      <c r="C33" s="48" t="s">
        <v>53</v>
      </c>
      <c r="D33" s="37">
        <v>30184</v>
      </c>
      <c r="E33" s="130">
        <v>0.24060000000000001</v>
      </c>
    </row>
    <row r="34" spans="1:5" x14ac:dyDescent="0.25">
      <c r="A34" s="90">
        <v>2016</v>
      </c>
      <c r="B34" s="96" t="s">
        <v>187</v>
      </c>
      <c r="C34" s="48" t="s">
        <v>52</v>
      </c>
      <c r="D34" s="37">
        <v>4707</v>
      </c>
      <c r="E34" s="130">
        <v>3.7499999999999999E-2</v>
      </c>
    </row>
    <row r="35" spans="1:5" x14ac:dyDescent="0.25">
      <c r="A35" s="90">
        <v>2016</v>
      </c>
      <c r="B35" s="96" t="s">
        <v>187</v>
      </c>
      <c r="C35" s="48" t="s">
        <v>51</v>
      </c>
      <c r="D35" s="37">
        <v>64815</v>
      </c>
      <c r="E35" s="130">
        <v>0.51670000000000005</v>
      </c>
    </row>
    <row r="36" spans="1:5" x14ac:dyDescent="0.25">
      <c r="A36" s="90">
        <v>2016</v>
      </c>
      <c r="B36" s="96" t="s">
        <v>187</v>
      </c>
      <c r="C36" s="48" t="s">
        <v>301</v>
      </c>
      <c r="D36" s="37">
        <v>16472</v>
      </c>
      <c r="E36" s="130">
        <v>0.1313</v>
      </c>
    </row>
    <row r="37" spans="1:5" x14ac:dyDescent="0.25">
      <c r="A37" s="90">
        <v>2016</v>
      </c>
      <c r="B37" s="96" t="s">
        <v>187</v>
      </c>
      <c r="C37" s="48" t="s">
        <v>54</v>
      </c>
      <c r="D37" s="37">
        <v>9181</v>
      </c>
      <c r="E37" s="130">
        <v>7.3099999999999998E-2</v>
      </c>
    </row>
    <row r="38" spans="1:5" x14ac:dyDescent="0.25">
      <c r="A38" s="90">
        <v>2016</v>
      </c>
      <c r="B38" s="9" t="s">
        <v>37</v>
      </c>
      <c r="C38" s="48" t="s">
        <v>53</v>
      </c>
      <c r="D38" s="37">
        <v>6937</v>
      </c>
      <c r="E38" s="130">
        <v>0.1641</v>
      </c>
    </row>
    <row r="39" spans="1:5" x14ac:dyDescent="0.25">
      <c r="A39" s="90">
        <v>2016</v>
      </c>
      <c r="B39" s="9" t="s">
        <v>37</v>
      </c>
      <c r="C39" s="48" t="s">
        <v>52</v>
      </c>
      <c r="D39" s="37">
        <v>16937</v>
      </c>
      <c r="E39" s="130">
        <v>0.40079999999999999</v>
      </c>
    </row>
    <row r="40" spans="1:5" x14ac:dyDescent="0.25">
      <c r="A40" s="90">
        <v>2016</v>
      </c>
      <c r="B40" s="9" t="s">
        <v>37</v>
      </c>
      <c r="C40" s="48" t="s">
        <v>51</v>
      </c>
      <c r="D40" s="37">
        <v>10159</v>
      </c>
      <c r="E40" s="130">
        <v>0.2404</v>
      </c>
    </row>
    <row r="41" spans="1:5" x14ac:dyDescent="0.25">
      <c r="A41" s="90">
        <v>2016</v>
      </c>
      <c r="B41" s="9" t="s">
        <v>37</v>
      </c>
      <c r="C41" s="48" t="s">
        <v>301</v>
      </c>
      <c r="D41" s="37">
        <v>1803</v>
      </c>
      <c r="E41" s="130">
        <v>4.2599999999999999E-2</v>
      </c>
    </row>
    <row r="42" spans="1:5" x14ac:dyDescent="0.25">
      <c r="A42" s="90">
        <v>2016</v>
      </c>
      <c r="B42" s="9" t="s">
        <v>37</v>
      </c>
      <c r="C42" s="48" t="s">
        <v>54</v>
      </c>
      <c r="D42" s="37">
        <v>6412</v>
      </c>
      <c r="E42" s="130">
        <v>0.1517</v>
      </c>
    </row>
    <row r="43" spans="1:5" x14ac:dyDescent="0.25">
      <c r="A43" s="90">
        <v>2017</v>
      </c>
      <c r="B43" s="96" t="s">
        <v>183</v>
      </c>
      <c r="C43" s="48" t="s">
        <v>53</v>
      </c>
      <c r="D43" s="37">
        <v>123445</v>
      </c>
      <c r="E43" s="130">
        <v>0.29289999999999999</v>
      </c>
    </row>
    <row r="44" spans="1:5" x14ac:dyDescent="0.25">
      <c r="A44" s="90">
        <v>2017</v>
      </c>
      <c r="B44" s="96" t="s">
        <v>183</v>
      </c>
      <c r="C44" s="48" t="s">
        <v>52</v>
      </c>
      <c r="D44" s="37">
        <v>168997</v>
      </c>
      <c r="E44" s="130">
        <v>0.40100000000000002</v>
      </c>
    </row>
    <row r="45" spans="1:5" x14ac:dyDescent="0.25">
      <c r="A45" s="90">
        <v>2017</v>
      </c>
      <c r="B45" s="96" t="s">
        <v>183</v>
      </c>
      <c r="C45" s="48" t="s">
        <v>51</v>
      </c>
      <c r="D45" s="37">
        <v>85301</v>
      </c>
      <c r="E45" s="130">
        <v>0.2024</v>
      </c>
    </row>
    <row r="46" spans="1:5" x14ac:dyDescent="0.25">
      <c r="A46" s="90">
        <v>2017</v>
      </c>
      <c r="B46" s="96" t="s">
        <v>183</v>
      </c>
      <c r="C46" s="48" t="s">
        <v>301</v>
      </c>
      <c r="D46" s="37">
        <v>21842</v>
      </c>
      <c r="E46" s="130">
        <v>5.1799999999999999E-2</v>
      </c>
    </row>
    <row r="47" spans="1:5" x14ac:dyDescent="0.25">
      <c r="A47" s="90">
        <v>2017</v>
      </c>
      <c r="B47" s="96" t="s">
        <v>183</v>
      </c>
      <c r="C47" s="48" t="s">
        <v>54</v>
      </c>
      <c r="D47" s="37">
        <v>21814</v>
      </c>
      <c r="E47" s="130">
        <v>5.1700000000000003E-2</v>
      </c>
    </row>
    <row r="48" spans="1:5" x14ac:dyDescent="0.25">
      <c r="A48" s="90">
        <v>2017</v>
      </c>
      <c r="B48" s="96" t="s">
        <v>184</v>
      </c>
      <c r="C48" s="48" t="s">
        <v>53</v>
      </c>
      <c r="D48" s="37">
        <v>113150</v>
      </c>
      <c r="E48" s="130">
        <v>0.27289999999999998</v>
      </c>
    </row>
    <row r="49" spans="1:5" x14ac:dyDescent="0.25">
      <c r="A49" s="90">
        <v>2017</v>
      </c>
      <c r="B49" s="96" t="s">
        <v>184</v>
      </c>
      <c r="C49" s="48" t="s">
        <v>52</v>
      </c>
      <c r="D49" s="37">
        <v>139141</v>
      </c>
      <c r="E49" s="130">
        <v>0.33560000000000001</v>
      </c>
    </row>
    <row r="50" spans="1:5" x14ac:dyDescent="0.25">
      <c r="A50" s="90">
        <v>2017</v>
      </c>
      <c r="B50" s="96" t="s">
        <v>184</v>
      </c>
      <c r="C50" s="48" t="s">
        <v>51</v>
      </c>
      <c r="D50" s="37">
        <v>126089</v>
      </c>
      <c r="E50" s="130">
        <v>0.30409999999999998</v>
      </c>
    </row>
    <row r="51" spans="1:5" x14ac:dyDescent="0.25">
      <c r="A51" s="90">
        <v>2017</v>
      </c>
      <c r="B51" s="96" t="s">
        <v>184</v>
      </c>
      <c r="C51" s="48" t="s">
        <v>301</v>
      </c>
      <c r="D51" s="37">
        <v>18973</v>
      </c>
      <c r="E51" s="130">
        <v>4.5699999999999998E-2</v>
      </c>
    </row>
    <row r="52" spans="1:5" x14ac:dyDescent="0.25">
      <c r="A52" s="90">
        <v>2017</v>
      </c>
      <c r="B52" s="96" t="s">
        <v>184</v>
      </c>
      <c r="C52" s="48" t="s">
        <v>54</v>
      </c>
      <c r="D52" s="37">
        <v>17213</v>
      </c>
      <c r="E52" s="130">
        <v>4.1500000000000002E-2</v>
      </c>
    </row>
    <row r="53" spans="1:5" x14ac:dyDescent="0.25">
      <c r="A53" s="90">
        <v>2017</v>
      </c>
      <c r="B53" s="96" t="s">
        <v>185</v>
      </c>
      <c r="C53" s="48" t="s">
        <v>53</v>
      </c>
      <c r="D53" s="37">
        <v>160435</v>
      </c>
      <c r="E53" s="130">
        <v>0.27179999999999999</v>
      </c>
    </row>
    <row r="54" spans="1:5" x14ac:dyDescent="0.25">
      <c r="A54" s="90">
        <v>2017</v>
      </c>
      <c r="B54" s="96" t="s">
        <v>185</v>
      </c>
      <c r="C54" s="48" t="s">
        <v>52</v>
      </c>
      <c r="D54" s="37">
        <v>220770</v>
      </c>
      <c r="E54" s="130">
        <v>0.374</v>
      </c>
    </row>
    <row r="55" spans="1:5" x14ac:dyDescent="0.25">
      <c r="A55" s="90">
        <v>2017</v>
      </c>
      <c r="B55" s="96" t="s">
        <v>185</v>
      </c>
      <c r="C55" s="48" t="s">
        <v>51</v>
      </c>
      <c r="D55" s="37">
        <v>154737</v>
      </c>
      <c r="E55" s="130">
        <v>0.2621</v>
      </c>
    </row>
    <row r="56" spans="1:5" x14ac:dyDescent="0.25">
      <c r="A56" s="90">
        <v>2017</v>
      </c>
      <c r="B56" s="96" t="s">
        <v>185</v>
      </c>
      <c r="C56" s="48" t="s">
        <v>301</v>
      </c>
      <c r="D56" s="37">
        <v>25891</v>
      </c>
      <c r="E56" s="130">
        <v>4.3799999999999999E-2</v>
      </c>
    </row>
    <row r="57" spans="1:5" x14ac:dyDescent="0.25">
      <c r="A57" s="90">
        <v>2017</v>
      </c>
      <c r="B57" s="96" t="s">
        <v>185</v>
      </c>
      <c r="C57" s="48" t="s">
        <v>54</v>
      </c>
      <c r="D57" s="37">
        <v>28344</v>
      </c>
      <c r="E57" s="130">
        <v>4.8000000000000001E-2</v>
      </c>
    </row>
    <row r="58" spans="1:5" x14ac:dyDescent="0.25">
      <c r="A58" s="90">
        <v>2017</v>
      </c>
      <c r="B58" s="96" t="s">
        <v>47</v>
      </c>
      <c r="C58" s="48" t="s">
        <v>53</v>
      </c>
      <c r="D58" s="37">
        <v>236269</v>
      </c>
      <c r="E58" s="130">
        <v>0.27089999999999997</v>
      </c>
    </row>
    <row r="59" spans="1:5" x14ac:dyDescent="0.25">
      <c r="A59" s="90">
        <v>2017</v>
      </c>
      <c r="B59" s="96" t="s">
        <v>47</v>
      </c>
      <c r="C59" s="48" t="s">
        <v>52</v>
      </c>
      <c r="D59" s="37">
        <v>291920</v>
      </c>
      <c r="E59" s="130">
        <v>0.33479999999999999</v>
      </c>
    </row>
    <row r="60" spans="1:5" x14ac:dyDescent="0.25">
      <c r="A60" s="90">
        <v>2017</v>
      </c>
      <c r="B60" s="96" t="s">
        <v>47</v>
      </c>
      <c r="C60" s="48" t="s">
        <v>51</v>
      </c>
      <c r="D60" s="37">
        <v>276913</v>
      </c>
      <c r="E60" s="130">
        <v>0.31759999999999999</v>
      </c>
    </row>
    <row r="61" spans="1:5" x14ac:dyDescent="0.25">
      <c r="A61" s="90">
        <v>2017</v>
      </c>
      <c r="B61" s="96" t="s">
        <v>47</v>
      </c>
      <c r="C61" s="48" t="s">
        <v>301</v>
      </c>
      <c r="D61" s="37">
        <v>29176</v>
      </c>
      <c r="E61" s="130">
        <v>3.3399999999999999E-2</v>
      </c>
    </row>
    <row r="62" spans="1:5" x14ac:dyDescent="0.25">
      <c r="A62" s="90">
        <v>2017</v>
      </c>
      <c r="B62" s="96" t="s">
        <v>47</v>
      </c>
      <c r="C62" s="48" t="s">
        <v>54</v>
      </c>
      <c r="D62" s="37">
        <v>37561</v>
      </c>
      <c r="E62" s="130">
        <v>4.2999999999999997E-2</v>
      </c>
    </row>
    <row r="63" spans="1:5" x14ac:dyDescent="0.25">
      <c r="A63" s="90">
        <v>2017</v>
      </c>
      <c r="B63" s="96" t="s">
        <v>186</v>
      </c>
      <c r="C63" s="48" t="s">
        <v>53</v>
      </c>
      <c r="D63" s="37">
        <v>213280</v>
      </c>
      <c r="E63" s="130">
        <v>0.29480000000000001</v>
      </c>
    </row>
    <row r="64" spans="1:5" x14ac:dyDescent="0.25">
      <c r="A64" s="90">
        <v>2017</v>
      </c>
      <c r="B64" s="96" t="s">
        <v>186</v>
      </c>
      <c r="C64" s="48" t="s">
        <v>52</v>
      </c>
      <c r="D64" s="37">
        <v>250837</v>
      </c>
      <c r="E64" s="130">
        <v>0.34670000000000001</v>
      </c>
    </row>
    <row r="65" spans="1:5" x14ac:dyDescent="0.25">
      <c r="A65" s="90">
        <v>2017</v>
      </c>
      <c r="B65" s="96" t="s">
        <v>186</v>
      </c>
      <c r="C65" s="48" t="s">
        <v>51</v>
      </c>
      <c r="D65" s="37">
        <v>173386</v>
      </c>
      <c r="E65" s="130">
        <v>0.2397</v>
      </c>
    </row>
    <row r="66" spans="1:5" x14ac:dyDescent="0.25">
      <c r="A66" s="90">
        <v>2017</v>
      </c>
      <c r="B66" s="96" t="s">
        <v>186</v>
      </c>
      <c r="C66" s="48" t="s">
        <v>301</v>
      </c>
      <c r="D66" s="37">
        <v>53587</v>
      </c>
      <c r="E66" s="130">
        <v>7.3999999999999996E-2</v>
      </c>
    </row>
    <row r="67" spans="1:5" x14ac:dyDescent="0.25">
      <c r="A67" s="90">
        <v>2017</v>
      </c>
      <c r="B67" s="96" t="s">
        <v>186</v>
      </c>
      <c r="C67" s="48" t="s">
        <v>54</v>
      </c>
      <c r="D67" s="37">
        <v>32163</v>
      </c>
      <c r="E67" s="130">
        <v>4.4400000000000002E-2</v>
      </c>
    </row>
    <row r="68" spans="1:5" x14ac:dyDescent="0.25">
      <c r="A68" s="90">
        <v>2017</v>
      </c>
      <c r="B68" s="96" t="s">
        <v>187</v>
      </c>
      <c r="C68" s="48" t="s">
        <v>53</v>
      </c>
      <c r="D68" s="37">
        <v>32277</v>
      </c>
      <c r="E68" s="130">
        <v>0.25140000000000001</v>
      </c>
    </row>
    <row r="69" spans="1:5" x14ac:dyDescent="0.25">
      <c r="A69" s="90">
        <v>2017</v>
      </c>
      <c r="B69" s="96" t="s">
        <v>187</v>
      </c>
      <c r="C69" s="48" t="s">
        <v>52</v>
      </c>
      <c r="D69" s="37">
        <v>4936</v>
      </c>
      <c r="E69" s="130">
        <v>3.8399999999999997E-2</v>
      </c>
    </row>
    <row r="70" spans="1:5" x14ac:dyDescent="0.25">
      <c r="A70" s="90">
        <v>2017</v>
      </c>
      <c r="B70" s="96" t="s">
        <v>187</v>
      </c>
      <c r="C70" s="48" t="s">
        <v>51</v>
      </c>
      <c r="D70" s="37">
        <v>65269</v>
      </c>
      <c r="E70" s="130">
        <v>0.50849999999999995</v>
      </c>
    </row>
    <row r="71" spans="1:5" x14ac:dyDescent="0.25">
      <c r="A71" s="90">
        <v>2017</v>
      </c>
      <c r="B71" s="96" t="s">
        <v>187</v>
      </c>
      <c r="C71" s="48" t="s">
        <v>301</v>
      </c>
      <c r="D71" s="37">
        <v>16931</v>
      </c>
      <c r="E71" s="130">
        <v>0.13189999999999999</v>
      </c>
    </row>
    <row r="72" spans="1:5" x14ac:dyDescent="0.25">
      <c r="A72" s="90">
        <v>2017</v>
      </c>
      <c r="B72" s="96" t="s">
        <v>187</v>
      </c>
      <c r="C72" s="48" t="s">
        <v>54</v>
      </c>
      <c r="D72" s="37">
        <v>8921</v>
      </c>
      <c r="E72" s="130">
        <v>6.9500000000000006E-2</v>
      </c>
    </row>
    <row r="73" spans="1:5" x14ac:dyDescent="0.25">
      <c r="A73" s="90">
        <v>2017</v>
      </c>
      <c r="B73" s="9" t="s">
        <v>37</v>
      </c>
      <c r="C73" s="48" t="s">
        <v>53</v>
      </c>
      <c r="D73" s="37">
        <v>4527</v>
      </c>
      <c r="E73" s="130">
        <v>0.16470000000000001</v>
      </c>
    </row>
    <row r="74" spans="1:5" x14ac:dyDescent="0.25">
      <c r="A74" s="90">
        <v>2017</v>
      </c>
      <c r="B74" s="9" t="s">
        <v>37</v>
      </c>
      <c r="C74" s="48" t="s">
        <v>52</v>
      </c>
      <c r="D74" s="37">
        <v>9841</v>
      </c>
      <c r="E74" s="130">
        <v>0.35820000000000002</v>
      </c>
    </row>
    <row r="75" spans="1:5" x14ac:dyDescent="0.25">
      <c r="A75" s="90">
        <v>2017</v>
      </c>
      <c r="B75" s="9" t="s">
        <v>37</v>
      </c>
      <c r="C75" s="48" t="s">
        <v>51</v>
      </c>
      <c r="D75" s="37">
        <v>6968</v>
      </c>
      <c r="E75" s="130">
        <v>0.25359999999999999</v>
      </c>
    </row>
    <row r="76" spans="1:5" x14ac:dyDescent="0.25">
      <c r="A76" s="90">
        <v>2017</v>
      </c>
      <c r="B76" s="9" t="s">
        <v>37</v>
      </c>
      <c r="C76" s="48" t="s">
        <v>301</v>
      </c>
      <c r="D76" s="37">
        <v>1140</v>
      </c>
      <c r="E76" s="130">
        <v>4.1399999999999999E-2</v>
      </c>
    </row>
    <row r="77" spans="1:5" x14ac:dyDescent="0.25">
      <c r="A77" s="90">
        <v>2017</v>
      </c>
      <c r="B77" s="9" t="s">
        <v>37</v>
      </c>
      <c r="C77" s="48" t="s">
        <v>54</v>
      </c>
      <c r="D77" s="37">
        <v>4993</v>
      </c>
      <c r="E77" s="130">
        <v>0.1817</v>
      </c>
    </row>
    <row r="78" spans="1:5" x14ac:dyDescent="0.25">
      <c r="A78" s="90">
        <v>2018</v>
      </c>
      <c r="B78" s="96" t="s">
        <v>183</v>
      </c>
      <c r="C78" s="48" t="s">
        <v>53</v>
      </c>
      <c r="D78" s="37">
        <v>126464</v>
      </c>
      <c r="E78" s="130">
        <v>0.28699999999999998</v>
      </c>
    </row>
    <row r="79" spans="1:5" x14ac:dyDescent="0.25">
      <c r="A79" s="90">
        <v>2018</v>
      </c>
      <c r="B79" s="96" t="s">
        <v>183</v>
      </c>
      <c r="C79" s="48" t="s">
        <v>52</v>
      </c>
      <c r="D79" s="37">
        <v>176613</v>
      </c>
      <c r="E79" s="130">
        <v>0.40079999999999999</v>
      </c>
    </row>
    <row r="80" spans="1:5" x14ac:dyDescent="0.25">
      <c r="A80" s="90">
        <v>2018</v>
      </c>
      <c r="B80" s="96" t="s">
        <v>183</v>
      </c>
      <c r="C80" s="48" t="s">
        <v>51</v>
      </c>
      <c r="D80" s="37">
        <v>89225</v>
      </c>
      <c r="E80" s="130">
        <v>0.20250000000000001</v>
      </c>
    </row>
    <row r="81" spans="1:5" x14ac:dyDescent="0.25">
      <c r="A81" s="90">
        <v>2018</v>
      </c>
      <c r="B81" s="96" t="s">
        <v>183</v>
      </c>
      <c r="C81" s="48" t="s">
        <v>301</v>
      </c>
      <c r="D81" s="37">
        <v>21765</v>
      </c>
      <c r="E81" s="130">
        <v>4.9399999999999999E-2</v>
      </c>
    </row>
    <row r="82" spans="1:5" x14ac:dyDescent="0.25">
      <c r="A82" s="90">
        <v>2018</v>
      </c>
      <c r="B82" s="96" t="s">
        <v>183</v>
      </c>
      <c r="C82" s="48" t="s">
        <v>54</v>
      </c>
      <c r="D82" s="37">
        <v>26495</v>
      </c>
      <c r="E82" s="130">
        <v>6.0100000000000001E-2</v>
      </c>
    </row>
    <row r="83" spans="1:5" x14ac:dyDescent="0.25">
      <c r="A83" s="90">
        <v>2018</v>
      </c>
      <c r="B83" s="96" t="s">
        <v>184</v>
      </c>
      <c r="C83" s="48" t="s">
        <v>53</v>
      </c>
      <c r="D83" s="37">
        <v>110600</v>
      </c>
      <c r="E83" s="130">
        <v>0.27439999999999998</v>
      </c>
    </row>
    <row r="84" spans="1:5" x14ac:dyDescent="0.25">
      <c r="A84" s="90">
        <v>2018</v>
      </c>
      <c r="B84" s="96" t="s">
        <v>184</v>
      </c>
      <c r="C84" s="48" t="s">
        <v>52</v>
      </c>
      <c r="D84" s="37">
        <v>134527</v>
      </c>
      <c r="E84" s="130">
        <v>0.3337</v>
      </c>
    </row>
    <row r="85" spans="1:5" x14ac:dyDescent="0.25">
      <c r="A85" s="90">
        <v>2018</v>
      </c>
      <c r="B85" s="96" t="s">
        <v>184</v>
      </c>
      <c r="C85" s="48" t="s">
        <v>51</v>
      </c>
      <c r="D85" s="37">
        <v>121710</v>
      </c>
      <c r="E85" s="130">
        <v>0.3019</v>
      </c>
    </row>
    <row r="86" spans="1:5" x14ac:dyDescent="0.25">
      <c r="A86" s="90">
        <v>2018</v>
      </c>
      <c r="B86" s="96" t="s">
        <v>184</v>
      </c>
      <c r="C86" s="48" t="s">
        <v>301</v>
      </c>
      <c r="D86" s="37">
        <v>17378</v>
      </c>
      <c r="E86" s="130">
        <v>4.3099999999999999E-2</v>
      </c>
    </row>
    <row r="87" spans="1:5" x14ac:dyDescent="0.25">
      <c r="A87" s="90">
        <v>2018</v>
      </c>
      <c r="B87" s="96" t="s">
        <v>184</v>
      </c>
      <c r="C87" s="48" t="s">
        <v>54</v>
      </c>
      <c r="D87" s="37">
        <v>18834</v>
      </c>
      <c r="E87" s="130">
        <v>4.6699999999999998E-2</v>
      </c>
    </row>
    <row r="88" spans="1:5" x14ac:dyDescent="0.25">
      <c r="A88" s="90">
        <v>2018</v>
      </c>
      <c r="B88" s="96" t="s">
        <v>185</v>
      </c>
      <c r="C88" s="48" t="s">
        <v>53</v>
      </c>
      <c r="D88" s="37">
        <v>162039</v>
      </c>
      <c r="E88" s="130">
        <v>0.27210000000000001</v>
      </c>
    </row>
    <row r="89" spans="1:5" x14ac:dyDescent="0.25">
      <c r="A89" s="90">
        <v>2018</v>
      </c>
      <c r="B89" s="96" t="s">
        <v>185</v>
      </c>
      <c r="C89" s="48" t="s">
        <v>52</v>
      </c>
      <c r="D89" s="37">
        <v>215225</v>
      </c>
      <c r="E89" s="130">
        <v>0.3614</v>
      </c>
    </row>
    <row r="90" spans="1:5" x14ac:dyDescent="0.25">
      <c r="A90" s="90">
        <v>2018</v>
      </c>
      <c r="B90" s="96" t="s">
        <v>185</v>
      </c>
      <c r="C90" s="48" t="s">
        <v>51</v>
      </c>
      <c r="D90" s="37">
        <v>155620</v>
      </c>
      <c r="E90" s="130">
        <v>0.26129999999999998</v>
      </c>
    </row>
    <row r="91" spans="1:5" x14ac:dyDescent="0.25">
      <c r="A91" s="90">
        <v>2018</v>
      </c>
      <c r="B91" s="96" t="s">
        <v>185</v>
      </c>
      <c r="C91" s="48" t="s">
        <v>301</v>
      </c>
      <c r="D91" s="37">
        <v>25194</v>
      </c>
      <c r="E91" s="130">
        <v>4.2299999999999997E-2</v>
      </c>
    </row>
    <row r="92" spans="1:5" x14ac:dyDescent="0.25">
      <c r="A92" s="90">
        <v>2018</v>
      </c>
      <c r="B92" s="96" t="s">
        <v>185</v>
      </c>
      <c r="C92" s="48" t="s">
        <v>54</v>
      </c>
      <c r="D92" s="37">
        <v>37404</v>
      </c>
      <c r="E92" s="130">
        <v>6.2799999999999995E-2</v>
      </c>
    </row>
    <row r="93" spans="1:5" x14ac:dyDescent="0.25">
      <c r="A93" s="90">
        <v>2018</v>
      </c>
      <c r="B93" s="96" t="s">
        <v>47</v>
      </c>
      <c r="C93" s="48" t="s">
        <v>53</v>
      </c>
      <c r="D93" s="37">
        <v>233425</v>
      </c>
      <c r="E93" s="130">
        <v>0.27050000000000002</v>
      </c>
    </row>
    <row r="94" spans="1:5" x14ac:dyDescent="0.25">
      <c r="A94" s="90">
        <v>2018</v>
      </c>
      <c r="B94" s="96" t="s">
        <v>47</v>
      </c>
      <c r="C94" s="48" t="s">
        <v>52</v>
      </c>
      <c r="D94" s="37">
        <v>262958</v>
      </c>
      <c r="E94" s="130">
        <v>0.30470000000000003</v>
      </c>
    </row>
    <row r="95" spans="1:5" x14ac:dyDescent="0.25">
      <c r="A95" s="90">
        <v>2018</v>
      </c>
      <c r="B95" s="96" t="s">
        <v>47</v>
      </c>
      <c r="C95" s="48" t="s">
        <v>51</v>
      </c>
      <c r="D95" s="37">
        <v>262806</v>
      </c>
      <c r="E95" s="130">
        <v>0.30449999999999999</v>
      </c>
    </row>
    <row r="96" spans="1:5" x14ac:dyDescent="0.25">
      <c r="A96" s="90">
        <v>2018</v>
      </c>
      <c r="B96" s="96" t="s">
        <v>47</v>
      </c>
      <c r="C96" s="48" t="s">
        <v>301</v>
      </c>
      <c r="D96" s="37">
        <v>27903</v>
      </c>
      <c r="E96" s="130">
        <v>3.2300000000000002E-2</v>
      </c>
    </row>
    <row r="97" spans="1:5" x14ac:dyDescent="0.25">
      <c r="A97" s="90">
        <v>2018</v>
      </c>
      <c r="B97" s="96" t="s">
        <v>47</v>
      </c>
      <c r="C97" s="48" t="s">
        <v>54</v>
      </c>
      <c r="D97" s="37">
        <v>75684</v>
      </c>
      <c r="E97" s="130">
        <v>8.77E-2</v>
      </c>
    </row>
    <row r="98" spans="1:5" x14ac:dyDescent="0.25">
      <c r="A98" s="90">
        <v>2018</v>
      </c>
      <c r="B98" s="96" t="s">
        <v>186</v>
      </c>
      <c r="C98" s="48" t="s">
        <v>53</v>
      </c>
      <c r="D98" s="37">
        <v>216445</v>
      </c>
      <c r="E98" s="130">
        <v>0.29820000000000002</v>
      </c>
    </row>
    <row r="99" spans="1:5" x14ac:dyDescent="0.25">
      <c r="A99" s="90">
        <v>2018</v>
      </c>
      <c r="B99" s="96" t="s">
        <v>186</v>
      </c>
      <c r="C99" s="48" t="s">
        <v>52</v>
      </c>
      <c r="D99" s="37">
        <v>249016</v>
      </c>
      <c r="E99" s="130">
        <v>0.34310000000000002</v>
      </c>
    </row>
    <row r="100" spans="1:5" x14ac:dyDescent="0.25">
      <c r="A100" s="90">
        <v>2018</v>
      </c>
      <c r="B100" s="96" t="s">
        <v>186</v>
      </c>
      <c r="C100" s="48" t="s">
        <v>51</v>
      </c>
      <c r="D100" s="37">
        <v>160975</v>
      </c>
      <c r="E100" s="130">
        <v>0.2218</v>
      </c>
    </row>
    <row r="101" spans="1:5" x14ac:dyDescent="0.25">
      <c r="A101" s="90">
        <v>2018</v>
      </c>
      <c r="B101" s="96" t="s">
        <v>186</v>
      </c>
      <c r="C101" s="48" t="s">
        <v>301</v>
      </c>
      <c r="D101" s="37">
        <v>54778</v>
      </c>
      <c r="E101" s="130">
        <v>7.5399999999999995E-2</v>
      </c>
    </row>
    <row r="102" spans="1:5" x14ac:dyDescent="0.25">
      <c r="A102" s="90">
        <v>2018</v>
      </c>
      <c r="B102" s="96" t="s">
        <v>186</v>
      </c>
      <c r="C102" s="48" t="s">
        <v>54</v>
      </c>
      <c r="D102" s="37">
        <v>44427</v>
      </c>
      <c r="E102" s="130">
        <v>6.1199999999999997E-2</v>
      </c>
    </row>
    <row r="103" spans="1:5" x14ac:dyDescent="0.25">
      <c r="A103" s="90">
        <v>2018</v>
      </c>
      <c r="B103" s="96" t="s">
        <v>187</v>
      </c>
      <c r="C103" s="48" t="s">
        <v>53</v>
      </c>
      <c r="D103" s="37">
        <v>32407</v>
      </c>
      <c r="E103" s="130">
        <v>0.25480000000000003</v>
      </c>
    </row>
    <row r="104" spans="1:5" x14ac:dyDescent="0.25">
      <c r="A104" s="90">
        <v>2018</v>
      </c>
      <c r="B104" s="96" t="s">
        <v>187</v>
      </c>
      <c r="C104" s="48" t="s">
        <v>52</v>
      </c>
      <c r="D104" s="37">
        <v>4406</v>
      </c>
      <c r="E104" s="130">
        <v>3.4599999999999999E-2</v>
      </c>
    </row>
    <row r="105" spans="1:5" x14ac:dyDescent="0.25">
      <c r="A105" s="90">
        <v>2018</v>
      </c>
      <c r="B105" s="96" t="s">
        <v>187</v>
      </c>
      <c r="C105" s="48" t="s">
        <v>51</v>
      </c>
      <c r="D105" s="37">
        <v>63497</v>
      </c>
      <c r="E105" s="130">
        <v>0.49919999999999998</v>
      </c>
    </row>
    <row r="106" spans="1:5" x14ac:dyDescent="0.25">
      <c r="A106" s="90">
        <v>2018</v>
      </c>
      <c r="B106" s="96" t="s">
        <v>187</v>
      </c>
      <c r="C106" s="48" t="s">
        <v>301</v>
      </c>
      <c r="D106" s="37">
        <v>17057</v>
      </c>
      <c r="E106" s="130">
        <v>0.1341</v>
      </c>
    </row>
    <row r="107" spans="1:5" x14ac:dyDescent="0.25">
      <c r="A107" s="90">
        <v>2018</v>
      </c>
      <c r="B107" s="96" t="s">
        <v>187</v>
      </c>
      <c r="C107" s="48" t="s">
        <v>54</v>
      </c>
      <c r="D107" s="37">
        <v>9807</v>
      </c>
      <c r="E107" s="130">
        <v>7.7100000000000002E-2</v>
      </c>
    </row>
    <row r="108" spans="1:5" x14ac:dyDescent="0.25">
      <c r="A108" s="90">
        <v>2018</v>
      </c>
      <c r="B108" s="9" t="s">
        <v>37</v>
      </c>
      <c r="C108" s="48" t="s">
        <v>53</v>
      </c>
      <c r="D108" s="37">
        <v>4814</v>
      </c>
      <c r="E108" s="130">
        <v>0.1709</v>
      </c>
    </row>
    <row r="109" spans="1:5" x14ac:dyDescent="0.25">
      <c r="A109" s="90">
        <v>2018</v>
      </c>
      <c r="B109" s="9" t="s">
        <v>37</v>
      </c>
      <c r="C109" s="48" t="s">
        <v>52</v>
      </c>
      <c r="D109" s="37">
        <v>10372</v>
      </c>
      <c r="E109" s="130">
        <v>0.36820000000000003</v>
      </c>
    </row>
    <row r="110" spans="1:5" x14ac:dyDescent="0.25">
      <c r="A110" s="90">
        <v>2018</v>
      </c>
      <c r="B110" s="9" t="s">
        <v>37</v>
      </c>
      <c r="C110" s="48" t="s">
        <v>51</v>
      </c>
      <c r="D110" s="37">
        <v>6043</v>
      </c>
      <c r="E110" s="130">
        <v>0.2145</v>
      </c>
    </row>
    <row r="111" spans="1:5" x14ac:dyDescent="0.25">
      <c r="A111" s="90">
        <v>2018</v>
      </c>
      <c r="B111" s="9" t="s">
        <v>37</v>
      </c>
      <c r="C111" s="48" t="s">
        <v>301</v>
      </c>
      <c r="D111" s="37">
        <v>1092</v>
      </c>
      <c r="E111" s="130">
        <v>3.8699999999999998E-2</v>
      </c>
    </row>
    <row r="112" spans="1:5" x14ac:dyDescent="0.25">
      <c r="A112" s="90">
        <v>2018</v>
      </c>
      <c r="B112" s="9" t="s">
        <v>37</v>
      </c>
      <c r="C112" s="48" t="s">
        <v>54</v>
      </c>
      <c r="D112" s="37">
        <v>5844</v>
      </c>
      <c r="E112" s="130">
        <v>0.2074</v>
      </c>
    </row>
    <row r="113" spans="1:5" x14ac:dyDescent="0.25">
      <c r="A113" s="90">
        <v>2019</v>
      </c>
      <c r="B113" s="96" t="s">
        <v>183</v>
      </c>
      <c r="C113" s="48" t="s">
        <v>53</v>
      </c>
      <c r="D113" s="37">
        <v>126287</v>
      </c>
      <c r="E113" s="130">
        <v>0.28999999999999998</v>
      </c>
    </row>
    <row r="114" spans="1:5" x14ac:dyDescent="0.25">
      <c r="A114" s="90">
        <v>2019</v>
      </c>
      <c r="B114" s="96" t="s">
        <v>183</v>
      </c>
      <c r="C114" s="48" t="s">
        <v>52</v>
      </c>
      <c r="D114" s="37">
        <v>171138</v>
      </c>
      <c r="E114" s="130">
        <v>0.39300000000000002</v>
      </c>
    </row>
    <row r="115" spans="1:5" x14ac:dyDescent="0.25">
      <c r="A115" s="90">
        <v>2019</v>
      </c>
      <c r="B115" s="96" t="s">
        <v>183</v>
      </c>
      <c r="C115" s="48" t="s">
        <v>51</v>
      </c>
      <c r="D115" s="37">
        <v>89512</v>
      </c>
      <c r="E115" s="130">
        <v>0.20549999999999999</v>
      </c>
    </row>
    <row r="116" spans="1:5" x14ac:dyDescent="0.25">
      <c r="A116" s="90">
        <v>2019</v>
      </c>
      <c r="B116" s="96" t="s">
        <v>183</v>
      </c>
      <c r="C116" s="48" t="s">
        <v>301</v>
      </c>
      <c r="D116" s="37">
        <v>21508</v>
      </c>
      <c r="E116" s="130">
        <v>4.9299999999999997E-2</v>
      </c>
    </row>
    <row r="117" spans="1:5" x14ac:dyDescent="0.25">
      <c r="A117" s="90">
        <v>2019</v>
      </c>
      <c r="B117" s="96" t="s">
        <v>183</v>
      </c>
      <c r="C117" s="48" t="s">
        <v>54</v>
      </c>
      <c r="D117" s="37">
        <v>26976</v>
      </c>
      <c r="E117" s="130">
        <v>6.1899999999999997E-2</v>
      </c>
    </row>
    <row r="118" spans="1:5" x14ac:dyDescent="0.25">
      <c r="A118" s="90">
        <v>2019</v>
      </c>
      <c r="B118" s="96" t="s">
        <v>184</v>
      </c>
      <c r="C118" s="48" t="s">
        <v>53</v>
      </c>
      <c r="D118" s="37">
        <v>111320</v>
      </c>
      <c r="E118" s="130">
        <v>0.27439999999999998</v>
      </c>
    </row>
    <row r="119" spans="1:5" x14ac:dyDescent="0.25">
      <c r="A119" s="90">
        <v>2019</v>
      </c>
      <c r="B119" s="96" t="s">
        <v>184</v>
      </c>
      <c r="C119" s="48" t="s">
        <v>52</v>
      </c>
      <c r="D119" s="37">
        <v>134991</v>
      </c>
      <c r="E119" s="130">
        <v>0.3327</v>
      </c>
    </row>
    <row r="120" spans="1:5" x14ac:dyDescent="0.25">
      <c r="A120" s="90">
        <v>2019</v>
      </c>
      <c r="B120" s="96" t="s">
        <v>184</v>
      </c>
      <c r="C120" s="48" t="s">
        <v>51</v>
      </c>
      <c r="D120" s="37">
        <v>122670</v>
      </c>
      <c r="E120" s="130">
        <v>0.3024</v>
      </c>
    </row>
    <row r="121" spans="1:5" x14ac:dyDescent="0.25">
      <c r="A121" s="90">
        <v>2019</v>
      </c>
      <c r="B121" s="96" t="s">
        <v>184</v>
      </c>
      <c r="C121" s="48" t="s">
        <v>301</v>
      </c>
      <c r="D121" s="37">
        <v>16827</v>
      </c>
      <c r="E121" s="130">
        <v>4.1399999999999999E-2</v>
      </c>
    </row>
    <row r="122" spans="1:5" x14ac:dyDescent="0.25">
      <c r="A122" s="90">
        <v>2019</v>
      </c>
      <c r="B122" s="96" t="s">
        <v>184</v>
      </c>
      <c r="C122" s="48" t="s">
        <v>54</v>
      </c>
      <c r="D122" s="37">
        <v>19799</v>
      </c>
      <c r="E122" s="130">
        <v>4.8800000000000003E-2</v>
      </c>
    </row>
    <row r="123" spans="1:5" x14ac:dyDescent="0.25">
      <c r="A123" s="90">
        <v>2019</v>
      </c>
      <c r="B123" s="96" t="s">
        <v>185</v>
      </c>
      <c r="C123" s="48" t="s">
        <v>53</v>
      </c>
      <c r="D123" s="37">
        <v>161237</v>
      </c>
      <c r="E123" s="130">
        <v>0.2742</v>
      </c>
    </row>
    <row r="124" spans="1:5" x14ac:dyDescent="0.25">
      <c r="A124" s="90">
        <v>2019</v>
      </c>
      <c r="B124" s="96" t="s">
        <v>185</v>
      </c>
      <c r="C124" s="48" t="s">
        <v>52</v>
      </c>
      <c r="D124" s="37">
        <v>211193</v>
      </c>
      <c r="E124" s="130">
        <v>0.35920000000000002</v>
      </c>
    </row>
    <row r="125" spans="1:5" x14ac:dyDescent="0.25">
      <c r="A125" s="90">
        <v>2019</v>
      </c>
      <c r="B125" s="96" t="s">
        <v>185</v>
      </c>
      <c r="C125" s="48" t="s">
        <v>51</v>
      </c>
      <c r="D125" s="37">
        <v>154156</v>
      </c>
      <c r="E125" s="130">
        <v>0.26219999999999999</v>
      </c>
    </row>
    <row r="126" spans="1:5" x14ac:dyDescent="0.25">
      <c r="A126" s="90">
        <v>2019</v>
      </c>
      <c r="B126" s="96" t="s">
        <v>185</v>
      </c>
      <c r="C126" s="48" t="s">
        <v>301</v>
      </c>
      <c r="D126" s="37">
        <v>26627</v>
      </c>
      <c r="E126" s="130">
        <v>4.5199999999999997E-2</v>
      </c>
    </row>
    <row r="127" spans="1:5" x14ac:dyDescent="0.25">
      <c r="A127" s="90">
        <v>2019</v>
      </c>
      <c r="B127" s="96" t="s">
        <v>185</v>
      </c>
      <c r="C127" s="48" t="s">
        <v>54</v>
      </c>
      <c r="D127" s="37">
        <v>34549</v>
      </c>
      <c r="E127" s="130">
        <v>5.8700000000000002E-2</v>
      </c>
    </row>
    <row r="128" spans="1:5" x14ac:dyDescent="0.25">
      <c r="A128" s="90">
        <v>2019</v>
      </c>
      <c r="B128" s="96" t="s">
        <v>47</v>
      </c>
      <c r="C128" s="48" t="s">
        <v>53</v>
      </c>
      <c r="D128" s="37">
        <v>235056</v>
      </c>
      <c r="E128" s="130">
        <v>0.27450000000000002</v>
      </c>
    </row>
    <row r="129" spans="1:5" x14ac:dyDescent="0.25">
      <c r="A129" s="90">
        <v>2019</v>
      </c>
      <c r="B129" s="96" t="s">
        <v>47</v>
      </c>
      <c r="C129" s="48" t="s">
        <v>52</v>
      </c>
      <c r="D129" s="37">
        <v>246732</v>
      </c>
      <c r="E129" s="130">
        <v>0.28810000000000002</v>
      </c>
    </row>
    <row r="130" spans="1:5" x14ac:dyDescent="0.25">
      <c r="A130" s="90">
        <v>2019</v>
      </c>
      <c r="B130" s="96" t="s">
        <v>47</v>
      </c>
      <c r="C130" s="48" t="s">
        <v>51</v>
      </c>
      <c r="D130" s="37">
        <v>264524</v>
      </c>
      <c r="E130" s="130">
        <v>0.30890000000000001</v>
      </c>
    </row>
    <row r="131" spans="1:5" x14ac:dyDescent="0.25">
      <c r="A131" s="90">
        <v>2019</v>
      </c>
      <c r="B131" s="96" t="s">
        <v>47</v>
      </c>
      <c r="C131" s="48" t="s">
        <v>301</v>
      </c>
      <c r="D131" s="37">
        <v>34645</v>
      </c>
      <c r="E131" s="130">
        <v>4.0399999999999998E-2</v>
      </c>
    </row>
    <row r="132" spans="1:5" x14ac:dyDescent="0.25">
      <c r="A132" s="90">
        <v>2019</v>
      </c>
      <c r="B132" s="96" t="s">
        <v>47</v>
      </c>
      <c r="C132" s="48" t="s">
        <v>54</v>
      </c>
      <c r="D132" s="37">
        <v>75317</v>
      </c>
      <c r="E132" s="130">
        <v>8.7900000000000006E-2</v>
      </c>
    </row>
    <row r="133" spans="1:5" x14ac:dyDescent="0.25">
      <c r="A133" s="90">
        <v>2019</v>
      </c>
      <c r="B133" s="96" t="s">
        <v>186</v>
      </c>
      <c r="C133" s="48" t="s">
        <v>53</v>
      </c>
      <c r="D133" s="37">
        <v>216134</v>
      </c>
      <c r="E133" s="130">
        <v>0.30420000000000003</v>
      </c>
    </row>
    <row r="134" spans="1:5" x14ac:dyDescent="0.25">
      <c r="A134" s="90">
        <v>2019</v>
      </c>
      <c r="B134" s="96" t="s">
        <v>186</v>
      </c>
      <c r="C134" s="48" t="s">
        <v>52</v>
      </c>
      <c r="D134" s="37">
        <v>223188</v>
      </c>
      <c r="E134" s="130">
        <v>0.31409999999999999</v>
      </c>
    </row>
    <row r="135" spans="1:5" x14ac:dyDescent="0.25">
      <c r="A135" s="90">
        <v>2019</v>
      </c>
      <c r="B135" s="96" t="s">
        <v>186</v>
      </c>
      <c r="C135" s="48" t="s">
        <v>51</v>
      </c>
      <c r="D135" s="37">
        <v>148944</v>
      </c>
      <c r="E135" s="130">
        <v>0.20960000000000001</v>
      </c>
    </row>
    <row r="136" spans="1:5" x14ac:dyDescent="0.25">
      <c r="A136" s="90">
        <v>2019</v>
      </c>
      <c r="B136" s="96" t="s">
        <v>186</v>
      </c>
      <c r="C136" s="48" t="s">
        <v>301</v>
      </c>
      <c r="D136" s="37">
        <v>61144</v>
      </c>
      <c r="E136" s="130">
        <v>8.5999999999999993E-2</v>
      </c>
    </row>
    <row r="137" spans="1:5" x14ac:dyDescent="0.25">
      <c r="A137" s="90">
        <v>2019</v>
      </c>
      <c r="B137" s="96" t="s">
        <v>186</v>
      </c>
      <c r="C137" s="48" t="s">
        <v>54</v>
      </c>
      <c r="D137" s="37">
        <v>60864</v>
      </c>
      <c r="E137" s="130">
        <v>8.5599999999999996E-2</v>
      </c>
    </row>
    <row r="138" spans="1:5" x14ac:dyDescent="0.25">
      <c r="A138" s="90">
        <v>2019</v>
      </c>
      <c r="B138" s="96" t="s">
        <v>187</v>
      </c>
      <c r="C138" s="48" t="s">
        <v>53</v>
      </c>
      <c r="D138" s="37">
        <v>31915</v>
      </c>
      <c r="E138" s="130">
        <v>0.25209999999999999</v>
      </c>
    </row>
    <row r="139" spans="1:5" x14ac:dyDescent="0.25">
      <c r="A139" s="90">
        <v>2019</v>
      </c>
      <c r="B139" s="96" t="s">
        <v>187</v>
      </c>
      <c r="C139" s="48" t="s">
        <v>52</v>
      </c>
      <c r="D139" s="37">
        <v>4624</v>
      </c>
      <c r="E139" s="130">
        <v>3.6499999999999998E-2</v>
      </c>
    </row>
    <row r="140" spans="1:5" x14ac:dyDescent="0.25">
      <c r="A140" s="90">
        <v>2019</v>
      </c>
      <c r="B140" s="96" t="s">
        <v>187</v>
      </c>
      <c r="C140" s="48" t="s">
        <v>51</v>
      </c>
      <c r="D140" s="37">
        <v>62837</v>
      </c>
      <c r="E140" s="130">
        <v>0.49640000000000001</v>
      </c>
    </row>
    <row r="141" spans="1:5" x14ac:dyDescent="0.25">
      <c r="A141" s="90">
        <v>2019</v>
      </c>
      <c r="B141" s="96" t="s">
        <v>187</v>
      </c>
      <c r="C141" s="48" t="s">
        <v>301</v>
      </c>
      <c r="D141" s="37">
        <v>18023</v>
      </c>
      <c r="E141" s="130">
        <v>0.14230000000000001</v>
      </c>
    </row>
    <row r="142" spans="1:5" x14ac:dyDescent="0.25">
      <c r="A142" s="90">
        <v>2019</v>
      </c>
      <c r="B142" s="96" t="s">
        <v>187</v>
      </c>
      <c r="C142" s="48" t="s">
        <v>54</v>
      </c>
      <c r="D142" s="37">
        <v>9166</v>
      </c>
      <c r="E142" s="130">
        <v>7.2400000000000006E-2</v>
      </c>
    </row>
    <row r="143" spans="1:5" x14ac:dyDescent="0.25">
      <c r="A143" s="90">
        <v>2019</v>
      </c>
      <c r="B143" s="9" t="s">
        <v>37</v>
      </c>
      <c r="C143" s="48" t="s">
        <v>53</v>
      </c>
      <c r="D143" s="37">
        <v>4338</v>
      </c>
      <c r="E143" s="130">
        <v>0.1671</v>
      </c>
    </row>
    <row r="144" spans="1:5" x14ac:dyDescent="0.25">
      <c r="A144" s="90">
        <v>2019</v>
      </c>
      <c r="B144" s="9" t="s">
        <v>37</v>
      </c>
      <c r="C144" s="48" t="s">
        <v>52</v>
      </c>
      <c r="D144" s="37">
        <v>9811</v>
      </c>
      <c r="E144" s="130">
        <v>0.378</v>
      </c>
    </row>
    <row r="145" spans="1:5" x14ac:dyDescent="0.25">
      <c r="A145" s="90">
        <v>2019</v>
      </c>
      <c r="B145" s="9" t="s">
        <v>37</v>
      </c>
      <c r="C145" s="48" t="s">
        <v>51</v>
      </c>
      <c r="D145" s="37">
        <v>5712</v>
      </c>
      <c r="E145" s="130">
        <v>0.22</v>
      </c>
    </row>
    <row r="146" spans="1:5" x14ac:dyDescent="0.25">
      <c r="A146" s="90">
        <v>2019</v>
      </c>
      <c r="B146" s="9" t="s">
        <v>37</v>
      </c>
      <c r="C146" s="48" t="s">
        <v>301</v>
      </c>
      <c r="D146" s="37">
        <v>895</v>
      </c>
      <c r="E146" s="130">
        <v>3.44E-2</v>
      </c>
    </row>
    <row r="147" spans="1:5" x14ac:dyDescent="0.25">
      <c r="A147" s="90">
        <v>2019</v>
      </c>
      <c r="B147" s="9" t="s">
        <v>37</v>
      </c>
      <c r="C147" s="48" t="s">
        <v>54</v>
      </c>
      <c r="D147" s="37">
        <v>5178</v>
      </c>
      <c r="E147" s="130">
        <v>0.19950000000000001</v>
      </c>
    </row>
    <row r="148" spans="1:5" x14ac:dyDescent="0.25">
      <c r="A148" s="74"/>
      <c r="B148" s="25"/>
      <c r="C148" s="25"/>
      <c r="E148" s="74"/>
    </row>
    <row r="149" spans="1:5" ht="58.15" customHeight="1" x14ac:dyDescent="0.25">
      <c r="A149" s="142" t="s">
        <v>369</v>
      </c>
      <c r="B149" s="142"/>
      <c r="C149" s="142"/>
      <c r="D149" s="142"/>
      <c r="E149" s="142"/>
    </row>
    <row r="150" spans="1:5" ht="28.5" customHeight="1" x14ac:dyDescent="0.25">
      <c r="A150" s="142" t="s">
        <v>330</v>
      </c>
      <c r="B150" s="142"/>
      <c r="C150" s="142"/>
      <c r="D150" s="142"/>
      <c r="E150" s="142"/>
    </row>
    <row r="325" ht="14.65" customHeight="1" x14ac:dyDescent="0.25"/>
  </sheetData>
  <mergeCells count="4">
    <mergeCell ref="A150:E150"/>
    <mergeCell ref="A149:E149"/>
    <mergeCell ref="A1:D1"/>
    <mergeCell ref="A3:E3"/>
  </mergeCells>
  <phoneticPr fontId="11" type="noConversion"/>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33"/>
  <sheetViews>
    <sheetView workbookViewId="0">
      <selection sqref="A1:E1"/>
    </sheetView>
  </sheetViews>
  <sheetFormatPr defaultColWidth="8.7109375" defaultRowHeight="15" x14ac:dyDescent="0.25"/>
  <cols>
    <col min="1" max="1" width="9.28515625" style="3" bestFit="1" customWidth="1"/>
    <col min="2" max="2" width="12.28515625" style="14" bestFit="1" customWidth="1"/>
    <col min="3" max="3" width="13.7109375" style="35" customWidth="1"/>
    <col min="4" max="4" width="34" style="3" bestFit="1" customWidth="1"/>
    <col min="5" max="16384" width="8.7109375" style="3"/>
  </cols>
  <sheetData>
    <row r="1" spans="1:9" ht="18.75" x14ac:dyDescent="0.3">
      <c r="A1" s="137" t="s">
        <v>325</v>
      </c>
      <c r="B1" s="137"/>
      <c r="C1" s="137"/>
      <c r="D1" s="137"/>
      <c r="E1" s="137"/>
      <c r="F1" s="13"/>
      <c r="G1" s="13"/>
      <c r="H1" s="13"/>
      <c r="I1" s="13"/>
    </row>
    <row r="3" spans="1:9" ht="18.75" x14ac:dyDescent="0.3">
      <c r="A3" s="137" t="s">
        <v>365</v>
      </c>
      <c r="B3" s="137"/>
      <c r="C3" s="137"/>
      <c r="D3" s="50"/>
      <c r="E3" s="13"/>
      <c r="F3" s="13"/>
    </row>
    <row r="5" spans="1:9" x14ac:dyDescent="0.25">
      <c r="A5" s="95" t="s">
        <v>168</v>
      </c>
      <c r="B5" s="95" t="s">
        <v>33</v>
      </c>
      <c r="C5" s="97" t="s">
        <v>176</v>
      </c>
      <c r="D5" s="81" t="s">
        <v>177</v>
      </c>
    </row>
    <row r="6" spans="1:9" x14ac:dyDescent="0.25">
      <c r="A6" s="7">
        <v>2016</v>
      </c>
      <c r="B6" s="9" t="s">
        <v>29</v>
      </c>
      <c r="C6" s="37">
        <v>504873</v>
      </c>
      <c r="D6" s="130">
        <v>0.15659999999999999</v>
      </c>
    </row>
    <row r="7" spans="1:9" x14ac:dyDescent="0.25">
      <c r="A7" s="7">
        <v>2016</v>
      </c>
      <c r="B7" s="9" t="s">
        <v>30</v>
      </c>
      <c r="C7" s="37">
        <v>1210678</v>
      </c>
      <c r="D7" s="130">
        <v>0.37559999999999999</v>
      </c>
    </row>
    <row r="8" spans="1:9" x14ac:dyDescent="0.25">
      <c r="A8" s="7">
        <v>2016</v>
      </c>
      <c r="B8" s="9" t="s">
        <v>31</v>
      </c>
      <c r="C8" s="37">
        <v>823780</v>
      </c>
      <c r="D8" s="130">
        <v>0.25559999999999999</v>
      </c>
    </row>
    <row r="9" spans="1:9" x14ac:dyDescent="0.25">
      <c r="A9" s="7">
        <v>2016</v>
      </c>
      <c r="B9" s="9" t="s">
        <v>172</v>
      </c>
      <c r="C9" s="37">
        <v>289561</v>
      </c>
      <c r="D9" s="130">
        <v>8.9800000000000005E-2</v>
      </c>
    </row>
    <row r="10" spans="1:9" x14ac:dyDescent="0.25">
      <c r="A10" s="7">
        <v>2016</v>
      </c>
      <c r="B10" s="9" t="s">
        <v>32</v>
      </c>
      <c r="C10" s="37">
        <v>393880</v>
      </c>
      <c r="D10" s="130">
        <v>0.1222</v>
      </c>
    </row>
    <row r="11" spans="1:9" x14ac:dyDescent="0.25">
      <c r="A11" s="7">
        <v>2016</v>
      </c>
      <c r="B11" s="9" t="s">
        <v>179</v>
      </c>
      <c r="C11" s="39">
        <v>3222853</v>
      </c>
      <c r="D11" s="8">
        <v>1</v>
      </c>
    </row>
    <row r="12" spans="1:9" x14ac:dyDescent="0.25">
      <c r="A12" s="7">
        <v>2017</v>
      </c>
      <c r="B12" s="9" t="s">
        <v>29</v>
      </c>
      <c r="C12" s="37">
        <v>489946</v>
      </c>
      <c r="D12" s="130">
        <v>0.1542</v>
      </c>
    </row>
    <row r="13" spans="1:9" x14ac:dyDescent="0.25">
      <c r="A13" s="7">
        <v>2017</v>
      </c>
      <c r="B13" s="9" t="s">
        <v>30</v>
      </c>
      <c r="C13" s="37">
        <v>1161145</v>
      </c>
      <c r="D13" s="130">
        <v>0.3654</v>
      </c>
    </row>
    <row r="14" spans="1:9" x14ac:dyDescent="0.25">
      <c r="A14" s="7">
        <v>2017</v>
      </c>
      <c r="B14" s="9" t="s">
        <v>31</v>
      </c>
      <c r="C14" s="37">
        <v>813826</v>
      </c>
      <c r="D14" s="130">
        <v>0.25609999999999999</v>
      </c>
    </row>
    <row r="15" spans="1:9" x14ac:dyDescent="0.25">
      <c r="A15" s="7">
        <v>2017</v>
      </c>
      <c r="B15" s="9" t="s">
        <v>172</v>
      </c>
      <c r="C15" s="37">
        <v>303313</v>
      </c>
      <c r="D15" s="130">
        <v>9.5399999999999999E-2</v>
      </c>
    </row>
    <row r="16" spans="1:9" x14ac:dyDescent="0.25">
      <c r="A16" s="7">
        <v>2017</v>
      </c>
      <c r="B16" s="9" t="s">
        <v>32</v>
      </c>
      <c r="C16" s="37">
        <v>408701</v>
      </c>
      <c r="D16" s="130">
        <v>0.12859999999999999</v>
      </c>
    </row>
    <row r="17" spans="1:4" x14ac:dyDescent="0.25">
      <c r="A17" s="7">
        <v>2017</v>
      </c>
      <c r="B17" s="9" t="s">
        <v>179</v>
      </c>
      <c r="C17" s="39">
        <v>3177171</v>
      </c>
      <c r="D17" s="8">
        <v>1</v>
      </c>
    </row>
    <row r="18" spans="1:4" x14ac:dyDescent="0.25">
      <c r="A18" s="7">
        <v>2018</v>
      </c>
      <c r="B18" s="9" t="s">
        <v>29</v>
      </c>
      <c r="C18" s="37">
        <v>490394</v>
      </c>
      <c r="D18" s="130">
        <v>0.154</v>
      </c>
    </row>
    <row r="19" spans="1:4" x14ac:dyDescent="0.25">
      <c r="A19" s="7">
        <v>2018</v>
      </c>
      <c r="B19" s="9" t="s">
        <v>30</v>
      </c>
      <c r="C19" s="37">
        <v>1151939</v>
      </c>
      <c r="D19" s="130">
        <v>0.3619</v>
      </c>
    </row>
    <row r="20" spans="1:4" x14ac:dyDescent="0.25">
      <c r="A20" s="7">
        <v>2018</v>
      </c>
      <c r="B20" s="9" t="s">
        <v>31</v>
      </c>
      <c r="C20" s="37">
        <v>807693</v>
      </c>
      <c r="D20" s="130">
        <v>0.25369999999999998</v>
      </c>
    </row>
    <row r="21" spans="1:4" x14ac:dyDescent="0.25">
      <c r="A21" s="7">
        <v>2018</v>
      </c>
      <c r="B21" s="9" t="s">
        <v>172</v>
      </c>
      <c r="C21" s="37">
        <v>313221</v>
      </c>
      <c r="D21" s="130">
        <v>9.8400000000000001E-2</v>
      </c>
    </row>
    <row r="22" spans="1:4" x14ac:dyDescent="0.25">
      <c r="A22" s="7">
        <v>2018</v>
      </c>
      <c r="B22" s="9" t="s">
        <v>32</v>
      </c>
      <c r="C22" s="37">
        <v>419430</v>
      </c>
      <c r="D22" s="130">
        <v>0.13170000000000001</v>
      </c>
    </row>
    <row r="23" spans="1:4" x14ac:dyDescent="0.25">
      <c r="A23" s="7">
        <v>2018</v>
      </c>
      <c r="B23" s="9" t="s">
        <v>179</v>
      </c>
      <c r="C23" s="39">
        <v>3182933</v>
      </c>
      <c r="D23" s="8">
        <v>1</v>
      </c>
    </row>
    <row r="24" spans="1:4" x14ac:dyDescent="0.25">
      <c r="A24" s="7">
        <v>2019</v>
      </c>
      <c r="B24" s="9" t="s">
        <v>29</v>
      </c>
      <c r="C24" s="37">
        <v>480735</v>
      </c>
      <c r="D24" s="130">
        <v>0.1527</v>
      </c>
    </row>
    <row r="25" spans="1:4" x14ac:dyDescent="0.25">
      <c r="A25" s="7">
        <v>2019</v>
      </c>
      <c r="B25" s="9" t="s">
        <v>30</v>
      </c>
      <c r="C25" s="37">
        <v>1128343</v>
      </c>
      <c r="D25" s="130">
        <v>0.3584</v>
      </c>
    </row>
    <row r="26" spans="1:4" x14ac:dyDescent="0.25">
      <c r="A26" s="7">
        <v>2019</v>
      </c>
      <c r="B26" s="9" t="s">
        <v>31</v>
      </c>
      <c r="C26" s="37">
        <v>795822</v>
      </c>
      <c r="D26" s="130">
        <v>0.25269999999999998</v>
      </c>
    </row>
    <row r="27" spans="1:4" x14ac:dyDescent="0.25">
      <c r="A27" s="7">
        <v>2019</v>
      </c>
      <c r="B27" s="9" t="s">
        <v>172</v>
      </c>
      <c r="C27" s="37">
        <v>319986</v>
      </c>
      <c r="D27" s="130">
        <v>0.1016</v>
      </c>
    </row>
    <row r="28" spans="1:4" x14ac:dyDescent="0.25">
      <c r="A28" s="7">
        <v>2019</v>
      </c>
      <c r="B28" s="9" t="s">
        <v>32</v>
      </c>
      <c r="C28" s="37">
        <v>422907</v>
      </c>
      <c r="D28" s="130">
        <v>0.1343</v>
      </c>
    </row>
    <row r="29" spans="1:4" x14ac:dyDescent="0.25">
      <c r="A29" s="7">
        <v>2019</v>
      </c>
      <c r="B29" s="25" t="s">
        <v>179</v>
      </c>
      <c r="C29" s="39">
        <v>3148111</v>
      </c>
      <c r="D29" s="8">
        <v>1</v>
      </c>
    </row>
    <row r="30" spans="1:4" x14ac:dyDescent="0.25">
      <c r="A30" s="74"/>
      <c r="B30" s="25"/>
      <c r="D30" s="74"/>
    </row>
    <row r="31" spans="1:4" s="14" customFormat="1" ht="43.15" customHeight="1" x14ac:dyDescent="0.25">
      <c r="A31" s="142" t="s">
        <v>336</v>
      </c>
      <c r="B31" s="142"/>
      <c r="C31" s="142"/>
      <c r="D31" s="142"/>
    </row>
    <row r="32" spans="1:4" s="14" customFormat="1" ht="44.25" customHeight="1" x14ac:dyDescent="0.25">
      <c r="A32" s="142" t="s">
        <v>330</v>
      </c>
      <c r="B32" s="142"/>
      <c r="C32" s="142"/>
      <c r="D32" s="142"/>
    </row>
    <row r="33" spans="1:4" x14ac:dyDescent="0.25">
      <c r="A33" s="28"/>
      <c r="B33" s="28"/>
      <c r="C33" s="28"/>
      <c r="D33" s="28"/>
    </row>
  </sheetData>
  <mergeCells count="4">
    <mergeCell ref="A31:D31"/>
    <mergeCell ref="A32:D32"/>
    <mergeCell ref="A3:C3"/>
    <mergeCell ref="A1:E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25"/>
  <sheetViews>
    <sheetView workbookViewId="0"/>
  </sheetViews>
  <sheetFormatPr defaultColWidth="8.7109375" defaultRowHeight="15" x14ac:dyDescent="0.25"/>
  <cols>
    <col min="1" max="1" width="9.7109375" style="3" customWidth="1"/>
    <col min="2" max="2" width="12.28515625" style="14" bestFit="1" customWidth="1"/>
    <col min="3" max="3" width="11.7109375" style="35" customWidth="1"/>
    <col min="4" max="4" width="34" style="3" bestFit="1" customWidth="1"/>
    <col min="5" max="16384" width="8.7109375" style="3"/>
  </cols>
  <sheetData>
    <row r="1" spans="1:9" ht="18.75" x14ac:dyDescent="0.3">
      <c r="A1" s="32" t="s">
        <v>325</v>
      </c>
      <c r="B1" s="32"/>
      <c r="C1" s="40"/>
      <c r="D1" s="32"/>
      <c r="E1" s="32"/>
      <c r="F1" s="13"/>
      <c r="G1" s="13"/>
      <c r="H1" s="13"/>
      <c r="I1" s="13"/>
    </row>
    <row r="3" spans="1:9" ht="18.75" x14ac:dyDescent="0.3">
      <c r="A3" s="137" t="s">
        <v>366</v>
      </c>
      <c r="B3" s="137"/>
      <c r="C3" s="137"/>
      <c r="D3" s="50"/>
      <c r="E3" s="13"/>
      <c r="F3" s="13"/>
    </row>
    <row r="4" spans="1:9" x14ac:dyDescent="0.25">
      <c r="G4" s="27"/>
    </row>
    <row r="5" spans="1:9" x14ac:dyDescent="0.25">
      <c r="A5" s="77" t="s">
        <v>168</v>
      </c>
      <c r="B5" s="77" t="s">
        <v>38</v>
      </c>
      <c r="C5" s="78" t="s">
        <v>176</v>
      </c>
      <c r="D5" s="77" t="s">
        <v>177</v>
      </c>
    </row>
    <row r="6" spans="1:9" x14ac:dyDescent="0.25">
      <c r="A6" s="7">
        <v>2016</v>
      </c>
      <c r="B6" s="9" t="s">
        <v>35</v>
      </c>
      <c r="C6" s="37">
        <v>1705157</v>
      </c>
      <c r="D6" s="130">
        <v>0.52900000000000003</v>
      </c>
    </row>
    <row r="7" spans="1:9" x14ac:dyDescent="0.25">
      <c r="A7" s="7">
        <v>2016</v>
      </c>
      <c r="B7" s="9" t="s">
        <v>36</v>
      </c>
      <c r="C7" s="37">
        <v>1517660</v>
      </c>
      <c r="D7" s="130">
        <v>0.47089999999999999</v>
      </c>
    </row>
    <row r="8" spans="1:9" x14ac:dyDescent="0.25">
      <c r="A8" s="7">
        <v>2016</v>
      </c>
      <c r="B8" s="9" t="s">
        <v>37</v>
      </c>
      <c r="C8" s="39">
        <v>35</v>
      </c>
      <c r="D8" s="8">
        <v>0</v>
      </c>
    </row>
    <row r="9" spans="1:9" x14ac:dyDescent="0.25">
      <c r="A9" s="7">
        <v>2016</v>
      </c>
      <c r="B9" s="9" t="s">
        <v>179</v>
      </c>
      <c r="C9" s="39">
        <v>3222853</v>
      </c>
      <c r="D9" s="8">
        <v>1</v>
      </c>
    </row>
    <row r="10" spans="1:9" x14ac:dyDescent="0.25">
      <c r="A10" s="7">
        <v>2017</v>
      </c>
      <c r="B10" s="9" t="s">
        <v>35</v>
      </c>
      <c r="C10" s="37">
        <v>1683975</v>
      </c>
      <c r="D10" s="130">
        <v>0.53</v>
      </c>
    </row>
    <row r="11" spans="1:9" x14ac:dyDescent="0.25">
      <c r="A11" s="7">
        <v>2017</v>
      </c>
      <c r="B11" s="9" t="s">
        <v>36</v>
      </c>
      <c r="C11" s="37">
        <v>1493156</v>
      </c>
      <c r="D11" s="130">
        <v>0.46989999999999998</v>
      </c>
    </row>
    <row r="12" spans="1:9" x14ac:dyDescent="0.25">
      <c r="A12" s="7">
        <v>2017</v>
      </c>
      <c r="B12" s="9" t="s">
        <v>37</v>
      </c>
      <c r="C12" s="39">
        <v>40</v>
      </c>
      <c r="D12" s="8">
        <v>0</v>
      </c>
    </row>
    <row r="13" spans="1:9" x14ac:dyDescent="0.25">
      <c r="A13" s="7">
        <v>2017</v>
      </c>
      <c r="B13" s="9" t="s">
        <v>179</v>
      </c>
      <c r="C13" s="39">
        <v>3177171</v>
      </c>
      <c r="D13" s="8">
        <v>1</v>
      </c>
    </row>
    <row r="14" spans="1:9" x14ac:dyDescent="0.25">
      <c r="A14" s="7">
        <v>2018</v>
      </c>
      <c r="B14" s="9" t="s">
        <v>35</v>
      </c>
      <c r="C14" s="37">
        <v>1690897</v>
      </c>
      <c r="D14" s="130">
        <v>0.53120000000000001</v>
      </c>
    </row>
    <row r="15" spans="1:9" x14ac:dyDescent="0.25">
      <c r="A15" s="7">
        <v>2018</v>
      </c>
      <c r="B15" s="9" t="s">
        <v>36</v>
      </c>
      <c r="C15" s="37">
        <v>1491939</v>
      </c>
      <c r="D15" s="130">
        <v>0.46870000000000001</v>
      </c>
    </row>
    <row r="16" spans="1:9" x14ac:dyDescent="0.25">
      <c r="A16" s="7">
        <v>2018</v>
      </c>
      <c r="B16" s="9" t="s">
        <v>37</v>
      </c>
      <c r="C16" s="39">
        <v>95</v>
      </c>
      <c r="D16" s="8">
        <v>0</v>
      </c>
    </row>
    <row r="17" spans="1:4" x14ac:dyDescent="0.25">
      <c r="A17" s="7">
        <v>2018</v>
      </c>
      <c r="B17" s="9" t="s">
        <v>179</v>
      </c>
      <c r="C17" s="39">
        <v>3182933</v>
      </c>
      <c r="D17" s="8">
        <v>1</v>
      </c>
    </row>
    <row r="18" spans="1:4" x14ac:dyDescent="0.25">
      <c r="A18" s="7">
        <v>2019</v>
      </c>
      <c r="B18" s="9" t="s">
        <v>35</v>
      </c>
      <c r="C18" s="37">
        <v>1669483</v>
      </c>
      <c r="D18" s="130">
        <v>0.53029999999999999</v>
      </c>
    </row>
    <row r="19" spans="1:4" x14ac:dyDescent="0.25">
      <c r="A19" s="7">
        <v>2019</v>
      </c>
      <c r="B19" s="9" t="s">
        <v>36</v>
      </c>
      <c r="C19" s="37">
        <v>1478454</v>
      </c>
      <c r="D19" s="130">
        <v>0.46960000000000002</v>
      </c>
    </row>
    <row r="20" spans="1:4" x14ac:dyDescent="0.25">
      <c r="A20" s="7">
        <v>2019</v>
      </c>
      <c r="B20" s="9" t="s">
        <v>37</v>
      </c>
      <c r="C20" s="39">
        <v>173</v>
      </c>
      <c r="D20" s="8">
        <v>0</v>
      </c>
    </row>
    <row r="21" spans="1:4" x14ac:dyDescent="0.25">
      <c r="A21" s="7">
        <v>2019</v>
      </c>
      <c r="B21" s="25" t="s">
        <v>179</v>
      </c>
      <c r="C21" s="39">
        <v>3148111</v>
      </c>
      <c r="D21" s="8">
        <v>1</v>
      </c>
    </row>
    <row r="22" spans="1:4" x14ac:dyDescent="0.25">
      <c r="A22" s="74"/>
      <c r="B22" s="25"/>
      <c r="D22" s="74"/>
    </row>
    <row r="23" spans="1:4" ht="30.75" customHeight="1" x14ac:dyDescent="0.25">
      <c r="A23" s="142" t="s">
        <v>170</v>
      </c>
      <c r="B23" s="142"/>
      <c r="C23" s="142"/>
      <c r="D23" s="142"/>
    </row>
    <row r="24" spans="1:4" ht="45.75" customHeight="1" x14ac:dyDescent="0.25">
      <c r="A24" s="142" t="s">
        <v>330</v>
      </c>
      <c r="B24" s="142"/>
      <c r="C24" s="142"/>
      <c r="D24" s="142"/>
    </row>
    <row r="25" spans="1:4" x14ac:dyDescent="0.25">
      <c r="A25" s="28"/>
      <c r="B25" s="28"/>
      <c r="C25" s="28"/>
      <c r="D25" s="28"/>
    </row>
  </sheetData>
  <mergeCells count="3">
    <mergeCell ref="A23:D23"/>
    <mergeCell ref="A24:D24"/>
    <mergeCell ref="A3:C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70"/>
  <sheetViews>
    <sheetView workbookViewId="0">
      <selection sqref="A1:E1"/>
    </sheetView>
  </sheetViews>
  <sheetFormatPr defaultColWidth="8.7109375" defaultRowHeight="15" x14ac:dyDescent="0.25"/>
  <cols>
    <col min="1" max="1" width="10.28515625" style="3" customWidth="1"/>
    <col min="2" max="2" width="13.7109375" style="14" customWidth="1"/>
    <col min="3" max="3" width="8.7109375" style="14" bestFit="1" customWidth="1"/>
    <col min="4" max="4" width="11.28515625" style="35" bestFit="1" customWidth="1"/>
    <col min="5" max="5" width="36.42578125" style="3" customWidth="1"/>
    <col min="6" max="16384" width="8.7109375" style="3"/>
  </cols>
  <sheetData>
    <row r="1" spans="1:10" ht="18.75" x14ac:dyDescent="0.3">
      <c r="A1" s="137" t="s">
        <v>325</v>
      </c>
      <c r="B1" s="137"/>
      <c r="C1" s="137"/>
      <c r="D1" s="137"/>
      <c r="E1" s="137"/>
      <c r="F1" s="13"/>
      <c r="G1" s="13"/>
      <c r="H1" s="13"/>
      <c r="I1" s="13"/>
      <c r="J1" s="13"/>
    </row>
    <row r="3" spans="1:10" ht="18.75" x14ac:dyDescent="0.3">
      <c r="A3" s="137" t="s">
        <v>376</v>
      </c>
      <c r="B3" s="137"/>
      <c r="C3" s="137"/>
      <c r="D3" s="137"/>
      <c r="E3" s="137"/>
      <c r="F3" s="13"/>
      <c r="G3" s="13"/>
    </row>
    <row r="5" spans="1:10" ht="30" x14ac:dyDescent="0.25">
      <c r="A5" s="77" t="s">
        <v>168</v>
      </c>
      <c r="B5" s="77" t="s">
        <v>33</v>
      </c>
      <c r="C5" s="77" t="s">
        <v>38</v>
      </c>
      <c r="D5" s="78" t="s">
        <v>176</v>
      </c>
      <c r="E5" s="98" t="s">
        <v>180</v>
      </c>
    </row>
    <row r="6" spans="1:10" x14ac:dyDescent="0.25">
      <c r="A6" s="7">
        <v>2016</v>
      </c>
      <c r="B6" s="9" t="s">
        <v>29</v>
      </c>
      <c r="C6" s="9" t="s">
        <v>35</v>
      </c>
      <c r="D6" s="37">
        <v>239651</v>
      </c>
      <c r="E6" s="130">
        <v>0.47460000000000002</v>
      </c>
    </row>
    <row r="7" spans="1:10" x14ac:dyDescent="0.25">
      <c r="A7" s="7">
        <v>2016</v>
      </c>
      <c r="B7" s="9" t="s">
        <v>29</v>
      </c>
      <c r="C7" s="9" t="s">
        <v>36</v>
      </c>
      <c r="D7" s="37">
        <v>265214</v>
      </c>
      <c r="E7" s="130">
        <v>0.52529999999999999</v>
      </c>
    </row>
    <row r="8" spans="1:10" x14ac:dyDescent="0.25">
      <c r="A8" s="7">
        <v>2016</v>
      </c>
      <c r="B8" s="9" t="s">
        <v>29</v>
      </c>
      <c r="C8" s="9" t="s">
        <v>37</v>
      </c>
      <c r="D8" s="37">
        <v>8</v>
      </c>
      <c r="E8" s="130">
        <v>0</v>
      </c>
    </row>
    <row r="9" spans="1:10" x14ac:dyDescent="0.25">
      <c r="A9" s="7">
        <v>2016</v>
      </c>
      <c r="B9" s="9" t="s">
        <v>30</v>
      </c>
      <c r="C9" s="9" t="s">
        <v>35</v>
      </c>
      <c r="D9" s="37">
        <v>668799</v>
      </c>
      <c r="E9" s="130">
        <v>0.5524</v>
      </c>
    </row>
    <row r="10" spans="1:10" x14ac:dyDescent="0.25">
      <c r="A10" s="7">
        <v>2016</v>
      </c>
      <c r="B10" s="9" t="s">
        <v>30</v>
      </c>
      <c r="C10" s="9" t="s">
        <v>36</v>
      </c>
      <c r="D10" s="37">
        <v>541874</v>
      </c>
      <c r="E10" s="130">
        <v>0.44750000000000001</v>
      </c>
    </row>
    <row r="11" spans="1:10" x14ac:dyDescent="0.25">
      <c r="A11" s="7">
        <v>2016</v>
      </c>
      <c r="B11" s="9" t="s">
        <v>30</v>
      </c>
      <c r="C11" s="9" t="s">
        <v>37</v>
      </c>
      <c r="D11" s="37">
        <v>5</v>
      </c>
      <c r="E11" s="130">
        <v>0</v>
      </c>
    </row>
    <row r="12" spans="1:10" x14ac:dyDescent="0.25">
      <c r="A12" s="7">
        <v>2016</v>
      </c>
      <c r="B12" s="9" t="s">
        <v>31</v>
      </c>
      <c r="C12" s="9" t="s">
        <v>35</v>
      </c>
      <c r="D12" s="37">
        <v>409794</v>
      </c>
      <c r="E12" s="130">
        <v>0.49740000000000001</v>
      </c>
    </row>
    <row r="13" spans="1:10" x14ac:dyDescent="0.25">
      <c r="A13" s="7">
        <v>2016</v>
      </c>
      <c r="B13" s="9" t="s">
        <v>31</v>
      </c>
      <c r="C13" s="9" t="s">
        <v>36</v>
      </c>
      <c r="D13" s="37">
        <v>413979</v>
      </c>
      <c r="E13" s="130">
        <v>0.50249999999999995</v>
      </c>
    </row>
    <row r="14" spans="1:10" x14ac:dyDescent="0.25">
      <c r="A14" s="7">
        <v>2016</v>
      </c>
      <c r="B14" s="9" t="s">
        <v>31</v>
      </c>
      <c r="C14" s="9" t="s">
        <v>37</v>
      </c>
      <c r="D14" s="37">
        <v>7</v>
      </c>
      <c r="E14" s="130">
        <v>0</v>
      </c>
    </row>
    <row r="15" spans="1:10" x14ac:dyDescent="0.25">
      <c r="A15" s="7">
        <v>2016</v>
      </c>
      <c r="B15" s="9" t="s">
        <v>172</v>
      </c>
      <c r="C15" s="9" t="s">
        <v>35</v>
      </c>
      <c r="D15" s="37">
        <v>150665</v>
      </c>
      <c r="E15" s="130">
        <v>0.52029999999999998</v>
      </c>
    </row>
    <row r="16" spans="1:10" x14ac:dyDescent="0.25">
      <c r="A16" s="7">
        <v>2016</v>
      </c>
      <c r="B16" s="9" t="s">
        <v>172</v>
      </c>
      <c r="C16" s="9" t="s">
        <v>36</v>
      </c>
      <c r="D16" s="37">
        <v>138889</v>
      </c>
      <c r="E16" s="130">
        <v>0.47960000000000003</v>
      </c>
    </row>
    <row r="17" spans="1:5" x14ac:dyDescent="0.25">
      <c r="A17" s="7">
        <v>2016</v>
      </c>
      <c r="B17" s="9" t="s">
        <v>172</v>
      </c>
      <c r="C17" s="9" t="s">
        <v>37</v>
      </c>
      <c r="D17" s="37">
        <v>7</v>
      </c>
      <c r="E17" s="130">
        <v>0</v>
      </c>
    </row>
    <row r="18" spans="1:5" x14ac:dyDescent="0.25">
      <c r="A18" s="7">
        <v>2016</v>
      </c>
      <c r="B18" s="9" t="s">
        <v>32</v>
      </c>
      <c r="C18" s="9" t="s">
        <v>35</v>
      </c>
      <c r="D18" s="37">
        <v>236223</v>
      </c>
      <c r="E18" s="130">
        <v>0.59970000000000001</v>
      </c>
    </row>
    <row r="19" spans="1:5" x14ac:dyDescent="0.25">
      <c r="A19" s="7">
        <v>2016</v>
      </c>
      <c r="B19" s="9" t="s">
        <v>32</v>
      </c>
      <c r="C19" s="9" t="s">
        <v>36</v>
      </c>
      <c r="D19" s="37">
        <v>157649</v>
      </c>
      <c r="E19" s="130">
        <v>0.4002</v>
      </c>
    </row>
    <row r="20" spans="1:5" x14ac:dyDescent="0.25">
      <c r="A20" s="7">
        <v>2016</v>
      </c>
      <c r="B20" s="9" t="s">
        <v>32</v>
      </c>
      <c r="C20" s="9" t="s">
        <v>37</v>
      </c>
      <c r="D20" s="37">
        <v>8</v>
      </c>
      <c r="E20" s="130">
        <v>0</v>
      </c>
    </row>
    <row r="21" spans="1:5" x14ac:dyDescent="0.25">
      <c r="A21" s="7">
        <v>2017</v>
      </c>
      <c r="B21" s="9" t="s">
        <v>29</v>
      </c>
      <c r="C21" s="9" t="s">
        <v>35</v>
      </c>
      <c r="D21" s="37">
        <v>232923</v>
      </c>
      <c r="E21" s="130">
        <v>0.47539999999999999</v>
      </c>
    </row>
    <row r="22" spans="1:5" x14ac:dyDescent="0.25">
      <c r="A22" s="7">
        <v>2017</v>
      </c>
      <c r="B22" s="9" t="s">
        <v>29</v>
      </c>
      <c r="C22" s="9" t="s">
        <v>36</v>
      </c>
      <c r="D22" s="37">
        <v>257015</v>
      </c>
      <c r="E22" s="130">
        <v>0.52449999999999997</v>
      </c>
    </row>
    <row r="23" spans="1:5" x14ac:dyDescent="0.25">
      <c r="A23" s="7">
        <v>2017</v>
      </c>
      <c r="B23" s="9" t="s">
        <v>29</v>
      </c>
      <c r="C23" s="9" t="s">
        <v>37</v>
      </c>
      <c r="D23" s="37">
        <v>8</v>
      </c>
      <c r="E23" s="130">
        <v>0</v>
      </c>
    </row>
    <row r="24" spans="1:5" x14ac:dyDescent="0.25">
      <c r="A24" s="7">
        <v>2017</v>
      </c>
      <c r="B24" s="9" t="s">
        <v>30</v>
      </c>
      <c r="C24" s="9" t="s">
        <v>35</v>
      </c>
      <c r="D24" s="37">
        <v>644714</v>
      </c>
      <c r="E24" s="130">
        <v>0.55520000000000003</v>
      </c>
    </row>
    <row r="25" spans="1:5" x14ac:dyDescent="0.25">
      <c r="A25" s="7">
        <v>2017</v>
      </c>
      <c r="B25" s="9" t="s">
        <v>30</v>
      </c>
      <c r="C25" s="9" t="s">
        <v>36</v>
      </c>
      <c r="D25" s="37">
        <v>516421</v>
      </c>
      <c r="E25" s="130">
        <v>0.44469999999999998</v>
      </c>
    </row>
    <row r="26" spans="1:5" x14ac:dyDescent="0.25">
      <c r="A26" s="7">
        <v>2017</v>
      </c>
      <c r="B26" s="9" t="s">
        <v>30</v>
      </c>
      <c r="C26" s="9" t="s">
        <v>37</v>
      </c>
      <c r="D26" s="37">
        <v>10</v>
      </c>
      <c r="E26" s="130">
        <v>0</v>
      </c>
    </row>
    <row r="27" spans="1:5" x14ac:dyDescent="0.25">
      <c r="A27" s="7">
        <v>2017</v>
      </c>
      <c r="B27" s="9" t="s">
        <v>31</v>
      </c>
      <c r="C27" s="9" t="s">
        <v>35</v>
      </c>
      <c r="D27" s="37">
        <v>403866</v>
      </c>
      <c r="E27" s="130">
        <v>0.49619999999999997</v>
      </c>
    </row>
    <row r="28" spans="1:5" x14ac:dyDescent="0.25">
      <c r="A28" s="7">
        <v>2017</v>
      </c>
      <c r="B28" s="9" t="s">
        <v>31</v>
      </c>
      <c r="C28" s="9" t="s">
        <v>36</v>
      </c>
      <c r="D28" s="37">
        <v>409953</v>
      </c>
      <c r="E28" s="130">
        <v>0.50370000000000004</v>
      </c>
    </row>
    <row r="29" spans="1:5" x14ac:dyDescent="0.25">
      <c r="A29" s="7">
        <v>2017</v>
      </c>
      <c r="B29" s="9" t="s">
        <v>31</v>
      </c>
      <c r="C29" s="9" t="s">
        <v>37</v>
      </c>
      <c r="D29" s="37">
        <v>7</v>
      </c>
      <c r="E29" s="131">
        <v>0</v>
      </c>
    </row>
    <row r="30" spans="1:5" x14ac:dyDescent="0.25">
      <c r="A30" s="7">
        <v>2017</v>
      </c>
      <c r="B30" s="9" t="s">
        <v>172</v>
      </c>
      <c r="C30" s="9" t="s">
        <v>35</v>
      </c>
      <c r="D30" s="37">
        <v>158245</v>
      </c>
      <c r="E30" s="131">
        <v>0.52170000000000005</v>
      </c>
    </row>
    <row r="31" spans="1:5" x14ac:dyDescent="0.25">
      <c r="A31" s="7">
        <v>2017</v>
      </c>
      <c r="B31" s="9" t="s">
        <v>172</v>
      </c>
      <c r="C31" s="9" t="s">
        <v>36</v>
      </c>
      <c r="D31" s="37">
        <v>145064</v>
      </c>
      <c r="E31" s="131">
        <v>0.47820000000000001</v>
      </c>
    </row>
    <row r="32" spans="1:5" x14ac:dyDescent="0.25">
      <c r="A32" s="7">
        <v>2017</v>
      </c>
      <c r="B32" s="9" t="s">
        <v>172</v>
      </c>
      <c r="C32" s="9" t="s">
        <v>37</v>
      </c>
      <c r="D32" s="37">
        <v>4</v>
      </c>
      <c r="E32" s="131">
        <v>0</v>
      </c>
    </row>
    <row r="33" spans="1:5" x14ac:dyDescent="0.25">
      <c r="A33" s="7">
        <v>2017</v>
      </c>
      <c r="B33" s="9" t="s">
        <v>32</v>
      </c>
      <c r="C33" s="9" t="s">
        <v>35</v>
      </c>
      <c r="D33" s="37">
        <v>244160</v>
      </c>
      <c r="E33" s="131">
        <v>0.59740000000000004</v>
      </c>
    </row>
    <row r="34" spans="1:5" x14ac:dyDescent="0.25">
      <c r="A34" s="7">
        <v>2017</v>
      </c>
      <c r="B34" s="9" t="s">
        <v>32</v>
      </c>
      <c r="C34" s="9" t="s">
        <v>36</v>
      </c>
      <c r="D34" s="37">
        <v>164540</v>
      </c>
      <c r="E34" s="131">
        <v>0.40250000000000002</v>
      </c>
    </row>
    <row r="35" spans="1:5" x14ac:dyDescent="0.25">
      <c r="A35" s="7">
        <v>2017</v>
      </c>
      <c r="B35" s="9" t="s">
        <v>32</v>
      </c>
      <c r="C35" s="9" t="s">
        <v>37</v>
      </c>
      <c r="D35" s="37">
        <v>1</v>
      </c>
      <c r="E35" s="131">
        <v>0</v>
      </c>
    </row>
    <row r="36" spans="1:5" x14ac:dyDescent="0.25">
      <c r="A36" s="7">
        <v>2018</v>
      </c>
      <c r="B36" s="9" t="s">
        <v>29</v>
      </c>
      <c r="C36" s="9" t="s">
        <v>35</v>
      </c>
      <c r="D36" s="37">
        <v>233174</v>
      </c>
      <c r="E36" s="131">
        <v>0.47539999999999999</v>
      </c>
    </row>
    <row r="37" spans="1:5" x14ac:dyDescent="0.25">
      <c r="A37" s="7">
        <v>2018</v>
      </c>
      <c r="B37" s="9" t="s">
        <v>29</v>
      </c>
      <c r="C37" s="9" t="s">
        <v>36</v>
      </c>
      <c r="D37" s="37">
        <v>257202</v>
      </c>
      <c r="E37" s="131">
        <v>0.52439999999999998</v>
      </c>
    </row>
    <row r="38" spans="1:5" x14ac:dyDescent="0.25">
      <c r="A38" s="7">
        <v>2018</v>
      </c>
      <c r="B38" s="9" t="s">
        <v>29</v>
      </c>
      <c r="C38" s="9" t="s">
        <v>37</v>
      </c>
      <c r="D38" s="37">
        <v>18</v>
      </c>
      <c r="E38" s="131">
        <v>0</v>
      </c>
    </row>
    <row r="39" spans="1:5" x14ac:dyDescent="0.25">
      <c r="A39" s="7">
        <v>2018</v>
      </c>
      <c r="B39" s="9" t="s">
        <v>30</v>
      </c>
      <c r="C39" s="9" t="s">
        <v>35</v>
      </c>
      <c r="D39" s="37">
        <v>643435</v>
      </c>
      <c r="E39" s="131">
        <v>0.5585</v>
      </c>
    </row>
    <row r="40" spans="1:5" x14ac:dyDescent="0.25">
      <c r="A40" s="7">
        <v>2018</v>
      </c>
      <c r="B40" s="9" t="s">
        <v>30</v>
      </c>
      <c r="C40" s="9" t="s">
        <v>36</v>
      </c>
      <c r="D40" s="37">
        <v>508481</v>
      </c>
      <c r="E40" s="131">
        <v>0.44140000000000001</v>
      </c>
    </row>
    <row r="41" spans="1:5" x14ac:dyDescent="0.25">
      <c r="A41" s="7">
        <v>2018</v>
      </c>
      <c r="B41" s="9" t="s">
        <v>30</v>
      </c>
      <c r="C41" s="9" t="s">
        <v>37</v>
      </c>
      <c r="D41" s="37">
        <v>23</v>
      </c>
      <c r="E41" s="131">
        <v>0</v>
      </c>
    </row>
    <row r="42" spans="1:5" x14ac:dyDescent="0.25">
      <c r="A42" s="7">
        <v>2018</v>
      </c>
      <c r="B42" s="9" t="s">
        <v>31</v>
      </c>
      <c r="C42" s="9" t="s">
        <v>35</v>
      </c>
      <c r="D42" s="37">
        <v>401774</v>
      </c>
      <c r="E42" s="131">
        <v>0.49740000000000001</v>
      </c>
    </row>
    <row r="43" spans="1:5" x14ac:dyDescent="0.25">
      <c r="A43" s="7">
        <v>2018</v>
      </c>
      <c r="B43" s="9" t="s">
        <v>31</v>
      </c>
      <c r="C43" s="9" t="s">
        <v>36</v>
      </c>
      <c r="D43" s="37">
        <v>405907</v>
      </c>
      <c r="E43" s="131">
        <v>0.50249999999999995</v>
      </c>
    </row>
    <row r="44" spans="1:5" x14ac:dyDescent="0.25">
      <c r="A44" s="7">
        <v>2018</v>
      </c>
      <c r="B44" s="9" t="s">
        <v>31</v>
      </c>
      <c r="C44" s="9" t="s">
        <v>37</v>
      </c>
      <c r="D44" s="37">
        <v>12</v>
      </c>
      <c r="E44" s="131">
        <v>0</v>
      </c>
    </row>
    <row r="45" spans="1:5" x14ac:dyDescent="0.25">
      <c r="A45" s="7">
        <v>2018</v>
      </c>
      <c r="B45" s="9" t="s">
        <v>172</v>
      </c>
      <c r="C45" s="9" t="s">
        <v>35</v>
      </c>
      <c r="D45" s="37">
        <v>162927</v>
      </c>
      <c r="E45" s="131">
        <v>0.52010000000000001</v>
      </c>
    </row>
    <row r="46" spans="1:5" x14ac:dyDescent="0.25">
      <c r="A46" s="7">
        <v>2018</v>
      </c>
      <c r="B46" s="9" t="s">
        <v>172</v>
      </c>
      <c r="C46" s="9" t="s">
        <v>36</v>
      </c>
      <c r="D46" s="37">
        <v>150289</v>
      </c>
      <c r="E46" s="131">
        <v>0.4798</v>
      </c>
    </row>
    <row r="47" spans="1:5" x14ac:dyDescent="0.25">
      <c r="A47" s="7">
        <v>2018</v>
      </c>
      <c r="B47" s="9" t="s">
        <v>172</v>
      </c>
      <c r="C47" s="9" t="s">
        <v>37</v>
      </c>
      <c r="D47" s="37">
        <v>5</v>
      </c>
      <c r="E47" s="131">
        <v>0</v>
      </c>
    </row>
    <row r="48" spans="1:5" x14ac:dyDescent="0.25">
      <c r="A48" s="7">
        <v>2018</v>
      </c>
      <c r="B48" s="9" t="s">
        <v>32</v>
      </c>
      <c r="C48" s="9" t="s">
        <v>35</v>
      </c>
      <c r="D48" s="37">
        <v>249516</v>
      </c>
      <c r="E48" s="131">
        <v>0.5948</v>
      </c>
    </row>
    <row r="49" spans="1:5" x14ac:dyDescent="0.25">
      <c r="A49" s="7">
        <v>2018</v>
      </c>
      <c r="B49" s="9" t="s">
        <v>32</v>
      </c>
      <c r="C49" s="9" t="s">
        <v>36</v>
      </c>
      <c r="D49" s="37">
        <v>169913</v>
      </c>
      <c r="E49" s="131">
        <v>0.40510000000000002</v>
      </c>
    </row>
    <row r="50" spans="1:5" x14ac:dyDescent="0.25">
      <c r="A50" s="7">
        <v>2018</v>
      </c>
      <c r="B50" s="9" t="s">
        <v>32</v>
      </c>
      <c r="C50" s="9" t="s">
        <v>37</v>
      </c>
      <c r="D50" s="37">
        <v>1</v>
      </c>
      <c r="E50" s="131">
        <v>0</v>
      </c>
    </row>
    <row r="51" spans="1:5" x14ac:dyDescent="0.25">
      <c r="A51" s="7">
        <v>2019</v>
      </c>
      <c r="B51" s="9" t="s">
        <v>29</v>
      </c>
      <c r="C51" s="9" t="s">
        <v>35</v>
      </c>
      <c r="D51" s="37">
        <v>228822</v>
      </c>
      <c r="E51" s="131">
        <v>0.47589999999999999</v>
      </c>
    </row>
    <row r="52" spans="1:5" x14ac:dyDescent="0.25">
      <c r="A52" s="7">
        <v>2019</v>
      </c>
      <c r="B52" s="9" t="s">
        <v>29</v>
      </c>
      <c r="C52" s="9" t="s">
        <v>36</v>
      </c>
      <c r="D52" s="37">
        <v>251894</v>
      </c>
      <c r="E52" s="131">
        <v>0.52390000000000003</v>
      </c>
    </row>
    <row r="53" spans="1:5" x14ac:dyDescent="0.25">
      <c r="A53" s="7">
        <v>2019</v>
      </c>
      <c r="B53" s="9" t="s">
        <v>29</v>
      </c>
      <c r="C53" s="9" t="s">
        <v>37</v>
      </c>
      <c r="D53" s="37">
        <v>19</v>
      </c>
      <c r="E53" s="131">
        <v>0</v>
      </c>
    </row>
    <row r="54" spans="1:5" x14ac:dyDescent="0.25">
      <c r="A54" s="7">
        <v>2019</v>
      </c>
      <c r="B54" s="9" t="s">
        <v>30</v>
      </c>
      <c r="C54" s="9" t="s">
        <v>35</v>
      </c>
      <c r="D54" s="37">
        <v>629835</v>
      </c>
      <c r="E54" s="131">
        <v>0.55810000000000004</v>
      </c>
    </row>
    <row r="55" spans="1:5" x14ac:dyDescent="0.25">
      <c r="A55" s="7">
        <v>2019</v>
      </c>
      <c r="B55" s="9" t="s">
        <v>30</v>
      </c>
      <c r="C55" s="9" t="s">
        <v>36</v>
      </c>
      <c r="D55" s="37">
        <v>498462</v>
      </c>
      <c r="E55" s="131">
        <v>0.44169999999999998</v>
      </c>
    </row>
    <row r="56" spans="1:5" x14ac:dyDescent="0.25">
      <c r="A56" s="7">
        <v>2019</v>
      </c>
      <c r="B56" s="9" t="s">
        <v>30</v>
      </c>
      <c r="C56" s="9" t="s">
        <v>37</v>
      </c>
      <c r="D56" s="37">
        <v>46</v>
      </c>
      <c r="E56" s="131">
        <v>0</v>
      </c>
    </row>
    <row r="57" spans="1:5" x14ac:dyDescent="0.25">
      <c r="A57" s="7">
        <v>2019</v>
      </c>
      <c r="B57" s="9" t="s">
        <v>31</v>
      </c>
      <c r="C57" s="9" t="s">
        <v>35</v>
      </c>
      <c r="D57" s="37">
        <v>394991</v>
      </c>
      <c r="E57" s="131">
        <v>0.49630000000000002</v>
      </c>
    </row>
    <row r="58" spans="1:5" x14ac:dyDescent="0.25">
      <c r="A58" s="7">
        <v>2019</v>
      </c>
      <c r="B58" s="9" t="s">
        <v>31</v>
      </c>
      <c r="C58" s="9" t="s">
        <v>36</v>
      </c>
      <c r="D58" s="37">
        <v>400782</v>
      </c>
      <c r="E58" s="131">
        <v>0.50360000000000005</v>
      </c>
    </row>
    <row r="59" spans="1:5" x14ac:dyDescent="0.25">
      <c r="A59" s="7">
        <v>2019</v>
      </c>
      <c r="B59" s="9" t="s">
        <v>31</v>
      </c>
      <c r="C59" s="9" t="s">
        <v>37</v>
      </c>
      <c r="D59" s="37">
        <v>49</v>
      </c>
      <c r="E59" s="131">
        <v>0</v>
      </c>
    </row>
    <row r="60" spans="1:5" x14ac:dyDescent="0.25">
      <c r="A60" s="7">
        <v>2019</v>
      </c>
      <c r="B60" s="9" t="s">
        <v>172</v>
      </c>
      <c r="C60" s="9" t="s">
        <v>35</v>
      </c>
      <c r="D60" s="37">
        <v>165394</v>
      </c>
      <c r="E60" s="131">
        <v>0.51680000000000004</v>
      </c>
    </row>
    <row r="61" spans="1:5" x14ac:dyDescent="0.25">
      <c r="A61" s="7">
        <v>2019</v>
      </c>
      <c r="B61" s="9" t="s">
        <v>172</v>
      </c>
      <c r="C61" s="9" t="s">
        <v>36</v>
      </c>
      <c r="D61" s="37">
        <v>154590</v>
      </c>
      <c r="E61" s="131">
        <v>0.48309999999999997</v>
      </c>
    </row>
    <row r="62" spans="1:5" x14ac:dyDescent="0.25">
      <c r="A62" s="7">
        <v>2019</v>
      </c>
      <c r="B62" s="9" t="s">
        <v>172</v>
      </c>
      <c r="C62" s="9" t="s">
        <v>37</v>
      </c>
      <c r="D62" s="37">
        <v>2</v>
      </c>
      <c r="E62" s="131">
        <v>0</v>
      </c>
    </row>
    <row r="63" spans="1:5" x14ac:dyDescent="0.25">
      <c r="A63" s="7">
        <v>2019</v>
      </c>
      <c r="B63" s="9" t="s">
        <v>32</v>
      </c>
      <c r="C63" s="9" t="s">
        <v>35</v>
      </c>
      <c r="D63" s="37">
        <v>250358</v>
      </c>
      <c r="E63" s="131">
        <v>0.59189999999999998</v>
      </c>
    </row>
    <row r="64" spans="1:5" x14ac:dyDescent="0.25">
      <c r="A64" s="7">
        <v>2019</v>
      </c>
      <c r="B64" s="9" t="s">
        <v>32</v>
      </c>
      <c r="C64" s="9" t="s">
        <v>36</v>
      </c>
      <c r="D64" s="37">
        <v>172544</v>
      </c>
      <c r="E64" s="131">
        <v>0.40789999999999998</v>
      </c>
    </row>
    <row r="65" spans="1:5" x14ac:dyDescent="0.25">
      <c r="A65" s="7">
        <v>2019</v>
      </c>
      <c r="B65" s="9" t="s">
        <v>32</v>
      </c>
      <c r="C65" s="9" t="s">
        <v>37</v>
      </c>
      <c r="D65" s="37">
        <v>5</v>
      </c>
      <c r="E65" s="131">
        <v>0</v>
      </c>
    </row>
    <row r="68" spans="1:5" ht="30" customHeight="1" x14ac:dyDescent="0.25">
      <c r="A68" s="143" t="s">
        <v>337</v>
      </c>
      <c r="B68" s="143"/>
      <c r="C68" s="143"/>
      <c r="D68" s="143"/>
      <c r="E68" s="143"/>
    </row>
    <row r="69" spans="1:5" ht="30" customHeight="1" x14ac:dyDescent="0.25">
      <c r="A69" s="143" t="s">
        <v>330</v>
      </c>
      <c r="B69" s="143"/>
      <c r="C69" s="143"/>
      <c r="D69" s="143"/>
      <c r="E69" s="143"/>
    </row>
    <row r="70" spans="1:5" x14ac:dyDescent="0.25">
      <c r="A70" s="28"/>
      <c r="B70" s="28"/>
      <c r="C70" s="28"/>
      <c r="D70" s="28"/>
      <c r="E70" s="28"/>
    </row>
  </sheetData>
  <mergeCells count="4">
    <mergeCell ref="A3:E3"/>
    <mergeCell ref="A1:E1"/>
    <mergeCell ref="A68:E68"/>
    <mergeCell ref="A69:E69"/>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129"/>
  <sheetViews>
    <sheetView workbookViewId="0">
      <selection sqref="A1:E1"/>
    </sheetView>
  </sheetViews>
  <sheetFormatPr defaultColWidth="8.7109375" defaultRowHeight="15" x14ac:dyDescent="0.25"/>
  <cols>
    <col min="1" max="1" width="9.5703125" style="3" customWidth="1"/>
    <col min="2" max="2" width="11.7109375" style="14" customWidth="1"/>
    <col min="3" max="3" width="26.5703125" style="14" customWidth="1"/>
    <col min="4" max="4" width="14.7109375" style="42" customWidth="1"/>
    <col min="5" max="5" width="54.42578125" style="26" customWidth="1"/>
    <col min="6" max="16384" width="8.7109375" style="3"/>
  </cols>
  <sheetData>
    <row r="1" spans="1:7" ht="18.75" x14ac:dyDescent="0.3">
      <c r="A1" s="137" t="s">
        <v>325</v>
      </c>
      <c r="B1" s="137"/>
      <c r="C1" s="137"/>
      <c r="D1" s="137"/>
      <c r="E1" s="137"/>
      <c r="F1" s="13"/>
    </row>
    <row r="3" spans="1:7" ht="18.75" x14ac:dyDescent="0.3">
      <c r="A3" s="137" t="s">
        <v>377</v>
      </c>
      <c r="B3" s="137"/>
      <c r="C3" s="137"/>
      <c r="D3" s="137"/>
      <c r="E3" s="137"/>
      <c r="F3" s="13"/>
    </row>
    <row r="5" spans="1:7" x14ac:dyDescent="0.25">
      <c r="A5" s="77" t="s">
        <v>168</v>
      </c>
      <c r="B5" s="77" t="s">
        <v>33</v>
      </c>
      <c r="C5" s="77" t="s">
        <v>50</v>
      </c>
      <c r="D5" s="97" t="s">
        <v>176</v>
      </c>
      <c r="E5" s="81" t="s">
        <v>180</v>
      </c>
    </row>
    <row r="6" spans="1:7" x14ac:dyDescent="0.25">
      <c r="A6" s="99">
        <v>2016</v>
      </c>
      <c r="B6" s="9" t="s">
        <v>29</v>
      </c>
      <c r="C6" s="9" t="s">
        <v>53</v>
      </c>
      <c r="D6" s="37">
        <v>552</v>
      </c>
      <c r="E6" s="130">
        <v>1E-3</v>
      </c>
    </row>
    <row r="7" spans="1:7" x14ac:dyDescent="0.25">
      <c r="A7" s="99">
        <v>2016</v>
      </c>
      <c r="B7" s="9" t="s">
        <v>29</v>
      </c>
      <c r="C7" s="9" t="s">
        <v>52</v>
      </c>
      <c r="D7" s="37">
        <v>287807</v>
      </c>
      <c r="E7" s="130">
        <v>0.56999999999999995</v>
      </c>
    </row>
    <row r="8" spans="1:7" x14ac:dyDescent="0.25">
      <c r="A8" s="99">
        <v>2016</v>
      </c>
      <c r="B8" s="9" t="s">
        <v>29</v>
      </c>
      <c r="C8" s="9" t="s">
        <v>51</v>
      </c>
      <c r="D8" s="37">
        <v>186513</v>
      </c>
      <c r="E8" s="130">
        <v>0.36940000000000001</v>
      </c>
    </row>
    <row r="9" spans="1:7" x14ac:dyDescent="0.25">
      <c r="A9" s="99">
        <v>2016</v>
      </c>
      <c r="B9" s="9" t="s">
        <v>29</v>
      </c>
      <c r="C9" s="9" t="s">
        <v>301</v>
      </c>
      <c r="D9" s="37">
        <v>18259</v>
      </c>
      <c r="E9" s="130">
        <v>3.61E-2</v>
      </c>
      <c r="G9" s="27"/>
    </row>
    <row r="10" spans="1:7" x14ac:dyDescent="0.25">
      <c r="A10" s="99">
        <v>2016</v>
      </c>
      <c r="B10" s="9" t="s">
        <v>29</v>
      </c>
      <c r="C10" s="9" t="s">
        <v>54</v>
      </c>
      <c r="D10" s="37">
        <v>11717</v>
      </c>
      <c r="E10" s="130">
        <v>2.3199999999999998E-2</v>
      </c>
    </row>
    <row r="11" spans="1:7" x14ac:dyDescent="0.25">
      <c r="A11" s="100">
        <v>2016</v>
      </c>
      <c r="B11" s="101" t="s">
        <v>29</v>
      </c>
      <c r="C11" s="100" t="s">
        <v>3</v>
      </c>
      <c r="D11" s="37">
        <v>25</v>
      </c>
      <c r="E11" s="131">
        <v>0</v>
      </c>
    </row>
    <row r="12" spans="1:7" x14ac:dyDescent="0.25">
      <c r="A12" s="99">
        <v>2016</v>
      </c>
      <c r="B12" s="9" t="s">
        <v>30</v>
      </c>
      <c r="C12" s="9" t="s">
        <v>53</v>
      </c>
      <c r="D12" s="37">
        <v>86758</v>
      </c>
      <c r="E12" s="130">
        <v>7.1599999999999997E-2</v>
      </c>
    </row>
    <row r="13" spans="1:7" x14ac:dyDescent="0.25">
      <c r="A13" s="99">
        <v>2016</v>
      </c>
      <c r="B13" s="9" t="s">
        <v>30</v>
      </c>
      <c r="C13" s="9" t="s">
        <v>52</v>
      </c>
      <c r="D13" s="37">
        <v>553291</v>
      </c>
      <c r="E13" s="130">
        <v>0.45700000000000002</v>
      </c>
    </row>
    <row r="14" spans="1:7" x14ac:dyDescent="0.25">
      <c r="A14" s="99">
        <v>2016</v>
      </c>
      <c r="B14" s="9" t="s">
        <v>30</v>
      </c>
      <c r="C14" s="9" t="s">
        <v>51</v>
      </c>
      <c r="D14" s="37">
        <v>384094</v>
      </c>
      <c r="E14" s="130">
        <v>0.31719999999999998</v>
      </c>
    </row>
    <row r="15" spans="1:7" x14ac:dyDescent="0.25">
      <c r="A15" s="99">
        <v>2016</v>
      </c>
      <c r="B15" s="9" t="s">
        <v>30</v>
      </c>
      <c r="C15" s="9" t="s">
        <v>301</v>
      </c>
      <c r="D15" s="37">
        <v>85694</v>
      </c>
      <c r="E15" s="130">
        <v>7.0699999999999999E-2</v>
      </c>
    </row>
    <row r="16" spans="1:7" x14ac:dyDescent="0.25">
      <c r="A16" s="99">
        <v>2016</v>
      </c>
      <c r="B16" s="9" t="s">
        <v>30</v>
      </c>
      <c r="C16" s="9" t="s">
        <v>54</v>
      </c>
      <c r="D16" s="37">
        <v>100750</v>
      </c>
      <c r="E16" s="130">
        <v>8.3199999999999996E-2</v>
      </c>
    </row>
    <row r="17" spans="1:5" x14ac:dyDescent="0.25">
      <c r="A17" s="100">
        <v>2016</v>
      </c>
      <c r="B17" s="101" t="s">
        <v>30</v>
      </c>
      <c r="C17" s="100" t="s">
        <v>3</v>
      </c>
      <c r="D17" s="37">
        <v>91</v>
      </c>
      <c r="E17" s="131">
        <v>0</v>
      </c>
    </row>
    <row r="18" spans="1:5" x14ac:dyDescent="0.25">
      <c r="A18" s="99">
        <v>2016</v>
      </c>
      <c r="B18" s="9" t="s">
        <v>31</v>
      </c>
      <c r="C18" s="9" t="s">
        <v>53</v>
      </c>
      <c r="D18" s="37">
        <v>180767</v>
      </c>
      <c r="E18" s="130">
        <v>0.21940000000000001</v>
      </c>
    </row>
    <row r="19" spans="1:5" x14ac:dyDescent="0.25">
      <c r="A19" s="99">
        <v>2016</v>
      </c>
      <c r="B19" s="9" t="s">
        <v>31</v>
      </c>
      <c r="C19" s="9" t="s">
        <v>52</v>
      </c>
      <c r="D19" s="37">
        <v>263855</v>
      </c>
      <c r="E19" s="130">
        <v>0.32019999999999998</v>
      </c>
    </row>
    <row r="20" spans="1:5" x14ac:dyDescent="0.25">
      <c r="A20" s="99">
        <v>2016</v>
      </c>
      <c r="B20" s="9" t="s">
        <v>31</v>
      </c>
      <c r="C20" s="9" t="s">
        <v>51</v>
      </c>
      <c r="D20" s="37">
        <v>293628</v>
      </c>
      <c r="E20" s="130">
        <v>0.35639999999999999</v>
      </c>
    </row>
    <row r="21" spans="1:5" x14ac:dyDescent="0.25">
      <c r="A21" s="99">
        <v>2016</v>
      </c>
      <c r="B21" s="9" t="s">
        <v>31</v>
      </c>
      <c r="C21" s="9" t="s">
        <v>301</v>
      </c>
      <c r="D21" s="37">
        <v>48704</v>
      </c>
      <c r="E21" s="130">
        <v>5.91E-2</v>
      </c>
    </row>
    <row r="22" spans="1:5" x14ac:dyDescent="0.25">
      <c r="A22" s="99">
        <v>2016</v>
      </c>
      <c r="B22" s="9" t="s">
        <v>31</v>
      </c>
      <c r="C22" s="9" t="s">
        <v>54</v>
      </c>
      <c r="D22" s="37">
        <v>36771</v>
      </c>
      <c r="E22" s="130">
        <v>4.4600000000000001E-2</v>
      </c>
    </row>
    <row r="23" spans="1:5" x14ac:dyDescent="0.25">
      <c r="A23" s="100">
        <v>2016</v>
      </c>
      <c r="B23" s="101" t="s">
        <v>31</v>
      </c>
      <c r="C23" s="100" t="s">
        <v>3</v>
      </c>
      <c r="D23" s="37">
        <v>55</v>
      </c>
      <c r="E23" s="131">
        <v>0</v>
      </c>
    </row>
    <row r="24" spans="1:5" x14ac:dyDescent="0.25">
      <c r="A24" s="99">
        <v>2016</v>
      </c>
      <c r="B24" s="9" t="s">
        <v>172</v>
      </c>
      <c r="C24" s="9" t="s">
        <v>53</v>
      </c>
      <c r="D24" s="37">
        <v>232227</v>
      </c>
      <c r="E24" s="130">
        <v>0.80189999999999995</v>
      </c>
    </row>
    <row r="25" spans="1:5" x14ac:dyDescent="0.25">
      <c r="A25" s="99">
        <v>2016</v>
      </c>
      <c r="B25" s="9" t="s">
        <v>172</v>
      </c>
      <c r="C25" s="9" t="s">
        <v>52</v>
      </c>
      <c r="D25" s="37">
        <v>9413</v>
      </c>
      <c r="E25" s="130">
        <v>3.2500000000000001E-2</v>
      </c>
    </row>
    <row r="26" spans="1:5" x14ac:dyDescent="0.25">
      <c r="A26" s="99">
        <v>2016</v>
      </c>
      <c r="B26" s="9" t="s">
        <v>172</v>
      </c>
      <c r="C26" s="9" t="s">
        <v>51</v>
      </c>
      <c r="D26" s="37">
        <v>36554</v>
      </c>
      <c r="E26" s="130">
        <v>0.12620000000000001</v>
      </c>
    </row>
    <row r="27" spans="1:5" x14ac:dyDescent="0.25">
      <c r="A27" s="99">
        <v>2016</v>
      </c>
      <c r="B27" s="9" t="s">
        <v>172</v>
      </c>
      <c r="C27" s="9" t="s">
        <v>301</v>
      </c>
      <c r="D27" s="37">
        <v>7827</v>
      </c>
      <c r="E27" s="130">
        <v>2.7E-2</v>
      </c>
    </row>
    <row r="28" spans="1:5" x14ac:dyDescent="0.25">
      <c r="A28" s="99">
        <v>2016</v>
      </c>
      <c r="B28" s="9" t="s">
        <v>172</v>
      </c>
      <c r="C28" s="9" t="s">
        <v>54</v>
      </c>
      <c r="D28" s="37">
        <v>3508</v>
      </c>
      <c r="E28" s="130">
        <v>1.21E-2</v>
      </c>
    </row>
    <row r="29" spans="1:5" x14ac:dyDescent="0.25">
      <c r="A29" s="100">
        <v>2016</v>
      </c>
      <c r="B29" s="101" t="s">
        <v>172</v>
      </c>
      <c r="C29" s="100" t="s">
        <v>3</v>
      </c>
      <c r="D29" s="37">
        <v>32</v>
      </c>
      <c r="E29" s="131">
        <v>1E-4</v>
      </c>
    </row>
    <row r="30" spans="1:5" x14ac:dyDescent="0.25">
      <c r="A30" s="99">
        <v>2016</v>
      </c>
      <c r="B30" s="9" t="s">
        <v>32</v>
      </c>
      <c r="C30" s="9" t="s">
        <v>53</v>
      </c>
      <c r="D30" s="37">
        <v>363745</v>
      </c>
      <c r="E30" s="130">
        <v>0.9234</v>
      </c>
    </row>
    <row r="31" spans="1:5" x14ac:dyDescent="0.25">
      <c r="A31" s="99">
        <v>2016</v>
      </c>
      <c r="B31" s="9" t="s">
        <v>32</v>
      </c>
      <c r="C31" s="9" t="s">
        <v>52</v>
      </c>
      <c r="D31" s="37">
        <v>6882</v>
      </c>
      <c r="E31" s="130">
        <v>1.7399999999999999E-2</v>
      </c>
    </row>
    <row r="32" spans="1:5" x14ac:dyDescent="0.25">
      <c r="A32" s="99">
        <v>2016</v>
      </c>
      <c r="B32" s="9" t="s">
        <v>32</v>
      </c>
      <c r="C32" s="9" t="s">
        <v>51</v>
      </c>
      <c r="D32" s="37">
        <v>16593</v>
      </c>
      <c r="E32" s="130">
        <v>4.2099999999999999E-2</v>
      </c>
    </row>
    <row r="33" spans="1:5" x14ac:dyDescent="0.25">
      <c r="A33" s="99">
        <v>2016</v>
      </c>
      <c r="B33" s="9" t="s">
        <v>32</v>
      </c>
      <c r="C33" s="9" t="s">
        <v>301</v>
      </c>
      <c r="D33" s="37">
        <v>4471</v>
      </c>
      <c r="E33" s="130">
        <v>1.1299999999999999E-2</v>
      </c>
    </row>
    <row r="34" spans="1:5" x14ac:dyDescent="0.25">
      <c r="A34" s="99">
        <v>2016</v>
      </c>
      <c r="B34" s="9" t="s">
        <v>32</v>
      </c>
      <c r="C34" s="9" t="s">
        <v>54</v>
      </c>
      <c r="D34" s="37">
        <v>2174</v>
      </c>
      <c r="E34" s="130">
        <v>5.4999999999999997E-3</v>
      </c>
    </row>
    <row r="35" spans="1:5" x14ac:dyDescent="0.25">
      <c r="A35" s="100">
        <v>2016</v>
      </c>
      <c r="B35" s="101" t="s">
        <v>32</v>
      </c>
      <c r="C35" s="100" t="s">
        <v>3</v>
      </c>
      <c r="D35" s="37">
        <v>15</v>
      </c>
      <c r="E35" s="131">
        <v>0</v>
      </c>
    </row>
    <row r="36" spans="1:5" x14ac:dyDescent="0.25">
      <c r="A36" s="99">
        <v>2017</v>
      </c>
      <c r="B36" s="9" t="s">
        <v>29</v>
      </c>
      <c r="C36" s="9" t="s">
        <v>53</v>
      </c>
      <c r="D36" s="37">
        <v>619</v>
      </c>
      <c r="E36" s="130">
        <v>1.1999999999999999E-3</v>
      </c>
    </row>
    <row r="37" spans="1:5" x14ac:dyDescent="0.25">
      <c r="A37" s="99">
        <v>2017</v>
      </c>
      <c r="B37" s="9" t="s">
        <v>29</v>
      </c>
      <c r="C37" s="9" t="s">
        <v>52</v>
      </c>
      <c r="D37" s="37">
        <v>278561</v>
      </c>
      <c r="E37" s="130">
        <v>0.56850000000000001</v>
      </c>
    </row>
    <row r="38" spans="1:5" x14ac:dyDescent="0.25">
      <c r="A38" s="99">
        <v>2017</v>
      </c>
      <c r="B38" s="9" t="s">
        <v>29</v>
      </c>
      <c r="C38" s="9" t="s">
        <v>51</v>
      </c>
      <c r="D38" s="37">
        <v>177795</v>
      </c>
      <c r="E38" s="130">
        <v>0.36280000000000001</v>
      </c>
    </row>
    <row r="39" spans="1:5" x14ac:dyDescent="0.25">
      <c r="A39" s="99">
        <v>2017</v>
      </c>
      <c r="B39" s="9" t="s">
        <v>29</v>
      </c>
      <c r="C39" s="9" t="s">
        <v>301</v>
      </c>
      <c r="D39" s="37">
        <v>18967</v>
      </c>
      <c r="E39" s="130">
        <v>3.8699999999999998E-2</v>
      </c>
    </row>
    <row r="40" spans="1:5" x14ac:dyDescent="0.25">
      <c r="A40" s="99">
        <v>2017</v>
      </c>
      <c r="B40" s="9" t="s">
        <v>29</v>
      </c>
      <c r="C40" s="9" t="s">
        <v>54</v>
      </c>
      <c r="D40" s="37">
        <v>13985</v>
      </c>
      <c r="E40" s="130">
        <v>2.8500000000000001E-2</v>
      </c>
    </row>
    <row r="41" spans="1:5" x14ac:dyDescent="0.25">
      <c r="A41" s="100">
        <v>2017</v>
      </c>
      <c r="B41" s="101" t="s">
        <v>29</v>
      </c>
      <c r="C41" s="100" t="s">
        <v>3</v>
      </c>
      <c r="D41" s="37">
        <v>19</v>
      </c>
      <c r="E41" s="131">
        <v>0</v>
      </c>
    </row>
    <row r="42" spans="1:5" x14ac:dyDescent="0.25">
      <c r="A42" s="99">
        <v>2017</v>
      </c>
      <c r="B42" s="9" t="s">
        <v>30</v>
      </c>
      <c r="C42" s="9" t="s">
        <v>53</v>
      </c>
      <c r="D42" s="37">
        <v>81392</v>
      </c>
      <c r="E42" s="130">
        <v>7.0000000000000007E-2</v>
      </c>
    </row>
    <row r="43" spans="1:5" x14ac:dyDescent="0.25">
      <c r="A43" s="99">
        <v>2017</v>
      </c>
      <c r="B43" s="9" t="s">
        <v>30</v>
      </c>
      <c r="C43" s="9" t="s">
        <v>52</v>
      </c>
      <c r="D43" s="37">
        <v>527303</v>
      </c>
      <c r="E43" s="130">
        <v>0.4541</v>
      </c>
    </row>
    <row r="44" spans="1:5" x14ac:dyDescent="0.25">
      <c r="A44" s="99">
        <v>2017</v>
      </c>
      <c r="B44" s="9" t="s">
        <v>30</v>
      </c>
      <c r="C44" s="9" t="s">
        <v>51</v>
      </c>
      <c r="D44" s="37">
        <v>369192</v>
      </c>
      <c r="E44" s="130">
        <v>0.31790000000000002</v>
      </c>
    </row>
    <row r="45" spans="1:5" x14ac:dyDescent="0.25">
      <c r="A45" s="99">
        <v>2017</v>
      </c>
      <c r="B45" s="9" t="s">
        <v>30</v>
      </c>
      <c r="C45" s="9" t="s">
        <v>301</v>
      </c>
      <c r="D45" s="37">
        <v>85224</v>
      </c>
      <c r="E45" s="130">
        <v>7.3300000000000004E-2</v>
      </c>
    </row>
    <row r="46" spans="1:5" x14ac:dyDescent="0.25">
      <c r="A46" s="99">
        <v>2017</v>
      </c>
      <c r="B46" s="9" t="s">
        <v>30</v>
      </c>
      <c r="C46" s="9" t="s">
        <v>54</v>
      </c>
      <c r="D46" s="37">
        <v>97978</v>
      </c>
      <c r="E46" s="130">
        <v>8.43E-2</v>
      </c>
    </row>
    <row r="47" spans="1:5" x14ac:dyDescent="0.25">
      <c r="A47" s="100">
        <v>2017</v>
      </c>
      <c r="B47" s="101" t="s">
        <v>30</v>
      </c>
      <c r="C47" s="100" t="s">
        <v>3</v>
      </c>
      <c r="D47" s="37">
        <v>56</v>
      </c>
      <c r="E47" s="131">
        <v>0</v>
      </c>
    </row>
    <row r="48" spans="1:5" x14ac:dyDescent="0.25">
      <c r="A48" s="99">
        <v>2017</v>
      </c>
      <c r="B48" s="9" t="s">
        <v>31</v>
      </c>
      <c r="C48" s="9" t="s">
        <v>53</v>
      </c>
      <c r="D48" s="37">
        <v>180124</v>
      </c>
      <c r="E48" s="130">
        <v>0.2213</v>
      </c>
    </row>
    <row r="49" spans="1:5" x14ac:dyDescent="0.25">
      <c r="A49" s="99">
        <v>2017</v>
      </c>
      <c r="B49" s="9" t="s">
        <v>31</v>
      </c>
      <c r="C49" s="9" t="s">
        <v>52</v>
      </c>
      <c r="D49" s="37">
        <v>264163</v>
      </c>
      <c r="E49" s="130">
        <v>0.32450000000000001</v>
      </c>
    </row>
    <row r="50" spans="1:5" x14ac:dyDescent="0.25">
      <c r="A50" s="99">
        <v>2017</v>
      </c>
      <c r="B50" s="9" t="s">
        <v>31</v>
      </c>
      <c r="C50" s="9" t="s">
        <v>51</v>
      </c>
      <c r="D50" s="37">
        <v>286632</v>
      </c>
      <c r="E50" s="130">
        <v>0.35220000000000001</v>
      </c>
    </row>
    <row r="51" spans="1:5" x14ac:dyDescent="0.25">
      <c r="A51" s="99">
        <v>2017</v>
      </c>
      <c r="B51" s="9" t="s">
        <v>31</v>
      </c>
      <c r="C51" s="9" t="s">
        <v>301</v>
      </c>
      <c r="D51" s="37">
        <v>50016</v>
      </c>
      <c r="E51" s="130">
        <v>6.1400000000000003E-2</v>
      </c>
    </row>
    <row r="52" spans="1:5" x14ac:dyDescent="0.25">
      <c r="A52" s="99">
        <v>2017</v>
      </c>
      <c r="B52" s="9" t="s">
        <v>31</v>
      </c>
      <c r="C52" s="9" t="s">
        <v>54</v>
      </c>
      <c r="D52" s="37">
        <v>32868</v>
      </c>
      <c r="E52" s="130">
        <v>4.0300000000000002E-2</v>
      </c>
    </row>
    <row r="53" spans="1:5" x14ac:dyDescent="0.25">
      <c r="A53" s="100">
        <v>2017</v>
      </c>
      <c r="B53" s="101" t="s">
        <v>31</v>
      </c>
      <c r="C53" s="100" t="s">
        <v>3</v>
      </c>
      <c r="D53" s="37">
        <v>23</v>
      </c>
      <c r="E53" s="131">
        <v>0</v>
      </c>
    </row>
    <row r="54" spans="1:5" x14ac:dyDescent="0.25">
      <c r="A54" s="99">
        <v>2017</v>
      </c>
      <c r="B54" s="9" t="s">
        <v>172</v>
      </c>
      <c r="C54" s="9" t="s">
        <v>53</v>
      </c>
      <c r="D54" s="37">
        <v>244093</v>
      </c>
      <c r="E54" s="130">
        <v>0.80469999999999997</v>
      </c>
    </row>
    <row r="55" spans="1:5" x14ac:dyDescent="0.25">
      <c r="A55" s="99">
        <v>2017</v>
      </c>
      <c r="B55" s="9" t="s">
        <v>172</v>
      </c>
      <c r="C55" s="9" t="s">
        <v>52</v>
      </c>
      <c r="D55" s="37">
        <v>9500</v>
      </c>
      <c r="E55" s="130">
        <v>3.1300000000000001E-2</v>
      </c>
    </row>
    <row r="56" spans="1:5" x14ac:dyDescent="0.25">
      <c r="A56" s="99">
        <v>2017</v>
      </c>
      <c r="B56" s="9" t="s">
        <v>172</v>
      </c>
      <c r="C56" s="9" t="s">
        <v>51</v>
      </c>
      <c r="D56" s="37">
        <v>37591</v>
      </c>
      <c r="E56" s="130">
        <v>0.1239</v>
      </c>
    </row>
    <row r="57" spans="1:5" x14ac:dyDescent="0.25">
      <c r="A57" s="99">
        <v>2017</v>
      </c>
      <c r="B57" s="9" t="s">
        <v>172</v>
      </c>
      <c r="C57" s="9" t="s">
        <v>301</v>
      </c>
      <c r="D57" s="37">
        <v>8526</v>
      </c>
      <c r="E57" s="130">
        <v>2.81E-2</v>
      </c>
    </row>
    <row r="58" spans="1:5" x14ac:dyDescent="0.25">
      <c r="A58" s="99">
        <v>2017</v>
      </c>
      <c r="B58" s="9" t="s">
        <v>172</v>
      </c>
      <c r="C58" s="9" t="s">
        <v>54</v>
      </c>
      <c r="D58" s="37">
        <v>3590</v>
      </c>
      <c r="E58" s="130">
        <v>1.18E-2</v>
      </c>
    </row>
    <row r="59" spans="1:5" x14ac:dyDescent="0.25">
      <c r="A59" s="100">
        <v>2017</v>
      </c>
      <c r="B59" s="101" t="s">
        <v>172</v>
      </c>
      <c r="C59" s="100" t="s">
        <v>3</v>
      </c>
      <c r="D59" s="37">
        <v>13</v>
      </c>
      <c r="E59" s="131">
        <v>0</v>
      </c>
    </row>
    <row r="60" spans="1:5" x14ac:dyDescent="0.25">
      <c r="A60" s="99">
        <v>2017</v>
      </c>
      <c r="B60" s="9" t="s">
        <v>32</v>
      </c>
      <c r="C60" s="9" t="s">
        <v>53</v>
      </c>
      <c r="D60" s="37">
        <v>377147</v>
      </c>
      <c r="E60" s="130">
        <v>0.92269999999999996</v>
      </c>
    </row>
    <row r="61" spans="1:5" x14ac:dyDescent="0.25">
      <c r="A61" s="99">
        <v>2017</v>
      </c>
      <c r="B61" s="9" t="s">
        <v>32</v>
      </c>
      <c r="C61" s="9" t="s">
        <v>52</v>
      </c>
      <c r="D61" s="37">
        <v>6866</v>
      </c>
      <c r="E61" s="130">
        <v>1.67E-2</v>
      </c>
    </row>
    <row r="62" spans="1:5" x14ac:dyDescent="0.25">
      <c r="A62" s="99">
        <v>2017</v>
      </c>
      <c r="B62" s="9" t="s">
        <v>32</v>
      </c>
      <c r="C62" s="9" t="s">
        <v>51</v>
      </c>
      <c r="D62" s="37">
        <v>17447</v>
      </c>
      <c r="E62" s="130">
        <v>4.2599999999999999E-2</v>
      </c>
    </row>
    <row r="63" spans="1:5" x14ac:dyDescent="0.25">
      <c r="A63" s="99">
        <v>2017</v>
      </c>
      <c r="B63" s="9" t="s">
        <v>32</v>
      </c>
      <c r="C63" s="9" t="s">
        <v>301</v>
      </c>
      <c r="D63" s="37">
        <v>4803</v>
      </c>
      <c r="E63" s="130">
        <v>1.17E-2</v>
      </c>
    </row>
    <row r="64" spans="1:5" x14ac:dyDescent="0.25">
      <c r="A64" s="99">
        <v>2017</v>
      </c>
      <c r="B64" s="9" t="s">
        <v>32</v>
      </c>
      <c r="C64" s="9" t="s">
        <v>54</v>
      </c>
      <c r="D64" s="37">
        <v>2415</v>
      </c>
      <c r="E64" s="130">
        <v>5.8999999999999999E-3</v>
      </c>
    </row>
    <row r="65" spans="1:5" x14ac:dyDescent="0.25">
      <c r="A65" s="100">
        <v>2017</v>
      </c>
      <c r="B65" s="101" t="s">
        <v>32</v>
      </c>
      <c r="C65" s="100" t="s">
        <v>3</v>
      </c>
      <c r="D65" s="37">
        <v>23</v>
      </c>
      <c r="E65" s="131">
        <v>0</v>
      </c>
    </row>
    <row r="66" spans="1:5" x14ac:dyDescent="0.25">
      <c r="A66" s="99">
        <v>2018</v>
      </c>
      <c r="B66" s="9" t="s">
        <v>29</v>
      </c>
      <c r="C66" s="9" t="s">
        <v>53</v>
      </c>
      <c r="D66" s="37">
        <v>709</v>
      </c>
      <c r="E66" s="130">
        <v>1.4E-3</v>
      </c>
    </row>
    <row r="67" spans="1:5" x14ac:dyDescent="0.25">
      <c r="A67" s="99">
        <v>2018</v>
      </c>
      <c r="B67" s="9" t="s">
        <v>29</v>
      </c>
      <c r="C67" s="9" t="s">
        <v>52</v>
      </c>
      <c r="D67" s="37">
        <v>280862</v>
      </c>
      <c r="E67" s="130">
        <v>0.57269999999999999</v>
      </c>
    </row>
    <row r="68" spans="1:5" x14ac:dyDescent="0.25">
      <c r="A68" s="99">
        <v>2018</v>
      </c>
      <c r="B68" s="9" t="s">
        <v>29</v>
      </c>
      <c r="C68" s="9" t="s">
        <v>51</v>
      </c>
      <c r="D68" s="37">
        <v>164708</v>
      </c>
      <c r="E68" s="130">
        <v>0.33579999999999999</v>
      </c>
    </row>
    <row r="69" spans="1:5" x14ac:dyDescent="0.25">
      <c r="A69" s="99">
        <v>2018</v>
      </c>
      <c r="B69" s="9" t="s">
        <v>29</v>
      </c>
      <c r="C69" s="9" t="s">
        <v>301</v>
      </c>
      <c r="D69" s="37">
        <v>18311</v>
      </c>
      <c r="E69" s="130">
        <v>3.73E-2</v>
      </c>
    </row>
    <row r="70" spans="1:5" ht="16.5" customHeight="1" x14ac:dyDescent="0.25">
      <c r="A70" s="99">
        <v>2018</v>
      </c>
      <c r="B70" s="9" t="s">
        <v>29</v>
      </c>
      <c r="C70" s="9" t="s">
        <v>54</v>
      </c>
      <c r="D70" s="37">
        <v>25793</v>
      </c>
      <c r="E70" s="130">
        <v>5.2499999999999998E-2</v>
      </c>
    </row>
    <row r="71" spans="1:5" ht="16.5" customHeight="1" x14ac:dyDescent="0.25">
      <c r="A71" s="100">
        <v>2018</v>
      </c>
      <c r="B71" s="101" t="s">
        <v>29</v>
      </c>
      <c r="C71" s="100" t="s">
        <v>3</v>
      </c>
      <c r="D71" s="37">
        <v>11</v>
      </c>
      <c r="E71" s="131">
        <v>0</v>
      </c>
    </row>
    <row r="72" spans="1:5" x14ac:dyDescent="0.25">
      <c r="A72" s="99">
        <v>2018</v>
      </c>
      <c r="B72" s="9" t="s">
        <v>30</v>
      </c>
      <c r="C72" s="9" t="s">
        <v>53</v>
      </c>
      <c r="D72" s="37">
        <v>77670</v>
      </c>
      <c r="E72" s="130">
        <v>6.7400000000000002E-2</v>
      </c>
    </row>
    <row r="73" spans="1:5" x14ac:dyDescent="0.25">
      <c r="A73" s="99">
        <v>2018</v>
      </c>
      <c r="B73" s="9" t="s">
        <v>30</v>
      </c>
      <c r="C73" s="9" t="s">
        <v>52</v>
      </c>
      <c r="D73" s="37">
        <v>500185</v>
      </c>
      <c r="E73" s="130">
        <v>0.43419999999999997</v>
      </c>
    </row>
    <row r="74" spans="1:5" x14ac:dyDescent="0.25">
      <c r="A74" s="99">
        <v>2018</v>
      </c>
      <c r="B74" s="9" t="s">
        <v>30</v>
      </c>
      <c r="C74" s="9" t="s">
        <v>51</v>
      </c>
      <c r="D74" s="37">
        <v>359351</v>
      </c>
      <c r="E74" s="130">
        <v>0.31190000000000001</v>
      </c>
    </row>
    <row r="75" spans="1:5" x14ac:dyDescent="0.25">
      <c r="A75" s="99">
        <v>2018</v>
      </c>
      <c r="B75" s="9" t="s">
        <v>30</v>
      </c>
      <c r="C75" s="9" t="s">
        <v>301</v>
      </c>
      <c r="D75" s="37">
        <v>83821</v>
      </c>
      <c r="E75" s="130">
        <v>7.2700000000000001E-2</v>
      </c>
    </row>
    <row r="76" spans="1:5" x14ac:dyDescent="0.25">
      <c r="A76" s="99">
        <v>2018</v>
      </c>
      <c r="B76" s="9" t="s">
        <v>30</v>
      </c>
      <c r="C76" s="9" t="s">
        <v>54</v>
      </c>
      <c r="D76" s="37">
        <v>130871</v>
      </c>
      <c r="E76" s="130">
        <v>0.11360000000000001</v>
      </c>
    </row>
    <row r="77" spans="1:5" x14ac:dyDescent="0.25">
      <c r="A77" s="100">
        <v>2018</v>
      </c>
      <c r="B77" s="101" t="s">
        <v>30</v>
      </c>
      <c r="C77" s="100" t="s">
        <v>3</v>
      </c>
      <c r="D77" s="37">
        <v>41</v>
      </c>
      <c r="E77" s="131">
        <v>0</v>
      </c>
    </row>
    <row r="78" spans="1:5" x14ac:dyDescent="0.25">
      <c r="A78" s="99">
        <v>2018</v>
      </c>
      <c r="B78" s="9" t="s">
        <v>31</v>
      </c>
      <c r="C78" s="9" t="s">
        <v>53</v>
      </c>
      <c r="D78" s="37">
        <v>174794</v>
      </c>
      <c r="E78" s="130">
        <v>0.21640000000000001</v>
      </c>
    </row>
    <row r="79" spans="1:5" x14ac:dyDescent="0.25">
      <c r="A79" s="99">
        <v>2018</v>
      </c>
      <c r="B79" s="9" t="s">
        <v>31</v>
      </c>
      <c r="C79" s="9" t="s">
        <v>52</v>
      </c>
      <c r="D79" s="37">
        <v>256047</v>
      </c>
      <c r="E79" s="130">
        <v>0.317</v>
      </c>
    </row>
    <row r="80" spans="1:5" x14ac:dyDescent="0.25">
      <c r="A80" s="99">
        <v>2018</v>
      </c>
      <c r="B80" s="9" t="s">
        <v>31</v>
      </c>
      <c r="C80" s="9" t="s">
        <v>51</v>
      </c>
      <c r="D80" s="37">
        <v>276861</v>
      </c>
      <c r="E80" s="130">
        <v>0.3427</v>
      </c>
    </row>
    <row r="81" spans="1:5" x14ac:dyDescent="0.25">
      <c r="A81" s="99">
        <v>2018</v>
      </c>
      <c r="B81" s="9" t="s">
        <v>31</v>
      </c>
      <c r="C81" s="9" t="s">
        <v>301</v>
      </c>
      <c r="D81" s="37">
        <v>48927</v>
      </c>
      <c r="E81" s="130">
        <v>6.0499999999999998E-2</v>
      </c>
    </row>
    <row r="82" spans="1:5" x14ac:dyDescent="0.25">
      <c r="A82" s="99">
        <v>2018</v>
      </c>
      <c r="B82" s="9" t="s">
        <v>31</v>
      </c>
      <c r="C82" s="9" t="s">
        <v>54</v>
      </c>
      <c r="D82" s="37">
        <v>51045</v>
      </c>
      <c r="E82" s="130">
        <v>6.3100000000000003E-2</v>
      </c>
    </row>
    <row r="83" spans="1:5" x14ac:dyDescent="0.25">
      <c r="A83" s="100">
        <v>2018</v>
      </c>
      <c r="B83" s="101" t="s">
        <v>31</v>
      </c>
      <c r="C83" s="100" t="s">
        <v>3</v>
      </c>
      <c r="D83" s="37">
        <v>19</v>
      </c>
      <c r="E83" s="131">
        <v>0</v>
      </c>
    </row>
    <row r="84" spans="1:5" x14ac:dyDescent="0.25">
      <c r="A84" s="99">
        <v>2018</v>
      </c>
      <c r="B84" s="9" t="s">
        <v>172</v>
      </c>
      <c r="C84" s="9" t="s">
        <v>53</v>
      </c>
      <c r="D84" s="37">
        <v>248760</v>
      </c>
      <c r="E84" s="130">
        <v>0.79410000000000003</v>
      </c>
    </row>
    <row r="85" spans="1:5" x14ac:dyDescent="0.25">
      <c r="A85" s="99">
        <v>2018</v>
      </c>
      <c r="B85" s="9" t="s">
        <v>172</v>
      </c>
      <c r="C85" s="9" t="s">
        <v>52</v>
      </c>
      <c r="D85" s="37">
        <v>9509</v>
      </c>
      <c r="E85" s="130">
        <v>3.0300000000000001E-2</v>
      </c>
    </row>
    <row r="86" spans="1:5" x14ac:dyDescent="0.25">
      <c r="A86" s="99">
        <v>2018</v>
      </c>
      <c r="B86" s="9" t="s">
        <v>172</v>
      </c>
      <c r="C86" s="9" t="s">
        <v>51</v>
      </c>
      <c r="D86" s="37">
        <v>39236</v>
      </c>
      <c r="E86" s="130">
        <v>0.12520000000000001</v>
      </c>
    </row>
    <row r="87" spans="1:5" x14ac:dyDescent="0.25">
      <c r="A87" s="99">
        <v>2018</v>
      </c>
      <c r="B87" s="9" t="s">
        <v>172</v>
      </c>
      <c r="C87" s="9" t="s">
        <v>301</v>
      </c>
      <c r="D87" s="37">
        <v>9087</v>
      </c>
      <c r="E87" s="130">
        <v>2.9000000000000001E-2</v>
      </c>
    </row>
    <row r="88" spans="1:5" x14ac:dyDescent="0.25">
      <c r="A88" s="99">
        <v>2018</v>
      </c>
      <c r="B88" s="9" t="s">
        <v>172</v>
      </c>
      <c r="C88" s="9" t="s">
        <v>54</v>
      </c>
      <c r="D88" s="37">
        <v>6624</v>
      </c>
      <c r="E88" s="130">
        <v>2.1100000000000001E-2</v>
      </c>
    </row>
    <row r="89" spans="1:5" x14ac:dyDescent="0.25">
      <c r="A89" s="100">
        <v>2018</v>
      </c>
      <c r="B89" s="101" t="s">
        <v>172</v>
      </c>
      <c r="C89" s="100" t="s">
        <v>3</v>
      </c>
      <c r="D89" s="37">
        <v>5</v>
      </c>
      <c r="E89" s="131">
        <v>0</v>
      </c>
    </row>
    <row r="90" spans="1:5" x14ac:dyDescent="0.25">
      <c r="A90" s="99">
        <v>2018</v>
      </c>
      <c r="B90" s="9" t="s">
        <v>32</v>
      </c>
      <c r="C90" s="9" t="s">
        <v>53</v>
      </c>
      <c r="D90" s="37">
        <v>384254</v>
      </c>
      <c r="E90" s="130">
        <v>0.91610000000000003</v>
      </c>
    </row>
    <row r="91" spans="1:5" x14ac:dyDescent="0.25">
      <c r="A91" s="99">
        <v>2018</v>
      </c>
      <c r="B91" s="9" t="s">
        <v>32</v>
      </c>
      <c r="C91" s="9" t="s">
        <v>52</v>
      </c>
      <c r="D91" s="37">
        <v>6498</v>
      </c>
      <c r="E91" s="130">
        <v>1.54E-2</v>
      </c>
    </row>
    <row r="92" spans="1:5" x14ac:dyDescent="0.25">
      <c r="A92" s="99">
        <v>2018</v>
      </c>
      <c r="B92" s="9" t="s">
        <v>32</v>
      </c>
      <c r="C92" s="9" t="s">
        <v>51</v>
      </c>
      <c r="D92" s="37">
        <v>19709</v>
      </c>
      <c r="E92" s="130">
        <v>4.6899999999999997E-2</v>
      </c>
    </row>
    <row r="93" spans="1:5" x14ac:dyDescent="0.25">
      <c r="A93" s="99">
        <v>2018</v>
      </c>
      <c r="B93" s="9" t="s">
        <v>32</v>
      </c>
      <c r="C93" s="9" t="s">
        <v>301</v>
      </c>
      <c r="D93" s="37">
        <v>5020</v>
      </c>
      <c r="E93" s="130">
        <v>1.1900000000000001E-2</v>
      </c>
    </row>
    <row r="94" spans="1:5" x14ac:dyDescent="0.25">
      <c r="A94" s="99">
        <v>2018</v>
      </c>
      <c r="B94" s="9" t="s">
        <v>32</v>
      </c>
      <c r="C94" s="9" t="s">
        <v>54</v>
      </c>
      <c r="D94" s="37">
        <v>3941</v>
      </c>
      <c r="E94" s="130">
        <v>9.2999999999999992E-3</v>
      </c>
    </row>
    <row r="95" spans="1:5" x14ac:dyDescent="0.25">
      <c r="A95" s="100">
        <v>2018</v>
      </c>
      <c r="B95" s="101" t="s">
        <v>32</v>
      </c>
      <c r="C95" s="100" t="s">
        <v>3</v>
      </c>
      <c r="D95" s="37">
        <v>8</v>
      </c>
      <c r="E95" s="131">
        <v>0</v>
      </c>
    </row>
    <row r="96" spans="1:5" x14ac:dyDescent="0.25">
      <c r="A96" s="99">
        <v>2019</v>
      </c>
      <c r="B96" s="9" t="s">
        <v>29</v>
      </c>
      <c r="C96" s="9" t="s">
        <v>53</v>
      </c>
      <c r="D96" s="37">
        <v>405</v>
      </c>
      <c r="E96" s="130">
        <v>8.0000000000000004E-4</v>
      </c>
    </row>
    <row r="97" spans="1:5" x14ac:dyDescent="0.25">
      <c r="A97" s="99">
        <v>2019</v>
      </c>
      <c r="B97" s="9" t="s">
        <v>29</v>
      </c>
      <c r="C97" s="9" t="s">
        <v>52</v>
      </c>
      <c r="D97" s="37">
        <v>263679</v>
      </c>
      <c r="E97" s="130">
        <v>0.5484</v>
      </c>
    </row>
    <row r="98" spans="1:5" x14ac:dyDescent="0.25">
      <c r="A98" s="99">
        <v>2019</v>
      </c>
      <c r="B98" s="9" t="s">
        <v>29</v>
      </c>
      <c r="C98" s="9" t="s">
        <v>51</v>
      </c>
      <c r="D98" s="37">
        <v>160597</v>
      </c>
      <c r="E98" s="130">
        <v>0.33400000000000002</v>
      </c>
    </row>
    <row r="99" spans="1:5" x14ac:dyDescent="0.25">
      <c r="A99" s="99">
        <v>2019</v>
      </c>
      <c r="B99" s="9" t="s">
        <v>29</v>
      </c>
      <c r="C99" s="9" t="s">
        <v>301</v>
      </c>
      <c r="D99" s="37">
        <v>20833</v>
      </c>
      <c r="E99" s="130">
        <v>4.3299999999999998E-2</v>
      </c>
    </row>
    <row r="100" spans="1:5" x14ac:dyDescent="0.25">
      <c r="A100" s="99">
        <v>2019</v>
      </c>
      <c r="B100" s="9" t="s">
        <v>29</v>
      </c>
      <c r="C100" s="9" t="s">
        <v>54</v>
      </c>
      <c r="D100" s="37">
        <v>35177</v>
      </c>
      <c r="E100" s="130">
        <v>7.3099999999999998E-2</v>
      </c>
    </row>
    <row r="101" spans="1:5" x14ac:dyDescent="0.25">
      <c r="A101" s="100">
        <v>2019</v>
      </c>
      <c r="B101" s="101" t="s">
        <v>29</v>
      </c>
      <c r="C101" s="100" t="s">
        <v>3</v>
      </c>
      <c r="D101" s="37">
        <v>44</v>
      </c>
      <c r="E101" s="131">
        <v>0</v>
      </c>
    </row>
    <row r="102" spans="1:5" x14ac:dyDescent="0.25">
      <c r="A102" s="99">
        <v>2019</v>
      </c>
      <c r="B102" s="9" t="s">
        <v>30</v>
      </c>
      <c r="C102" s="9" t="s">
        <v>53</v>
      </c>
      <c r="D102" s="37">
        <v>72913</v>
      </c>
      <c r="E102" s="130">
        <v>6.4600000000000005E-2</v>
      </c>
    </row>
    <row r="103" spans="1:5" x14ac:dyDescent="0.25">
      <c r="A103" s="99">
        <v>2019</v>
      </c>
      <c r="B103" s="9" t="s">
        <v>30</v>
      </c>
      <c r="C103" s="9" t="s">
        <v>52</v>
      </c>
      <c r="D103" s="37">
        <v>475270</v>
      </c>
      <c r="E103" s="130">
        <v>0.42120000000000002</v>
      </c>
    </row>
    <row r="104" spans="1:5" x14ac:dyDescent="0.25">
      <c r="A104" s="99">
        <v>2019</v>
      </c>
      <c r="B104" s="9" t="s">
        <v>30</v>
      </c>
      <c r="C104" s="9" t="s">
        <v>51</v>
      </c>
      <c r="D104" s="37">
        <v>355943</v>
      </c>
      <c r="E104" s="130">
        <v>0.31540000000000001</v>
      </c>
    </row>
    <row r="105" spans="1:5" x14ac:dyDescent="0.25">
      <c r="A105" s="99">
        <v>2019</v>
      </c>
      <c r="B105" s="9" t="s">
        <v>30</v>
      </c>
      <c r="C105" s="9" t="s">
        <v>301</v>
      </c>
      <c r="D105" s="37">
        <v>90099</v>
      </c>
      <c r="E105" s="130">
        <v>7.9799999999999996E-2</v>
      </c>
    </row>
    <row r="106" spans="1:5" x14ac:dyDescent="0.25">
      <c r="A106" s="99">
        <v>2019</v>
      </c>
      <c r="B106" s="9" t="s">
        <v>30</v>
      </c>
      <c r="C106" s="9" t="s">
        <v>54</v>
      </c>
      <c r="D106" s="37">
        <v>133974</v>
      </c>
      <c r="E106" s="130">
        <v>0.1187</v>
      </c>
    </row>
    <row r="107" spans="1:5" x14ac:dyDescent="0.25">
      <c r="A107" s="100">
        <v>2019</v>
      </c>
      <c r="B107" s="101" t="s">
        <v>30</v>
      </c>
      <c r="C107" s="100" t="s">
        <v>3</v>
      </c>
      <c r="D107" s="37">
        <v>144</v>
      </c>
      <c r="E107" s="131">
        <v>1E-4</v>
      </c>
    </row>
    <row r="108" spans="1:5" x14ac:dyDescent="0.25">
      <c r="A108" s="99">
        <v>2019</v>
      </c>
      <c r="B108" s="9" t="s">
        <v>31</v>
      </c>
      <c r="C108" s="9" t="s">
        <v>53</v>
      </c>
      <c r="D108" s="37">
        <v>169563</v>
      </c>
      <c r="E108" s="130">
        <v>0.21299999999999999</v>
      </c>
    </row>
    <row r="109" spans="1:5" x14ac:dyDescent="0.25">
      <c r="A109" s="99">
        <v>2019</v>
      </c>
      <c r="B109" s="9" t="s">
        <v>31</v>
      </c>
      <c r="C109" s="9" t="s">
        <v>52</v>
      </c>
      <c r="D109" s="37">
        <v>246000</v>
      </c>
      <c r="E109" s="130">
        <v>0.30909999999999999</v>
      </c>
    </row>
    <row r="110" spans="1:5" x14ac:dyDescent="0.25">
      <c r="A110" s="99">
        <v>2019</v>
      </c>
      <c r="B110" s="9" t="s">
        <v>31</v>
      </c>
      <c r="C110" s="9" t="s">
        <v>51</v>
      </c>
      <c r="D110" s="37">
        <v>272741</v>
      </c>
      <c r="E110" s="130">
        <v>0.3427</v>
      </c>
    </row>
    <row r="111" spans="1:5" x14ac:dyDescent="0.25">
      <c r="A111" s="99">
        <v>2019</v>
      </c>
      <c r="B111" s="9" t="s">
        <v>31</v>
      </c>
      <c r="C111" s="9" t="s">
        <v>301</v>
      </c>
      <c r="D111" s="37">
        <v>52439</v>
      </c>
      <c r="E111" s="130">
        <v>6.5799999999999997E-2</v>
      </c>
    </row>
    <row r="112" spans="1:5" x14ac:dyDescent="0.25">
      <c r="A112" s="99">
        <v>2019</v>
      </c>
      <c r="B112" s="9" t="s">
        <v>31</v>
      </c>
      <c r="C112" s="9" t="s">
        <v>54</v>
      </c>
      <c r="D112" s="37">
        <v>55009</v>
      </c>
      <c r="E112" s="130">
        <v>6.9099999999999995E-2</v>
      </c>
    </row>
    <row r="113" spans="1:5" x14ac:dyDescent="0.25">
      <c r="A113" s="100">
        <v>2019</v>
      </c>
      <c r="B113" s="101" t="s">
        <v>31</v>
      </c>
      <c r="C113" s="100" t="s">
        <v>3</v>
      </c>
      <c r="D113" s="37">
        <v>70</v>
      </c>
      <c r="E113" s="131">
        <v>0</v>
      </c>
    </row>
    <row r="114" spans="1:5" x14ac:dyDescent="0.25">
      <c r="A114" s="99">
        <v>2019</v>
      </c>
      <c r="B114" s="9" t="s">
        <v>172</v>
      </c>
      <c r="C114" s="9" t="s">
        <v>53</v>
      </c>
      <c r="D114" s="37">
        <v>255616</v>
      </c>
      <c r="E114" s="130">
        <v>0.79879999999999995</v>
      </c>
    </row>
    <row r="115" spans="1:5" x14ac:dyDescent="0.25">
      <c r="A115" s="99">
        <v>2019</v>
      </c>
      <c r="B115" s="9" t="s">
        <v>172</v>
      </c>
      <c r="C115" s="9" t="s">
        <v>52</v>
      </c>
      <c r="D115" s="37">
        <v>9751</v>
      </c>
      <c r="E115" s="130">
        <v>3.04E-2</v>
      </c>
    </row>
    <row r="116" spans="1:5" x14ac:dyDescent="0.25">
      <c r="A116" s="99">
        <v>2019</v>
      </c>
      <c r="B116" s="9" t="s">
        <v>172</v>
      </c>
      <c r="C116" s="9" t="s">
        <v>51</v>
      </c>
      <c r="D116" s="37">
        <v>39336</v>
      </c>
      <c r="E116" s="130">
        <v>0.1229</v>
      </c>
    </row>
    <row r="117" spans="1:5" x14ac:dyDescent="0.25">
      <c r="A117" s="99">
        <v>2019</v>
      </c>
      <c r="B117" s="9" t="s">
        <v>172</v>
      </c>
      <c r="C117" s="9" t="s">
        <v>301</v>
      </c>
      <c r="D117" s="37">
        <v>10376</v>
      </c>
      <c r="E117" s="130">
        <v>3.2399999999999998E-2</v>
      </c>
    </row>
    <row r="118" spans="1:5" x14ac:dyDescent="0.25">
      <c r="A118" s="99">
        <v>2019</v>
      </c>
      <c r="B118" s="9" t="s">
        <v>172</v>
      </c>
      <c r="C118" s="9" t="s">
        <v>54</v>
      </c>
      <c r="D118" s="37">
        <v>4896</v>
      </c>
      <c r="E118" s="130">
        <v>1.5299999999999999E-2</v>
      </c>
    </row>
    <row r="119" spans="1:5" x14ac:dyDescent="0.25">
      <c r="A119" s="100">
        <v>2019</v>
      </c>
      <c r="B119" s="101" t="s">
        <v>172</v>
      </c>
      <c r="C119" s="100" t="s">
        <v>3</v>
      </c>
      <c r="D119" s="37">
        <v>11</v>
      </c>
      <c r="E119" s="131">
        <v>0</v>
      </c>
    </row>
    <row r="120" spans="1:5" ht="14.25" customHeight="1" x14ac:dyDescent="0.25">
      <c r="A120" s="99">
        <v>2019</v>
      </c>
      <c r="B120" s="9" t="s">
        <v>32</v>
      </c>
      <c r="C120" s="9" t="s">
        <v>53</v>
      </c>
      <c r="D120" s="37">
        <v>387783</v>
      </c>
      <c r="E120" s="130">
        <v>0.91690000000000005</v>
      </c>
    </row>
    <row r="121" spans="1:5" x14ac:dyDescent="0.25">
      <c r="A121" s="99">
        <v>2019</v>
      </c>
      <c r="B121" s="9" t="s">
        <v>32</v>
      </c>
      <c r="C121" s="9" t="s">
        <v>52</v>
      </c>
      <c r="D121" s="37">
        <v>6962</v>
      </c>
      <c r="E121" s="130">
        <v>1.6400000000000001E-2</v>
      </c>
    </row>
    <row r="122" spans="1:5" x14ac:dyDescent="0.25">
      <c r="A122" s="99">
        <v>2019</v>
      </c>
      <c r="B122" s="9" t="s">
        <v>32</v>
      </c>
      <c r="C122" s="9" t="s">
        <v>51</v>
      </c>
      <c r="D122" s="37">
        <v>19720</v>
      </c>
      <c r="E122" s="130">
        <v>4.6600000000000003E-2</v>
      </c>
    </row>
    <row r="123" spans="1:5" x14ac:dyDescent="0.25">
      <c r="A123" s="99">
        <v>2019</v>
      </c>
      <c r="B123" s="9" t="s">
        <v>32</v>
      </c>
      <c r="C123" s="9" t="s">
        <v>301</v>
      </c>
      <c r="D123" s="37">
        <v>5918</v>
      </c>
      <c r="E123" s="130">
        <v>1.3899999999999999E-2</v>
      </c>
    </row>
    <row r="124" spans="1:5" x14ac:dyDescent="0.25">
      <c r="A124" s="99">
        <v>2019</v>
      </c>
      <c r="B124" s="9" t="s">
        <v>32</v>
      </c>
      <c r="C124" s="9" t="s">
        <v>54</v>
      </c>
      <c r="D124" s="37">
        <v>2519</v>
      </c>
      <c r="E124" s="130">
        <v>5.8999999999999999E-3</v>
      </c>
    </row>
    <row r="125" spans="1:5" x14ac:dyDescent="0.25">
      <c r="A125" s="100">
        <v>2019</v>
      </c>
      <c r="B125" s="101" t="s">
        <v>32</v>
      </c>
      <c r="C125" s="100" t="s">
        <v>3</v>
      </c>
      <c r="D125" s="37">
        <v>5</v>
      </c>
      <c r="E125" s="131">
        <v>0</v>
      </c>
    </row>
    <row r="126" spans="1:5" x14ac:dyDescent="0.25">
      <c r="A126" s="74"/>
      <c r="B126" s="25"/>
      <c r="C126" s="25"/>
      <c r="E126" s="91"/>
    </row>
    <row r="127" spans="1:5" x14ac:dyDescent="0.25">
      <c r="A127" s="142" t="s">
        <v>336</v>
      </c>
      <c r="B127" s="142"/>
      <c r="C127" s="142"/>
      <c r="D127" s="142"/>
      <c r="E127" s="142"/>
    </row>
    <row r="128" spans="1:5" x14ac:dyDescent="0.25">
      <c r="A128" s="142"/>
      <c r="B128" s="142"/>
      <c r="C128" s="142"/>
      <c r="D128" s="142"/>
      <c r="E128" s="142"/>
    </row>
    <row r="129" spans="1:5" ht="30" customHeight="1" x14ac:dyDescent="0.25">
      <c r="A129" s="142" t="s">
        <v>330</v>
      </c>
      <c r="B129" s="142"/>
      <c r="C129" s="142"/>
      <c r="D129" s="142"/>
      <c r="E129" s="142"/>
    </row>
  </sheetData>
  <mergeCells count="4">
    <mergeCell ref="A129:E129"/>
    <mergeCell ref="A127:E128"/>
    <mergeCell ref="A3:E3"/>
    <mergeCell ref="A1:E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44"/>
  <sheetViews>
    <sheetView zoomScaleNormal="100" workbookViewId="0">
      <selection sqref="A1:D1"/>
    </sheetView>
  </sheetViews>
  <sheetFormatPr defaultColWidth="8.7109375" defaultRowHeight="15" x14ac:dyDescent="0.25"/>
  <cols>
    <col min="1" max="1" width="10" style="3" customWidth="1"/>
    <col min="2" max="2" width="45.28515625" style="14" bestFit="1" customWidth="1"/>
    <col min="3" max="3" width="13.28515625" style="35" bestFit="1" customWidth="1"/>
    <col min="4" max="4" width="32.28515625" style="3" customWidth="1"/>
    <col min="5" max="16384" width="8.7109375" style="3"/>
  </cols>
  <sheetData>
    <row r="1" spans="1:9" ht="18.75" x14ac:dyDescent="0.3">
      <c r="A1" s="137" t="s">
        <v>325</v>
      </c>
      <c r="B1" s="137"/>
      <c r="C1" s="137"/>
      <c r="D1" s="137"/>
      <c r="E1" s="13"/>
      <c r="F1" s="13"/>
      <c r="G1" s="13"/>
      <c r="H1" s="13"/>
      <c r="I1" s="13"/>
    </row>
    <row r="3" spans="1:9" ht="18.75" x14ac:dyDescent="0.3">
      <c r="A3" s="137" t="s">
        <v>367</v>
      </c>
      <c r="B3" s="137"/>
      <c r="C3" s="137"/>
      <c r="D3" s="50"/>
      <c r="E3" s="13"/>
      <c r="F3" s="13"/>
    </row>
    <row r="5" spans="1:9" s="14" customFormat="1" x14ac:dyDescent="0.25">
      <c r="A5" s="95" t="s">
        <v>168</v>
      </c>
      <c r="B5" s="95" t="s">
        <v>48</v>
      </c>
      <c r="C5" s="102" t="s">
        <v>176</v>
      </c>
      <c r="D5" s="95" t="s">
        <v>177</v>
      </c>
    </row>
    <row r="6" spans="1:9" x14ac:dyDescent="0.25">
      <c r="A6" s="7">
        <v>2016</v>
      </c>
      <c r="B6" s="9" t="s">
        <v>42</v>
      </c>
      <c r="C6" s="37">
        <v>2151478</v>
      </c>
      <c r="D6" s="131">
        <v>0.66749999999999998</v>
      </c>
    </row>
    <row r="7" spans="1:9" x14ac:dyDescent="0.25">
      <c r="A7" s="7">
        <v>2016</v>
      </c>
      <c r="B7" s="9" t="s">
        <v>45</v>
      </c>
      <c r="C7" s="37">
        <v>345449</v>
      </c>
      <c r="D7" s="131">
        <v>0.1071</v>
      </c>
    </row>
    <row r="8" spans="1:9" x14ac:dyDescent="0.25">
      <c r="A8" s="7">
        <v>2016</v>
      </c>
      <c r="B8" s="9" t="s">
        <v>44</v>
      </c>
      <c r="C8" s="37">
        <v>71474</v>
      </c>
      <c r="D8" s="131">
        <v>2.2100000000000002E-2</v>
      </c>
    </row>
    <row r="9" spans="1:9" x14ac:dyDescent="0.25">
      <c r="A9" s="7">
        <v>2016</v>
      </c>
      <c r="B9" s="9" t="s">
        <v>43</v>
      </c>
      <c r="C9" s="37">
        <v>3066</v>
      </c>
      <c r="D9" s="131">
        <v>8.9999999999999998E-4</v>
      </c>
    </row>
    <row r="10" spans="1:9" x14ac:dyDescent="0.25">
      <c r="A10" s="7">
        <v>2016</v>
      </c>
      <c r="B10" s="48" t="s">
        <v>345</v>
      </c>
      <c r="C10" s="37">
        <v>1132</v>
      </c>
      <c r="D10" s="131">
        <v>2.9999999999999997E-4</v>
      </c>
    </row>
    <row r="11" spans="1:9" x14ac:dyDescent="0.25">
      <c r="A11" s="7">
        <v>2016</v>
      </c>
      <c r="B11" s="9" t="s">
        <v>196</v>
      </c>
      <c r="C11" s="37">
        <v>109848</v>
      </c>
      <c r="D11" s="131">
        <v>3.4000000000000002E-2</v>
      </c>
    </row>
    <row r="12" spans="1:9" x14ac:dyDescent="0.25">
      <c r="A12" s="7">
        <v>2016</v>
      </c>
      <c r="B12" s="9" t="s">
        <v>41</v>
      </c>
      <c r="C12" s="37">
        <v>495110</v>
      </c>
      <c r="D12" s="131">
        <v>0.15359999999999999</v>
      </c>
    </row>
    <row r="13" spans="1:9" x14ac:dyDescent="0.25">
      <c r="A13" s="7">
        <v>2016</v>
      </c>
      <c r="B13" s="9" t="s">
        <v>3</v>
      </c>
      <c r="C13" s="37">
        <v>45296</v>
      </c>
      <c r="D13" s="131">
        <v>1.4E-2</v>
      </c>
    </row>
    <row r="14" spans="1:9" x14ac:dyDescent="0.25">
      <c r="A14" s="7">
        <v>2016</v>
      </c>
      <c r="B14" s="9" t="s">
        <v>179</v>
      </c>
      <c r="C14" s="39">
        <v>3222853</v>
      </c>
      <c r="D14" s="8">
        <v>1</v>
      </c>
    </row>
    <row r="15" spans="1:9" x14ac:dyDescent="0.25">
      <c r="A15" s="7">
        <v>2017</v>
      </c>
      <c r="B15" s="9" t="s">
        <v>42</v>
      </c>
      <c r="C15" s="37">
        <v>2111195</v>
      </c>
      <c r="D15" s="131">
        <v>0.66439999999999999</v>
      </c>
    </row>
    <row r="16" spans="1:9" x14ac:dyDescent="0.25">
      <c r="A16" s="7">
        <v>2017</v>
      </c>
      <c r="B16" s="9" t="s">
        <v>45</v>
      </c>
      <c r="C16" s="37">
        <v>346704</v>
      </c>
      <c r="D16" s="131">
        <v>0.1091</v>
      </c>
    </row>
    <row r="17" spans="1:4" x14ac:dyDescent="0.25">
      <c r="A17" s="7">
        <v>2017</v>
      </c>
      <c r="B17" s="9" t="s">
        <v>44</v>
      </c>
      <c r="C17" s="37">
        <v>74195</v>
      </c>
      <c r="D17" s="131">
        <v>2.3300000000000001E-2</v>
      </c>
    </row>
    <row r="18" spans="1:4" x14ac:dyDescent="0.25">
      <c r="A18" s="7">
        <v>2017</v>
      </c>
      <c r="B18" s="9" t="s">
        <v>43</v>
      </c>
      <c r="C18" s="37">
        <v>3216</v>
      </c>
      <c r="D18" s="131">
        <v>1E-3</v>
      </c>
    </row>
    <row r="19" spans="1:4" x14ac:dyDescent="0.25">
      <c r="A19" s="7">
        <v>2017</v>
      </c>
      <c r="B19" s="48" t="s">
        <v>345</v>
      </c>
      <c r="C19" s="37">
        <v>1083</v>
      </c>
      <c r="D19" s="131">
        <v>2.9999999999999997E-4</v>
      </c>
    </row>
    <row r="20" spans="1:4" x14ac:dyDescent="0.25">
      <c r="A20" s="7">
        <v>2017</v>
      </c>
      <c r="B20" s="9" t="s">
        <v>196</v>
      </c>
      <c r="C20" s="37">
        <v>114444</v>
      </c>
      <c r="D20" s="131">
        <v>3.5999999999999997E-2</v>
      </c>
    </row>
    <row r="21" spans="1:4" x14ac:dyDescent="0.25">
      <c r="A21" s="7">
        <v>2017</v>
      </c>
      <c r="B21" s="9" t="s">
        <v>41</v>
      </c>
      <c r="C21" s="37">
        <v>491792</v>
      </c>
      <c r="D21" s="131">
        <v>0.1547</v>
      </c>
    </row>
    <row r="22" spans="1:4" x14ac:dyDescent="0.25">
      <c r="A22" s="7">
        <v>2017</v>
      </c>
      <c r="B22" s="9" t="s">
        <v>3</v>
      </c>
      <c r="C22" s="37">
        <v>34542</v>
      </c>
      <c r="D22" s="131">
        <v>1.0800000000000001E-2</v>
      </c>
    </row>
    <row r="23" spans="1:4" x14ac:dyDescent="0.25">
      <c r="A23" s="7">
        <v>2017</v>
      </c>
      <c r="B23" s="9" t="s">
        <v>179</v>
      </c>
      <c r="C23" s="39">
        <v>3177171</v>
      </c>
      <c r="D23" s="8">
        <v>1</v>
      </c>
    </row>
    <row r="24" spans="1:4" x14ac:dyDescent="0.25">
      <c r="A24" s="7">
        <v>2018</v>
      </c>
      <c r="B24" s="9" t="s">
        <v>42</v>
      </c>
      <c r="C24" s="37">
        <v>2077151</v>
      </c>
      <c r="D24" s="131">
        <v>0.65249999999999997</v>
      </c>
    </row>
    <row r="25" spans="1:4" x14ac:dyDescent="0.25">
      <c r="A25" s="7">
        <v>2018</v>
      </c>
      <c r="B25" s="9" t="s">
        <v>45</v>
      </c>
      <c r="C25" s="37">
        <v>353634</v>
      </c>
      <c r="D25" s="131">
        <v>0.1111</v>
      </c>
    </row>
    <row r="26" spans="1:4" x14ac:dyDescent="0.25">
      <c r="A26" s="7">
        <v>2018</v>
      </c>
      <c r="B26" s="9" t="s">
        <v>44</v>
      </c>
      <c r="C26" s="37">
        <v>75180</v>
      </c>
      <c r="D26" s="131">
        <v>2.3599999999999999E-2</v>
      </c>
    </row>
    <row r="27" spans="1:4" x14ac:dyDescent="0.25">
      <c r="A27" s="7">
        <v>2018</v>
      </c>
      <c r="B27" s="9" t="s">
        <v>43</v>
      </c>
      <c r="C27" s="37">
        <v>3601</v>
      </c>
      <c r="D27" s="131">
        <v>1.1000000000000001E-3</v>
      </c>
    </row>
    <row r="28" spans="1:4" x14ac:dyDescent="0.25">
      <c r="A28" s="7">
        <v>2018</v>
      </c>
      <c r="B28" s="48" t="s">
        <v>345</v>
      </c>
      <c r="C28" s="37">
        <v>2016</v>
      </c>
      <c r="D28" s="131">
        <v>5.9999999999999995E-4</v>
      </c>
    </row>
    <row r="29" spans="1:4" x14ac:dyDescent="0.25">
      <c r="A29" s="7">
        <v>2018</v>
      </c>
      <c r="B29" s="9" t="s">
        <v>196</v>
      </c>
      <c r="C29" s="37">
        <v>120078</v>
      </c>
      <c r="D29" s="131">
        <v>3.7699999999999997E-2</v>
      </c>
    </row>
    <row r="30" spans="1:4" x14ac:dyDescent="0.25">
      <c r="A30" s="7">
        <v>2018</v>
      </c>
      <c r="B30" s="9" t="s">
        <v>41</v>
      </c>
      <c r="C30" s="37">
        <v>510764</v>
      </c>
      <c r="D30" s="131">
        <v>0.16039999999999999</v>
      </c>
    </row>
    <row r="31" spans="1:4" x14ac:dyDescent="0.25">
      <c r="A31" s="7">
        <v>2018</v>
      </c>
      <c r="B31" s="9" t="s">
        <v>3</v>
      </c>
      <c r="C31" s="37">
        <v>40509</v>
      </c>
      <c r="D31" s="131">
        <v>1.2699999999999999E-2</v>
      </c>
    </row>
    <row r="32" spans="1:4" x14ac:dyDescent="0.25">
      <c r="A32" s="7">
        <v>2018</v>
      </c>
      <c r="B32" s="9" t="s">
        <v>179</v>
      </c>
      <c r="C32" s="39">
        <v>3182933</v>
      </c>
      <c r="D32" s="8">
        <v>1</v>
      </c>
    </row>
    <row r="33" spans="1:4" x14ac:dyDescent="0.25">
      <c r="A33" s="7">
        <v>2019</v>
      </c>
      <c r="B33" s="9" t="s">
        <v>42</v>
      </c>
      <c r="C33" s="37">
        <v>2026430</v>
      </c>
      <c r="D33" s="131">
        <v>0.64359999999999995</v>
      </c>
    </row>
    <row r="34" spans="1:4" x14ac:dyDescent="0.25">
      <c r="A34" s="7">
        <v>2019</v>
      </c>
      <c r="B34" s="9" t="s">
        <v>45</v>
      </c>
      <c r="C34" s="37">
        <v>356356</v>
      </c>
      <c r="D34" s="131">
        <v>0.11310000000000001</v>
      </c>
    </row>
    <row r="35" spans="1:4" x14ac:dyDescent="0.25">
      <c r="A35" s="7">
        <v>2019</v>
      </c>
      <c r="B35" s="9" t="s">
        <v>44</v>
      </c>
      <c r="C35" s="37">
        <v>76051</v>
      </c>
      <c r="D35" s="131">
        <v>2.41E-2</v>
      </c>
    </row>
    <row r="36" spans="1:4" x14ac:dyDescent="0.25">
      <c r="A36" s="7">
        <v>2019</v>
      </c>
      <c r="B36" s="9" t="s">
        <v>43</v>
      </c>
      <c r="C36" s="37">
        <v>4110</v>
      </c>
      <c r="D36" s="131">
        <v>1.2999999999999999E-3</v>
      </c>
    </row>
    <row r="37" spans="1:4" x14ac:dyDescent="0.25">
      <c r="A37" s="7">
        <v>2019</v>
      </c>
      <c r="B37" s="48" t="s">
        <v>345</v>
      </c>
      <c r="C37" s="37">
        <v>2235</v>
      </c>
      <c r="D37" s="131">
        <v>6.9999999999999999E-4</v>
      </c>
    </row>
    <row r="38" spans="1:4" x14ac:dyDescent="0.25">
      <c r="A38" s="7">
        <v>2019</v>
      </c>
      <c r="B38" s="9" t="s">
        <v>196</v>
      </c>
      <c r="C38" s="37">
        <v>166330</v>
      </c>
      <c r="D38" s="131">
        <v>5.28E-2</v>
      </c>
    </row>
    <row r="39" spans="1:4" x14ac:dyDescent="0.25">
      <c r="A39" s="7">
        <v>2019</v>
      </c>
      <c r="B39" s="9" t="s">
        <v>41</v>
      </c>
      <c r="C39" s="37">
        <v>480738</v>
      </c>
      <c r="D39" s="131">
        <v>0.1527</v>
      </c>
    </row>
    <row r="40" spans="1:4" x14ac:dyDescent="0.25">
      <c r="A40" s="7">
        <v>2019</v>
      </c>
      <c r="B40" s="9" t="s">
        <v>3</v>
      </c>
      <c r="C40" s="37">
        <v>35861</v>
      </c>
      <c r="D40" s="131">
        <v>1.1299999999999999E-2</v>
      </c>
    </row>
    <row r="41" spans="1:4" x14ac:dyDescent="0.25">
      <c r="A41" s="7">
        <v>2019</v>
      </c>
      <c r="B41" s="25" t="s">
        <v>179</v>
      </c>
      <c r="C41" s="39">
        <v>3148111</v>
      </c>
      <c r="D41" s="8">
        <v>1</v>
      </c>
    </row>
    <row r="42" spans="1:4" x14ac:dyDescent="0.25">
      <c r="A42" s="74"/>
      <c r="B42" s="25"/>
      <c r="D42" s="74"/>
    </row>
    <row r="43" spans="1:4" ht="14.65" customHeight="1" x14ac:dyDescent="0.25">
      <c r="A43" s="140" t="s">
        <v>169</v>
      </c>
      <c r="B43" s="140"/>
      <c r="C43" s="140"/>
      <c r="D43" s="140"/>
    </row>
    <row r="44" spans="1:4" ht="30" customHeight="1" x14ac:dyDescent="0.25">
      <c r="A44" s="142" t="s">
        <v>330</v>
      </c>
      <c r="B44" s="142"/>
      <c r="C44" s="142"/>
      <c r="D44" s="142"/>
    </row>
  </sheetData>
  <mergeCells count="4">
    <mergeCell ref="A44:D44"/>
    <mergeCell ref="A43:D43"/>
    <mergeCell ref="A1:D1"/>
    <mergeCell ref="A3:C3"/>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44"/>
  <sheetViews>
    <sheetView workbookViewId="0">
      <selection activeCell="A31" sqref="A31:D31"/>
    </sheetView>
  </sheetViews>
  <sheetFormatPr defaultColWidth="8.7109375" defaultRowHeight="15" x14ac:dyDescent="0.25"/>
  <cols>
    <col min="1" max="1" width="9.7109375" style="3" customWidth="1"/>
    <col min="2" max="2" width="33" style="14" customWidth="1"/>
    <col min="3" max="3" width="12.7109375" style="35" bestFit="1" customWidth="1"/>
    <col min="4" max="4" width="32.7109375" style="3" customWidth="1"/>
    <col min="5" max="5" width="13.28515625" style="18" bestFit="1" customWidth="1"/>
    <col min="6" max="6" width="32.42578125" style="19" bestFit="1" customWidth="1"/>
    <col min="7" max="16384" width="8.7109375" style="3"/>
  </cols>
  <sheetData>
    <row r="1" spans="1:7" ht="18.75" x14ac:dyDescent="0.3">
      <c r="A1" s="137" t="s">
        <v>325</v>
      </c>
      <c r="B1" s="137"/>
      <c r="C1" s="137"/>
      <c r="D1" s="137"/>
      <c r="E1" s="50"/>
      <c r="F1" s="50"/>
      <c r="G1" s="13"/>
    </row>
    <row r="3" spans="1:7" ht="18.75" x14ac:dyDescent="0.3">
      <c r="A3" s="137" t="s">
        <v>393</v>
      </c>
      <c r="B3" s="137"/>
      <c r="C3" s="137"/>
      <c r="D3" s="137"/>
      <c r="E3" s="50"/>
      <c r="F3" s="50"/>
    </row>
    <row r="5" spans="1:7" s="14" customFormat="1" ht="30" x14ac:dyDescent="0.25">
      <c r="A5" s="95" t="s">
        <v>168</v>
      </c>
      <c r="B5" s="103" t="s">
        <v>334</v>
      </c>
      <c r="C5" s="102" t="s">
        <v>176</v>
      </c>
      <c r="D5" s="95" t="s">
        <v>177</v>
      </c>
      <c r="E5" s="3"/>
      <c r="F5" s="3"/>
    </row>
    <row r="6" spans="1:7" x14ac:dyDescent="0.25">
      <c r="A6" s="90">
        <v>2016</v>
      </c>
      <c r="B6" s="86" t="s">
        <v>197</v>
      </c>
      <c r="C6" s="37">
        <v>2966964</v>
      </c>
      <c r="D6" s="130">
        <v>0.92059999999999997</v>
      </c>
      <c r="E6" s="3"/>
      <c r="F6" s="3"/>
    </row>
    <row r="7" spans="1:7" x14ac:dyDescent="0.25">
      <c r="A7" s="90">
        <v>2016</v>
      </c>
      <c r="B7" s="86" t="s">
        <v>198</v>
      </c>
      <c r="C7" s="37">
        <v>255889</v>
      </c>
      <c r="D7" s="130">
        <v>7.9299999999999995E-2</v>
      </c>
      <c r="E7" s="3"/>
      <c r="F7" s="3"/>
    </row>
    <row r="8" spans="1:7" x14ac:dyDescent="0.25">
      <c r="A8" s="90">
        <v>2017</v>
      </c>
      <c r="B8" s="86" t="s">
        <v>197</v>
      </c>
      <c r="C8" s="37">
        <v>2922167</v>
      </c>
      <c r="D8" s="130">
        <v>0.91969999999999996</v>
      </c>
      <c r="E8" s="3"/>
      <c r="F8" s="3"/>
    </row>
    <row r="9" spans="1:7" x14ac:dyDescent="0.25">
      <c r="A9" s="90">
        <v>2017</v>
      </c>
      <c r="B9" s="86" t="s">
        <v>198</v>
      </c>
      <c r="C9" s="37">
        <v>255004</v>
      </c>
      <c r="D9" s="130">
        <v>8.0199999999999994E-2</v>
      </c>
      <c r="E9" s="3"/>
      <c r="F9" s="3"/>
    </row>
    <row r="10" spans="1:7" x14ac:dyDescent="0.25">
      <c r="A10" s="90">
        <v>2018</v>
      </c>
      <c r="B10" s="86" t="s">
        <v>197</v>
      </c>
      <c r="C10" s="37">
        <v>2930291</v>
      </c>
      <c r="D10" s="130">
        <v>0.92059999999999997</v>
      </c>
      <c r="E10" s="3"/>
      <c r="F10" s="3"/>
    </row>
    <row r="11" spans="1:7" x14ac:dyDescent="0.25">
      <c r="A11" s="90">
        <v>2018</v>
      </c>
      <c r="B11" s="86" t="s">
        <v>198</v>
      </c>
      <c r="C11" s="37">
        <v>252642</v>
      </c>
      <c r="D11" s="130">
        <v>7.9299999999999995E-2</v>
      </c>
      <c r="E11" s="3"/>
      <c r="F11" s="3"/>
    </row>
    <row r="12" spans="1:7" x14ac:dyDescent="0.25">
      <c r="A12" s="90">
        <v>2019</v>
      </c>
      <c r="B12" s="86" t="s">
        <v>197</v>
      </c>
      <c r="C12" s="37">
        <v>2898277</v>
      </c>
      <c r="D12" s="130">
        <v>0.92059999999999997</v>
      </c>
      <c r="E12" s="3"/>
      <c r="F12" s="3"/>
    </row>
    <row r="13" spans="1:7" x14ac:dyDescent="0.25">
      <c r="A13" s="90">
        <v>2019</v>
      </c>
      <c r="B13" s="86" t="s">
        <v>198</v>
      </c>
      <c r="C13" s="37">
        <v>249834</v>
      </c>
      <c r="D13" s="130">
        <v>7.9299999999999995E-2</v>
      </c>
      <c r="E13" s="3"/>
      <c r="F13" s="3"/>
    </row>
    <row r="14" spans="1:7" x14ac:dyDescent="0.25">
      <c r="A14" s="90">
        <v>2016</v>
      </c>
      <c r="B14" s="86" t="s">
        <v>199</v>
      </c>
      <c r="C14" s="37">
        <v>3083317</v>
      </c>
      <c r="D14" s="130">
        <v>0.95669999999999999</v>
      </c>
      <c r="E14" s="3"/>
      <c r="F14" s="3"/>
    </row>
    <row r="15" spans="1:7" x14ac:dyDescent="0.25">
      <c r="A15" s="90">
        <v>2016</v>
      </c>
      <c r="B15" s="86" t="s">
        <v>200</v>
      </c>
      <c r="C15" s="37">
        <v>139536</v>
      </c>
      <c r="D15" s="130">
        <v>4.3200000000000002E-2</v>
      </c>
      <c r="E15" s="3"/>
      <c r="F15" s="3"/>
    </row>
    <row r="16" spans="1:7" x14ac:dyDescent="0.25">
      <c r="A16" s="90">
        <v>2017</v>
      </c>
      <c r="B16" s="86" t="s">
        <v>199</v>
      </c>
      <c r="C16" s="37">
        <v>3039248</v>
      </c>
      <c r="D16" s="130">
        <v>0.95650000000000002</v>
      </c>
      <c r="E16" s="3"/>
      <c r="F16" s="3"/>
    </row>
    <row r="17" spans="1:6" x14ac:dyDescent="0.25">
      <c r="A17" s="90">
        <v>2017</v>
      </c>
      <c r="B17" s="86" t="s">
        <v>200</v>
      </c>
      <c r="C17" s="37">
        <v>137923</v>
      </c>
      <c r="D17" s="130">
        <v>4.3400000000000001E-2</v>
      </c>
      <c r="E17" s="3"/>
      <c r="F17" s="3"/>
    </row>
    <row r="18" spans="1:6" x14ac:dyDescent="0.25">
      <c r="A18" s="90">
        <v>2018</v>
      </c>
      <c r="B18" s="86" t="s">
        <v>199</v>
      </c>
      <c r="C18" s="37">
        <v>3047527</v>
      </c>
      <c r="D18" s="130">
        <v>0.95740000000000003</v>
      </c>
      <c r="E18" s="3"/>
      <c r="F18" s="3"/>
    </row>
    <row r="19" spans="1:6" x14ac:dyDescent="0.25">
      <c r="A19" s="90">
        <v>2018</v>
      </c>
      <c r="B19" s="86" t="s">
        <v>200</v>
      </c>
      <c r="C19" s="37">
        <v>135406</v>
      </c>
      <c r="D19" s="130">
        <v>4.2500000000000003E-2</v>
      </c>
      <c r="E19" s="3"/>
      <c r="F19" s="3"/>
    </row>
    <row r="20" spans="1:6" x14ac:dyDescent="0.25">
      <c r="A20" s="90">
        <v>2019</v>
      </c>
      <c r="B20" s="86" t="s">
        <v>199</v>
      </c>
      <c r="C20" s="37">
        <v>3013859</v>
      </c>
      <c r="D20" s="130">
        <v>0.95730000000000004</v>
      </c>
      <c r="E20" s="3"/>
      <c r="F20" s="3"/>
    </row>
    <row r="21" spans="1:6" x14ac:dyDescent="0.25">
      <c r="A21" s="90">
        <v>2019</v>
      </c>
      <c r="B21" s="86" t="s">
        <v>200</v>
      </c>
      <c r="C21" s="37">
        <v>134252</v>
      </c>
      <c r="D21" s="130">
        <v>4.2599999999999999E-2</v>
      </c>
      <c r="E21" s="3"/>
      <c r="F21" s="3"/>
    </row>
    <row r="22" spans="1:6" x14ac:dyDescent="0.25">
      <c r="A22" s="90">
        <v>2016</v>
      </c>
      <c r="B22" s="104" t="s">
        <v>201</v>
      </c>
      <c r="C22" s="37">
        <v>3104539</v>
      </c>
      <c r="D22" s="130">
        <v>0.96319999999999995</v>
      </c>
      <c r="E22" s="3"/>
      <c r="F22" s="3"/>
    </row>
    <row r="23" spans="1:6" x14ac:dyDescent="0.25">
      <c r="A23" s="90">
        <v>2016</v>
      </c>
      <c r="B23" s="104" t="s">
        <v>202</v>
      </c>
      <c r="C23" s="37">
        <v>118314</v>
      </c>
      <c r="D23" s="130">
        <v>3.6700000000000003E-2</v>
      </c>
      <c r="E23" s="3"/>
      <c r="F23" s="3"/>
    </row>
    <row r="24" spans="1:6" x14ac:dyDescent="0.25">
      <c r="A24" s="90">
        <v>2017</v>
      </c>
      <c r="B24" s="104" t="s">
        <v>201</v>
      </c>
      <c r="C24" s="37">
        <v>3058432</v>
      </c>
      <c r="D24" s="130">
        <v>0.96260000000000001</v>
      </c>
      <c r="E24" s="3"/>
      <c r="F24" s="3"/>
    </row>
    <row r="25" spans="1:6" x14ac:dyDescent="0.25">
      <c r="A25" s="90">
        <v>2017</v>
      </c>
      <c r="B25" s="104" t="s">
        <v>202</v>
      </c>
      <c r="C25" s="37">
        <v>118739</v>
      </c>
      <c r="D25" s="130">
        <v>3.73E-2</v>
      </c>
      <c r="E25" s="3"/>
      <c r="F25" s="3"/>
    </row>
    <row r="26" spans="1:6" x14ac:dyDescent="0.25">
      <c r="A26" s="90">
        <v>2018</v>
      </c>
      <c r="B26" s="104" t="s">
        <v>201</v>
      </c>
      <c r="C26" s="37">
        <v>3064229</v>
      </c>
      <c r="D26" s="130">
        <v>0.9627</v>
      </c>
      <c r="E26" s="3"/>
      <c r="F26" s="3"/>
    </row>
    <row r="27" spans="1:6" x14ac:dyDescent="0.25">
      <c r="A27" s="90">
        <v>2018</v>
      </c>
      <c r="B27" s="104" t="s">
        <v>202</v>
      </c>
      <c r="C27" s="37">
        <v>118704</v>
      </c>
      <c r="D27" s="130">
        <v>3.7199999999999997E-2</v>
      </c>
      <c r="E27" s="3"/>
      <c r="F27" s="3"/>
    </row>
    <row r="28" spans="1:6" x14ac:dyDescent="0.25">
      <c r="A28" s="90">
        <v>2019</v>
      </c>
      <c r="B28" s="104" t="s">
        <v>201</v>
      </c>
      <c r="C28" s="37">
        <v>3031090</v>
      </c>
      <c r="D28" s="130">
        <v>0.96279999999999999</v>
      </c>
      <c r="E28" s="3"/>
      <c r="F28" s="3"/>
    </row>
    <row r="29" spans="1:6" x14ac:dyDescent="0.25">
      <c r="A29" s="90">
        <v>2019</v>
      </c>
      <c r="B29" s="104" t="s">
        <v>202</v>
      </c>
      <c r="C29" s="37">
        <v>117021</v>
      </c>
      <c r="D29" s="130">
        <v>3.7100000000000001E-2</v>
      </c>
    </row>
    <row r="30" spans="1:6" x14ac:dyDescent="0.25">
      <c r="A30" s="74"/>
      <c r="B30" s="25"/>
      <c r="D30" s="74"/>
      <c r="E30" s="22"/>
      <c r="F30" s="22"/>
    </row>
    <row r="31" spans="1:6" ht="28.5" customHeight="1" x14ac:dyDescent="0.25">
      <c r="A31" s="142" t="s">
        <v>373</v>
      </c>
      <c r="B31" s="142"/>
      <c r="C31" s="142"/>
      <c r="D31" s="142"/>
      <c r="E31" s="22"/>
      <c r="F31" s="22"/>
    </row>
    <row r="32" spans="1:6" ht="43.5" customHeight="1" x14ac:dyDescent="0.25">
      <c r="A32" s="142" t="s">
        <v>330</v>
      </c>
      <c r="B32" s="142"/>
      <c r="C32" s="142"/>
      <c r="D32" s="142"/>
      <c r="E32" s="28"/>
      <c r="F32" s="3"/>
    </row>
    <row r="39" spans="2:6" x14ac:dyDescent="0.25">
      <c r="E39" s="3"/>
      <c r="F39" s="3"/>
    </row>
    <row r="40" spans="2:6" x14ac:dyDescent="0.25">
      <c r="B40" s="3"/>
      <c r="E40" s="3"/>
      <c r="F40" s="3"/>
    </row>
    <row r="41" spans="2:6" x14ac:dyDescent="0.25">
      <c r="B41" s="3"/>
      <c r="E41" s="3"/>
      <c r="F41" s="3"/>
    </row>
    <row r="42" spans="2:6" x14ac:dyDescent="0.25">
      <c r="B42" s="3"/>
      <c r="E42" s="3"/>
      <c r="F42" s="3"/>
    </row>
    <row r="43" spans="2:6" x14ac:dyDescent="0.25">
      <c r="B43" s="3"/>
      <c r="E43" s="3"/>
      <c r="F43" s="3"/>
    </row>
    <row r="44" spans="2:6" x14ac:dyDescent="0.25">
      <c r="B44" s="3"/>
    </row>
  </sheetData>
  <mergeCells count="4">
    <mergeCell ref="A31:D31"/>
    <mergeCell ref="A32:D32"/>
    <mergeCell ref="A1:D1"/>
    <mergeCell ref="A3:D3"/>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152"/>
  <sheetViews>
    <sheetView workbookViewId="0">
      <selection sqref="A1:C1"/>
    </sheetView>
  </sheetViews>
  <sheetFormatPr defaultColWidth="8.7109375" defaultRowHeight="15" x14ac:dyDescent="0.25"/>
  <cols>
    <col min="1" max="1" width="9.28515625" style="3" bestFit="1" customWidth="1"/>
    <col min="2" max="2" width="28.28515625" style="14" customWidth="1"/>
    <col min="3" max="3" width="34" style="14" customWidth="1"/>
    <col min="4" max="4" width="17.42578125" style="35" customWidth="1"/>
    <col min="5" max="5" width="65.5703125" style="3" customWidth="1"/>
    <col min="6" max="6" width="8.7109375" style="3"/>
    <col min="7" max="7" width="12.7109375" style="3" customWidth="1"/>
    <col min="8" max="16384" width="8.7109375" style="3"/>
  </cols>
  <sheetData>
    <row r="1" spans="1:10" ht="18.75" x14ac:dyDescent="0.3">
      <c r="A1" s="137" t="s">
        <v>325</v>
      </c>
      <c r="B1" s="137"/>
      <c r="C1" s="137"/>
      <c r="D1" s="50"/>
      <c r="E1" s="50"/>
      <c r="F1" s="13"/>
      <c r="G1" s="13"/>
      <c r="H1" s="13"/>
      <c r="I1" s="13"/>
      <c r="J1" s="13"/>
    </row>
    <row r="3" spans="1:10" ht="18.75" x14ac:dyDescent="0.3">
      <c r="A3" s="137" t="s">
        <v>394</v>
      </c>
      <c r="B3" s="137"/>
      <c r="C3" s="137"/>
      <c r="D3" s="137"/>
      <c r="E3" s="137"/>
      <c r="F3" s="32"/>
      <c r="G3" s="13"/>
      <c r="H3" s="13"/>
      <c r="I3" s="13"/>
      <c r="J3" s="13"/>
    </row>
    <row r="5" spans="1:10" s="14" customFormat="1" x14ac:dyDescent="0.25">
      <c r="A5" s="95" t="s">
        <v>168</v>
      </c>
      <c r="B5" s="77" t="s">
        <v>50</v>
      </c>
      <c r="C5" s="95" t="s">
        <v>203</v>
      </c>
      <c r="D5" s="102" t="s">
        <v>176</v>
      </c>
      <c r="E5" s="95" t="s">
        <v>204</v>
      </c>
    </row>
    <row r="6" spans="1:10" x14ac:dyDescent="0.25">
      <c r="A6" s="90">
        <v>2016</v>
      </c>
      <c r="B6" s="48" t="s">
        <v>53</v>
      </c>
      <c r="C6" s="86" t="s">
        <v>197</v>
      </c>
      <c r="D6" s="37">
        <v>808411</v>
      </c>
      <c r="E6" s="130">
        <v>0.9355</v>
      </c>
    </row>
    <row r="7" spans="1:10" x14ac:dyDescent="0.25">
      <c r="A7" s="90">
        <v>2016</v>
      </c>
      <c r="B7" s="48" t="s">
        <v>53</v>
      </c>
      <c r="C7" s="86" t="s">
        <v>198</v>
      </c>
      <c r="D7" s="37">
        <v>55646</v>
      </c>
      <c r="E7" s="130">
        <v>6.4399999999999999E-2</v>
      </c>
    </row>
    <row r="8" spans="1:10" x14ac:dyDescent="0.25">
      <c r="A8" s="90">
        <v>2016</v>
      </c>
      <c r="B8" s="48" t="s">
        <v>53</v>
      </c>
      <c r="C8" s="86" t="s">
        <v>199</v>
      </c>
      <c r="D8" s="37">
        <v>828665</v>
      </c>
      <c r="E8" s="130">
        <v>0.95899999999999996</v>
      </c>
    </row>
    <row r="9" spans="1:10" x14ac:dyDescent="0.25">
      <c r="A9" s="90">
        <v>2016</v>
      </c>
      <c r="B9" s="48" t="s">
        <v>53</v>
      </c>
      <c r="C9" s="86" t="s">
        <v>200</v>
      </c>
      <c r="D9" s="37">
        <v>35392</v>
      </c>
      <c r="E9" s="130">
        <v>4.0899999999999999E-2</v>
      </c>
    </row>
    <row r="10" spans="1:10" x14ac:dyDescent="0.25">
      <c r="A10" s="90">
        <v>2016</v>
      </c>
      <c r="B10" s="48" t="s">
        <v>53</v>
      </c>
      <c r="C10" s="104" t="s">
        <v>201</v>
      </c>
      <c r="D10" s="37">
        <v>843397</v>
      </c>
      <c r="E10" s="130">
        <v>0.97599999999999998</v>
      </c>
    </row>
    <row r="11" spans="1:10" x14ac:dyDescent="0.25">
      <c r="A11" s="90">
        <v>2016</v>
      </c>
      <c r="B11" s="48" t="s">
        <v>53</v>
      </c>
      <c r="C11" s="104" t="s">
        <v>202</v>
      </c>
      <c r="D11" s="37">
        <v>20660</v>
      </c>
      <c r="E11" s="130">
        <v>2.3900000000000001E-2</v>
      </c>
    </row>
    <row r="12" spans="1:10" x14ac:dyDescent="0.25">
      <c r="A12" s="90">
        <v>2016</v>
      </c>
      <c r="B12" s="48" t="s">
        <v>52</v>
      </c>
      <c r="C12" s="86" t="s">
        <v>197</v>
      </c>
      <c r="D12" s="37">
        <v>999252</v>
      </c>
      <c r="E12" s="130">
        <v>0.8911</v>
      </c>
    </row>
    <row r="13" spans="1:10" x14ac:dyDescent="0.25">
      <c r="A13" s="90">
        <v>2016</v>
      </c>
      <c r="B13" s="48" t="s">
        <v>52</v>
      </c>
      <c r="C13" s="86" t="s">
        <v>198</v>
      </c>
      <c r="D13" s="37">
        <v>122023</v>
      </c>
      <c r="E13" s="130">
        <v>0.10879999999999999</v>
      </c>
    </row>
    <row r="14" spans="1:10" x14ac:dyDescent="0.25">
      <c r="A14" s="90">
        <v>2016</v>
      </c>
      <c r="B14" s="48" t="s">
        <v>52</v>
      </c>
      <c r="C14" s="86" t="s">
        <v>199</v>
      </c>
      <c r="D14" s="37">
        <v>1060011</v>
      </c>
      <c r="E14" s="130">
        <v>0.94530000000000003</v>
      </c>
    </row>
    <row r="15" spans="1:10" x14ac:dyDescent="0.25">
      <c r="A15" s="90">
        <v>2016</v>
      </c>
      <c r="B15" s="48" t="s">
        <v>52</v>
      </c>
      <c r="C15" s="86" t="s">
        <v>200</v>
      </c>
      <c r="D15" s="37">
        <v>61264</v>
      </c>
      <c r="E15" s="130">
        <v>5.4600000000000003E-2</v>
      </c>
    </row>
    <row r="16" spans="1:10" x14ac:dyDescent="0.25">
      <c r="A16" s="90">
        <v>2016</v>
      </c>
      <c r="B16" s="48" t="s">
        <v>52</v>
      </c>
      <c r="C16" s="104" t="s">
        <v>201</v>
      </c>
      <c r="D16" s="37">
        <v>1059595</v>
      </c>
      <c r="E16" s="130">
        <v>0.94489999999999996</v>
      </c>
    </row>
    <row r="17" spans="1:5" x14ac:dyDescent="0.25">
      <c r="A17" s="90">
        <v>2016</v>
      </c>
      <c r="B17" s="48" t="s">
        <v>52</v>
      </c>
      <c r="C17" s="104" t="s">
        <v>202</v>
      </c>
      <c r="D17" s="37">
        <v>61680</v>
      </c>
      <c r="E17" s="130">
        <v>5.5E-2</v>
      </c>
    </row>
    <row r="18" spans="1:5" x14ac:dyDescent="0.25">
      <c r="A18" s="90">
        <v>2016</v>
      </c>
      <c r="B18" s="48" t="s">
        <v>51</v>
      </c>
      <c r="C18" s="86" t="s">
        <v>197</v>
      </c>
      <c r="D18" s="37">
        <v>856279</v>
      </c>
      <c r="E18" s="130">
        <v>0.93330000000000002</v>
      </c>
    </row>
    <row r="19" spans="1:5" x14ac:dyDescent="0.25">
      <c r="A19" s="90">
        <v>2016</v>
      </c>
      <c r="B19" s="48" t="s">
        <v>51</v>
      </c>
      <c r="C19" s="86" t="s">
        <v>198</v>
      </c>
      <c r="D19" s="37">
        <v>61116</v>
      </c>
      <c r="E19" s="130">
        <v>6.6600000000000006E-2</v>
      </c>
    </row>
    <row r="20" spans="1:5" x14ac:dyDescent="0.25">
      <c r="A20" s="90">
        <v>2016</v>
      </c>
      <c r="B20" s="48" t="s">
        <v>51</v>
      </c>
      <c r="C20" s="86" t="s">
        <v>199</v>
      </c>
      <c r="D20" s="37">
        <v>881174</v>
      </c>
      <c r="E20" s="130">
        <v>0.96050000000000002</v>
      </c>
    </row>
    <row r="21" spans="1:5" x14ac:dyDescent="0.25">
      <c r="A21" s="90">
        <v>2016</v>
      </c>
      <c r="B21" s="48" t="s">
        <v>51</v>
      </c>
      <c r="C21" s="86" t="s">
        <v>200</v>
      </c>
      <c r="D21" s="37">
        <v>36221</v>
      </c>
      <c r="E21" s="130">
        <v>3.9399999999999998E-2</v>
      </c>
    </row>
    <row r="22" spans="1:5" x14ac:dyDescent="0.25">
      <c r="A22" s="90">
        <v>2016</v>
      </c>
      <c r="B22" s="48" t="s">
        <v>51</v>
      </c>
      <c r="C22" s="104" t="s">
        <v>201</v>
      </c>
      <c r="D22" s="37">
        <v>892001</v>
      </c>
      <c r="E22" s="130">
        <v>0.97230000000000005</v>
      </c>
    </row>
    <row r="23" spans="1:5" x14ac:dyDescent="0.25">
      <c r="A23" s="90">
        <v>2016</v>
      </c>
      <c r="B23" s="48" t="s">
        <v>51</v>
      </c>
      <c r="C23" s="104" t="s">
        <v>202</v>
      </c>
      <c r="D23" s="37">
        <v>25394</v>
      </c>
      <c r="E23" s="130">
        <v>2.76E-2</v>
      </c>
    </row>
    <row r="24" spans="1:5" x14ac:dyDescent="0.25">
      <c r="A24" s="90">
        <v>2016</v>
      </c>
      <c r="B24" s="48" t="s">
        <v>301</v>
      </c>
      <c r="C24" s="86" t="s">
        <v>197</v>
      </c>
      <c r="D24" s="37">
        <v>160336</v>
      </c>
      <c r="E24" s="130">
        <v>0.97189999999999999</v>
      </c>
    </row>
    <row r="25" spans="1:5" x14ac:dyDescent="0.25">
      <c r="A25" s="90">
        <v>2016</v>
      </c>
      <c r="B25" s="48" t="s">
        <v>301</v>
      </c>
      <c r="C25" s="86" t="s">
        <v>198</v>
      </c>
      <c r="D25" s="37">
        <v>4621</v>
      </c>
      <c r="E25" s="130">
        <v>2.8000000000000001E-2</v>
      </c>
    </row>
    <row r="26" spans="1:5" x14ac:dyDescent="0.25">
      <c r="A26" s="90">
        <v>2016</v>
      </c>
      <c r="B26" s="48" t="s">
        <v>301</v>
      </c>
      <c r="C26" s="86" t="s">
        <v>199</v>
      </c>
      <c r="D26" s="37">
        <v>162449</v>
      </c>
      <c r="E26" s="130">
        <v>0.98470000000000002</v>
      </c>
    </row>
    <row r="27" spans="1:5" x14ac:dyDescent="0.25">
      <c r="A27" s="90">
        <v>2016</v>
      </c>
      <c r="B27" s="48" t="s">
        <v>301</v>
      </c>
      <c r="C27" s="86" t="s">
        <v>200</v>
      </c>
      <c r="D27" s="37">
        <v>2508</v>
      </c>
      <c r="E27" s="130">
        <v>1.52E-2</v>
      </c>
    </row>
    <row r="28" spans="1:5" x14ac:dyDescent="0.25">
      <c r="A28" s="90">
        <v>2016</v>
      </c>
      <c r="B28" s="48" t="s">
        <v>301</v>
      </c>
      <c r="C28" s="104" t="s">
        <v>201</v>
      </c>
      <c r="D28" s="37">
        <v>162797</v>
      </c>
      <c r="E28" s="130">
        <v>0.9869</v>
      </c>
    </row>
    <row r="29" spans="1:5" x14ac:dyDescent="0.25">
      <c r="A29" s="90">
        <v>2016</v>
      </c>
      <c r="B29" s="48" t="s">
        <v>301</v>
      </c>
      <c r="C29" s="104" t="s">
        <v>202</v>
      </c>
      <c r="D29" s="37">
        <v>2160</v>
      </c>
      <c r="E29" s="130">
        <v>1.2999999999999999E-2</v>
      </c>
    </row>
    <row r="30" spans="1:5" x14ac:dyDescent="0.25">
      <c r="A30" s="90">
        <v>2016</v>
      </c>
      <c r="B30" s="48" t="s">
        <v>54</v>
      </c>
      <c r="C30" s="86" t="s">
        <v>197</v>
      </c>
      <c r="D30" s="37">
        <v>142490</v>
      </c>
      <c r="E30" s="130">
        <v>0.91949999999999998</v>
      </c>
    </row>
    <row r="31" spans="1:5" x14ac:dyDescent="0.25">
      <c r="A31" s="90">
        <v>2016</v>
      </c>
      <c r="B31" s="48" t="s">
        <v>54</v>
      </c>
      <c r="C31" s="86" t="s">
        <v>198</v>
      </c>
      <c r="D31" s="37">
        <v>12461</v>
      </c>
      <c r="E31" s="130">
        <v>8.0399999999999999E-2</v>
      </c>
    </row>
    <row r="32" spans="1:5" x14ac:dyDescent="0.25">
      <c r="A32" s="90">
        <v>2016</v>
      </c>
      <c r="B32" s="48" t="s">
        <v>54</v>
      </c>
      <c r="C32" s="86" t="s">
        <v>199</v>
      </c>
      <c r="D32" s="37">
        <v>150808</v>
      </c>
      <c r="E32" s="130">
        <v>0.97319999999999995</v>
      </c>
    </row>
    <row r="33" spans="1:5" x14ac:dyDescent="0.25">
      <c r="A33" s="90">
        <v>2016</v>
      </c>
      <c r="B33" s="48" t="s">
        <v>54</v>
      </c>
      <c r="C33" s="86" t="s">
        <v>200</v>
      </c>
      <c r="D33" s="37">
        <v>4143</v>
      </c>
      <c r="E33" s="130">
        <v>2.6700000000000002E-2</v>
      </c>
    </row>
    <row r="34" spans="1:5" x14ac:dyDescent="0.25">
      <c r="A34" s="90">
        <v>2016</v>
      </c>
      <c r="B34" s="48" t="s">
        <v>54</v>
      </c>
      <c r="C34" s="104" t="s">
        <v>201</v>
      </c>
      <c r="D34" s="37">
        <v>146545</v>
      </c>
      <c r="E34" s="130">
        <v>0.94569999999999999</v>
      </c>
    </row>
    <row r="35" spans="1:5" x14ac:dyDescent="0.25">
      <c r="A35" s="90">
        <v>2016</v>
      </c>
      <c r="B35" s="48" t="s">
        <v>54</v>
      </c>
      <c r="C35" s="104" t="s">
        <v>202</v>
      </c>
      <c r="D35" s="37">
        <v>8406</v>
      </c>
      <c r="E35" s="130">
        <v>5.4199999999999998E-2</v>
      </c>
    </row>
    <row r="36" spans="1:5" x14ac:dyDescent="0.25">
      <c r="A36" s="90">
        <v>2016</v>
      </c>
      <c r="B36" s="48" t="s">
        <v>3</v>
      </c>
      <c r="C36" s="86" t="s">
        <v>197</v>
      </c>
      <c r="D36" s="37">
        <v>196</v>
      </c>
      <c r="E36" s="130">
        <v>0.89900000000000002</v>
      </c>
    </row>
    <row r="37" spans="1:5" x14ac:dyDescent="0.25">
      <c r="A37" s="90">
        <v>2016</v>
      </c>
      <c r="B37" s="48" t="s">
        <v>3</v>
      </c>
      <c r="C37" s="86" t="s">
        <v>198</v>
      </c>
      <c r="D37" s="37">
        <v>22</v>
      </c>
      <c r="E37" s="130">
        <v>0.1009</v>
      </c>
    </row>
    <row r="38" spans="1:5" x14ac:dyDescent="0.25">
      <c r="A38" s="90">
        <v>2016</v>
      </c>
      <c r="B38" s="48" t="s">
        <v>3</v>
      </c>
      <c r="C38" s="86" t="s">
        <v>199</v>
      </c>
      <c r="D38" s="37">
        <v>210</v>
      </c>
      <c r="E38" s="130">
        <v>0.96330000000000005</v>
      </c>
    </row>
    <row r="39" spans="1:5" x14ac:dyDescent="0.25">
      <c r="A39" s="90">
        <v>2016</v>
      </c>
      <c r="B39" s="48" t="s">
        <v>3</v>
      </c>
      <c r="C39" s="86" t="s">
        <v>200</v>
      </c>
      <c r="D39" s="37">
        <v>8</v>
      </c>
      <c r="E39" s="130">
        <v>3.6600000000000001E-2</v>
      </c>
    </row>
    <row r="40" spans="1:5" x14ac:dyDescent="0.25">
      <c r="A40" s="90">
        <v>2016</v>
      </c>
      <c r="B40" s="48" t="s">
        <v>3</v>
      </c>
      <c r="C40" s="104" t="s">
        <v>201</v>
      </c>
      <c r="D40" s="37">
        <v>204</v>
      </c>
      <c r="E40" s="130">
        <v>0.93569999999999998</v>
      </c>
    </row>
    <row r="41" spans="1:5" x14ac:dyDescent="0.25">
      <c r="A41" s="90">
        <v>2016</v>
      </c>
      <c r="B41" s="48" t="s">
        <v>3</v>
      </c>
      <c r="C41" s="104" t="s">
        <v>202</v>
      </c>
      <c r="D41" s="37">
        <v>14</v>
      </c>
      <c r="E41" s="130">
        <v>6.4199999999999993E-2</v>
      </c>
    </row>
    <row r="42" spans="1:5" x14ac:dyDescent="0.25">
      <c r="A42" s="90">
        <v>2017</v>
      </c>
      <c r="B42" s="48" t="s">
        <v>53</v>
      </c>
      <c r="C42" s="86" t="s">
        <v>197</v>
      </c>
      <c r="D42" s="37">
        <v>827728</v>
      </c>
      <c r="E42" s="130">
        <v>0.93689999999999996</v>
      </c>
    </row>
    <row r="43" spans="1:5" x14ac:dyDescent="0.25">
      <c r="A43" s="90">
        <v>2017</v>
      </c>
      <c r="B43" s="48" t="s">
        <v>53</v>
      </c>
      <c r="C43" s="86" t="s">
        <v>198</v>
      </c>
      <c r="D43" s="37">
        <v>55655</v>
      </c>
      <c r="E43" s="130">
        <v>6.3E-2</v>
      </c>
    </row>
    <row r="44" spans="1:5" x14ac:dyDescent="0.25">
      <c r="A44" s="90">
        <v>2017</v>
      </c>
      <c r="B44" s="48" t="s">
        <v>53</v>
      </c>
      <c r="C44" s="86" t="s">
        <v>199</v>
      </c>
      <c r="D44" s="37">
        <v>848763</v>
      </c>
      <c r="E44" s="130">
        <v>0.96079999999999999</v>
      </c>
    </row>
    <row r="45" spans="1:5" x14ac:dyDescent="0.25">
      <c r="A45" s="90">
        <v>2017</v>
      </c>
      <c r="B45" s="48" t="s">
        <v>53</v>
      </c>
      <c r="C45" s="86" t="s">
        <v>200</v>
      </c>
      <c r="D45" s="37">
        <v>34620</v>
      </c>
      <c r="E45" s="130">
        <v>3.9100000000000003E-2</v>
      </c>
    </row>
    <row r="46" spans="1:5" x14ac:dyDescent="0.25">
      <c r="A46" s="90">
        <v>2017</v>
      </c>
      <c r="B46" s="48" t="s">
        <v>53</v>
      </c>
      <c r="C46" s="104" t="s">
        <v>201</v>
      </c>
      <c r="D46" s="37">
        <v>862036</v>
      </c>
      <c r="E46" s="130">
        <v>0.9758</v>
      </c>
    </row>
    <row r="47" spans="1:5" x14ac:dyDescent="0.25">
      <c r="A47" s="90">
        <v>2017</v>
      </c>
      <c r="B47" s="48" t="s">
        <v>53</v>
      </c>
      <c r="C47" s="104" t="s">
        <v>202</v>
      </c>
      <c r="D47" s="37">
        <v>21347</v>
      </c>
      <c r="E47" s="130">
        <v>2.41E-2</v>
      </c>
    </row>
    <row r="48" spans="1:5" x14ac:dyDescent="0.25">
      <c r="A48" s="90">
        <v>2017</v>
      </c>
      <c r="B48" s="48" t="s">
        <v>52</v>
      </c>
      <c r="C48" s="86" t="s">
        <v>197</v>
      </c>
      <c r="D48" s="37">
        <v>965423</v>
      </c>
      <c r="E48" s="130">
        <v>0.88859999999999995</v>
      </c>
    </row>
    <row r="49" spans="1:5" x14ac:dyDescent="0.25">
      <c r="A49" s="90">
        <v>2017</v>
      </c>
      <c r="B49" s="48" t="s">
        <v>52</v>
      </c>
      <c r="C49" s="86" t="s">
        <v>198</v>
      </c>
      <c r="D49" s="37">
        <v>121019</v>
      </c>
      <c r="E49" s="130">
        <v>0.1113</v>
      </c>
    </row>
    <row r="50" spans="1:5" x14ac:dyDescent="0.25">
      <c r="A50" s="90">
        <v>2017</v>
      </c>
      <c r="B50" s="48" t="s">
        <v>52</v>
      </c>
      <c r="C50" s="86" t="s">
        <v>199</v>
      </c>
      <c r="D50" s="37">
        <v>1026840</v>
      </c>
      <c r="E50" s="130">
        <v>0.94510000000000005</v>
      </c>
    </row>
    <row r="51" spans="1:5" x14ac:dyDescent="0.25">
      <c r="A51" s="90">
        <v>2017</v>
      </c>
      <c r="B51" s="48" t="s">
        <v>52</v>
      </c>
      <c r="C51" s="86" t="s">
        <v>200</v>
      </c>
      <c r="D51" s="37">
        <v>59602</v>
      </c>
      <c r="E51" s="130">
        <v>5.4800000000000001E-2</v>
      </c>
    </row>
    <row r="52" spans="1:5" x14ac:dyDescent="0.25">
      <c r="A52" s="90">
        <v>2017</v>
      </c>
      <c r="B52" s="48" t="s">
        <v>52</v>
      </c>
      <c r="C52" s="104" t="s">
        <v>201</v>
      </c>
      <c r="D52" s="37">
        <v>1024204</v>
      </c>
      <c r="E52" s="130">
        <v>0.94269999999999998</v>
      </c>
    </row>
    <row r="53" spans="1:5" x14ac:dyDescent="0.25">
      <c r="A53" s="90">
        <v>2017</v>
      </c>
      <c r="B53" s="48" t="s">
        <v>52</v>
      </c>
      <c r="C53" s="104" t="s">
        <v>202</v>
      </c>
      <c r="D53" s="37">
        <v>62238</v>
      </c>
      <c r="E53" s="130">
        <v>5.7200000000000001E-2</v>
      </c>
    </row>
    <row r="54" spans="1:5" x14ac:dyDescent="0.25">
      <c r="A54" s="90">
        <v>2017</v>
      </c>
      <c r="B54" s="48" t="s">
        <v>51</v>
      </c>
      <c r="C54" s="86" t="s">
        <v>197</v>
      </c>
      <c r="D54" s="37">
        <v>827819</v>
      </c>
      <c r="E54" s="130">
        <v>0.93149999999999999</v>
      </c>
    </row>
    <row r="55" spans="1:5" x14ac:dyDescent="0.25">
      <c r="A55" s="90">
        <v>2017</v>
      </c>
      <c r="B55" s="48" t="s">
        <v>51</v>
      </c>
      <c r="C55" s="86" t="s">
        <v>198</v>
      </c>
      <c r="D55" s="37">
        <v>60844</v>
      </c>
      <c r="E55" s="130">
        <v>6.8400000000000002E-2</v>
      </c>
    </row>
    <row r="56" spans="1:5" x14ac:dyDescent="0.25">
      <c r="A56" s="90">
        <v>2017</v>
      </c>
      <c r="B56" s="48" t="s">
        <v>51</v>
      </c>
      <c r="C56" s="86" t="s">
        <v>199</v>
      </c>
      <c r="D56" s="37">
        <v>852114</v>
      </c>
      <c r="E56" s="130">
        <v>0.95879999999999999</v>
      </c>
    </row>
    <row r="57" spans="1:5" x14ac:dyDescent="0.25">
      <c r="A57" s="90">
        <v>2017</v>
      </c>
      <c r="B57" s="48" t="s">
        <v>51</v>
      </c>
      <c r="C57" s="86" t="s">
        <v>200</v>
      </c>
      <c r="D57" s="37">
        <v>36549</v>
      </c>
      <c r="E57" s="130">
        <v>4.1099999999999998E-2</v>
      </c>
    </row>
    <row r="58" spans="1:5" x14ac:dyDescent="0.25">
      <c r="A58" s="90">
        <v>2017</v>
      </c>
      <c r="B58" s="48" t="s">
        <v>51</v>
      </c>
      <c r="C58" s="104" t="s">
        <v>201</v>
      </c>
      <c r="D58" s="37">
        <v>863951</v>
      </c>
      <c r="E58" s="130">
        <v>0.97209999999999996</v>
      </c>
    </row>
    <row r="59" spans="1:5" x14ac:dyDescent="0.25">
      <c r="A59" s="90">
        <v>2017</v>
      </c>
      <c r="B59" s="48" t="s">
        <v>51</v>
      </c>
      <c r="C59" s="104" t="s">
        <v>202</v>
      </c>
      <c r="D59" s="37">
        <v>24712</v>
      </c>
      <c r="E59" s="130">
        <v>2.7799999999999998E-2</v>
      </c>
    </row>
    <row r="60" spans="1:5" x14ac:dyDescent="0.25">
      <c r="A60" s="90">
        <v>2017</v>
      </c>
      <c r="B60" s="48" t="s">
        <v>301</v>
      </c>
      <c r="C60" s="86" t="s">
        <v>197</v>
      </c>
      <c r="D60" s="37">
        <v>162562</v>
      </c>
      <c r="E60" s="130">
        <v>0.97019999999999995</v>
      </c>
    </row>
    <row r="61" spans="1:5" x14ac:dyDescent="0.25">
      <c r="A61" s="90">
        <v>2017</v>
      </c>
      <c r="B61" s="48" t="s">
        <v>301</v>
      </c>
      <c r="C61" s="86" t="s">
        <v>198</v>
      </c>
      <c r="D61" s="37">
        <v>4978</v>
      </c>
      <c r="E61" s="130">
        <v>2.9700000000000001E-2</v>
      </c>
    </row>
    <row r="62" spans="1:5" x14ac:dyDescent="0.25">
      <c r="A62" s="90">
        <v>2017</v>
      </c>
      <c r="B62" s="48" t="s">
        <v>301</v>
      </c>
      <c r="C62" s="86" t="s">
        <v>199</v>
      </c>
      <c r="D62" s="37">
        <v>164772</v>
      </c>
      <c r="E62" s="130">
        <v>0.98340000000000005</v>
      </c>
    </row>
    <row r="63" spans="1:5" x14ac:dyDescent="0.25">
      <c r="A63" s="90">
        <v>2017</v>
      </c>
      <c r="B63" s="48" t="s">
        <v>301</v>
      </c>
      <c r="C63" s="86" t="s">
        <v>200</v>
      </c>
      <c r="D63" s="37">
        <v>2768</v>
      </c>
      <c r="E63" s="130">
        <v>1.6500000000000001E-2</v>
      </c>
    </row>
    <row r="64" spans="1:5" x14ac:dyDescent="0.25">
      <c r="A64" s="90">
        <v>2017</v>
      </c>
      <c r="B64" s="48" t="s">
        <v>301</v>
      </c>
      <c r="C64" s="104" t="s">
        <v>201</v>
      </c>
      <c r="D64" s="37">
        <v>165304</v>
      </c>
      <c r="E64" s="130">
        <v>0.98660000000000003</v>
      </c>
    </row>
    <row r="65" spans="1:5" x14ac:dyDescent="0.25">
      <c r="A65" s="90">
        <v>2017</v>
      </c>
      <c r="B65" s="48" t="s">
        <v>301</v>
      </c>
      <c r="C65" s="104" t="s">
        <v>202</v>
      </c>
      <c r="D65" s="37">
        <v>2236</v>
      </c>
      <c r="E65" s="130">
        <v>1.3299999999999999E-2</v>
      </c>
    </row>
    <row r="66" spans="1:5" x14ac:dyDescent="0.25">
      <c r="A66" s="90">
        <v>2017</v>
      </c>
      <c r="B66" s="48" t="s">
        <v>54</v>
      </c>
      <c r="C66" s="86" t="s">
        <v>197</v>
      </c>
      <c r="D66" s="37">
        <v>138509</v>
      </c>
      <c r="E66" s="130">
        <v>0.91720000000000002</v>
      </c>
    </row>
    <row r="67" spans="1:5" x14ac:dyDescent="0.25">
      <c r="A67" s="90">
        <v>2017</v>
      </c>
      <c r="B67" s="48" t="s">
        <v>54</v>
      </c>
      <c r="C67" s="86" t="s">
        <v>198</v>
      </c>
      <c r="D67" s="37">
        <v>12500</v>
      </c>
      <c r="E67" s="130">
        <v>8.2699999999999996E-2</v>
      </c>
    </row>
    <row r="68" spans="1:5" x14ac:dyDescent="0.25">
      <c r="A68" s="90">
        <v>2017</v>
      </c>
      <c r="B68" s="48" t="s">
        <v>54</v>
      </c>
      <c r="C68" s="86" t="s">
        <v>199</v>
      </c>
      <c r="D68" s="37">
        <v>146632</v>
      </c>
      <c r="E68" s="130">
        <v>0.97099999999999997</v>
      </c>
    </row>
    <row r="69" spans="1:5" x14ac:dyDescent="0.25">
      <c r="A69" s="90">
        <v>2017</v>
      </c>
      <c r="B69" s="48" t="s">
        <v>54</v>
      </c>
      <c r="C69" s="86" t="s">
        <v>200</v>
      </c>
      <c r="D69" s="37">
        <v>4377</v>
      </c>
      <c r="E69" s="130">
        <v>2.8899999999999999E-2</v>
      </c>
    </row>
    <row r="70" spans="1:5" x14ac:dyDescent="0.25">
      <c r="A70" s="90">
        <v>2017</v>
      </c>
      <c r="B70" s="48" t="s">
        <v>54</v>
      </c>
      <c r="C70" s="104" t="s">
        <v>201</v>
      </c>
      <c r="D70" s="37">
        <v>142804</v>
      </c>
      <c r="E70" s="130">
        <v>0.9456</v>
      </c>
    </row>
    <row r="71" spans="1:5" x14ac:dyDescent="0.25">
      <c r="A71" s="90">
        <v>2017</v>
      </c>
      <c r="B71" s="48" t="s">
        <v>54</v>
      </c>
      <c r="C71" s="104" t="s">
        <v>202</v>
      </c>
      <c r="D71" s="37">
        <v>8205</v>
      </c>
      <c r="E71" s="130">
        <v>5.4300000000000001E-2</v>
      </c>
    </row>
    <row r="72" spans="1:5" x14ac:dyDescent="0.25">
      <c r="A72" s="90">
        <v>2017</v>
      </c>
      <c r="B72" s="48" t="s">
        <v>3</v>
      </c>
      <c r="C72" s="86" t="s">
        <v>197</v>
      </c>
      <c r="D72" s="37">
        <v>126</v>
      </c>
      <c r="E72" s="130">
        <v>0.94020000000000004</v>
      </c>
    </row>
    <row r="73" spans="1:5" x14ac:dyDescent="0.25">
      <c r="A73" s="90">
        <v>2017</v>
      </c>
      <c r="B73" s="48" t="s">
        <v>3</v>
      </c>
      <c r="C73" s="86" t="s">
        <v>198</v>
      </c>
      <c r="D73" s="37">
        <v>8</v>
      </c>
      <c r="E73" s="130">
        <v>5.9700000000000003E-2</v>
      </c>
    </row>
    <row r="74" spans="1:5" x14ac:dyDescent="0.25">
      <c r="A74" s="90">
        <v>2017</v>
      </c>
      <c r="B74" s="48" t="s">
        <v>3</v>
      </c>
      <c r="C74" s="86" t="s">
        <v>199</v>
      </c>
      <c r="D74" s="37">
        <v>127</v>
      </c>
      <c r="E74" s="130">
        <v>0.94769999999999999</v>
      </c>
    </row>
    <row r="75" spans="1:5" x14ac:dyDescent="0.25">
      <c r="A75" s="90">
        <v>2017</v>
      </c>
      <c r="B75" s="48" t="s">
        <v>3</v>
      </c>
      <c r="C75" s="86" t="s">
        <v>200</v>
      </c>
      <c r="D75" s="37">
        <v>7</v>
      </c>
      <c r="E75" s="130">
        <v>5.2200000000000003E-2</v>
      </c>
    </row>
    <row r="76" spans="1:5" x14ac:dyDescent="0.25">
      <c r="A76" s="90">
        <v>2017</v>
      </c>
      <c r="B76" s="48" t="s">
        <v>3</v>
      </c>
      <c r="C76" s="104" t="s">
        <v>201</v>
      </c>
      <c r="D76" s="37">
        <v>133</v>
      </c>
      <c r="E76" s="130">
        <v>0.99250000000000005</v>
      </c>
    </row>
    <row r="77" spans="1:5" x14ac:dyDescent="0.25">
      <c r="A77" s="90">
        <v>2017</v>
      </c>
      <c r="B77" s="48" t="s">
        <v>3</v>
      </c>
      <c r="C77" s="104" t="s">
        <v>202</v>
      </c>
      <c r="D77" s="37">
        <v>1</v>
      </c>
      <c r="E77" s="130">
        <v>7.4000000000000003E-3</v>
      </c>
    </row>
    <row r="78" spans="1:5" x14ac:dyDescent="0.25">
      <c r="A78" s="90">
        <v>2018</v>
      </c>
      <c r="B78" s="48" t="s">
        <v>53</v>
      </c>
      <c r="C78" s="86" t="s">
        <v>197</v>
      </c>
      <c r="D78" s="37">
        <v>832116</v>
      </c>
      <c r="E78" s="130">
        <v>0.93889999999999996</v>
      </c>
    </row>
    <row r="79" spans="1:5" x14ac:dyDescent="0.25">
      <c r="A79" s="90">
        <v>2018</v>
      </c>
      <c r="B79" s="48" t="s">
        <v>53</v>
      </c>
      <c r="C79" s="86" t="s">
        <v>198</v>
      </c>
      <c r="D79" s="37">
        <v>54078</v>
      </c>
      <c r="E79" s="130">
        <v>6.0999999999999999E-2</v>
      </c>
    </row>
    <row r="80" spans="1:5" x14ac:dyDescent="0.25">
      <c r="A80" s="90">
        <v>2018</v>
      </c>
      <c r="B80" s="48" t="s">
        <v>53</v>
      </c>
      <c r="C80" s="86" t="s">
        <v>199</v>
      </c>
      <c r="D80" s="37">
        <v>852606</v>
      </c>
      <c r="E80" s="130">
        <v>0.96199999999999997</v>
      </c>
    </row>
    <row r="81" spans="1:5" x14ac:dyDescent="0.25">
      <c r="A81" s="90">
        <v>2018</v>
      </c>
      <c r="B81" s="48" t="s">
        <v>53</v>
      </c>
      <c r="C81" s="86" t="s">
        <v>200</v>
      </c>
      <c r="D81" s="37">
        <v>33588</v>
      </c>
      <c r="E81" s="130">
        <v>3.7900000000000003E-2</v>
      </c>
    </row>
    <row r="82" spans="1:5" x14ac:dyDescent="0.25">
      <c r="A82" s="90">
        <v>2018</v>
      </c>
      <c r="B82" s="48" t="s">
        <v>53</v>
      </c>
      <c r="C82" s="104" t="s">
        <v>201</v>
      </c>
      <c r="D82" s="37">
        <v>865425</v>
      </c>
      <c r="E82" s="130">
        <v>0.97650000000000003</v>
      </c>
    </row>
    <row r="83" spans="1:5" x14ac:dyDescent="0.25">
      <c r="A83" s="90">
        <v>2018</v>
      </c>
      <c r="B83" s="48" t="s">
        <v>53</v>
      </c>
      <c r="C83" s="104" t="s">
        <v>202</v>
      </c>
      <c r="D83" s="37">
        <v>20769</v>
      </c>
      <c r="E83" s="130">
        <v>2.3400000000000001E-2</v>
      </c>
    </row>
    <row r="84" spans="1:5" x14ac:dyDescent="0.25">
      <c r="A84" s="90">
        <v>2018</v>
      </c>
      <c r="B84" s="48" t="s">
        <v>52</v>
      </c>
      <c r="C84" s="86" t="s">
        <v>197</v>
      </c>
      <c r="D84" s="37">
        <v>935514</v>
      </c>
      <c r="E84" s="130">
        <v>0.88829999999999998</v>
      </c>
    </row>
    <row r="85" spans="1:5" x14ac:dyDescent="0.25">
      <c r="A85" s="90">
        <v>2018</v>
      </c>
      <c r="B85" s="48" t="s">
        <v>52</v>
      </c>
      <c r="C85" s="86" t="s">
        <v>198</v>
      </c>
      <c r="D85" s="37">
        <v>117603</v>
      </c>
      <c r="E85" s="130">
        <v>0.1116</v>
      </c>
    </row>
    <row r="86" spans="1:5" x14ac:dyDescent="0.25">
      <c r="A86" s="90">
        <v>2018</v>
      </c>
      <c r="B86" s="48" t="s">
        <v>52</v>
      </c>
      <c r="C86" s="86" t="s">
        <v>199</v>
      </c>
      <c r="D86" s="37">
        <v>995638</v>
      </c>
      <c r="E86" s="130">
        <v>0.94540000000000002</v>
      </c>
    </row>
    <row r="87" spans="1:5" x14ac:dyDescent="0.25">
      <c r="A87" s="90">
        <v>2018</v>
      </c>
      <c r="B87" s="48" t="s">
        <v>52</v>
      </c>
      <c r="C87" s="86" t="s">
        <v>200</v>
      </c>
      <c r="D87" s="37">
        <v>57479</v>
      </c>
      <c r="E87" s="130">
        <v>5.45E-2</v>
      </c>
    </row>
    <row r="88" spans="1:5" x14ac:dyDescent="0.25">
      <c r="A88" s="90">
        <v>2018</v>
      </c>
      <c r="B88" s="48" t="s">
        <v>52</v>
      </c>
      <c r="C88" s="104" t="s">
        <v>201</v>
      </c>
      <c r="D88" s="37">
        <v>992293</v>
      </c>
      <c r="E88" s="130">
        <v>0.94220000000000004</v>
      </c>
    </row>
    <row r="89" spans="1:5" x14ac:dyDescent="0.25">
      <c r="A89" s="90">
        <v>2018</v>
      </c>
      <c r="B89" s="48" t="s">
        <v>52</v>
      </c>
      <c r="C89" s="104" t="s">
        <v>202</v>
      </c>
      <c r="D89" s="37">
        <v>60824</v>
      </c>
      <c r="E89" s="130">
        <v>5.7700000000000001E-2</v>
      </c>
    </row>
    <row r="90" spans="1:5" x14ac:dyDescent="0.25">
      <c r="A90" s="90">
        <v>2018</v>
      </c>
      <c r="B90" s="48" t="s">
        <v>51</v>
      </c>
      <c r="C90" s="86" t="s">
        <v>197</v>
      </c>
      <c r="D90" s="37">
        <v>803286</v>
      </c>
      <c r="E90" s="130">
        <v>0.93410000000000004</v>
      </c>
    </row>
    <row r="91" spans="1:5" x14ac:dyDescent="0.25">
      <c r="A91" s="90">
        <v>2018</v>
      </c>
      <c r="B91" s="48" t="s">
        <v>51</v>
      </c>
      <c r="C91" s="86" t="s">
        <v>198</v>
      </c>
      <c r="D91" s="37">
        <v>56590</v>
      </c>
      <c r="E91" s="130">
        <v>6.5799999999999997E-2</v>
      </c>
    </row>
    <row r="92" spans="1:5" x14ac:dyDescent="0.25">
      <c r="A92" s="90">
        <v>2018</v>
      </c>
      <c r="B92" s="48" t="s">
        <v>51</v>
      </c>
      <c r="C92" s="86" t="s">
        <v>199</v>
      </c>
      <c r="D92" s="37">
        <v>825395</v>
      </c>
      <c r="E92" s="130">
        <v>0.95989999999999998</v>
      </c>
    </row>
    <row r="93" spans="1:5" x14ac:dyDescent="0.25">
      <c r="A93" s="90">
        <v>2018</v>
      </c>
      <c r="B93" s="48" t="s">
        <v>51</v>
      </c>
      <c r="C93" s="86" t="s">
        <v>200</v>
      </c>
      <c r="D93" s="37">
        <v>34481</v>
      </c>
      <c r="E93" s="130">
        <v>0.04</v>
      </c>
    </row>
    <row r="94" spans="1:5" x14ac:dyDescent="0.25">
      <c r="A94" s="90">
        <v>2018</v>
      </c>
      <c r="B94" s="48" t="s">
        <v>51</v>
      </c>
      <c r="C94" s="104" t="s">
        <v>201</v>
      </c>
      <c r="D94" s="37">
        <v>837427</v>
      </c>
      <c r="E94" s="130">
        <v>0.9738</v>
      </c>
    </row>
    <row r="95" spans="1:5" x14ac:dyDescent="0.25">
      <c r="A95" s="90">
        <v>2018</v>
      </c>
      <c r="B95" s="48" t="s">
        <v>51</v>
      </c>
      <c r="C95" s="104" t="s">
        <v>202</v>
      </c>
      <c r="D95" s="37">
        <v>22449</v>
      </c>
      <c r="E95" s="130">
        <v>2.6100000000000002E-2</v>
      </c>
    </row>
    <row r="96" spans="1:5" x14ac:dyDescent="0.25">
      <c r="A96" s="90">
        <v>2018</v>
      </c>
      <c r="B96" s="48" t="s">
        <v>301</v>
      </c>
      <c r="C96" s="86" t="s">
        <v>197</v>
      </c>
      <c r="D96" s="37">
        <v>160120</v>
      </c>
      <c r="E96" s="130">
        <v>0.96940000000000004</v>
      </c>
    </row>
    <row r="97" spans="1:5" x14ac:dyDescent="0.25">
      <c r="A97" s="90">
        <v>2018</v>
      </c>
      <c r="B97" s="48" t="s">
        <v>301</v>
      </c>
      <c r="C97" s="86" t="s">
        <v>198</v>
      </c>
      <c r="D97" s="37">
        <v>5047</v>
      </c>
      <c r="E97" s="130">
        <v>3.0499999999999999E-2</v>
      </c>
    </row>
    <row r="98" spans="1:5" x14ac:dyDescent="0.25">
      <c r="A98" s="90">
        <v>2018</v>
      </c>
      <c r="B98" s="48" t="s">
        <v>301</v>
      </c>
      <c r="C98" s="86" t="s">
        <v>199</v>
      </c>
      <c r="D98" s="37">
        <v>162357</v>
      </c>
      <c r="E98" s="130">
        <v>0.9829</v>
      </c>
    </row>
    <row r="99" spans="1:5" x14ac:dyDescent="0.25">
      <c r="A99" s="90">
        <v>2018</v>
      </c>
      <c r="B99" s="48" t="s">
        <v>301</v>
      </c>
      <c r="C99" s="86" t="s">
        <v>200</v>
      </c>
      <c r="D99" s="37">
        <v>2810</v>
      </c>
      <c r="E99" s="130">
        <v>1.7000000000000001E-2</v>
      </c>
    </row>
    <row r="100" spans="1:5" x14ac:dyDescent="0.25">
      <c r="A100" s="90">
        <v>2018</v>
      </c>
      <c r="B100" s="48" t="s">
        <v>301</v>
      </c>
      <c r="C100" s="104" t="s">
        <v>201</v>
      </c>
      <c r="D100" s="37">
        <v>162898</v>
      </c>
      <c r="E100" s="130">
        <v>0.98619999999999997</v>
      </c>
    </row>
    <row r="101" spans="1:5" x14ac:dyDescent="0.25">
      <c r="A101" s="90">
        <v>2018</v>
      </c>
      <c r="B101" s="48" t="s">
        <v>301</v>
      </c>
      <c r="C101" s="104" t="s">
        <v>202</v>
      </c>
      <c r="D101" s="37">
        <v>2269</v>
      </c>
      <c r="E101" s="130">
        <v>1.37E-2</v>
      </c>
    </row>
    <row r="102" spans="1:5" x14ac:dyDescent="0.25">
      <c r="A102" s="90">
        <v>2018</v>
      </c>
      <c r="B102" s="48" t="s">
        <v>54</v>
      </c>
      <c r="C102" s="86" t="s">
        <v>197</v>
      </c>
      <c r="D102" s="37">
        <v>199179</v>
      </c>
      <c r="E102" s="130">
        <v>0.91149999999999998</v>
      </c>
    </row>
    <row r="103" spans="1:5" x14ac:dyDescent="0.25">
      <c r="A103" s="90">
        <v>2018</v>
      </c>
      <c r="B103" s="48" t="s">
        <v>54</v>
      </c>
      <c r="C103" s="86" t="s">
        <v>198</v>
      </c>
      <c r="D103" s="37">
        <v>19316</v>
      </c>
      <c r="E103" s="130">
        <v>8.8400000000000006E-2</v>
      </c>
    </row>
    <row r="104" spans="1:5" x14ac:dyDescent="0.25">
      <c r="A104" s="90">
        <v>2018</v>
      </c>
      <c r="B104" s="48" t="s">
        <v>54</v>
      </c>
      <c r="C104" s="86" t="s">
        <v>199</v>
      </c>
      <c r="D104" s="37">
        <v>211452</v>
      </c>
      <c r="E104" s="130">
        <v>0.9677</v>
      </c>
    </row>
    <row r="105" spans="1:5" x14ac:dyDescent="0.25">
      <c r="A105" s="90">
        <v>2018</v>
      </c>
      <c r="B105" s="48" t="s">
        <v>54</v>
      </c>
      <c r="C105" s="86" t="s">
        <v>200</v>
      </c>
      <c r="D105" s="37">
        <v>7043</v>
      </c>
      <c r="E105" s="130">
        <v>3.2199999999999999E-2</v>
      </c>
    </row>
    <row r="106" spans="1:5" x14ac:dyDescent="0.25">
      <c r="A106" s="90">
        <v>2018</v>
      </c>
      <c r="B106" s="48" t="s">
        <v>54</v>
      </c>
      <c r="C106" s="104" t="s">
        <v>201</v>
      </c>
      <c r="D106" s="37">
        <v>206105</v>
      </c>
      <c r="E106" s="130">
        <v>0.94320000000000004</v>
      </c>
    </row>
    <row r="107" spans="1:5" x14ac:dyDescent="0.25">
      <c r="A107" s="90">
        <v>2018</v>
      </c>
      <c r="B107" s="48" t="s">
        <v>54</v>
      </c>
      <c r="C107" s="104" t="s">
        <v>202</v>
      </c>
      <c r="D107" s="37">
        <v>12390</v>
      </c>
      <c r="E107" s="130">
        <v>5.67E-2</v>
      </c>
    </row>
    <row r="108" spans="1:5" x14ac:dyDescent="0.25">
      <c r="A108" s="90">
        <v>2018</v>
      </c>
      <c r="B108" s="48" t="s">
        <v>3</v>
      </c>
      <c r="C108" s="86" t="s">
        <v>197</v>
      </c>
      <c r="D108" s="37">
        <v>76</v>
      </c>
      <c r="E108" s="130">
        <v>0.90469999999999995</v>
      </c>
    </row>
    <row r="109" spans="1:5" x14ac:dyDescent="0.25">
      <c r="A109" s="90">
        <v>2018</v>
      </c>
      <c r="B109" s="48" t="s">
        <v>3</v>
      </c>
      <c r="C109" s="86" t="s">
        <v>198</v>
      </c>
      <c r="D109" s="37">
        <v>8</v>
      </c>
      <c r="E109" s="130">
        <v>9.5200000000000007E-2</v>
      </c>
    </row>
    <row r="110" spans="1:5" x14ac:dyDescent="0.25">
      <c r="A110" s="90">
        <v>2018</v>
      </c>
      <c r="B110" s="48" t="s">
        <v>3</v>
      </c>
      <c r="C110" s="86" t="s">
        <v>199</v>
      </c>
      <c r="D110" s="37">
        <v>79</v>
      </c>
      <c r="E110" s="130">
        <v>0.94040000000000001</v>
      </c>
    </row>
    <row r="111" spans="1:5" x14ac:dyDescent="0.25">
      <c r="A111" s="90">
        <v>2018</v>
      </c>
      <c r="B111" s="48" t="s">
        <v>3</v>
      </c>
      <c r="C111" s="86" t="s">
        <v>200</v>
      </c>
      <c r="D111" s="37">
        <v>5</v>
      </c>
      <c r="E111" s="130">
        <v>5.9499999999999997E-2</v>
      </c>
    </row>
    <row r="112" spans="1:5" x14ac:dyDescent="0.25">
      <c r="A112" s="90">
        <v>2018</v>
      </c>
      <c r="B112" s="48" t="s">
        <v>3</v>
      </c>
      <c r="C112" s="104" t="s">
        <v>201</v>
      </c>
      <c r="D112" s="37">
        <v>81</v>
      </c>
      <c r="E112" s="130">
        <v>0.96419999999999995</v>
      </c>
    </row>
    <row r="113" spans="1:5" x14ac:dyDescent="0.25">
      <c r="A113" s="90">
        <v>2018</v>
      </c>
      <c r="B113" s="48" t="s">
        <v>3</v>
      </c>
      <c r="C113" s="104" t="s">
        <v>202</v>
      </c>
      <c r="D113" s="37">
        <v>3</v>
      </c>
      <c r="E113" s="130">
        <v>3.5700000000000003E-2</v>
      </c>
    </row>
    <row r="114" spans="1:5" x14ac:dyDescent="0.25">
      <c r="A114" s="90">
        <v>2019</v>
      </c>
      <c r="B114" s="48" t="s">
        <v>53</v>
      </c>
      <c r="C114" s="86" t="s">
        <v>197</v>
      </c>
      <c r="D114" s="37">
        <v>831820</v>
      </c>
      <c r="E114" s="130">
        <v>0.9385</v>
      </c>
    </row>
    <row r="115" spans="1:5" x14ac:dyDescent="0.25">
      <c r="A115" s="90">
        <v>2019</v>
      </c>
      <c r="B115" s="48" t="s">
        <v>53</v>
      </c>
      <c r="C115" s="86" t="s">
        <v>198</v>
      </c>
      <c r="D115" s="37">
        <v>54467</v>
      </c>
      <c r="E115" s="130">
        <v>6.1400000000000003E-2</v>
      </c>
    </row>
    <row r="116" spans="1:5" x14ac:dyDescent="0.25">
      <c r="A116" s="90">
        <v>2019</v>
      </c>
      <c r="B116" s="48" t="s">
        <v>53</v>
      </c>
      <c r="C116" s="86" t="s">
        <v>199</v>
      </c>
      <c r="D116" s="37">
        <v>853203</v>
      </c>
      <c r="E116" s="130">
        <v>0.96260000000000001</v>
      </c>
    </row>
    <row r="117" spans="1:5" x14ac:dyDescent="0.25">
      <c r="A117" s="90">
        <v>2019</v>
      </c>
      <c r="B117" s="48" t="s">
        <v>53</v>
      </c>
      <c r="C117" s="86" t="s">
        <v>200</v>
      </c>
      <c r="D117" s="37">
        <v>33084</v>
      </c>
      <c r="E117" s="130">
        <v>3.73E-2</v>
      </c>
    </row>
    <row r="118" spans="1:5" x14ac:dyDescent="0.25">
      <c r="A118" s="90">
        <v>2019</v>
      </c>
      <c r="B118" s="48" t="s">
        <v>53</v>
      </c>
      <c r="C118" s="104" t="s">
        <v>201</v>
      </c>
      <c r="D118" s="37">
        <v>864606</v>
      </c>
      <c r="E118" s="130">
        <v>0.97550000000000003</v>
      </c>
    </row>
    <row r="119" spans="1:5" x14ac:dyDescent="0.25">
      <c r="A119" s="90">
        <v>2019</v>
      </c>
      <c r="B119" s="48" t="s">
        <v>53</v>
      </c>
      <c r="C119" s="104" t="s">
        <v>202</v>
      </c>
      <c r="D119" s="37">
        <v>21681</v>
      </c>
      <c r="E119" s="130">
        <v>2.4400000000000002E-2</v>
      </c>
    </row>
    <row r="120" spans="1:5" x14ac:dyDescent="0.25">
      <c r="A120" s="90">
        <v>2019</v>
      </c>
      <c r="B120" s="48" t="s">
        <v>52</v>
      </c>
      <c r="C120" s="86" t="s">
        <v>197</v>
      </c>
      <c r="D120" s="37">
        <v>888028</v>
      </c>
      <c r="E120" s="130">
        <v>0.88649999999999995</v>
      </c>
    </row>
    <row r="121" spans="1:5" x14ac:dyDescent="0.25">
      <c r="A121" s="90">
        <v>2019</v>
      </c>
      <c r="B121" s="48" t="s">
        <v>52</v>
      </c>
      <c r="C121" s="86" t="s">
        <v>198</v>
      </c>
      <c r="D121" s="37">
        <v>113649</v>
      </c>
      <c r="E121" s="130">
        <v>0.1134</v>
      </c>
    </row>
    <row r="122" spans="1:5" x14ac:dyDescent="0.25">
      <c r="A122" s="90">
        <v>2019</v>
      </c>
      <c r="B122" s="48" t="s">
        <v>52</v>
      </c>
      <c r="C122" s="86" t="s">
        <v>199</v>
      </c>
      <c r="D122" s="37">
        <v>946104</v>
      </c>
      <c r="E122" s="130">
        <v>0.94450000000000001</v>
      </c>
    </row>
    <row r="123" spans="1:5" x14ac:dyDescent="0.25">
      <c r="A123" s="90">
        <v>2019</v>
      </c>
      <c r="B123" s="48" t="s">
        <v>52</v>
      </c>
      <c r="C123" s="86" t="s">
        <v>200</v>
      </c>
      <c r="D123" s="37">
        <v>55573</v>
      </c>
      <c r="E123" s="130">
        <v>5.5399999999999998E-2</v>
      </c>
    </row>
    <row r="124" spans="1:5" x14ac:dyDescent="0.25">
      <c r="A124" s="90">
        <v>2019</v>
      </c>
      <c r="B124" s="48" t="s">
        <v>52</v>
      </c>
      <c r="C124" s="104" t="s">
        <v>201</v>
      </c>
      <c r="D124" s="37">
        <v>942934</v>
      </c>
      <c r="E124" s="130">
        <v>0.94130000000000003</v>
      </c>
    </row>
    <row r="125" spans="1:5" x14ac:dyDescent="0.25">
      <c r="A125" s="90">
        <v>2019</v>
      </c>
      <c r="B125" s="48" t="s">
        <v>52</v>
      </c>
      <c r="C125" s="104" t="s">
        <v>202</v>
      </c>
      <c r="D125" s="37">
        <v>58743</v>
      </c>
      <c r="E125" s="130">
        <v>5.8599999999999999E-2</v>
      </c>
    </row>
    <row r="126" spans="1:5" x14ac:dyDescent="0.25">
      <c r="A126" s="90">
        <v>2019</v>
      </c>
      <c r="B126" s="48" t="s">
        <v>51</v>
      </c>
      <c r="C126" s="86" t="s">
        <v>197</v>
      </c>
      <c r="D126" s="37">
        <v>792355</v>
      </c>
      <c r="E126" s="130">
        <v>0.93389999999999995</v>
      </c>
    </row>
    <row r="127" spans="1:5" x14ac:dyDescent="0.25">
      <c r="A127" s="90">
        <v>2019</v>
      </c>
      <c r="B127" s="48" t="s">
        <v>51</v>
      </c>
      <c r="C127" s="86" t="s">
        <v>198</v>
      </c>
      <c r="D127" s="37">
        <v>56000</v>
      </c>
      <c r="E127" s="130">
        <v>6.6000000000000003E-2</v>
      </c>
    </row>
    <row r="128" spans="1:5" x14ac:dyDescent="0.25">
      <c r="A128" s="90">
        <v>2019</v>
      </c>
      <c r="B128" s="48" t="s">
        <v>51</v>
      </c>
      <c r="C128" s="86" t="s">
        <v>199</v>
      </c>
      <c r="D128" s="37">
        <v>813587</v>
      </c>
      <c r="E128" s="130">
        <v>0.95899999999999996</v>
      </c>
    </row>
    <row r="129" spans="1:5" x14ac:dyDescent="0.25">
      <c r="A129" s="90">
        <v>2019</v>
      </c>
      <c r="B129" s="48" t="s">
        <v>51</v>
      </c>
      <c r="C129" s="86" t="s">
        <v>200</v>
      </c>
      <c r="D129" s="37">
        <v>34768</v>
      </c>
      <c r="E129" s="130">
        <v>4.0899999999999999E-2</v>
      </c>
    </row>
    <row r="130" spans="1:5" x14ac:dyDescent="0.25">
      <c r="A130" s="90">
        <v>2019</v>
      </c>
      <c r="B130" s="48" t="s">
        <v>51</v>
      </c>
      <c r="C130" s="104" t="s">
        <v>201</v>
      </c>
      <c r="D130" s="37">
        <v>826791</v>
      </c>
      <c r="E130" s="130">
        <v>0.97450000000000003</v>
      </c>
    </row>
    <row r="131" spans="1:5" x14ac:dyDescent="0.25">
      <c r="A131" s="90">
        <v>2019</v>
      </c>
      <c r="B131" s="48" t="s">
        <v>51</v>
      </c>
      <c r="C131" s="104" t="s">
        <v>202</v>
      </c>
      <c r="D131" s="37">
        <v>21564</v>
      </c>
      <c r="E131" s="130">
        <v>2.5399999999999999E-2</v>
      </c>
    </row>
    <row r="132" spans="1:5" x14ac:dyDescent="0.25">
      <c r="A132" s="90">
        <v>2019</v>
      </c>
      <c r="B132" s="48" t="s">
        <v>301</v>
      </c>
      <c r="C132" s="86" t="s">
        <v>197</v>
      </c>
      <c r="D132" s="37">
        <v>174319</v>
      </c>
      <c r="E132" s="130">
        <v>0.97019999999999995</v>
      </c>
    </row>
    <row r="133" spans="1:5" x14ac:dyDescent="0.25">
      <c r="A133" s="90">
        <v>2019</v>
      </c>
      <c r="B133" s="48" t="s">
        <v>301</v>
      </c>
      <c r="C133" s="86" t="s">
        <v>198</v>
      </c>
      <c r="D133" s="37">
        <v>5350</v>
      </c>
      <c r="E133" s="130">
        <v>2.9700000000000001E-2</v>
      </c>
    </row>
    <row r="134" spans="1:5" x14ac:dyDescent="0.25">
      <c r="A134" s="90">
        <v>2019</v>
      </c>
      <c r="B134" s="48" t="s">
        <v>301</v>
      </c>
      <c r="C134" s="86" t="s">
        <v>199</v>
      </c>
      <c r="D134" s="37">
        <v>176601</v>
      </c>
      <c r="E134" s="130">
        <v>0.9829</v>
      </c>
    </row>
    <row r="135" spans="1:5" x14ac:dyDescent="0.25">
      <c r="A135" s="90">
        <v>2019</v>
      </c>
      <c r="B135" s="48" t="s">
        <v>301</v>
      </c>
      <c r="C135" s="86" t="s">
        <v>200</v>
      </c>
      <c r="D135" s="37">
        <v>3068</v>
      </c>
      <c r="E135" s="130">
        <v>1.7000000000000001E-2</v>
      </c>
    </row>
    <row r="136" spans="1:5" x14ac:dyDescent="0.25">
      <c r="A136" s="90">
        <v>2019</v>
      </c>
      <c r="B136" s="48" t="s">
        <v>301</v>
      </c>
      <c r="C136" s="104" t="s">
        <v>201</v>
      </c>
      <c r="D136" s="37">
        <v>177370</v>
      </c>
      <c r="E136" s="130">
        <v>0.98719999999999997</v>
      </c>
    </row>
    <row r="137" spans="1:5" x14ac:dyDescent="0.25">
      <c r="A137" s="90">
        <v>2019</v>
      </c>
      <c r="B137" s="48" t="s">
        <v>301</v>
      </c>
      <c r="C137" s="104" t="s">
        <v>202</v>
      </c>
      <c r="D137" s="37">
        <v>2299</v>
      </c>
      <c r="E137" s="130">
        <v>1.2699999999999999E-2</v>
      </c>
    </row>
    <row r="138" spans="1:5" x14ac:dyDescent="0.25">
      <c r="A138" s="90">
        <v>2019</v>
      </c>
      <c r="B138" s="48" t="s">
        <v>54</v>
      </c>
      <c r="C138" s="86" t="s">
        <v>197</v>
      </c>
      <c r="D138" s="37">
        <v>211500</v>
      </c>
      <c r="E138" s="130">
        <v>0.91220000000000001</v>
      </c>
    </row>
    <row r="139" spans="1:5" x14ac:dyDescent="0.25">
      <c r="A139" s="90">
        <v>2019</v>
      </c>
      <c r="B139" s="48" t="s">
        <v>54</v>
      </c>
      <c r="C139" s="86" t="s">
        <v>198</v>
      </c>
      <c r="D139" s="37">
        <v>20349</v>
      </c>
      <c r="E139" s="130">
        <v>8.77E-2</v>
      </c>
    </row>
    <row r="140" spans="1:5" x14ac:dyDescent="0.25">
      <c r="A140" s="90">
        <v>2019</v>
      </c>
      <c r="B140" s="48" t="s">
        <v>54</v>
      </c>
      <c r="C140" s="86" t="s">
        <v>199</v>
      </c>
      <c r="D140" s="37">
        <v>224103</v>
      </c>
      <c r="E140" s="130">
        <v>0.96650000000000003</v>
      </c>
    </row>
    <row r="141" spans="1:5" x14ac:dyDescent="0.25">
      <c r="A141" s="90">
        <v>2019</v>
      </c>
      <c r="B141" s="48" t="s">
        <v>54</v>
      </c>
      <c r="C141" s="86" t="s">
        <v>200</v>
      </c>
      <c r="D141" s="37">
        <v>7746</v>
      </c>
      <c r="E141" s="130">
        <v>3.3399999999999999E-2</v>
      </c>
    </row>
    <row r="142" spans="1:5" x14ac:dyDescent="0.25">
      <c r="A142" s="90">
        <v>2019</v>
      </c>
      <c r="B142" s="48" t="s">
        <v>54</v>
      </c>
      <c r="C142" s="104" t="s">
        <v>201</v>
      </c>
      <c r="D142" s="37">
        <v>219123</v>
      </c>
      <c r="E142" s="130">
        <v>0.94510000000000005</v>
      </c>
    </row>
    <row r="143" spans="1:5" x14ac:dyDescent="0.25">
      <c r="A143" s="90">
        <v>2019</v>
      </c>
      <c r="B143" s="48" t="s">
        <v>54</v>
      </c>
      <c r="C143" s="104" t="s">
        <v>202</v>
      </c>
      <c r="D143" s="37">
        <v>12726</v>
      </c>
      <c r="E143" s="130">
        <v>5.4800000000000001E-2</v>
      </c>
    </row>
    <row r="144" spans="1:5" x14ac:dyDescent="0.25">
      <c r="A144" s="90">
        <v>2019</v>
      </c>
      <c r="B144" s="48" t="s">
        <v>3</v>
      </c>
      <c r="C144" s="86" t="s">
        <v>197</v>
      </c>
      <c r="D144" s="37">
        <v>255</v>
      </c>
      <c r="E144" s="130">
        <v>0.93059999999999998</v>
      </c>
    </row>
    <row r="145" spans="1:5" x14ac:dyDescent="0.25">
      <c r="A145" s="90">
        <v>2019</v>
      </c>
      <c r="B145" s="48" t="s">
        <v>3</v>
      </c>
      <c r="C145" s="86" t="s">
        <v>198</v>
      </c>
      <c r="D145" s="37">
        <v>19</v>
      </c>
      <c r="E145" s="130">
        <v>6.93E-2</v>
      </c>
    </row>
    <row r="146" spans="1:5" x14ac:dyDescent="0.25">
      <c r="A146" s="90">
        <v>2019</v>
      </c>
      <c r="B146" s="48" t="s">
        <v>3</v>
      </c>
      <c r="C146" s="86" t="s">
        <v>199</v>
      </c>
      <c r="D146" s="37">
        <v>261</v>
      </c>
      <c r="E146" s="130">
        <v>0.95250000000000001</v>
      </c>
    </row>
    <row r="147" spans="1:5" x14ac:dyDescent="0.25">
      <c r="A147" s="90">
        <v>2019</v>
      </c>
      <c r="B147" s="48" t="s">
        <v>3</v>
      </c>
      <c r="C147" s="86" t="s">
        <v>200</v>
      </c>
      <c r="D147" s="37">
        <v>13</v>
      </c>
      <c r="E147" s="130">
        <v>4.7399999999999998E-2</v>
      </c>
    </row>
    <row r="148" spans="1:5" x14ac:dyDescent="0.25">
      <c r="A148" s="90">
        <v>2019</v>
      </c>
      <c r="B148" s="48" t="s">
        <v>3</v>
      </c>
      <c r="C148" s="104" t="s">
        <v>201</v>
      </c>
      <c r="D148" s="37">
        <v>266</v>
      </c>
      <c r="E148" s="130">
        <v>0.9708</v>
      </c>
    </row>
    <row r="149" spans="1:5" x14ac:dyDescent="0.25">
      <c r="A149" s="90">
        <v>2019</v>
      </c>
      <c r="B149" s="48" t="s">
        <v>3</v>
      </c>
      <c r="C149" s="104" t="s">
        <v>202</v>
      </c>
      <c r="D149" s="37">
        <v>8</v>
      </c>
      <c r="E149" s="130">
        <v>2.9100000000000001E-2</v>
      </c>
    </row>
    <row r="150" spans="1:5" x14ac:dyDescent="0.25">
      <c r="A150" s="74"/>
      <c r="B150" s="25"/>
      <c r="C150" s="25"/>
      <c r="E150" s="74"/>
    </row>
    <row r="151" spans="1:5" x14ac:dyDescent="0.25">
      <c r="A151" s="140" t="s">
        <v>373</v>
      </c>
      <c r="B151" s="140"/>
      <c r="C151" s="140"/>
      <c r="D151" s="140"/>
      <c r="E151" s="140"/>
    </row>
    <row r="152" spans="1:5" ht="29.25" customHeight="1" x14ac:dyDescent="0.25">
      <c r="A152" s="142" t="s">
        <v>330</v>
      </c>
      <c r="B152" s="142"/>
      <c r="C152" s="142"/>
      <c r="D152" s="142"/>
      <c r="E152" s="142"/>
    </row>
  </sheetData>
  <sortState xmlns:xlrd2="http://schemas.microsoft.com/office/spreadsheetml/2017/richdata2" ref="A6:E149">
    <sortCondition ref="A6:A149"/>
    <sortCondition ref="B6:B149" customList="Medicare,Medicaid,Commercial,Other,Self-pay"/>
    <sortCondition ref="C6:C149" customList="Non-BH,BH,Non-MH,MH,Non-SUD,SUD"/>
  </sortState>
  <mergeCells count="4">
    <mergeCell ref="A152:E152"/>
    <mergeCell ref="A151:E151"/>
    <mergeCell ref="A3:E3"/>
    <mergeCell ref="A1:C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J176"/>
  <sheetViews>
    <sheetView workbookViewId="0">
      <selection sqref="A1:D1"/>
    </sheetView>
  </sheetViews>
  <sheetFormatPr defaultColWidth="8.7109375" defaultRowHeight="15" x14ac:dyDescent="0.25"/>
  <cols>
    <col min="1" max="1" width="9.28515625" style="3" bestFit="1" customWidth="1"/>
    <col min="2" max="2" width="17.28515625" style="14" customWidth="1"/>
    <col min="3" max="3" width="39" style="14" customWidth="1"/>
    <col min="4" max="4" width="14" style="35" customWidth="1"/>
    <col min="5" max="5" width="47.28515625" style="3" bestFit="1" customWidth="1"/>
    <col min="6" max="6" width="8.7109375" style="3"/>
    <col min="7" max="7" width="12.7109375" style="3" customWidth="1"/>
    <col min="8" max="16384" width="8.7109375" style="3"/>
  </cols>
  <sheetData>
    <row r="1" spans="1:10" ht="18.75" x14ac:dyDescent="0.3">
      <c r="A1" s="137" t="s">
        <v>325</v>
      </c>
      <c r="B1" s="137"/>
      <c r="C1" s="137"/>
      <c r="D1" s="137"/>
      <c r="E1" s="50"/>
      <c r="F1" s="13"/>
      <c r="G1" s="13"/>
      <c r="H1" s="13"/>
      <c r="I1" s="13"/>
      <c r="J1" s="13"/>
    </row>
    <row r="3" spans="1:10" ht="18.75" x14ac:dyDescent="0.3">
      <c r="A3" s="137" t="s">
        <v>395</v>
      </c>
      <c r="B3" s="137"/>
      <c r="C3" s="137"/>
      <c r="D3" s="137"/>
      <c r="E3" s="137"/>
      <c r="F3" s="13"/>
      <c r="G3" s="13"/>
      <c r="H3" s="13"/>
      <c r="I3" s="13"/>
      <c r="J3" s="13"/>
    </row>
    <row r="5" spans="1:10" x14ac:dyDescent="0.25">
      <c r="A5" s="77" t="s">
        <v>168</v>
      </c>
      <c r="B5" s="77" t="s">
        <v>218</v>
      </c>
      <c r="C5" s="95" t="s">
        <v>203</v>
      </c>
      <c r="D5" s="102" t="s">
        <v>176</v>
      </c>
      <c r="E5" s="95" t="s">
        <v>182</v>
      </c>
    </row>
    <row r="6" spans="1:10" x14ac:dyDescent="0.25">
      <c r="A6" s="90">
        <v>2016</v>
      </c>
      <c r="B6" s="105" t="s">
        <v>37</v>
      </c>
      <c r="C6" s="86" t="s">
        <v>197</v>
      </c>
      <c r="D6" s="37">
        <v>38888</v>
      </c>
      <c r="E6" s="130">
        <v>0.92030000000000001</v>
      </c>
    </row>
    <row r="7" spans="1:10" x14ac:dyDescent="0.25">
      <c r="A7" s="90">
        <v>2016</v>
      </c>
      <c r="B7" s="105" t="s">
        <v>37</v>
      </c>
      <c r="C7" s="86" t="s">
        <v>198</v>
      </c>
      <c r="D7" s="37">
        <v>3366</v>
      </c>
      <c r="E7" s="130">
        <v>7.9600000000000004E-2</v>
      </c>
    </row>
    <row r="8" spans="1:10" x14ac:dyDescent="0.25">
      <c r="A8" s="90">
        <v>2016</v>
      </c>
      <c r="B8" s="105" t="s">
        <v>183</v>
      </c>
      <c r="C8" s="86" t="s">
        <v>197</v>
      </c>
      <c r="D8" s="37">
        <v>398961</v>
      </c>
      <c r="E8" s="130">
        <v>0.91849999999999998</v>
      </c>
    </row>
    <row r="9" spans="1:10" x14ac:dyDescent="0.25">
      <c r="A9" s="90">
        <v>2016</v>
      </c>
      <c r="B9" s="105" t="s">
        <v>183</v>
      </c>
      <c r="C9" s="86" t="s">
        <v>198</v>
      </c>
      <c r="D9" s="37">
        <v>35382</v>
      </c>
      <c r="E9" s="130">
        <v>8.14E-2</v>
      </c>
    </row>
    <row r="10" spans="1:10" x14ac:dyDescent="0.25">
      <c r="A10" s="90">
        <v>2016</v>
      </c>
      <c r="B10" s="105" t="s">
        <v>184</v>
      </c>
      <c r="C10" s="86" t="s">
        <v>197</v>
      </c>
      <c r="D10" s="37">
        <v>383233</v>
      </c>
      <c r="E10" s="130">
        <v>0.91900000000000004</v>
      </c>
    </row>
    <row r="11" spans="1:10" x14ac:dyDescent="0.25">
      <c r="A11" s="90">
        <v>2016</v>
      </c>
      <c r="B11" s="105" t="s">
        <v>184</v>
      </c>
      <c r="C11" s="86" t="s">
        <v>198</v>
      </c>
      <c r="D11" s="37">
        <v>33763</v>
      </c>
      <c r="E11" s="130">
        <v>8.09E-2</v>
      </c>
    </row>
    <row r="12" spans="1:10" x14ac:dyDescent="0.25">
      <c r="A12" s="90">
        <v>2016</v>
      </c>
      <c r="B12" s="105" t="s">
        <v>185</v>
      </c>
      <c r="C12" s="86" t="s">
        <v>197</v>
      </c>
      <c r="D12" s="37">
        <v>549527</v>
      </c>
      <c r="E12" s="130">
        <v>0.92459999999999998</v>
      </c>
    </row>
    <row r="13" spans="1:10" x14ac:dyDescent="0.25">
      <c r="A13" s="90">
        <v>2016</v>
      </c>
      <c r="B13" s="105" t="s">
        <v>185</v>
      </c>
      <c r="C13" s="86" t="s">
        <v>198</v>
      </c>
      <c r="D13" s="37">
        <v>44768</v>
      </c>
      <c r="E13" s="130">
        <v>7.5300000000000006E-2</v>
      </c>
    </row>
    <row r="14" spans="1:10" x14ac:dyDescent="0.25">
      <c r="A14" s="90">
        <v>2016</v>
      </c>
      <c r="B14" s="105" t="s">
        <v>47</v>
      </c>
      <c r="C14" s="86" t="s">
        <v>197</v>
      </c>
      <c r="D14" s="37">
        <v>806030</v>
      </c>
      <c r="E14" s="130">
        <v>0.91190000000000004</v>
      </c>
    </row>
    <row r="15" spans="1:10" x14ac:dyDescent="0.25">
      <c r="A15" s="90">
        <v>2016</v>
      </c>
      <c r="B15" s="105" t="s">
        <v>47</v>
      </c>
      <c r="C15" s="86" t="s">
        <v>198</v>
      </c>
      <c r="D15" s="37">
        <v>77790</v>
      </c>
      <c r="E15" s="130">
        <v>8.7999999999999995E-2</v>
      </c>
    </row>
    <row r="16" spans="1:10" x14ac:dyDescent="0.25">
      <c r="A16" s="90">
        <v>2016</v>
      </c>
      <c r="B16" s="105" t="s">
        <v>186</v>
      </c>
      <c r="C16" s="86" t="s">
        <v>197</v>
      </c>
      <c r="D16" s="37">
        <v>672916</v>
      </c>
      <c r="E16" s="130">
        <v>0.92720000000000002</v>
      </c>
    </row>
    <row r="17" spans="1:5" x14ac:dyDescent="0.25">
      <c r="A17" s="90">
        <v>2016</v>
      </c>
      <c r="B17" s="105" t="s">
        <v>186</v>
      </c>
      <c r="C17" s="86" t="s">
        <v>198</v>
      </c>
      <c r="D17" s="37">
        <v>52799</v>
      </c>
      <c r="E17" s="130">
        <v>7.2700000000000001E-2</v>
      </c>
    </row>
    <row r="18" spans="1:5" x14ac:dyDescent="0.25">
      <c r="A18" s="90">
        <v>2016</v>
      </c>
      <c r="B18" s="105" t="s">
        <v>187</v>
      </c>
      <c r="C18" s="86" t="s">
        <v>197</v>
      </c>
      <c r="D18" s="37">
        <v>117409</v>
      </c>
      <c r="E18" s="130">
        <v>0.93600000000000005</v>
      </c>
    </row>
    <row r="19" spans="1:5" x14ac:dyDescent="0.25">
      <c r="A19" s="90">
        <v>2016</v>
      </c>
      <c r="B19" s="105" t="s">
        <v>187</v>
      </c>
      <c r="C19" s="86" t="s">
        <v>198</v>
      </c>
      <c r="D19" s="37">
        <v>8021</v>
      </c>
      <c r="E19" s="130">
        <v>6.3899999999999998E-2</v>
      </c>
    </row>
    <row r="20" spans="1:5" x14ac:dyDescent="0.25">
      <c r="A20" s="90">
        <v>2017</v>
      </c>
      <c r="B20" s="105" t="s">
        <v>37</v>
      </c>
      <c r="C20" s="86" t="s">
        <v>197</v>
      </c>
      <c r="D20" s="37">
        <v>26070</v>
      </c>
      <c r="E20" s="130">
        <v>0.94889999999999997</v>
      </c>
    </row>
    <row r="21" spans="1:5" x14ac:dyDescent="0.25">
      <c r="A21" s="90">
        <v>2017</v>
      </c>
      <c r="B21" s="105" t="s">
        <v>37</v>
      </c>
      <c r="C21" s="86" t="s">
        <v>198</v>
      </c>
      <c r="D21" s="37">
        <v>1403</v>
      </c>
      <c r="E21" s="130">
        <v>5.0999999999999997E-2</v>
      </c>
    </row>
    <row r="22" spans="1:5" x14ac:dyDescent="0.25">
      <c r="A22" s="90">
        <v>2017</v>
      </c>
      <c r="B22" s="105" t="s">
        <v>183</v>
      </c>
      <c r="C22" s="86" t="s">
        <v>197</v>
      </c>
      <c r="D22" s="37">
        <v>387409</v>
      </c>
      <c r="E22" s="130">
        <v>0.91930000000000001</v>
      </c>
    </row>
    <row r="23" spans="1:5" x14ac:dyDescent="0.25">
      <c r="A23" s="90">
        <v>2017</v>
      </c>
      <c r="B23" s="105" t="s">
        <v>183</v>
      </c>
      <c r="C23" s="86" t="s">
        <v>198</v>
      </c>
      <c r="D23" s="37">
        <v>33990</v>
      </c>
      <c r="E23" s="130">
        <v>8.0600000000000005E-2</v>
      </c>
    </row>
    <row r="24" spans="1:5" x14ac:dyDescent="0.25">
      <c r="A24" s="90">
        <v>2017</v>
      </c>
      <c r="B24" s="105" t="s">
        <v>184</v>
      </c>
      <c r="C24" s="86" t="s">
        <v>197</v>
      </c>
      <c r="D24" s="37">
        <v>380652</v>
      </c>
      <c r="E24" s="130">
        <v>0.91810000000000003</v>
      </c>
    </row>
    <row r="25" spans="1:5" x14ac:dyDescent="0.25">
      <c r="A25" s="90">
        <v>2017</v>
      </c>
      <c r="B25" s="105" t="s">
        <v>184</v>
      </c>
      <c r="C25" s="86" t="s">
        <v>198</v>
      </c>
      <c r="D25" s="37">
        <v>33916</v>
      </c>
      <c r="E25" s="130">
        <v>8.1799999999999998E-2</v>
      </c>
    </row>
    <row r="26" spans="1:5" x14ac:dyDescent="0.25">
      <c r="A26" s="90">
        <v>2017</v>
      </c>
      <c r="B26" s="105" t="s">
        <v>185</v>
      </c>
      <c r="C26" s="86" t="s">
        <v>197</v>
      </c>
      <c r="D26" s="37">
        <v>544485</v>
      </c>
      <c r="E26" s="130">
        <v>0.92249999999999999</v>
      </c>
    </row>
    <row r="27" spans="1:5" x14ac:dyDescent="0.25">
      <c r="A27" s="90">
        <v>2017</v>
      </c>
      <c r="B27" s="105" t="s">
        <v>185</v>
      </c>
      <c r="C27" s="86" t="s">
        <v>198</v>
      </c>
      <c r="D27" s="37">
        <v>45707</v>
      </c>
      <c r="E27" s="130">
        <v>7.7399999999999997E-2</v>
      </c>
    </row>
    <row r="28" spans="1:5" x14ac:dyDescent="0.25">
      <c r="A28" s="90">
        <v>2017</v>
      </c>
      <c r="B28" s="105" t="s">
        <v>47</v>
      </c>
      <c r="C28" s="86" t="s">
        <v>197</v>
      </c>
      <c r="D28" s="37">
        <v>795241</v>
      </c>
      <c r="E28" s="130">
        <v>0.91210000000000002</v>
      </c>
    </row>
    <row r="29" spans="1:5" x14ac:dyDescent="0.25">
      <c r="A29" s="90">
        <v>2017</v>
      </c>
      <c r="B29" s="105" t="s">
        <v>47</v>
      </c>
      <c r="C29" s="86" t="s">
        <v>198</v>
      </c>
      <c r="D29" s="37">
        <v>76628</v>
      </c>
      <c r="E29" s="130">
        <v>8.7800000000000003E-2</v>
      </c>
    </row>
    <row r="30" spans="1:5" x14ac:dyDescent="0.25">
      <c r="A30" s="90">
        <v>2017</v>
      </c>
      <c r="B30" s="105" t="s">
        <v>186</v>
      </c>
      <c r="C30" s="86" t="s">
        <v>197</v>
      </c>
      <c r="D30" s="37">
        <v>668269</v>
      </c>
      <c r="E30" s="130">
        <v>0.92379999999999995</v>
      </c>
    </row>
    <row r="31" spans="1:5" x14ac:dyDescent="0.25">
      <c r="A31" s="90">
        <v>2017</v>
      </c>
      <c r="B31" s="105" t="s">
        <v>186</v>
      </c>
      <c r="C31" s="86" t="s">
        <v>198</v>
      </c>
      <c r="D31" s="37">
        <v>55058</v>
      </c>
      <c r="E31" s="130">
        <v>7.6100000000000001E-2</v>
      </c>
    </row>
    <row r="32" spans="1:5" x14ac:dyDescent="0.25">
      <c r="A32" s="90">
        <v>2017</v>
      </c>
      <c r="B32" s="105" t="s">
        <v>187</v>
      </c>
      <c r="C32" s="86" t="s">
        <v>197</v>
      </c>
      <c r="D32" s="37">
        <v>120041</v>
      </c>
      <c r="E32" s="130">
        <v>0.93530000000000002</v>
      </c>
    </row>
    <row r="33" spans="1:5" x14ac:dyDescent="0.25">
      <c r="A33" s="90">
        <v>2017</v>
      </c>
      <c r="B33" s="105" t="s">
        <v>187</v>
      </c>
      <c r="C33" s="86" t="s">
        <v>198</v>
      </c>
      <c r="D33" s="37">
        <v>8302</v>
      </c>
      <c r="E33" s="130">
        <v>6.4600000000000005E-2</v>
      </c>
    </row>
    <row r="34" spans="1:5" x14ac:dyDescent="0.25">
      <c r="A34" s="90">
        <v>2018</v>
      </c>
      <c r="B34" s="105" t="s">
        <v>37</v>
      </c>
      <c r="C34" s="86" t="s">
        <v>197</v>
      </c>
      <c r="D34" s="37">
        <v>26719</v>
      </c>
      <c r="E34" s="130">
        <v>0.9486</v>
      </c>
    </row>
    <row r="35" spans="1:5" x14ac:dyDescent="0.25">
      <c r="A35" s="90">
        <v>2018</v>
      </c>
      <c r="B35" s="105" t="s">
        <v>37</v>
      </c>
      <c r="C35" s="86" t="s">
        <v>198</v>
      </c>
      <c r="D35" s="37">
        <v>1446</v>
      </c>
      <c r="E35" s="130">
        <v>5.1299999999999998E-2</v>
      </c>
    </row>
    <row r="36" spans="1:5" x14ac:dyDescent="0.25">
      <c r="A36" s="90">
        <v>2018</v>
      </c>
      <c r="B36" s="105" t="s">
        <v>183</v>
      </c>
      <c r="C36" s="86" t="s">
        <v>197</v>
      </c>
      <c r="D36" s="37">
        <v>404656</v>
      </c>
      <c r="E36" s="130">
        <v>0.91839999999999999</v>
      </c>
    </row>
    <row r="37" spans="1:5" x14ac:dyDescent="0.25">
      <c r="A37" s="90">
        <v>2018</v>
      </c>
      <c r="B37" s="105" t="s">
        <v>183</v>
      </c>
      <c r="C37" s="86" t="s">
        <v>198</v>
      </c>
      <c r="D37" s="37">
        <v>35920</v>
      </c>
      <c r="E37" s="130">
        <v>8.1500000000000003E-2</v>
      </c>
    </row>
    <row r="38" spans="1:5" x14ac:dyDescent="0.25">
      <c r="A38" s="90">
        <v>2018</v>
      </c>
      <c r="B38" s="105" t="s">
        <v>184</v>
      </c>
      <c r="C38" s="86" t="s">
        <v>197</v>
      </c>
      <c r="D38" s="37">
        <v>372692</v>
      </c>
      <c r="E38" s="130">
        <v>0.92459999999999998</v>
      </c>
    </row>
    <row r="39" spans="1:5" x14ac:dyDescent="0.25">
      <c r="A39" s="90">
        <v>2018</v>
      </c>
      <c r="B39" s="105" t="s">
        <v>184</v>
      </c>
      <c r="C39" s="86" t="s">
        <v>198</v>
      </c>
      <c r="D39" s="37">
        <v>30359</v>
      </c>
      <c r="E39" s="130">
        <v>7.5300000000000006E-2</v>
      </c>
    </row>
    <row r="40" spans="1:5" x14ac:dyDescent="0.25">
      <c r="A40" s="90">
        <v>2018</v>
      </c>
      <c r="B40" s="105" t="s">
        <v>185</v>
      </c>
      <c r="C40" s="86" t="s">
        <v>197</v>
      </c>
      <c r="D40" s="37">
        <v>549441</v>
      </c>
      <c r="E40" s="130">
        <v>0.92259999999999998</v>
      </c>
    </row>
    <row r="41" spans="1:5" x14ac:dyDescent="0.25">
      <c r="A41" s="90">
        <v>2018</v>
      </c>
      <c r="B41" s="105" t="s">
        <v>185</v>
      </c>
      <c r="C41" s="86" t="s">
        <v>198</v>
      </c>
      <c r="D41" s="37">
        <v>46046</v>
      </c>
      <c r="E41" s="130">
        <v>7.7299999999999994E-2</v>
      </c>
    </row>
    <row r="42" spans="1:5" x14ac:dyDescent="0.25">
      <c r="A42" s="90">
        <v>2018</v>
      </c>
      <c r="B42" s="105" t="s">
        <v>47</v>
      </c>
      <c r="C42" s="86" t="s">
        <v>197</v>
      </c>
      <c r="D42" s="37">
        <v>787672</v>
      </c>
      <c r="E42" s="130">
        <v>0.91290000000000004</v>
      </c>
    </row>
    <row r="43" spans="1:5" x14ac:dyDescent="0.25">
      <c r="A43" s="90">
        <v>2018</v>
      </c>
      <c r="B43" s="105" t="s">
        <v>47</v>
      </c>
      <c r="C43" s="86" t="s">
        <v>198</v>
      </c>
      <c r="D43" s="37">
        <v>75130</v>
      </c>
      <c r="E43" s="130">
        <v>8.6999999999999994E-2</v>
      </c>
    </row>
    <row r="44" spans="1:5" x14ac:dyDescent="0.25">
      <c r="A44" s="90">
        <v>2018</v>
      </c>
      <c r="B44" s="105" t="s">
        <v>186</v>
      </c>
      <c r="C44" s="86" t="s">
        <v>197</v>
      </c>
      <c r="D44" s="37">
        <v>670118</v>
      </c>
      <c r="E44" s="130">
        <v>0.9234</v>
      </c>
    </row>
    <row r="45" spans="1:5" x14ac:dyDescent="0.25">
      <c r="A45" s="90">
        <v>2018</v>
      </c>
      <c r="B45" s="105" t="s">
        <v>186</v>
      </c>
      <c r="C45" s="86" t="s">
        <v>198</v>
      </c>
      <c r="D45" s="37">
        <v>55555</v>
      </c>
      <c r="E45" s="130">
        <v>7.6499999999999999E-2</v>
      </c>
    </row>
    <row r="46" spans="1:5" x14ac:dyDescent="0.25">
      <c r="A46" s="90">
        <v>2018</v>
      </c>
      <c r="B46" s="105" t="s">
        <v>187</v>
      </c>
      <c r="C46" s="86" t="s">
        <v>197</v>
      </c>
      <c r="D46" s="37">
        <v>118993</v>
      </c>
      <c r="E46" s="130">
        <v>0.93559999999999999</v>
      </c>
    </row>
    <row r="47" spans="1:5" x14ac:dyDescent="0.25">
      <c r="A47" s="90">
        <v>2018</v>
      </c>
      <c r="B47" s="105" t="s">
        <v>187</v>
      </c>
      <c r="C47" s="86" t="s">
        <v>198</v>
      </c>
      <c r="D47" s="37">
        <v>8186</v>
      </c>
      <c r="E47" s="130">
        <v>6.4299999999999996E-2</v>
      </c>
    </row>
    <row r="48" spans="1:5" x14ac:dyDescent="0.25">
      <c r="A48" s="90">
        <v>2019</v>
      </c>
      <c r="B48" s="105" t="s">
        <v>37</v>
      </c>
      <c r="C48" s="86" t="s">
        <v>197</v>
      </c>
      <c r="D48" s="37">
        <v>24230</v>
      </c>
      <c r="E48" s="130">
        <v>0.93359999999999999</v>
      </c>
    </row>
    <row r="49" spans="1:5" x14ac:dyDescent="0.25">
      <c r="A49" s="90">
        <v>2019</v>
      </c>
      <c r="B49" s="105" t="s">
        <v>37</v>
      </c>
      <c r="C49" s="86" t="s">
        <v>198</v>
      </c>
      <c r="D49" s="37">
        <v>1723</v>
      </c>
      <c r="E49" s="130">
        <v>6.6299999999999998E-2</v>
      </c>
    </row>
    <row r="50" spans="1:5" x14ac:dyDescent="0.25">
      <c r="A50" s="90">
        <v>2019</v>
      </c>
      <c r="B50" s="105" t="s">
        <v>183</v>
      </c>
      <c r="C50" s="86" t="s">
        <v>197</v>
      </c>
      <c r="D50" s="37">
        <v>399611</v>
      </c>
      <c r="E50" s="130">
        <v>0.91769999999999996</v>
      </c>
    </row>
    <row r="51" spans="1:5" x14ac:dyDescent="0.25">
      <c r="A51" s="90">
        <v>2019</v>
      </c>
      <c r="B51" s="105" t="s">
        <v>183</v>
      </c>
      <c r="C51" s="86" t="s">
        <v>198</v>
      </c>
      <c r="D51" s="37">
        <v>35818</v>
      </c>
      <c r="E51" s="130">
        <v>8.2199999999999995E-2</v>
      </c>
    </row>
    <row r="52" spans="1:5" x14ac:dyDescent="0.25">
      <c r="A52" s="90">
        <v>2019</v>
      </c>
      <c r="B52" s="105" t="s">
        <v>184</v>
      </c>
      <c r="C52" s="86" t="s">
        <v>197</v>
      </c>
      <c r="D52" s="37">
        <v>376333</v>
      </c>
      <c r="E52" s="130">
        <v>0.92769999999999997</v>
      </c>
    </row>
    <row r="53" spans="1:5" x14ac:dyDescent="0.25">
      <c r="A53" s="90">
        <v>2019</v>
      </c>
      <c r="B53" s="105" t="s">
        <v>184</v>
      </c>
      <c r="C53" s="86" t="s">
        <v>198</v>
      </c>
      <c r="D53" s="37">
        <v>29298</v>
      </c>
      <c r="E53" s="130">
        <v>7.22E-2</v>
      </c>
    </row>
    <row r="54" spans="1:5" x14ac:dyDescent="0.25">
      <c r="A54" s="90">
        <v>2019</v>
      </c>
      <c r="B54" s="105" t="s">
        <v>185</v>
      </c>
      <c r="C54" s="86" t="s">
        <v>197</v>
      </c>
      <c r="D54" s="37">
        <v>542538</v>
      </c>
      <c r="E54" s="130">
        <v>0.92279999999999995</v>
      </c>
    </row>
    <row r="55" spans="1:5" x14ac:dyDescent="0.25">
      <c r="A55" s="90">
        <v>2019</v>
      </c>
      <c r="B55" s="105" t="s">
        <v>185</v>
      </c>
      <c r="C55" s="86" t="s">
        <v>198</v>
      </c>
      <c r="D55" s="37">
        <v>45349</v>
      </c>
      <c r="E55" s="130">
        <v>7.7100000000000002E-2</v>
      </c>
    </row>
    <row r="56" spans="1:5" x14ac:dyDescent="0.25">
      <c r="A56" s="90">
        <v>2019</v>
      </c>
      <c r="B56" s="105" t="s">
        <v>47</v>
      </c>
      <c r="C56" s="86" t="s">
        <v>197</v>
      </c>
      <c r="D56" s="37">
        <v>781460</v>
      </c>
      <c r="E56" s="130">
        <v>0.91259999999999997</v>
      </c>
    </row>
    <row r="57" spans="1:5" x14ac:dyDescent="0.25">
      <c r="A57" s="90">
        <v>2019</v>
      </c>
      <c r="B57" s="105" t="s">
        <v>47</v>
      </c>
      <c r="C57" s="86" t="s">
        <v>198</v>
      </c>
      <c r="D57" s="37">
        <v>74825</v>
      </c>
      <c r="E57" s="130">
        <v>8.7300000000000003E-2</v>
      </c>
    </row>
    <row r="58" spans="1:5" x14ac:dyDescent="0.25">
      <c r="A58" s="90">
        <v>2019</v>
      </c>
      <c r="B58" s="105" t="s">
        <v>186</v>
      </c>
      <c r="C58" s="86" t="s">
        <v>197</v>
      </c>
      <c r="D58" s="37">
        <v>655473</v>
      </c>
      <c r="E58" s="130">
        <v>0.92269999999999996</v>
      </c>
    </row>
    <row r="59" spans="1:5" x14ac:dyDescent="0.25">
      <c r="A59" s="90">
        <v>2019</v>
      </c>
      <c r="B59" s="105" t="s">
        <v>186</v>
      </c>
      <c r="C59" s="86" t="s">
        <v>198</v>
      </c>
      <c r="D59" s="37">
        <v>54878</v>
      </c>
      <c r="E59" s="130">
        <v>7.7200000000000005E-2</v>
      </c>
    </row>
    <row r="60" spans="1:5" x14ac:dyDescent="0.25">
      <c r="A60" s="90">
        <v>2019</v>
      </c>
      <c r="B60" s="105" t="s">
        <v>187</v>
      </c>
      <c r="C60" s="86" t="s">
        <v>197</v>
      </c>
      <c r="D60" s="37">
        <v>118632</v>
      </c>
      <c r="E60" s="130">
        <v>0.93720000000000003</v>
      </c>
    </row>
    <row r="61" spans="1:5" x14ac:dyDescent="0.25">
      <c r="A61" s="90">
        <v>2019</v>
      </c>
      <c r="B61" s="105" t="s">
        <v>187</v>
      </c>
      <c r="C61" s="86" t="s">
        <v>198</v>
      </c>
      <c r="D61" s="37">
        <v>7943</v>
      </c>
      <c r="E61" s="130">
        <v>6.2700000000000006E-2</v>
      </c>
    </row>
    <row r="62" spans="1:5" x14ac:dyDescent="0.25">
      <c r="A62" s="90">
        <v>2016</v>
      </c>
      <c r="B62" s="105" t="s">
        <v>37</v>
      </c>
      <c r="C62" s="86" t="s">
        <v>199</v>
      </c>
      <c r="D62" s="37">
        <v>40745</v>
      </c>
      <c r="E62" s="130">
        <v>0.96419999999999995</v>
      </c>
    </row>
    <row r="63" spans="1:5" x14ac:dyDescent="0.25">
      <c r="A63" s="90">
        <v>2016</v>
      </c>
      <c r="B63" s="105" t="s">
        <v>37</v>
      </c>
      <c r="C63" s="86" t="s">
        <v>200</v>
      </c>
      <c r="D63" s="37">
        <v>1509</v>
      </c>
      <c r="E63" s="130">
        <v>3.5700000000000003E-2</v>
      </c>
    </row>
    <row r="64" spans="1:5" x14ac:dyDescent="0.25">
      <c r="A64" s="90">
        <v>2016</v>
      </c>
      <c r="B64" s="105" t="s">
        <v>183</v>
      </c>
      <c r="C64" s="86" t="s">
        <v>199</v>
      </c>
      <c r="D64" s="37">
        <v>414108</v>
      </c>
      <c r="E64" s="130">
        <v>0.95340000000000003</v>
      </c>
    </row>
    <row r="65" spans="1:5" x14ac:dyDescent="0.25">
      <c r="A65" s="90">
        <v>2016</v>
      </c>
      <c r="B65" s="105" t="s">
        <v>183</v>
      </c>
      <c r="C65" s="86" t="s">
        <v>200</v>
      </c>
      <c r="D65" s="37">
        <v>20235</v>
      </c>
      <c r="E65" s="130">
        <v>4.65E-2</v>
      </c>
    </row>
    <row r="66" spans="1:5" x14ac:dyDescent="0.25">
      <c r="A66" s="90">
        <v>2016</v>
      </c>
      <c r="B66" s="105" t="s">
        <v>184</v>
      </c>
      <c r="C66" s="86" t="s">
        <v>199</v>
      </c>
      <c r="D66" s="37">
        <v>395746</v>
      </c>
      <c r="E66" s="130">
        <v>0.94899999999999995</v>
      </c>
    </row>
    <row r="67" spans="1:5" x14ac:dyDescent="0.25">
      <c r="A67" s="90">
        <v>2016</v>
      </c>
      <c r="B67" s="105" t="s">
        <v>184</v>
      </c>
      <c r="C67" s="86" t="s">
        <v>200</v>
      </c>
      <c r="D67" s="37">
        <v>21250</v>
      </c>
      <c r="E67" s="130">
        <v>5.0900000000000001E-2</v>
      </c>
    </row>
    <row r="68" spans="1:5" x14ac:dyDescent="0.25">
      <c r="A68" s="90">
        <v>2016</v>
      </c>
      <c r="B68" s="105" t="s">
        <v>185</v>
      </c>
      <c r="C68" s="86" t="s">
        <v>199</v>
      </c>
      <c r="D68" s="37">
        <v>569171</v>
      </c>
      <c r="E68" s="130">
        <v>0.9577</v>
      </c>
    </row>
    <row r="69" spans="1:5" x14ac:dyDescent="0.25">
      <c r="A69" s="90">
        <v>2016</v>
      </c>
      <c r="B69" s="105" t="s">
        <v>185</v>
      </c>
      <c r="C69" s="86" t="s">
        <v>200</v>
      </c>
      <c r="D69" s="37">
        <v>25124</v>
      </c>
      <c r="E69" s="130">
        <v>4.2200000000000001E-2</v>
      </c>
    </row>
    <row r="70" spans="1:5" x14ac:dyDescent="0.25">
      <c r="A70" s="90">
        <v>2016</v>
      </c>
      <c r="B70" s="105" t="s">
        <v>47</v>
      </c>
      <c r="C70" s="86" t="s">
        <v>199</v>
      </c>
      <c r="D70" s="37">
        <v>844965</v>
      </c>
      <c r="E70" s="130">
        <v>0.95599999999999996</v>
      </c>
    </row>
    <row r="71" spans="1:5" x14ac:dyDescent="0.25">
      <c r="A71" s="90">
        <v>2016</v>
      </c>
      <c r="B71" s="105" t="s">
        <v>47</v>
      </c>
      <c r="C71" s="86" t="s">
        <v>200</v>
      </c>
      <c r="D71" s="37">
        <v>38855</v>
      </c>
      <c r="E71" s="130">
        <v>4.3900000000000002E-2</v>
      </c>
    </row>
    <row r="72" spans="1:5" x14ac:dyDescent="0.25">
      <c r="A72" s="90">
        <v>2016</v>
      </c>
      <c r="B72" s="105" t="s">
        <v>186</v>
      </c>
      <c r="C72" s="86" t="s">
        <v>199</v>
      </c>
      <c r="D72" s="37">
        <v>697102</v>
      </c>
      <c r="E72" s="130">
        <v>0.96050000000000002</v>
      </c>
    </row>
    <row r="73" spans="1:5" x14ac:dyDescent="0.25">
      <c r="A73" s="90">
        <v>2016</v>
      </c>
      <c r="B73" s="105" t="s">
        <v>186</v>
      </c>
      <c r="C73" s="86" t="s">
        <v>200</v>
      </c>
      <c r="D73" s="37">
        <v>28613</v>
      </c>
      <c r="E73" s="130">
        <v>3.9399999999999998E-2</v>
      </c>
    </row>
    <row r="74" spans="1:5" x14ac:dyDescent="0.25">
      <c r="A74" s="90">
        <v>2016</v>
      </c>
      <c r="B74" s="105" t="s">
        <v>187</v>
      </c>
      <c r="C74" s="86" t="s">
        <v>199</v>
      </c>
      <c r="D74" s="37">
        <v>121480</v>
      </c>
      <c r="E74" s="130">
        <v>0.96850000000000003</v>
      </c>
    </row>
    <row r="75" spans="1:5" x14ac:dyDescent="0.25">
      <c r="A75" s="90">
        <v>2016</v>
      </c>
      <c r="B75" s="105" t="s">
        <v>187</v>
      </c>
      <c r="C75" s="86" t="s">
        <v>200</v>
      </c>
      <c r="D75" s="37">
        <v>3950</v>
      </c>
      <c r="E75" s="130">
        <v>3.1399999999999997E-2</v>
      </c>
    </row>
    <row r="76" spans="1:5" x14ac:dyDescent="0.25">
      <c r="A76" s="90">
        <v>2017</v>
      </c>
      <c r="B76" s="105" t="s">
        <v>37</v>
      </c>
      <c r="C76" s="86" t="s">
        <v>199</v>
      </c>
      <c r="D76" s="37">
        <v>26619</v>
      </c>
      <c r="E76" s="130">
        <v>0.96889999999999998</v>
      </c>
    </row>
    <row r="77" spans="1:5" x14ac:dyDescent="0.25">
      <c r="A77" s="90">
        <v>2017</v>
      </c>
      <c r="B77" s="105" t="s">
        <v>37</v>
      </c>
      <c r="C77" s="86" t="s">
        <v>200</v>
      </c>
      <c r="D77" s="37">
        <v>854</v>
      </c>
      <c r="E77" s="130">
        <v>3.1E-2</v>
      </c>
    </row>
    <row r="78" spans="1:5" x14ac:dyDescent="0.25">
      <c r="A78" s="90">
        <v>2017</v>
      </c>
      <c r="B78" s="105" t="s">
        <v>183</v>
      </c>
      <c r="C78" s="86" t="s">
        <v>199</v>
      </c>
      <c r="D78" s="37">
        <v>402252</v>
      </c>
      <c r="E78" s="130">
        <v>0.95450000000000002</v>
      </c>
    </row>
    <row r="79" spans="1:5" x14ac:dyDescent="0.25">
      <c r="A79" s="90">
        <v>2017</v>
      </c>
      <c r="B79" s="105" t="s">
        <v>183</v>
      </c>
      <c r="C79" s="86" t="s">
        <v>200</v>
      </c>
      <c r="D79" s="37">
        <v>19147</v>
      </c>
      <c r="E79" s="130">
        <v>4.5400000000000003E-2</v>
      </c>
    </row>
    <row r="80" spans="1:5" x14ac:dyDescent="0.25">
      <c r="A80" s="90">
        <v>2017</v>
      </c>
      <c r="B80" s="105" t="s">
        <v>184</v>
      </c>
      <c r="C80" s="86" t="s">
        <v>199</v>
      </c>
      <c r="D80" s="37">
        <v>393318</v>
      </c>
      <c r="E80" s="130">
        <v>0.94869999999999999</v>
      </c>
    </row>
    <row r="81" spans="1:5" x14ac:dyDescent="0.25">
      <c r="A81" s="90">
        <v>2017</v>
      </c>
      <c r="B81" s="105" t="s">
        <v>184</v>
      </c>
      <c r="C81" s="86" t="s">
        <v>200</v>
      </c>
      <c r="D81" s="37">
        <v>21250</v>
      </c>
      <c r="E81" s="130">
        <v>5.1200000000000002E-2</v>
      </c>
    </row>
    <row r="82" spans="1:5" x14ac:dyDescent="0.25">
      <c r="A82" s="90">
        <v>2017</v>
      </c>
      <c r="B82" s="105" t="s">
        <v>185</v>
      </c>
      <c r="C82" s="86" t="s">
        <v>199</v>
      </c>
      <c r="D82" s="37">
        <v>565366</v>
      </c>
      <c r="E82" s="130">
        <v>0.95789999999999997</v>
      </c>
    </row>
    <row r="83" spans="1:5" x14ac:dyDescent="0.25">
      <c r="A83" s="90">
        <v>2017</v>
      </c>
      <c r="B83" s="105" t="s">
        <v>185</v>
      </c>
      <c r="C83" s="86" t="s">
        <v>200</v>
      </c>
      <c r="D83" s="37">
        <v>24826</v>
      </c>
      <c r="E83" s="130">
        <v>4.2000000000000003E-2</v>
      </c>
    </row>
    <row r="84" spans="1:5" x14ac:dyDescent="0.25">
      <c r="A84" s="90">
        <v>2017</v>
      </c>
      <c r="B84" s="105" t="s">
        <v>47</v>
      </c>
      <c r="C84" s="86" t="s">
        <v>199</v>
      </c>
      <c r="D84" s="37">
        <v>834184</v>
      </c>
      <c r="E84" s="130">
        <v>0.95669999999999999</v>
      </c>
    </row>
    <row r="85" spans="1:5" x14ac:dyDescent="0.25">
      <c r="A85" s="90">
        <v>2017</v>
      </c>
      <c r="B85" s="105" t="s">
        <v>47</v>
      </c>
      <c r="C85" s="86" t="s">
        <v>200</v>
      </c>
      <c r="D85" s="37">
        <v>37685</v>
      </c>
      <c r="E85" s="130">
        <v>4.3200000000000002E-2</v>
      </c>
    </row>
    <row r="86" spans="1:5" x14ac:dyDescent="0.25">
      <c r="A86" s="90">
        <v>2017</v>
      </c>
      <c r="B86" s="105" t="s">
        <v>186</v>
      </c>
      <c r="C86" s="86" t="s">
        <v>199</v>
      </c>
      <c r="D86" s="37">
        <v>693499</v>
      </c>
      <c r="E86" s="130">
        <v>0.9587</v>
      </c>
    </row>
    <row r="87" spans="1:5" x14ac:dyDescent="0.25">
      <c r="A87" s="90">
        <v>2017</v>
      </c>
      <c r="B87" s="105" t="s">
        <v>186</v>
      </c>
      <c r="C87" s="86" t="s">
        <v>200</v>
      </c>
      <c r="D87" s="37">
        <v>29828</v>
      </c>
      <c r="E87" s="130">
        <v>4.1200000000000001E-2</v>
      </c>
    </row>
    <row r="88" spans="1:5" x14ac:dyDescent="0.25">
      <c r="A88" s="90">
        <v>2017</v>
      </c>
      <c r="B88" s="105" t="s">
        <v>187</v>
      </c>
      <c r="C88" s="86" t="s">
        <v>199</v>
      </c>
      <c r="D88" s="37">
        <v>124010</v>
      </c>
      <c r="E88" s="130">
        <v>0.96619999999999995</v>
      </c>
    </row>
    <row r="89" spans="1:5" x14ac:dyDescent="0.25">
      <c r="A89" s="90">
        <v>2017</v>
      </c>
      <c r="B89" s="105" t="s">
        <v>187</v>
      </c>
      <c r="C89" s="86" t="s">
        <v>200</v>
      </c>
      <c r="D89" s="37">
        <v>4333</v>
      </c>
      <c r="E89" s="130">
        <v>3.3700000000000001E-2</v>
      </c>
    </row>
    <row r="90" spans="1:5" x14ac:dyDescent="0.25">
      <c r="A90" s="90">
        <v>2018</v>
      </c>
      <c r="B90" s="105" t="s">
        <v>37</v>
      </c>
      <c r="C90" s="86" t="s">
        <v>199</v>
      </c>
      <c r="D90" s="37">
        <v>27297</v>
      </c>
      <c r="E90" s="130">
        <v>0.96909999999999996</v>
      </c>
    </row>
    <row r="91" spans="1:5" x14ac:dyDescent="0.25">
      <c r="A91" s="90">
        <v>2018</v>
      </c>
      <c r="B91" s="105" t="s">
        <v>37</v>
      </c>
      <c r="C91" s="86" t="s">
        <v>200</v>
      </c>
      <c r="D91" s="37">
        <v>868</v>
      </c>
      <c r="E91" s="130">
        <v>3.0800000000000001E-2</v>
      </c>
    </row>
    <row r="92" spans="1:5" x14ac:dyDescent="0.25">
      <c r="A92" s="90">
        <v>2018</v>
      </c>
      <c r="B92" s="105" t="s">
        <v>183</v>
      </c>
      <c r="C92" s="86" t="s">
        <v>199</v>
      </c>
      <c r="D92" s="37">
        <v>420786</v>
      </c>
      <c r="E92" s="130">
        <v>0.95499999999999996</v>
      </c>
    </row>
    <row r="93" spans="1:5" x14ac:dyDescent="0.25">
      <c r="A93" s="90">
        <v>2018</v>
      </c>
      <c r="B93" s="105" t="s">
        <v>183</v>
      </c>
      <c r="C93" s="86" t="s">
        <v>200</v>
      </c>
      <c r="D93" s="37">
        <v>19790</v>
      </c>
      <c r="E93" s="130">
        <v>4.4900000000000002E-2</v>
      </c>
    </row>
    <row r="94" spans="1:5" x14ac:dyDescent="0.25">
      <c r="A94" s="90">
        <v>2018</v>
      </c>
      <c r="B94" s="105" t="s">
        <v>184</v>
      </c>
      <c r="C94" s="86" t="s">
        <v>199</v>
      </c>
      <c r="D94" s="37">
        <v>384605</v>
      </c>
      <c r="E94" s="130">
        <v>0.95420000000000005</v>
      </c>
    </row>
    <row r="95" spans="1:5" x14ac:dyDescent="0.25">
      <c r="A95" s="90">
        <v>2018</v>
      </c>
      <c r="B95" s="105" t="s">
        <v>184</v>
      </c>
      <c r="C95" s="86" t="s">
        <v>200</v>
      </c>
      <c r="D95" s="37">
        <v>18446</v>
      </c>
      <c r="E95" s="130">
        <v>4.5699999999999998E-2</v>
      </c>
    </row>
    <row r="96" spans="1:5" x14ac:dyDescent="0.25">
      <c r="A96" s="90">
        <v>2018</v>
      </c>
      <c r="B96" s="105" t="s">
        <v>185</v>
      </c>
      <c r="C96" s="86" t="s">
        <v>199</v>
      </c>
      <c r="D96" s="37">
        <v>570401</v>
      </c>
      <c r="E96" s="130">
        <v>0.95779999999999998</v>
      </c>
    </row>
    <row r="97" spans="1:5" x14ac:dyDescent="0.25">
      <c r="A97" s="90">
        <v>2018</v>
      </c>
      <c r="B97" s="105" t="s">
        <v>185</v>
      </c>
      <c r="C97" s="86" t="s">
        <v>200</v>
      </c>
      <c r="D97" s="37">
        <v>25086</v>
      </c>
      <c r="E97" s="130">
        <v>4.2099999999999999E-2</v>
      </c>
    </row>
    <row r="98" spans="1:5" x14ac:dyDescent="0.25">
      <c r="A98" s="90">
        <v>2018</v>
      </c>
      <c r="B98" s="105" t="s">
        <v>47</v>
      </c>
      <c r="C98" s="86" t="s">
        <v>199</v>
      </c>
      <c r="D98" s="37">
        <v>825409</v>
      </c>
      <c r="E98" s="130">
        <v>0.95660000000000001</v>
      </c>
    </row>
    <row r="99" spans="1:5" x14ac:dyDescent="0.25">
      <c r="A99" s="90">
        <v>2018</v>
      </c>
      <c r="B99" s="105" t="s">
        <v>47</v>
      </c>
      <c r="C99" s="86" t="s">
        <v>200</v>
      </c>
      <c r="D99" s="37">
        <v>37393</v>
      </c>
      <c r="E99" s="130">
        <v>4.3299999999999998E-2</v>
      </c>
    </row>
    <row r="100" spans="1:5" x14ac:dyDescent="0.25">
      <c r="A100" s="90">
        <v>2018</v>
      </c>
      <c r="B100" s="105" t="s">
        <v>186</v>
      </c>
      <c r="C100" s="86" t="s">
        <v>199</v>
      </c>
      <c r="D100" s="37">
        <v>696158</v>
      </c>
      <c r="E100" s="130">
        <v>0.95930000000000004</v>
      </c>
    </row>
    <row r="101" spans="1:5" x14ac:dyDescent="0.25">
      <c r="A101" s="90">
        <v>2018</v>
      </c>
      <c r="B101" s="105" t="s">
        <v>186</v>
      </c>
      <c r="C101" s="86" t="s">
        <v>200</v>
      </c>
      <c r="D101" s="37">
        <v>29515</v>
      </c>
      <c r="E101" s="130">
        <v>4.0599999999999997E-2</v>
      </c>
    </row>
    <row r="102" spans="1:5" x14ac:dyDescent="0.25">
      <c r="A102" s="90">
        <v>2018</v>
      </c>
      <c r="B102" s="105" t="s">
        <v>187</v>
      </c>
      <c r="C102" s="86" t="s">
        <v>199</v>
      </c>
      <c r="D102" s="37">
        <v>122871</v>
      </c>
      <c r="E102" s="130">
        <v>0.96609999999999996</v>
      </c>
    </row>
    <row r="103" spans="1:5" x14ac:dyDescent="0.25">
      <c r="A103" s="90">
        <v>2018</v>
      </c>
      <c r="B103" s="105" t="s">
        <v>187</v>
      </c>
      <c r="C103" s="86" t="s">
        <v>200</v>
      </c>
      <c r="D103" s="37">
        <v>4308</v>
      </c>
      <c r="E103" s="130">
        <v>3.3799999999999997E-2</v>
      </c>
    </row>
    <row r="104" spans="1:5" x14ac:dyDescent="0.25">
      <c r="A104" s="90">
        <v>2019</v>
      </c>
      <c r="B104" s="105" t="s">
        <v>37</v>
      </c>
      <c r="C104" s="86" t="s">
        <v>199</v>
      </c>
      <c r="D104" s="37">
        <v>25135</v>
      </c>
      <c r="E104" s="130">
        <v>0.96840000000000004</v>
      </c>
    </row>
    <row r="105" spans="1:5" x14ac:dyDescent="0.25">
      <c r="A105" s="90">
        <v>2019</v>
      </c>
      <c r="B105" s="105" t="s">
        <v>37</v>
      </c>
      <c r="C105" s="86" t="s">
        <v>200</v>
      </c>
      <c r="D105" s="37">
        <v>818</v>
      </c>
      <c r="E105" s="130">
        <v>3.15E-2</v>
      </c>
    </row>
    <row r="106" spans="1:5" x14ac:dyDescent="0.25">
      <c r="A106" s="90">
        <v>2019</v>
      </c>
      <c r="B106" s="105" t="s">
        <v>183</v>
      </c>
      <c r="C106" s="86" t="s">
        <v>199</v>
      </c>
      <c r="D106" s="37">
        <v>415895</v>
      </c>
      <c r="E106" s="130">
        <v>0.95509999999999995</v>
      </c>
    </row>
    <row r="107" spans="1:5" x14ac:dyDescent="0.25">
      <c r="A107" s="90">
        <v>2019</v>
      </c>
      <c r="B107" s="105" t="s">
        <v>183</v>
      </c>
      <c r="C107" s="86" t="s">
        <v>200</v>
      </c>
      <c r="D107" s="37">
        <v>19534</v>
      </c>
      <c r="E107" s="130">
        <v>4.48E-2</v>
      </c>
    </row>
    <row r="108" spans="1:5" x14ac:dyDescent="0.25">
      <c r="A108" s="90">
        <v>2019</v>
      </c>
      <c r="B108" s="105" t="s">
        <v>184</v>
      </c>
      <c r="C108" s="86" t="s">
        <v>199</v>
      </c>
      <c r="D108" s="37">
        <v>388226</v>
      </c>
      <c r="E108" s="130">
        <v>0.95699999999999996</v>
      </c>
    </row>
    <row r="109" spans="1:5" x14ac:dyDescent="0.25">
      <c r="A109" s="90">
        <v>2019</v>
      </c>
      <c r="B109" s="105" t="s">
        <v>184</v>
      </c>
      <c r="C109" s="86" t="s">
        <v>200</v>
      </c>
      <c r="D109" s="37">
        <v>17405</v>
      </c>
      <c r="E109" s="130">
        <v>4.2900000000000001E-2</v>
      </c>
    </row>
    <row r="110" spans="1:5" x14ac:dyDescent="0.25">
      <c r="A110" s="90">
        <v>2019</v>
      </c>
      <c r="B110" s="105" t="s">
        <v>185</v>
      </c>
      <c r="C110" s="86" t="s">
        <v>199</v>
      </c>
      <c r="D110" s="37">
        <v>562778</v>
      </c>
      <c r="E110" s="130">
        <v>0.95720000000000005</v>
      </c>
    </row>
    <row r="111" spans="1:5" x14ac:dyDescent="0.25">
      <c r="A111" s="90">
        <v>2019</v>
      </c>
      <c r="B111" s="105" t="s">
        <v>185</v>
      </c>
      <c r="C111" s="86" t="s">
        <v>200</v>
      </c>
      <c r="D111" s="37">
        <v>25109</v>
      </c>
      <c r="E111" s="130">
        <v>4.2700000000000002E-2</v>
      </c>
    </row>
    <row r="112" spans="1:5" x14ac:dyDescent="0.25">
      <c r="A112" s="90">
        <v>2019</v>
      </c>
      <c r="B112" s="105" t="s">
        <v>47</v>
      </c>
      <c r="C112" s="86" t="s">
        <v>199</v>
      </c>
      <c r="D112" s="37">
        <v>818847</v>
      </c>
      <c r="E112" s="130">
        <v>0.95620000000000005</v>
      </c>
    </row>
    <row r="113" spans="1:5" x14ac:dyDescent="0.25">
      <c r="A113" s="90">
        <v>2019</v>
      </c>
      <c r="B113" s="105" t="s">
        <v>47</v>
      </c>
      <c r="C113" s="86" t="s">
        <v>200</v>
      </c>
      <c r="D113" s="37">
        <v>37438</v>
      </c>
      <c r="E113" s="130">
        <v>4.3700000000000003E-2</v>
      </c>
    </row>
    <row r="114" spans="1:5" x14ac:dyDescent="0.25">
      <c r="A114" s="90">
        <v>2019</v>
      </c>
      <c r="B114" s="105" t="s">
        <v>186</v>
      </c>
      <c r="C114" s="86" t="s">
        <v>199</v>
      </c>
      <c r="D114" s="37">
        <v>680727</v>
      </c>
      <c r="E114" s="130">
        <v>0.95820000000000005</v>
      </c>
    </row>
    <row r="115" spans="1:5" x14ac:dyDescent="0.25">
      <c r="A115" s="90">
        <v>2019</v>
      </c>
      <c r="B115" s="105" t="s">
        <v>186</v>
      </c>
      <c r="C115" s="86" t="s">
        <v>200</v>
      </c>
      <c r="D115" s="37">
        <v>29624</v>
      </c>
      <c r="E115" s="130">
        <v>4.1700000000000001E-2</v>
      </c>
    </row>
    <row r="116" spans="1:5" x14ac:dyDescent="0.25">
      <c r="A116" s="90">
        <v>2019</v>
      </c>
      <c r="B116" s="105" t="s">
        <v>187</v>
      </c>
      <c r="C116" s="86" t="s">
        <v>199</v>
      </c>
      <c r="D116" s="37">
        <v>122251</v>
      </c>
      <c r="E116" s="130">
        <v>0.96579999999999999</v>
      </c>
    </row>
    <row r="117" spans="1:5" x14ac:dyDescent="0.25">
      <c r="A117" s="90">
        <v>2019</v>
      </c>
      <c r="B117" s="105" t="s">
        <v>187</v>
      </c>
      <c r="C117" s="86" t="s">
        <v>200</v>
      </c>
      <c r="D117" s="37">
        <v>4324</v>
      </c>
      <c r="E117" s="130">
        <v>3.4099999999999998E-2</v>
      </c>
    </row>
    <row r="118" spans="1:5" x14ac:dyDescent="0.25">
      <c r="A118" s="90">
        <v>2016</v>
      </c>
      <c r="B118" s="105" t="s">
        <v>37</v>
      </c>
      <c r="C118" s="104" t="s">
        <v>201</v>
      </c>
      <c r="D118" s="37">
        <v>40379</v>
      </c>
      <c r="E118" s="130">
        <v>0.9556</v>
      </c>
    </row>
    <row r="119" spans="1:5" x14ac:dyDescent="0.25">
      <c r="A119" s="90">
        <v>2016</v>
      </c>
      <c r="B119" s="105" t="s">
        <v>37</v>
      </c>
      <c r="C119" s="104" t="s">
        <v>202</v>
      </c>
      <c r="D119" s="37">
        <v>1875</v>
      </c>
      <c r="E119" s="130">
        <v>4.4299999999999999E-2</v>
      </c>
    </row>
    <row r="120" spans="1:5" x14ac:dyDescent="0.25">
      <c r="A120" s="90">
        <v>2016</v>
      </c>
      <c r="B120" s="105" t="s">
        <v>183</v>
      </c>
      <c r="C120" s="104" t="s">
        <v>201</v>
      </c>
      <c r="D120" s="37">
        <v>418928</v>
      </c>
      <c r="E120" s="130">
        <v>0.96450000000000002</v>
      </c>
    </row>
    <row r="121" spans="1:5" x14ac:dyDescent="0.25">
      <c r="A121" s="90">
        <v>2016</v>
      </c>
      <c r="B121" s="105" t="s">
        <v>183</v>
      </c>
      <c r="C121" s="104" t="s">
        <v>202</v>
      </c>
      <c r="D121" s="37">
        <v>15415</v>
      </c>
      <c r="E121" s="130">
        <v>3.5400000000000001E-2</v>
      </c>
    </row>
    <row r="122" spans="1:5" x14ac:dyDescent="0.25">
      <c r="A122" s="90">
        <v>2016</v>
      </c>
      <c r="B122" s="105" t="s">
        <v>184</v>
      </c>
      <c r="C122" s="104" t="s">
        <v>201</v>
      </c>
      <c r="D122" s="37">
        <v>404176</v>
      </c>
      <c r="E122" s="130">
        <v>0.96919999999999995</v>
      </c>
    </row>
    <row r="123" spans="1:5" x14ac:dyDescent="0.25">
      <c r="A123" s="90">
        <v>2016</v>
      </c>
      <c r="B123" s="105" t="s">
        <v>184</v>
      </c>
      <c r="C123" s="104" t="s">
        <v>202</v>
      </c>
      <c r="D123" s="37">
        <v>12820</v>
      </c>
      <c r="E123" s="130">
        <v>3.0700000000000002E-2</v>
      </c>
    </row>
    <row r="124" spans="1:5" x14ac:dyDescent="0.25">
      <c r="A124" s="90">
        <v>2016</v>
      </c>
      <c r="B124" s="105" t="s">
        <v>185</v>
      </c>
      <c r="C124" s="104" t="s">
        <v>201</v>
      </c>
      <c r="D124" s="37">
        <v>574325</v>
      </c>
      <c r="E124" s="130">
        <v>0.96630000000000005</v>
      </c>
    </row>
    <row r="125" spans="1:5" x14ac:dyDescent="0.25">
      <c r="A125" s="90">
        <v>2016</v>
      </c>
      <c r="B125" s="105" t="s">
        <v>185</v>
      </c>
      <c r="C125" s="104" t="s">
        <v>202</v>
      </c>
      <c r="D125" s="37">
        <v>19970</v>
      </c>
      <c r="E125" s="130">
        <v>3.3599999999999998E-2</v>
      </c>
    </row>
    <row r="126" spans="1:5" x14ac:dyDescent="0.25">
      <c r="A126" s="90">
        <v>2016</v>
      </c>
      <c r="B126" s="105" t="s">
        <v>47</v>
      </c>
      <c r="C126" s="104" t="s">
        <v>201</v>
      </c>
      <c r="D126" s="37">
        <v>844365</v>
      </c>
      <c r="E126" s="130">
        <v>0.95530000000000004</v>
      </c>
    </row>
    <row r="127" spans="1:5" x14ac:dyDescent="0.25">
      <c r="A127" s="90">
        <v>2016</v>
      </c>
      <c r="B127" s="105" t="s">
        <v>47</v>
      </c>
      <c r="C127" s="104" t="s">
        <v>202</v>
      </c>
      <c r="D127" s="37">
        <v>39455</v>
      </c>
      <c r="E127" s="130">
        <v>4.4600000000000001E-2</v>
      </c>
    </row>
    <row r="128" spans="1:5" x14ac:dyDescent="0.25">
      <c r="A128" s="90">
        <v>2016</v>
      </c>
      <c r="B128" s="105" t="s">
        <v>186</v>
      </c>
      <c r="C128" s="104" t="s">
        <v>201</v>
      </c>
      <c r="D128" s="37">
        <v>701074</v>
      </c>
      <c r="E128" s="130">
        <v>0.96599999999999997</v>
      </c>
    </row>
    <row r="129" spans="1:5" x14ac:dyDescent="0.25">
      <c r="A129" s="90">
        <v>2016</v>
      </c>
      <c r="B129" s="105" t="s">
        <v>186</v>
      </c>
      <c r="C129" s="104" t="s">
        <v>202</v>
      </c>
      <c r="D129" s="37">
        <v>24641</v>
      </c>
      <c r="E129" s="130">
        <v>3.39E-2</v>
      </c>
    </row>
    <row r="130" spans="1:5" x14ac:dyDescent="0.25">
      <c r="A130" s="90">
        <v>2016</v>
      </c>
      <c r="B130" s="105" t="s">
        <v>187</v>
      </c>
      <c r="C130" s="104" t="s">
        <v>201</v>
      </c>
      <c r="D130" s="37">
        <v>121292</v>
      </c>
      <c r="E130" s="130">
        <v>0.96699999999999997</v>
      </c>
    </row>
    <row r="131" spans="1:5" x14ac:dyDescent="0.25">
      <c r="A131" s="90">
        <v>2016</v>
      </c>
      <c r="B131" s="105" t="s">
        <v>187</v>
      </c>
      <c r="C131" s="104" t="s">
        <v>202</v>
      </c>
      <c r="D131" s="37">
        <v>4138</v>
      </c>
      <c r="E131" s="130">
        <v>3.2899999999999999E-2</v>
      </c>
    </row>
    <row r="132" spans="1:5" x14ac:dyDescent="0.25">
      <c r="A132" s="90">
        <v>2017</v>
      </c>
      <c r="B132" s="105" t="s">
        <v>37</v>
      </c>
      <c r="C132" s="104" t="s">
        <v>201</v>
      </c>
      <c r="D132" s="37">
        <v>26910</v>
      </c>
      <c r="E132" s="130">
        <v>0.97950000000000004</v>
      </c>
    </row>
    <row r="133" spans="1:5" x14ac:dyDescent="0.25">
      <c r="A133" s="90">
        <v>2017</v>
      </c>
      <c r="B133" s="105" t="s">
        <v>37</v>
      </c>
      <c r="C133" s="104" t="s">
        <v>202</v>
      </c>
      <c r="D133" s="37">
        <v>563</v>
      </c>
      <c r="E133" s="130">
        <v>2.0400000000000001E-2</v>
      </c>
    </row>
    <row r="134" spans="1:5" x14ac:dyDescent="0.25">
      <c r="A134" s="90">
        <v>2017</v>
      </c>
      <c r="B134" s="105" t="s">
        <v>183</v>
      </c>
      <c r="C134" s="104" t="s">
        <v>201</v>
      </c>
      <c r="D134" s="37">
        <v>406340</v>
      </c>
      <c r="E134" s="130">
        <v>0.96419999999999995</v>
      </c>
    </row>
    <row r="135" spans="1:5" x14ac:dyDescent="0.25">
      <c r="A135" s="90">
        <v>2017</v>
      </c>
      <c r="B135" s="105" t="s">
        <v>183</v>
      </c>
      <c r="C135" s="104" t="s">
        <v>202</v>
      </c>
      <c r="D135" s="37">
        <v>15059</v>
      </c>
      <c r="E135" s="130">
        <v>3.5700000000000003E-2</v>
      </c>
    </row>
    <row r="136" spans="1:5" x14ac:dyDescent="0.25">
      <c r="A136" s="90">
        <v>2017</v>
      </c>
      <c r="B136" s="105" t="s">
        <v>184</v>
      </c>
      <c r="C136" s="104" t="s">
        <v>201</v>
      </c>
      <c r="D136" s="37">
        <v>401633</v>
      </c>
      <c r="E136" s="130">
        <v>0.96870000000000001</v>
      </c>
    </row>
    <row r="137" spans="1:5" x14ac:dyDescent="0.25">
      <c r="A137" s="90">
        <v>2017</v>
      </c>
      <c r="B137" s="105" t="s">
        <v>184</v>
      </c>
      <c r="C137" s="104" t="s">
        <v>202</v>
      </c>
      <c r="D137" s="37">
        <v>12935</v>
      </c>
      <c r="E137" s="130">
        <v>3.1199999999999999E-2</v>
      </c>
    </row>
    <row r="138" spans="1:5" x14ac:dyDescent="0.25">
      <c r="A138" s="90">
        <v>2017</v>
      </c>
      <c r="B138" s="105" t="s">
        <v>185</v>
      </c>
      <c r="C138" s="104" t="s">
        <v>201</v>
      </c>
      <c r="D138" s="37">
        <v>569042</v>
      </c>
      <c r="E138" s="130">
        <v>0.96409999999999996</v>
      </c>
    </row>
    <row r="139" spans="1:5" x14ac:dyDescent="0.25">
      <c r="A139" s="90">
        <v>2017</v>
      </c>
      <c r="B139" s="105" t="s">
        <v>185</v>
      </c>
      <c r="C139" s="104" t="s">
        <v>202</v>
      </c>
      <c r="D139" s="37">
        <v>21150</v>
      </c>
      <c r="E139" s="130">
        <v>3.5799999999999998E-2</v>
      </c>
    </row>
    <row r="140" spans="1:5" x14ac:dyDescent="0.25">
      <c r="A140" s="90">
        <v>2017</v>
      </c>
      <c r="B140" s="105" t="s">
        <v>47</v>
      </c>
      <c r="C140" s="104" t="s">
        <v>201</v>
      </c>
      <c r="D140" s="37">
        <v>832447</v>
      </c>
      <c r="E140" s="130">
        <v>0.95469999999999999</v>
      </c>
    </row>
    <row r="141" spans="1:5" x14ac:dyDescent="0.25">
      <c r="A141" s="90">
        <v>2017</v>
      </c>
      <c r="B141" s="105" t="s">
        <v>47</v>
      </c>
      <c r="C141" s="104" t="s">
        <v>202</v>
      </c>
      <c r="D141" s="37">
        <v>39422</v>
      </c>
      <c r="E141" s="130">
        <v>4.5199999999999997E-2</v>
      </c>
    </row>
    <row r="142" spans="1:5" x14ac:dyDescent="0.25">
      <c r="A142" s="90">
        <v>2017</v>
      </c>
      <c r="B142" s="105" t="s">
        <v>186</v>
      </c>
      <c r="C142" s="104" t="s">
        <v>201</v>
      </c>
      <c r="D142" s="37">
        <v>697758</v>
      </c>
      <c r="E142" s="130">
        <v>0.96460000000000001</v>
      </c>
    </row>
    <row r="143" spans="1:5" x14ac:dyDescent="0.25">
      <c r="A143" s="90">
        <v>2017</v>
      </c>
      <c r="B143" s="105" t="s">
        <v>186</v>
      </c>
      <c r="C143" s="104" t="s">
        <v>202</v>
      </c>
      <c r="D143" s="37">
        <v>25569</v>
      </c>
      <c r="E143" s="130">
        <v>3.5299999999999998E-2</v>
      </c>
    </row>
    <row r="144" spans="1:5" x14ac:dyDescent="0.25">
      <c r="A144" s="90">
        <v>2017</v>
      </c>
      <c r="B144" s="105" t="s">
        <v>187</v>
      </c>
      <c r="C144" s="104" t="s">
        <v>201</v>
      </c>
      <c r="D144" s="37">
        <v>124302</v>
      </c>
      <c r="E144" s="130">
        <v>0.96850000000000003</v>
      </c>
    </row>
    <row r="145" spans="1:5" x14ac:dyDescent="0.25">
      <c r="A145" s="90">
        <v>2017</v>
      </c>
      <c r="B145" s="105" t="s">
        <v>187</v>
      </c>
      <c r="C145" s="104" t="s">
        <v>202</v>
      </c>
      <c r="D145" s="37">
        <v>4041</v>
      </c>
      <c r="E145" s="130">
        <v>3.1399999999999997E-2</v>
      </c>
    </row>
    <row r="146" spans="1:5" x14ac:dyDescent="0.25">
      <c r="A146" s="90">
        <v>2018</v>
      </c>
      <c r="B146" s="105" t="s">
        <v>37</v>
      </c>
      <c r="C146" s="104" t="s">
        <v>201</v>
      </c>
      <c r="D146" s="37">
        <v>27582</v>
      </c>
      <c r="E146" s="130">
        <v>0.97929999999999995</v>
      </c>
    </row>
    <row r="147" spans="1:5" x14ac:dyDescent="0.25">
      <c r="A147" s="90">
        <v>2018</v>
      </c>
      <c r="B147" s="105" t="s">
        <v>37</v>
      </c>
      <c r="C147" s="104" t="s">
        <v>202</v>
      </c>
      <c r="D147" s="37">
        <v>583</v>
      </c>
      <c r="E147" s="130">
        <v>2.06E-2</v>
      </c>
    </row>
    <row r="148" spans="1:5" x14ac:dyDescent="0.25">
      <c r="A148" s="90">
        <v>2018</v>
      </c>
      <c r="B148" s="105" t="s">
        <v>183</v>
      </c>
      <c r="C148" s="104" t="s">
        <v>201</v>
      </c>
      <c r="D148" s="37">
        <v>424194</v>
      </c>
      <c r="E148" s="130">
        <v>0.96279999999999999</v>
      </c>
    </row>
    <row r="149" spans="1:5" x14ac:dyDescent="0.25">
      <c r="A149" s="90">
        <v>2018</v>
      </c>
      <c r="B149" s="105" t="s">
        <v>183</v>
      </c>
      <c r="C149" s="104" t="s">
        <v>202</v>
      </c>
      <c r="D149" s="37">
        <v>16382</v>
      </c>
      <c r="E149" s="130">
        <v>3.7100000000000001E-2</v>
      </c>
    </row>
    <row r="150" spans="1:5" x14ac:dyDescent="0.25">
      <c r="A150" s="90">
        <v>2018</v>
      </c>
      <c r="B150" s="105" t="s">
        <v>184</v>
      </c>
      <c r="C150" s="104" t="s">
        <v>201</v>
      </c>
      <c r="D150" s="37">
        <v>390937</v>
      </c>
      <c r="E150" s="130">
        <v>0.96989999999999998</v>
      </c>
    </row>
    <row r="151" spans="1:5" x14ac:dyDescent="0.25">
      <c r="A151" s="90">
        <v>2018</v>
      </c>
      <c r="B151" s="105" t="s">
        <v>184</v>
      </c>
      <c r="C151" s="104" t="s">
        <v>202</v>
      </c>
      <c r="D151" s="37">
        <v>12114</v>
      </c>
      <c r="E151" s="130">
        <v>0.03</v>
      </c>
    </row>
    <row r="152" spans="1:5" x14ac:dyDescent="0.25">
      <c r="A152" s="90">
        <v>2018</v>
      </c>
      <c r="B152" s="105" t="s">
        <v>185</v>
      </c>
      <c r="C152" s="104" t="s">
        <v>201</v>
      </c>
      <c r="D152" s="37">
        <v>574276</v>
      </c>
      <c r="E152" s="130">
        <v>0.96430000000000005</v>
      </c>
    </row>
    <row r="153" spans="1:5" x14ac:dyDescent="0.25">
      <c r="A153" s="90">
        <v>2018</v>
      </c>
      <c r="B153" s="105" t="s">
        <v>185</v>
      </c>
      <c r="C153" s="104" t="s">
        <v>202</v>
      </c>
      <c r="D153" s="37">
        <v>21211</v>
      </c>
      <c r="E153" s="130">
        <v>3.56E-2</v>
      </c>
    </row>
    <row r="154" spans="1:5" x14ac:dyDescent="0.25">
      <c r="A154" s="90">
        <v>2018</v>
      </c>
      <c r="B154" s="105" t="s">
        <v>47</v>
      </c>
      <c r="C154" s="104" t="s">
        <v>201</v>
      </c>
      <c r="D154" s="37">
        <v>824584</v>
      </c>
      <c r="E154" s="130">
        <v>0.95569999999999999</v>
      </c>
    </row>
    <row r="155" spans="1:5" x14ac:dyDescent="0.25">
      <c r="A155" s="90">
        <v>2018</v>
      </c>
      <c r="B155" s="105" t="s">
        <v>47</v>
      </c>
      <c r="C155" s="104" t="s">
        <v>202</v>
      </c>
      <c r="D155" s="37">
        <v>38218</v>
      </c>
      <c r="E155" s="130">
        <v>4.4200000000000003E-2</v>
      </c>
    </row>
    <row r="156" spans="1:5" x14ac:dyDescent="0.25">
      <c r="A156" s="90">
        <v>2018</v>
      </c>
      <c r="B156" s="105" t="s">
        <v>186</v>
      </c>
      <c r="C156" s="104" t="s">
        <v>201</v>
      </c>
      <c r="D156" s="37">
        <v>699403</v>
      </c>
      <c r="E156" s="130">
        <v>0.9637</v>
      </c>
    </row>
    <row r="157" spans="1:5" x14ac:dyDescent="0.25">
      <c r="A157" s="90">
        <v>2018</v>
      </c>
      <c r="B157" s="105" t="s">
        <v>186</v>
      </c>
      <c r="C157" s="104" t="s">
        <v>202</v>
      </c>
      <c r="D157" s="37">
        <v>26270</v>
      </c>
      <c r="E157" s="130">
        <v>3.6200000000000003E-2</v>
      </c>
    </row>
    <row r="158" spans="1:5" x14ac:dyDescent="0.25">
      <c r="A158" s="90">
        <v>2018</v>
      </c>
      <c r="B158" s="105" t="s">
        <v>187</v>
      </c>
      <c r="C158" s="104" t="s">
        <v>201</v>
      </c>
      <c r="D158" s="37">
        <v>123253</v>
      </c>
      <c r="E158" s="130">
        <v>0.96909999999999996</v>
      </c>
    </row>
    <row r="159" spans="1:5" x14ac:dyDescent="0.25">
      <c r="A159" s="90">
        <v>2018</v>
      </c>
      <c r="B159" s="105" t="s">
        <v>187</v>
      </c>
      <c r="C159" s="104" t="s">
        <v>202</v>
      </c>
      <c r="D159" s="37">
        <v>3926</v>
      </c>
      <c r="E159" s="130">
        <v>3.0800000000000001E-2</v>
      </c>
    </row>
    <row r="160" spans="1:5" x14ac:dyDescent="0.25">
      <c r="A160" s="90">
        <v>2019</v>
      </c>
      <c r="B160" s="105" t="s">
        <v>37</v>
      </c>
      <c r="C160" s="104" t="s">
        <v>201</v>
      </c>
      <c r="D160" s="37">
        <v>25037</v>
      </c>
      <c r="E160" s="130">
        <v>0.9647</v>
      </c>
    </row>
    <row r="161" spans="1:5" x14ac:dyDescent="0.25">
      <c r="A161" s="90">
        <v>2019</v>
      </c>
      <c r="B161" s="105" t="s">
        <v>37</v>
      </c>
      <c r="C161" s="104" t="s">
        <v>202</v>
      </c>
      <c r="D161" s="37">
        <v>916</v>
      </c>
      <c r="E161" s="130">
        <v>3.5200000000000002E-2</v>
      </c>
    </row>
    <row r="162" spans="1:5" x14ac:dyDescent="0.25">
      <c r="A162" s="90">
        <v>2019</v>
      </c>
      <c r="B162" s="105" t="s">
        <v>183</v>
      </c>
      <c r="C162" s="104" t="s">
        <v>201</v>
      </c>
      <c r="D162" s="37">
        <v>418919</v>
      </c>
      <c r="E162" s="130">
        <v>0.96199999999999997</v>
      </c>
    </row>
    <row r="163" spans="1:5" x14ac:dyDescent="0.25">
      <c r="A163" s="90">
        <v>2019</v>
      </c>
      <c r="B163" s="105" t="s">
        <v>183</v>
      </c>
      <c r="C163" s="104" t="s">
        <v>202</v>
      </c>
      <c r="D163" s="37">
        <v>16510</v>
      </c>
      <c r="E163" s="130">
        <v>3.7900000000000003E-2</v>
      </c>
    </row>
    <row r="164" spans="1:5" x14ac:dyDescent="0.25">
      <c r="A164" s="90">
        <v>2019</v>
      </c>
      <c r="B164" s="105" t="s">
        <v>184</v>
      </c>
      <c r="C164" s="104" t="s">
        <v>201</v>
      </c>
      <c r="D164" s="37">
        <v>393530</v>
      </c>
      <c r="E164" s="130">
        <v>0.97009999999999996</v>
      </c>
    </row>
    <row r="165" spans="1:5" x14ac:dyDescent="0.25">
      <c r="A165" s="90">
        <v>2019</v>
      </c>
      <c r="B165" s="105" t="s">
        <v>184</v>
      </c>
      <c r="C165" s="104" t="s">
        <v>202</v>
      </c>
      <c r="D165" s="37">
        <v>12101</v>
      </c>
      <c r="E165" s="130">
        <v>2.98E-2</v>
      </c>
    </row>
    <row r="166" spans="1:5" x14ac:dyDescent="0.25">
      <c r="A166" s="90">
        <v>2019</v>
      </c>
      <c r="B166" s="105" t="s">
        <v>185</v>
      </c>
      <c r="C166" s="104" t="s">
        <v>201</v>
      </c>
      <c r="D166" s="37">
        <v>567403</v>
      </c>
      <c r="E166" s="130">
        <v>0.96509999999999996</v>
      </c>
    </row>
    <row r="167" spans="1:5" x14ac:dyDescent="0.25">
      <c r="A167" s="90">
        <v>2019</v>
      </c>
      <c r="B167" s="105" t="s">
        <v>185</v>
      </c>
      <c r="C167" s="104" t="s">
        <v>202</v>
      </c>
      <c r="D167" s="37">
        <v>20484</v>
      </c>
      <c r="E167" s="130">
        <v>3.4799999999999998E-2</v>
      </c>
    </row>
    <row r="168" spans="1:5" x14ac:dyDescent="0.25">
      <c r="A168" s="90">
        <v>2019</v>
      </c>
      <c r="B168" s="105" t="s">
        <v>47</v>
      </c>
      <c r="C168" s="104" t="s">
        <v>201</v>
      </c>
      <c r="D168" s="37">
        <v>818477</v>
      </c>
      <c r="E168" s="130">
        <v>0.95579999999999998</v>
      </c>
    </row>
    <row r="169" spans="1:5" x14ac:dyDescent="0.25">
      <c r="A169" s="90">
        <v>2019</v>
      </c>
      <c r="B169" s="105" t="s">
        <v>47</v>
      </c>
      <c r="C169" s="104" t="s">
        <v>202</v>
      </c>
      <c r="D169" s="37">
        <v>37808</v>
      </c>
      <c r="E169" s="130">
        <v>4.41E-2</v>
      </c>
    </row>
    <row r="170" spans="1:5" x14ac:dyDescent="0.25">
      <c r="A170" s="90">
        <v>2019</v>
      </c>
      <c r="B170" s="105" t="s">
        <v>186</v>
      </c>
      <c r="C170" s="104" t="s">
        <v>201</v>
      </c>
      <c r="D170" s="37">
        <v>684823</v>
      </c>
      <c r="E170" s="130">
        <v>0.96399999999999997</v>
      </c>
    </row>
    <row r="171" spans="1:5" x14ac:dyDescent="0.25">
      <c r="A171" s="90">
        <v>2019</v>
      </c>
      <c r="B171" s="105" t="s">
        <v>186</v>
      </c>
      <c r="C171" s="104" t="s">
        <v>202</v>
      </c>
      <c r="D171" s="37">
        <v>25528</v>
      </c>
      <c r="E171" s="130">
        <v>3.5900000000000001E-2</v>
      </c>
    </row>
    <row r="172" spans="1:5" x14ac:dyDescent="0.25">
      <c r="A172" s="90">
        <v>2019</v>
      </c>
      <c r="B172" s="105" t="s">
        <v>187</v>
      </c>
      <c r="C172" s="104" t="s">
        <v>201</v>
      </c>
      <c r="D172" s="37">
        <v>122901</v>
      </c>
      <c r="E172" s="130">
        <v>0.97089999999999999</v>
      </c>
    </row>
    <row r="173" spans="1:5" x14ac:dyDescent="0.25">
      <c r="A173" s="90">
        <v>2019</v>
      </c>
      <c r="B173" s="105" t="s">
        <v>187</v>
      </c>
      <c r="C173" s="104" t="s">
        <v>202</v>
      </c>
      <c r="D173" s="37">
        <v>3674</v>
      </c>
      <c r="E173" s="130">
        <v>2.9000000000000001E-2</v>
      </c>
    </row>
    <row r="174" spans="1:5" x14ac:dyDescent="0.25">
      <c r="A174" s="74"/>
      <c r="B174" s="25"/>
      <c r="C174" s="25"/>
      <c r="E174" s="74"/>
    </row>
    <row r="175" spans="1:5" ht="59.65" customHeight="1" x14ac:dyDescent="0.25">
      <c r="A175" s="142" t="s">
        <v>407</v>
      </c>
      <c r="B175" s="142"/>
      <c r="C175" s="142"/>
      <c r="D175" s="142"/>
      <c r="E175" s="142"/>
    </row>
    <row r="176" spans="1:5" ht="30.75" customHeight="1" x14ac:dyDescent="0.25">
      <c r="A176" s="142" t="s">
        <v>330</v>
      </c>
      <c r="B176" s="142"/>
      <c r="C176" s="142"/>
      <c r="D176" s="142"/>
      <c r="E176" s="142"/>
    </row>
  </sheetData>
  <mergeCells count="4">
    <mergeCell ref="A176:E176"/>
    <mergeCell ref="A3:E3"/>
    <mergeCell ref="A175:E175"/>
    <mergeCell ref="A1:D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4"/>
  <sheetViews>
    <sheetView workbookViewId="0">
      <selection activeCell="A2" sqref="A2"/>
    </sheetView>
  </sheetViews>
  <sheetFormatPr defaultColWidth="8.7109375" defaultRowHeight="15" x14ac:dyDescent="0.25"/>
  <cols>
    <col min="1" max="1" width="122.140625" style="58" customWidth="1"/>
    <col min="2" max="2" width="8.7109375" style="61"/>
    <col min="3" max="16384" width="8.7109375" style="58"/>
  </cols>
  <sheetData>
    <row r="1" spans="1:2" s="53" customFormat="1" ht="23.25" x14ac:dyDescent="0.35">
      <c r="A1" s="2" t="s">
        <v>325</v>
      </c>
      <c r="B1" s="52"/>
    </row>
    <row r="2" spans="1:2" s="53" customFormat="1" ht="21" x14ac:dyDescent="0.35">
      <c r="A2" s="4" t="s">
        <v>173</v>
      </c>
      <c r="B2" s="52"/>
    </row>
    <row r="3" spans="1:2" s="53" customFormat="1" x14ac:dyDescent="0.25">
      <c r="B3" s="52"/>
    </row>
    <row r="4" spans="1:2" s="53" customFormat="1" ht="18.75" x14ac:dyDescent="0.25">
      <c r="A4" s="54" t="s">
        <v>333</v>
      </c>
      <c r="B4" s="55"/>
    </row>
    <row r="5" spans="1:2" s="53" customFormat="1" x14ac:dyDescent="0.25">
      <c r="A5" s="56"/>
      <c r="B5" s="55"/>
    </row>
    <row r="6" spans="1:2" s="53" customFormat="1" ht="21" x14ac:dyDescent="0.25">
      <c r="A6" s="1" t="s">
        <v>403</v>
      </c>
      <c r="B6" s="57" t="s">
        <v>0</v>
      </c>
    </row>
    <row r="7" spans="1:2" x14ac:dyDescent="0.25">
      <c r="A7" s="58" t="s">
        <v>392</v>
      </c>
      <c r="B7" s="59" t="s">
        <v>79</v>
      </c>
    </row>
    <row r="9" spans="1:2" s="53" customFormat="1" ht="21" x14ac:dyDescent="0.25">
      <c r="A9" s="1" t="s">
        <v>279</v>
      </c>
      <c r="B9" s="57" t="s">
        <v>0</v>
      </c>
    </row>
    <row r="10" spans="1:2" x14ac:dyDescent="0.25">
      <c r="A10" s="58" t="s">
        <v>359</v>
      </c>
      <c r="B10" s="59" t="s">
        <v>1</v>
      </c>
    </row>
    <row r="11" spans="1:2" x14ac:dyDescent="0.25">
      <c r="A11" s="58" t="s">
        <v>361</v>
      </c>
      <c r="B11" s="59" t="s">
        <v>2</v>
      </c>
    </row>
    <row r="12" spans="1:2" x14ac:dyDescent="0.25">
      <c r="A12" s="58" t="s">
        <v>362</v>
      </c>
      <c r="B12" s="59" t="s">
        <v>4</v>
      </c>
    </row>
    <row r="13" spans="1:2" x14ac:dyDescent="0.25">
      <c r="A13" s="58" t="s">
        <v>360</v>
      </c>
      <c r="B13" s="59" t="s">
        <v>10</v>
      </c>
    </row>
    <row r="14" spans="1:2" x14ac:dyDescent="0.25">
      <c r="A14" s="58" t="s">
        <v>363</v>
      </c>
      <c r="B14" s="59" t="s">
        <v>25</v>
      </c>
    </row>
    <row r="15" spans="1:2" x14ac:dyDescent="0.25">
      <c r="A15" s="58" t="s">
        <v>364</v>
      </c>
      <c r="B15" s="59" t="s">
        <v>28</v>
      </c>
    </row>
    <row r="16" spans="1:2" x14ac:dyDescent="0.25">
      <c r="A16" s="58" t="s">
        <v>374</v>
      </c>
      <c r="B16" s="59" t="s">
        <v>34</v>
      </c>
    </row>
    <row r="17" spans="1:2" x14ac:dyDescent="0.25">
      <c r="A17" s="58" t="s">
        <v>375</v>
      </c>
      <c r="B17" s="59" t="s">
        <v>39</v>
      </c>
    </row>
    <row r="18" spans="1:2" x14ac:dyDescent="0.25">
      <c r="A18" s="58" t="s">
        <v>365</v>
      </c>
      <c r="B18" s="59" t="s">
        <v>40</v>
      </c>
    </row>
    <row r="19" spans="1:2" x14ac:dyDescent="0.25">
      <c r="A19" s="58" t="s">
        <v>366</v>
      </c>
      <c r="B19" s="59" t="s">
        <v>46</v>
      </c>
    </row>
    <row r="20" spans="1:2" x14ac:dyDescent="0.25">
      <c r="A20" s="58" t="s">
        <v>376</v>
      </c>
      <c r="B20" s="59" t="s">
        <v>49</v>
      </c>
    </row>
    <row r="21" spans="1:2" x14ac:dyDescent="0.25">
      <c r="A21" s="58" t="s">
        <v>377</v>
      </c>
      <c r="B21" s="59" t="s">
        <v>55</v>
      </c>
    </row>
    <row r="22" spans="1:2" x14ac:dyDescent="0.25">
      <c r="A22" s="58" t="s">
        <v>367</v>
      </c>
      <c r="B22" s="59" t="s">
        <v>56</v>
      </c>
    </row>
    <row r="23" spans="1:2" x14ac:dyDescent="0.25">
      <c r="B23" s="59"/>
    </row>
    <row r="24" spans="1:2" s="53" customFormat="1" ht="21" x14ac:dyDescent="0.25">
      <c r="A24" s="1" t="s">
        <v>280</v>
      </c>
      <c r="B24" s="57" t="s">
        <v>0</v>
      </c>
    </row>
    <row r="25" spans="1:2" x14ac:dyDescent="0.25">
      <c r="A25" s="58" t="s">
        <v>393</v>
      </c>
      <c r="B25" s="59" t="s">
        <v>57</v>
      </c>
    </row>
    <row r="26" spans="1:2" x14ac:dyDescent="0.25">
      <c r="A26" s="58" t="s">
        <v>394</v>
      </c>
      <c r="B26" s="59" t="s">
        <v>58</v>
      </c>
    </row>
    <row r="27" spans="1:2" x14ac:dyDescent="0.25">
      <c r="A27" s="58" t="s">
        <v>395</v>
      </c>
      <c r="B27" s="59" t="s">
        <v>59</v>
      </c>
    </row>
    <row r="28" spans="1:2" x14ac:dyDescent="0.25">
      <c r="A28" s="58" t="s">
        <v>396</v>
      </c>
      <c r="B28" s="59" t="s">
        <v>60</v>
      </c>
    </row>
    <row r="29" spans="1:2" x14ac:dyDescent="0.25">
      <c r="A29" s="58" t="s">
        <v>397</v>
      </c>
      <c r="B29" s="59" t="s">
        <v>286</v>
      </c>
    </row>
    <row r="30" spans="1:2" x14ac:dyDescent="0.25">
      <c r="A30" s="58" t="s">
        <v>398</v>
      </c>
      <c r="B30" s="59" t="s">
        <v>287</v>
      </c>
    </row>
    <row r="32" spans="1:2" s="53" customFormat="1" ht="21" x14ac:dyDescent="0.25">
      <c r="A32" s="1" t="s">
        <v>281</v>
      </c>
      <c r="B32" s="57" t="s">
        <v>0</v>
      </c>
    </row>
    <row r="33" spans="1:2" x14ac:dyDescent="0.25">
      <c r="A33" s="58" t="s">
        <v>378</v>
      </c>
      <c r="B33" s="59" t="s">
        <v>61</v>
      </c>
    </row>
    <row r="34" spans="1:2" x14ac:dyDescent="0.25">
      <c r="A34" s="58" t="s">
        <v>379</v>
      </c>
      <c r="B34" s="59" t="s">
        <v>62</v>
      </c>
    </row>
    <row r="35" spans="1:2" x14ac:dyDescent="0.25">
      <c r="A35" s="58" t="s">
        <v>380</v>
      </c>
      <c r="B35" s="59" t="s">
        <v>63</v>
      </c>
    </row>
    <row r="36" spans="1:2" x14ac:dyDescent="0.25">
      <c r="A36" s="58" t="s">
        <v>381</v>
      </c>
      <c r="B36" s="59" t="s">
        <v>64</v>
      </c>
    </row>
    <row r="37" spans="1:2" x14ac:dyDescent="0.25">
      <c r="A37" s="58" t="s">
        <v>382</v>
      </c>
      <c r="B37" s="59" t="s">
        <v>65</v>
      </c>
    </row>
    <row r="38" spans="1:2" x14ac:dyDescent="0.25">
      <c r="A38" s="58" t="s">
        <v>383</v>
      </c>
      <c r="B38" s="59" t="s">
        <v>66</v>
      </c>
    </row>
    <row r="40" spans="1:2" ht="21" x14ac:dyDescent="0.25">
      <c r="A40" s="1" t="s">
        <v>282</v>
      </c>
      <c r="B40" s="57" t="s">
        <v>0</v>
      </c>
    </row>
    <row r="41" spans="1:2" x14ac:dyDescent="0.25">
      <c r="A41" s="58" t="s">
        <v>283</v>
      </c>
      <c r="B41" s="59" t="s">
        <v>288</v>
      </c>
    </row>
    <row r="42" spans="1:2" x14ac:dyDescent="0.25">
      <c r="A42" s="58" t="s">
        <v>284</v>
      </c>
      <c r="B42" s="59" t="s">
        <v>289</v>
      </c>
    </row>
    <row r="43" spans="1:2" x14ac:dyDescent="0.25">
      <c r="A43" s="58" t="s">
        <v>384</v>
      </c>
      <c r="B43" s="59" t="s">
        <v>290</v>
      </c>
    </row>
    <row r="44" spans="1:2" x14ac:dyDescent="0.25">
      <c r="A44" s="58" t="s">
        <v>385</v>
      </c>
      <c r="B44" s="59" t="s">
        <v>229</v>
      </c>
    </row>
    <row r="45" spans="1:2" x14ac:dyDescent="0.25">
      <c r="A45" s="58" t="s">
        <v>399</v>
      </c>
      <c r="B45" s="59" t="s">
        <v>291</v>
      </c>
    </row>
    <row r="46" spans="1:2" x14ac:dyDescent="0.25">
      <c r="A46" s="58" t="s">
        <v>400</v>
      </c>
      <c r="B46" s="59" t="s">
        <v>292</v>
      </c>
    </row>
    <row r="47" spans="1:2" x14ac:dyDescent="0.25">
      <c r="A47" s="60" t="s">
        <v>386</v>
      </c>
      <c r="B47" s="59" t="s">
        <v>293</v>
      </c>
    </row>
    <row r="48" spans="1:2" x14ac:dyDescent="0.25">
      <c r="A48" s="60" t="s">
        <v>285</v>
      </c>
      <c r="B48" s="59" t="s">
        <v>294</v>
      </c>
    </row>
    <row r="49" spans="1:2" x14ac:dyDescent="0.25">
      <c r="A49" s="60" t="s">
        <v>387</v>
      </c>
      <c r="B49" s="59" t="s">
        <v>295</v>
      </c>
    </row>
    <row r="50" spans="1:2" x14ac:dyDescent="0.25">
      <c r="A50" s="60" t="s">
        <v>388</v>
      </c>
      <c r="B50" s="59" t="s">
        <v>296</v>
      </c>
    </row>
    <row r="51" spans="1:2" x14ac:dyDescent="0.25">
      <c r="A51" s="60" t="s">
        <v>389</v>
      </c>
      <c r="B51" s="59" t="s">
        <v>297</v>
      </c>
    </row>
    <row r="52" spans="1:2" x14ac:dyDescent="0.25">
      <c r="A52" s="60" t="s">
        <v>390</v>
      </c>
      <c r="B52" s="59" t="s">
        <v>298</v>
      </c>
    </row>
    <row r="53" spans="1:2" x14ac:dyDescent="0.25">
      <c r="A53" s="60" t="s">
        <v>391</v>
      </c>
      <c r="B53" s="59" t="s">
        <v>299</v>
      </c>
    </row>
    <row r="54" spans="1:2" x14ac:dyDescent="0.25">
      <c r="A54" s="60" t="s">
        <v>413</v>
      </c>
      <c r="B54" s="59" t="s">
        <v>300</v>
      </c>
    </row>
  </sheetData>
  <hyperlinks>
    <hyperlink ref="B7" location="'I-1 '!A1" display="I-1" xr:uid="{00000000-0004-0000-0100-000000000000}"/>
    <hyperlink ref="B10" location="'II-1'!A1" display="II-1" xr:uid="{00000000-0004-0000-0100-000001000000}"/>
    <hyperlink ref="B11" location="'II-2'!A1" display="II-2" xr:uid="{00000000-0004-0000-0100-000002000000}"/>
    <hyperlink ref="B12" location="'II-3'!A1" display="II-3" xr:uid="{00000000-0004-0000-0100-000003000000}"/>
    <hyperlink ref="B13" location="'II-4'!A1" display="II-4" xr:uid="{00000000-0004-0000-0100-000004000000}"/>
    <hyperlink ref="B14" location="'II-5'!A1" display="II-5" xr:uid="{00000000-0004-0000-0100-000005000000}"/>
    <hyperlink ref="B15" location="'II-6'!A1" display="II-6" xr:uid="{00000000-0004-0000-0100-000006000000}"/>
    <hyperlink ref="B16" location="'II-7'!A1" display="II-7" xr:uid="{00000000-0004-0000-0100-000007000000}"/>
    <hyperlink ref="B17" location="'II-8'!A1" display="II-8" xr:uid="{00000000-0004-0000-0100-000008000000}"/>
    <hyperlink ref="B18" location="'II-9'!A1" display="II-9" xr:uid="{00000000-0004-0000-0100-000009000000}"/>
    <hyperlink ref="B19" location="'II-10'!A1" display="II-10" xr:uid="{00000000-0004-0000-0100-00000A000000}"/>
    <hyperlink ref="B20" location="'II-11'!A1" display="II-11" xr:uid="{00000000-0004-0000-0100-00000B000000}"/>
    <hyperlink ref="B21" location="'II-12'!A1" display="II-12" xr:uid="{00000000-0004-0000-0100-00000C000000}"/>
    <hyperlink ref="B22" location="'II-13'!A1" display="II-13" xr:uid="{00000000-0004-0000-0100-00000D000000}"/>
    <hyperlink ref="B25" location="'III-1'!A1" display="III-1" xr:uid="{00000000-0004-0000-0100-000010000000}"/>
    <hyperlink ref="B26" location="'III-2'!A1" display="III-2" xr:uid="{00000000-0004-0000-0100-000011000000}"/>
    <hyperlink ref="B27" location="'III-3'!A1" display="III-3" xr:uid="{00000000-0004-0000-0100-000012000000}"/>
    <hyperlink ref="B28" location="'III-4'!A1" display="III-4" xr:uid="{00000000-0004-0000-0100-000013000000}"/>
    <hyperlink ref="B33" location="'IV-1'!A1" display="IV-1" xr:uid="{00000000-0004-0000-0100-000014000000}"/>
    <hyperlink ref="B34" location="'IV-2'!A1" display="IV-2" xr:uid="{00000000-0004-0000-0100-000015000000}"/>
    <hyperlink ref="B35" location="'IV-3'!A1" display="IV-3" xr:uid="{00000000-0004-0000-0100-000016000000}"/>
    <hyperlink ref="B36" location="'IV-4'!A1" display="IV-4" xr:uid="{00000000-0004-0000-0100-000017000000}"/>
    <hyperlink ref="B37" location="'IV-5'!A1" display="IV-5" xr:uid="{00000000-0004-0000-0100-000018000000}"/>
    <hyperlink ref="B38" location="'IV-6'!A1" display="IV-6" xr:uid="{00000000-0004-0000-0100-000019000000}"/>
    <hyperlink ref="B41" location="'V-1'!A1" display="V-1" xr:uid="{710A9639-F120-42CC-A7C4-64440097BE11}"/>
    <hyperlink ref="B42" location="'V-2'!A1" display="V-2" xr:uid="{C8146C45-E00C-4C02-90A8-DBFC5FAAF70C}"/>
    <hyperlink ref="B43" location="'V-3'!A1" display="V-3" xr:uid="{D0B1F54E-0E76-4860-A214-B69941552771}"/>
    <hyperlink ref="B44" location="'V-4'!A1" display="V-4" xr:uid="{A2E929B0-5D10-4D96-A3AF-A2502B132198}"/>
    <hyperlink ref="B45" location="'V-5'!A1" display="V-5" xr:uid="{6928ECEC-2D48-4B40-8593-955EB2BA22AA}"/>
    <hyperlink ref="B46" location="'V-6'!A1" display="V-6" xr:uid="{E9B63C0B-4E1D-4112-B2AF-4F0C2835D70E}"/>
    <hyperlink ref="B29" location="'III-5'!A1" display="III-5" xr:uid="{2F5B3925-1023-410D-B547-565996BB6552}"/>
    <hyperlink ref="B30" location="'III-6'!A1" display="III-6" xr:uid="{FD9A87AD-EC57-48D1-A7D8-82BEDEE8C1FF}"/>
    <hyperlink ref="B47" location="'V-7'!A1" display="V-7" xr:uid="{38DDB502-3332-44E0-B8BC-BAA6E7F62DCA}"/>
    <hyperlink ref="B48" location="'V-8 '!A1" display="V-8" xr:uid="{A5163DF2-38AB-45A4-B10F-AAEC8DA801D4}"/>
    <hyperlink ref="B49" location="'V-9'!A1" display="V-9" xr:uid="{27C8B97E-E531-45EB-9E90-A5C39A050994}"/>
    <hyperlink ref="B50" location="'V-10'!A1" display="V-10" xr:uid="{6858FBDF-24CB-4DCA-AE2E-089DB48A5392}"/>
    <hyperlink ref="B51" location="'V-11'!A1" display="V-11" xr:uid="{58384B40-8C1C-4689-8420-FC8BC324A4C4}"/>
    <hyperlink ref="B52" location="'V-12'!A1" display="V-12" xr:uid="{40BDDCA0-49E1-4D00-A812-5FFED74D0055}"/>
    <hyperlink ref="B53" location="'V-13'!A1" display="V-13" xr:uid="{BCA3FA3E-F6FC-4552-8D03-20229B789246}"/>
    <hyperlink ref="B54" location="'V-14'!A1" display="V-14" xr:uid="{8F4A263A-2661-4C6C-9A70-C12E48994A31}"/>
  </hyperlink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K128"/>
  <sheetViews>
    <sheetView workbookViewId="0">
      <selection sqref="A1:E1"/>
    </sheetView>
  </sheetViews>
  <sheetFormatPr defaultColWidth="8.7109375" defaultRowHeight="15" x14ac:dyDescent="0.25"/>
  <cols>
    <col min="1" max="1" width="9.28515625" style="3" bestFit="1" customWidth="1"/>
    <col min="2" max="2" width="13.28515625" style="14" customWidth="1"/>
    <col min="3" max="3" width="27" style="14" customWidth="1"/>
    <col min="4" max="4" width="12.7109375" style="35" bestFit="1" customWidth="1"/>
    <col min="5" max="5" width="27.28515625" style="3" customWidth="1"/>
    <col min="6" max="6" width="8.7109375" style="3"/>
    <col min="7" max="7" width="12.7109375" style="3" customWidth="1"/>
    <col min="8" max="16384" width="8.7109375" style="3"/>
  </cols>
  <sheetData>
    <row r="1" spans="1:11" ht="18.75" x14ac:dyDescent="0.3">
      <c r="A1" s="137" t="s">
        <v>325</v>
      </c>
      <c r="B1" s="137"/>
      <c r="C1" s="137"/>
      <c r="D1" s="137"/>
      <c r="E1" s="137"/>
      <c r="F1" s="13"/>
      <c r="G1" s="13"/>
      <c r="H1" s="13"/>
      <c r="I1" s="13"/>
      <c r="J1" s="13"/>
    </row>
    <row r="3" spans="1:11" ht="18.75" customHeight="1" x14ac:dyDescent="0.3">
      <c r="A3" s="144" t="s">
        <v>396</v>
      </c>
      <c r="B3" s="144"/>
      <c r="C3" s="144"/>
      <c r="D3" s="144"/>
      <c r="E3" s="144"/>
      <c r="F3" s="127"/>
      <c r="G3" s="127"/>
      <c r="H3" s="127"/>
      <c r="I3" s="13"/>
      <c r="J3" s="13"/>
      <c r="K3" s="13"/>
    </row>
    <row r="5" spans="1:11" ht="30" x14ac:dyDescent="0.25">
      <c r="A5" s="77" t="s">
        <v>168</v>
      </c>
      <c r="B5" s="77" t="s">
        <v>33</v>
      </c>
      <c r="C5" s="103" t="s">
        <v>203</v>
      </c>
      <c r="D5" s="102" t="s">
        <v>176</v>
      </c>
      <c r="E5" s="103" t="s">
        <v>180</v>
      </c>
    </row>
    <row r="6" spans="1:11" x14ac:dyDescent="0.25">
      <c r="A6" s="90">
        <v>2016</v>
      </c>
      <c r="B6" s="104" t="s">
        <v>29</v>
      </c>
      <c r="C6" s="86" t="s">
        <v>197</v>
      </c>
      <c r="D6" s="37">
        <v>483670</v>
      </c>
      <c r="E6" s="130">
        <v>0.95799999999999996</v>
      </c>
      <c r="G6" s="27"/>
    </row>
    <row r="7" spans="1:11" x14ac:dyDescent="0.25">
      <c r="A7" s="90">
        <v>2016</v>
      </c>
      <c r="B7" s="104" t="s">
        <v>29</v>
      </c>
      <c r="C7" s="86" t="s">
        <v>198</v>
      </c>
      <c r="D7" s="37">
        <v>21203</v>
      </c>
      <c r="E7" s="130">
        <v>4.19E-2</v>
      </c>
    </row>
    <row r="8" spans="1:11" x14ac:dyDescent="0.25">
      <c r="A8" s="90">
        <v>2016</v>
      </c>
      <c r="B8" s="104" t="s">
        <v>29</v>
      </c>
      <c r="C8" s="86" t="s">
        <v>199</v>
      </c>
      <c r="D8" s="37">
        <v>485702</v>
      </c>
      <c r="E8" s="130">
        <v>0.96199999999999997</v>
      </c>
    </row>
    <row r="9" spans="1:11" x14ac:dyDescent="0.25">
      <c r="A9" s="90">
        <v>2016</v>
      </c>
      <c r="B9" s="104" t="s">
        <v>29</v>
      </c>
      <c r="C9" s="86" t="s">
        <v>200</v>
      </c>
      <c r="D9" s="37">
        <v>19171</v>
      </c>
      <c r="E9" s="130">
        <v>3.7900000000000003E-2</v>
      </c>
    </row>
    <row r="10" spans="1:11" x14ac:dyDescent="0.25">
      <c r="A10" s="90">
        <v>2016</v>
      </c>
      <c r="B10" s="104" t="s">
        <v>29</v>
      </c>
      <c r="C10" s="104" t="s">
        <v>201</v>
      </c>
      <c r="D10" s="37">
        <v>502744</v>
      </c>
      <c r="E10" s="130">
        <v>0.99570000000000003</v>
      </c>
    </row>
    <row r="11" spans="1:11" x14ac:dyDescent="0.25">
      <c r="A11" s="90">
        <v>2016</v>
      </c>
      <c r="B11" s="104" t="s">
        <v>29</v>
      </c>
      <c r="C11" s="104" t="s">
        <v>202</v>
      </c>
      <c r="D11" s="37">
        <v>2129</v>
      </c>
      <c r="E11" s="130">
        <v>4.1999999999999997E-3</v>
      </c>
    </row>
    <row r="12" spans="1:11" x14ac:dyDescent="0.25">
      <c r="A12" s="90">
        <v>2016</v>
      </c>
      <c r="B12" s="104" t="s">
        <v>30</v>
      </c>
      <c r="C12" s="86" t="s">
        <v>197</v>
      </c>
      <c r="D12" s="37">
        <v>1074866</v>
      </c>
      <c r="E12" s="130">
        <v>0.88780000000000003</v>
      </c>
    </row>
    <row r="13" spans="1:11" x14ac:dyDescent="0.25">
      <c r="A13" s="90">
        <v>2016</v>
      </c>
      <c r="B13" s="104" t="s">
        <v>30</v>
      </c>
      <c r="C13" s="86" t="s">
        <v>198</v>
      </c>
      <c r="D13" s="37">
        <v>135812</v>
      </c>
      <c r="E13" s="130">
        <v>0.11210000000000001</v>
      </c>
    </row>
    <row r="14" spans="1:11" x14ac:dyDescent="0.25">
      <c r="A14" s="90">
        <v>2016</v>
      </c>
      <c r="B14" s="104" t="s">
        <v>30</v>
      </c>
      <c r="C14" s="86" t="s">
        <v>199</v>
      </c>
      <c r="D14" s="37">
        <v>1136250</v>
      </c>
      <c r="E14" s="130">
        <v>0.9385</v>
      </c>
    </row>
    <row r="15" spans="1:11" x14ac:dyDescent="0.25">
      <c r="A15" s="90">
        <v>2016</v>
      </c>
      <c r="B15" s="104" t="s">
        <v>30</v>
      </c>
      <c r="C15" s="86" t="s">
        <v>200</v>
      </c>
      <c r="D15" s="37">
        <v>74428</v>
      </c>
      <c r="E15" s="130">
        <v>6.1400000000000003E-2</v>
      </c>
    </row>
    <row r="16" spans="1:11" x14ac:dyDescent="0.25">
      <c r="A16" s="90">
        <v>2016</v>
      </c>
      <c r="B16" s="104" t="s">
        <v>30</v>
      </c>
      <c r="C16" s="104" t="s">
        <v>201</v>
      </c>
      <c r="D16" s="37">
        <v>1148038</v>
      </c>
      <c r="E16" s="130">
        <v>0.94820000000000004</v>
      </c>
    </row>
    <row r="17" spans="1:5" x14ac:dyDescent="0.25">
      <c r="A17" s="90">
        <v>2016</v>
      </c>
      <c r="B17" s="104" t="s">
        <v>30</v>
      </c>
      <c r="C17" s="104" t="s">
        <v>202</v>
      </c>
      <c r="D17" s="37">
        <v>62640</v>
      </c>
      <c r="E17" s="130">
        <v>5.1700000000000003E-2</v>
      </c>
    </row>
    <row r="18" spans="1:5" x14ac:dyDescent="0.25">
      <c r="A18" s="90">
        <v>2016</v>
      </c>
      <c r="B18" s="104" t="s">
        <v>31</v>
      </c>
      <c r="C18" s="86" t="s">
        <v>197</v>
      </c>
      <c r="D18" s="37">
        <v>739506</v>
      </c>
      <c r="E18" s="130">
        <v>0.89759999999999995</v>
      </c>
    </row>
    <row r="19" spans="1:5" x14ac:dyDescent="0.25">
      <c r="A19" s="90">
        <v>2016</v>
      </c>
      <c r="B19" s="104" t="s">
        <v>31</v>
      </c>
      <c r="C19" s="86" t="s">
        <v>198</v>
      </c>
      <c r="D19" s="37">
        <v>84274</v>
      </c>
      <c r="E19" s="130">
        <v>0.1023</v>
      </c>
    </row>
    <row r="20" spans="1:5" x14ac:dyDescent="0.25">
      <c r="A20" s="90">
        <v>2016</v>
      </c>
      <c r="B20" s="104" t="s">
        <v>31</v>
      </c>
      <c r="C20" s="86" t="s">
        <v>199</v>
      </c>
      <c r="D20" s="37">
        <v>787062</v>
      </c>
      <c r="E20" s="130">
        <v>0.95540000000000003</v>
      </c>
    </row>
    <row r="21" spans="1:5" x14ac:dyDescent="0.25">
      <c r="A21" s="90">
        <v>2016</v>
      </c>
      <c r="B21" s="104" t="s">
        <v>31</v>
      </c>
      <c r="C21" s="86" t="s">
        <v>200</v>
      </c>
      <c r="D21" s="37">
        <v>36718</v>
      </c>
      <c r="E21" s="130">
        <v>4.4499999999999998E-2</v>
      </c>
    </row>
    <row r="22" spans="1:5" x14ac:dyDescent="0.25">
      <c r="A22" s="90">
        <v>2016</v>
      </c>
      <c r="B22" s="104" t="s">
        <v>31</v>
      </c>
      <c r="C22" s="104" t="s">
        <v>201</v>
      </c>
      <c r="D22" s="37">
        <v>775692</v>
      </c>
      <c r="E22" s="130">
        <v>0.94159999999999999</v>
      </c>
    </row>
    <row r="23" spans="1:5" x14ac:dyDescent="0.25">
      <c r="A23" s="90">
        <v>2016</v>
      </c>
      <c r="B23" s="104" t="s">
        <v>31</v>
      </c>
      <c r="C23" s="104" t="s">
        <v>202</v>
      </c>
      <c r="D23" s="37">
        <v>48088</v>
      </c>
      <c r="E23" s="130">
        <v>5.8299999999999998E-2</v>
      </c>
    </row>
    <row r="24" spans="1:5" x14ac:dyDescent="0.25">
      <c r="A24" s="90">
        <v>2016</v>
      </c>
      <c r="B24" s="104" t="s">
        <v>172</v>
      </c>
      <c r="C24" s="86" t="s">
        <v>197</v>
      </c>
      <c r="D24" s="37">
        <v>279487</v>
      </c>
      <c r="E24" s="130">
        <v>0.96519999999999995</v>
      </c>
    </row>
    <row r="25" spans="1:5" x14ac:dyDescent="0.25">
      <c r="A25" s="90">
        <v>2016</v>
      </c>
      <c r="B25" s="104" t="s">
        <v>172</v>
      </c>
      <c r="C25" s="86" t="s">
        <v>198</v>
      </c>
      <c r="D25" s="37">
        <v>10074</v>
      </c>
      <c r="E25" s="130">
        <v>3.4700000000000002E-2</v>
      </c>
    </row>
    <row r="26" spans="1:5" x14ac:dyDescent="0.25">
      <c r="A26" s="90">
        <v>2016</v>
      </c>
      <c r="B26" s="104" t="s">
        <v>172</v>
      </c>
      <c r="C26" s="86" t="s">
        <v>199</v>
      </c>
      <c r="D26" s="37">
        <v>283829</v>
      </c>
      <c r="E26" s="130">
        <v>0.98019999999999996</v>
      </c>
    </row>
    <row r="27" spans="1:5" x14ac:dyDescent="0.25">
      <c r="A27" s="90">
        <v>2016</v>
      </c>
      <c r="B27" s="104" t="s">
        <v>172</v>
      </c>
      <c r="C27" s="86" t="s">
        <v>200</v>
      </c>
      <c r="D27" s="37">
        <v>5732</v>
      </c>
      <c r="E27" s="130">
        <v>1.9699999999999999E-2</v>
      </c>
    </row>
    <row r="28" spans="1:5" x14ac:dyDescent="0.25">
      <c r="A28" s="90">
        <v>2016</v>
      </c>
      <c r="B28" s="104" t="s">
        <v>172</v>
      </c>
      <c r="C28" s="104" t="s">
        <v>201</v>
      </c>
      <c r="D28" s="37">
        <v>285171</v>
      </c>
      <c r="E28" s="130">
        <v>0.98480000000000001</v>
      </c>
    </row>
    <row r="29" spans="1:5" x14ac:dyDescent="0.25">
      <c r="A29" s="90">
        <v>2016</v>
      </c>
      <c r="B29" s="104" t="s">
        <v>172</v>
      </c>
      <c r="C29" s="104" t="s">
        <v>202</v>
      </c>
      <c r="D29" s="37">
        <v>4390</v>
      </c>
      <c r="E29" s="130">
        <v>1.5100000000000001E-2</v>
      </c>
    </row>
    <row r="30" spans="1:5" x14ac:dyDescent="0.25">
      <c r="A30" s="90">
        <v>2016</v>
      </c>
      <c r="B30" s="104" t="s">
        <v>32</v>
      </c>
      <c r="C30" s="86" t="s">
        <v>197</v>
      </c>
      <c r="D30" s="37">
        <v>389397</v>
      </c>
      <c r="E30" s="130">
        <v>0.98860000000000003</v>
      </c>
    </row>
    <row r="31" spans="1:5" x14ac:dyDescent="0.25">
      <c r="A31" s="90">
        <v>2016</v>
      </c>
      <c r="B31" s="104" t="s">
        <v>32</v>
      </c>
      <c r="C31" s="86" t="s">
        <v>198</v>
      </c>
      <c r="D31" s="37">
        <v>4483</v>
      </c>
      <c r="E31" s="130">
        <v>1.1299999999999999E-2</v>
      </c>
    </row>
    <row r="32" spans="1:5" x14ac:dyDescent="0.25">
      <c r="A32" s="90">
        <v>2016</v>
      </c>
      <c r="B32" s="104" t="s">
        <v>32</v>
      </c>
      <c r="C32" s="86" t="s">
        <v>199</v>
      </c>
      <c r="D32" s="37">
        <v>390398</v>
      </c>
      <c r="E32" s="130">
        <v>0.99109999999999998</v>
      </c>
    </row>
    <row r="33" spans="1:5" x14ac:dyDescent="0.25">
      <c r="A33" s="90">
        <v>2016</v>
      </c>
      <c r="B33" s="104" t="s">
        <v>32</v>
      </c>
      <c r="C33" s="86" t="s">
        <v>200</v>
      </c>
      <c r="D33" s="37">
        <v>3482</v>
      </c>
      <c r="E33" s="130">
        <v>8.8000000000000005E-3</v>
      </c>
    </row>
    <row r="34" spans="1:5" x14ac:dyDescent="0.25">
      <c r="A34" s="90">
        <v>2016</v>
      </c>
      <c r="B34" s="104" t="s">
        <v>32</v>
      </c>
      <c r="C34" s="104" t="s">
        <v>201</v>
      </c>
      <c r="D34" s="37">
        <v>392851</v>
      </c>
      <c r="E34" s="130">
        <v>0.99729999999999996</v>
      </c>
    </row>
    <row r="35" spans="1:5" x14ac:dyDescent="0.25">
      <c r="A35" s="90">
        <v>2016</v>
      </c>
      <c r="B35" s="104" t="s">
        <v>32</v>
      </c>
      <c r="C35" s="104" t="s">
        <v>202</v>
      </c>
      <c r="D35" s="37">
        <v>1029</v>
      </c>
      <c r="E35" s="130">
        <v>2.5999999999999999E-3</v>
      </c>
    </row>
    <row r="36" spans="1:5" x14ac:dyDescent="0.25">
      <c r="A36" s="90">
        <v>2017</v>
      </c>
      <c r="B36" s="104" t="s">
        <v>29</v>
      </c>
      <c r="C36" s="86" t="s">
        <v>197</v>
      </c>
      <c r="D36" s="37">
        <v>468292</v>
      </c>
      <c r="E36" s="130">
        <v>0.95579999999999998</v>
      </c>
    </row>
    <row r="37" spans="1:5" x14ac:dyDescent="0.25">
      <c r="A37" s="90">
        <v>2017</v>
      </c>
      <c r="B37" s="104" t="s">
        <v>29</v>
      </c>
      <c r="C37" s="86" t="s">
        <v>198</v>
      </c>
      <c r="D37" s="37">
        <v>21654</v>
      </c>
      <c r="E37" s="130">
        <v>4.41E-2</v>
      </c>
    </row>
    <row r="38" spans="1:5" x14ac:dyDescent="0.25">
      <c r="A38" s="90">
        <v>2017</v>
      </c>
      <c r="B38" s="104" t="s">
        <v>29</v>
      </c>
      <c r="C38" s="86" t="s">
        <v>199</v>
      </c>
      <c r="D38" s="37">
        <v>470437</v>
      </c>
      <c r="E38" s="130">
        <v>0.96009999999999995</v>
      </c>
    </row>
    <row r="39" spans="1:5" x14ac:dyDescent="0.25">
      <c r="A39" s="90">
        <v>2017</v>
      </c>
      <c r="B39" s="104" t="s">
        <v>29</v>
      </c>
      <c r="C39" s="86" t="s">
        <v>200</v>
      </c>
      <c r="D39" s="37">
        <v>19509</v>
      </c>
      <c r="E39" s="130">
        <v>3.9800000000000002E-2</v>
      </c>
    </row>
    <row r="40" spans="1:5" x14ac:dyDescent="0.25">
      <c r="A40" s="90">
        <v>2017</v>
      </c>
      <c r="B40" s="104" t="s">
        <v>29</v>
      </c>
      <c r="C40" s="104" t="s">
        <v>201</v>
      </c>
      <c r="D40" s="37">
        <v>487711</v>
      </c>
      <c r="E40" s="130">
        <v>0.99539999999999995</v>
      </c>
    </row>
    <row r="41" spans="1:5" x14ac:dyDescent="0.25">
      <c r="A41" s="90">
        <v>2017</v>
      </c>
      <c r="B41" s="104" t="s">
        <v>29</v>
      </c>
      <c r="C41" s="104" t="s">
        <v>202</v>
      </c>
      <c r="D41" s="37">
        <v>2235</v>
      </c>
      <c r="E41" s="130">
        <v>4.4999999999999997E-3</v>
      </c>
    </row>
    <row r="42" spans="1:5" x14ac:dyDescent="0.25">
      <c r="A42" s="90">
        <v>2017</v>
      </c>
      <c r="B42" s="104" t="s">
        <v>30</v>
      </c>
      <c r="C42" s="86" t="s">
        <v>197</v>
      </c>
      <c r="D42" s="37">
        <v>1026459</v>
      </c>
      <c r="E42" s="130">
        <v>0.88400000000000001</v>
      </c>
    </row>
    <row r="43" spans="1:5" x14ac:dyDescent="0.25">
      <c r="A43" s="90">
        <v>2017</v>
      </c>
      <c r="B43" s="104" t="s">
        <v>30</v>
      </c>
      <c r="C43" s="86" t="s">
        <v>198</v>
      </c>
      <c r="D43" s="37">
        <v>134686</v>
      </c>
      <c r="E43" s="130">
        <v>0.1159</v>
      </c>
    </row>
    <row r="44" spans="1:5" x14ac:dyDescent="0.25">
      <c r="A44" s="90">
        <v>2017</v>
      </c>
      <c r="B44" s="104" t="s">
        <v>30</v>
      </c>
      <c r="C44" s="86" t="s">
        <v>199</v>
      </c>
      <c r="D44" s="37">
        <v>1087189</v>
      </c>
      <c r="E44" s="130">
        <v>0.93630000000000002</v>
      </c>
    </row>
    <row r="45" spans="1:5" x14ac:dyDescent="0.25">
      <c r="A45" s="90">
        <v>2017</v>
      </c>
      <c r="B45" s="104" t="s">
        <v>30</v>
      </c>
      <c r="C45" s="86" t="s">
        <v>200</v>
      </c>
      <c r="D45" s="37">
        <v>73956</v>
      </c>
      <c r="E45" s="130">
        <v>6.3600000000000004E-2</v>
      </c>
    </row>
    <row r="46" spans="1:5" x14ac:dyDescent="0.25">
      <c r="A46" s="90">
        <v>2017</v>
      </c>
      <c r="B46" s="104" t="s">
        <v>30</v>
      </c>
      <c r="C46" s="104" t="s">
        <v>201</v>
      </c>
      <c r="D46" s="37">
        <v>1099366</v>
      </c>
      <c r="E46" s="130">
        <v>0.94669999999999999</v>
      </c>
    </row>
    <row r="47" spans="1:5" x14ac:dyDescent="0.25">
      <c r="A47" s="90">
        <v>2017</v>
      </c>
      <c r="B47" s="104" t="s">
        <v>30</v>
      </c>
      <c r="C47" s="104" t="s">
        <v>202</v>
      </c>
      <c r="D47" s="37">
        <v>61779</v>
      </c>
      <c r="E47" s="130">
        <v>5.3199999999999997E-2</v>
      </c>
    </row>
    <row r="48" spans="1:5" x14ac:dyDescent="0.25">
      <c r="A48" s="90">
        <v>2017</v>
      </c>
      <c r="B48" s="104" t="s">
        <v>31</v>
      </c>
      <c r="C48" s="86" t="s">
        <v>197</v>
      </c>
      <c r="D48" s="37">
        <v>730360</v>
      </c>
      <c r="E48" s="130">
        <v>0.89739999999999998</v>
      </c>
    </row>
    <row r="49" spans="1:5" x14ac:dyDescent="0.25">
      <c r="A49" s="90">
        <v>2017</v>
      </c>
      <c r="B49" s="104" t="s">
        <v>31</v>
      </c>
      <c r="C49" s="86" t="s">
        <v>198</v>
      </c>
      <c r="D49" s="37">
        <v>83466</v>
      </c>
      <c r="E49" s="130">
        <v>0.10249999999999999</v>
      </c>
    </row>
    <row r="50" spans="1:5" x14ac:dyDescent="0.25">
      <c r="A50" s="90">
        <v>2017</v>
      </c>
      <c r="B50" s="104" t="s">
        <v>31</v>
      </c>
      <c r="C50" s="86" t="s">
        <v>199</v>
      </c>
      <c r="D50" s="37">
        <v>778737</v>
      </c>
      <c r="E50" s="130">
        <v>0.95679999999999998</v>
      </c>
    </row>
    <row r="51" spans="1:5" x14ac:dyDescent="0.25">
      <c r="A51" s="90">
        <v>2017</v>
      </c>
      <c r="B51" s="104" t="s">
        <v>31</v>
      </c>
      <c r="C51" s="86" t="s">
        <v>200</v>
      </c>
      <c r="D51" s="37">
        <v>35089</v>
      </c>
      <c r="E51" s="130">
        <v>4.3099999999999999E-2</v>
      </c>
    </row>
    <row r="52" spans="1:5" x14ac:dyDescent="0.25">
      <c r="A52" s="90">
        <v>2017</v>
      </c>
      <c r="B52" s="104" t="s">
        <v>31</v>
      </c>
      <c r="C52" s="104" t="s">
        <v>201</v>
      </c>
      <c r="D52" s="37">
        <v>765006</v>
      </c>
      <c r="E52" s="130">
        <v>0.94</v>
      </c>
    </row>
    <row r="53" spans="1:5" x14ac:dyDescent="0.25">
      <c r="A53" s="90">
        <v>2017</v>
      </c>
      <c r="B53" s="104" t="s">
        <v>31</v>
      </c>
      <c r="C53" s="104" t="s">
        <v>202</v>
      </c>
      <c r="D53" s="37">
        <v>48820</v>
      </c>
      <c r="E53" s="130">
        <v>5.9900000000000002E-2</v>
      </c>
    </row>
    <row r="54" spans="1:5" x14ac:dyDescent="0.25">
      <c r="A54" s="90">
        <v>2017</v>
      </c>
      <c r="B54" s="104" t="s">
        <v>172</v>
      </c>
      <c r="C54" s="86" t="s">
        <v>197</v>
      </c>
      <c r="D54" s="37">
        <v>292749</v>
      </c>
      <c r="E54" s="130">
        <v>0.96509999999999996</v>
      </c>
    </row>
    <row r="55" spans="1:5" x14ac:dyDescent="0.25">
      <c r="A55" s="90">
        <v>2017</v>
      </c>
      <c r="B55" s="104" t="s">
        <v>172</v>
      </c>
      <c r="C55" s="86" t="s">
        <v>198</v>
      </c>
      <c r="D55" s="37">
        <v>10564</v>
      </c>
      <c r="E55" s="130">
        <v>3.4799999999999998E-2</v>
      </c>
    </row>
    <row r="56" spans="1:5" x14ac:dyDescent="0.25">
      <c r="A56" s="90">
        <v>2017</v>
      </c>
      <c r="B56" s="104" t="s">
        <v>172</v>
      </c>
      <c r="C56" s="86" t="s">
        <v>199</v>
      </c>
      <c r="D56" s="37">
        <v>297470</v>
      </c>
      <c r="E56" s="130">
        <v>0.98070000000000002</v>
      </c>
    </row>
    <row r="57" spans="1:5" x14ac:dyDescent="0.25">
      <c r="A57" s="90">
        <v>2017</v>
      </c>
      <c r="B57" s="104" t="s">
        <v>172</v>
      </c>
      <c r="C57" s="86" t="s">
        <v>200</v>
      </c>
      <c r="D57" s="37">
        <v>5843</v>
      </c>
      <c r="E57" s="130">
        <v>1.9199999999999998E-2</v>
      </c>
    </row>
    <row r="58" spans="1:5" x14ac:dyDescent="0.25">
      <c r="A58" s="90">
        <v>2017</v>
      </c>
      <c r="B58" s="104" t="s">
        <v>172</v>
      </c>
      <c r="C58" s="104" t="s">
        <v>201</v>
      </c>
      <c r="D58" s="37">
        <v>298538</v>
      </c>
      <c r="E58" s="130">
        <v>0.98419999999999996</v>
      </c>
    </row>
    <row r="59" spans="1:5" x14ac:dyDescent="0.25">
      <c r="A59" s="90">
        <v>2017</v>
      </c>
      <c r="B59" s="104" t="s">
        <v>172</v>
      </c>
      <c r="C59" s="104" t="s">
        <v>202</v>
      </c>
      <c r="D59" s="37">
        <v>4775</v>
      </c>
      <c r="E59" s="130">
        <v>1.5699999999999999E-2</v>
      </c>
    </row>
    <row r="60" spans="1:5" x14ac:dyDescent="0.25">
      <c r="A60" s="90">
        <v>2017</v>
      </c>
      <c r="B60" s="104" t="s">
        <v>32</v>
      </c>
      <c r="C60" s="86" t="s">
        <v>197</v>
      </c>
      <c r="D60" s="37">
        <v>404191</v>
      </c>
      <c r="E60" s="130">
        <v>0.9889</v>
      </c>
    </row>
    <row r="61" spans="1:5" x14ac:dyDescent="0.25">
      <c r="A61" s="90">
        <v>2017</v>
      </c>
      <c r="B61" s="104" t="s">
        <v>32</v>
      </c>
      <c r="C61" s="86" t="s">
        <v>198</v>
      </c>
      <c r="D61" s="37">
        <v>4510</v>
      </c>
      <c r="E61" s="130">
        <v>1.0999999999999999E-2</v>
      </c>
    </row>
    <row r="62" spans="1:5" x14ac:dyDescent="0.25">
      <c r="A62" s="90">
        <v>2017</v>
      </c>
      <c r="B62" s="104" t="s">
        <v>32</v>
      </c>
      <c r="C62" s="86" t="s">
        <v>199</v>
      </c>
      <c r="D62" s="37">
        <v>405185</v>
      </c>
      <c r="E62" s="130">
        <v>0.99129999999999996</v>
      </c>
    </row>
    <row r="63" spans="1:5" x14ac:dyDescent="0.25">
      <c r="A63" s="90">
        <v>2017</v>
      </c>
      <c r="B63" s="104" t="s">
        <v>32</v>
      </c>
      <c r="C63" s="86" t="s">
        <v>200</v>
      </c>
      <c r="D63" s="37">
        <v>3516</v>
      </c>
      <c r="E63" s="130">
        <v>8.6E-3</v>
      </c>
    </row>
    <row r="64" spans="1:5" x14ac:dyDescent="0.25">
      <c r="A64" s="90">
        <v>2017</v>
      </c>
      <c r="B64" s="104" t="s">
        <v>32</v>
      </c>
      <c r="C64" s="104" t="s">
        <v>201</v>
      </c>
      <c r="D64" s="37">
        <v>407686</v>
      </c>
      <c r="E64" s="130">
        <v>0.99750000000000005</v>
      </c>
    </row>
    <row r="65" spans="1:5" x14ac:dyDescent="0.25">
      <c r="A65" s="90">
        <v>2017</v>
      </c>
      <c r="B65" s="104" t="s">
        <v>32</v>
      </c>
      <c r="C65" s="104" t="s">
        <v>202</v>
      </c>
      <c r="D65" s="37">
        <v>1015</v>
      </c>
      <c r="E65" s="130">
        <v>2.3999999999999998E-3</v>
      </c>
    </row>
    <row r="66" spans="1:5" x14ac:dyDescent="0.25">
      <c r="A66" s="90">
        <v>2018</v>
      </c>
      <c r="B66" s="104" t="s">
        <v>29</v>
      </c>
      <c r="C66" s="86" t="s">
        <v>197</v>
      </c>
      <c r="D66" s="37">
        <v>469225</v>
      </c>
      <c r="E66" s="130">
        <v>0.95679999999999998</v>
      </c>
    </row>
    <row r="67" spans="1:5" x14ac:dyDescent="0.25">
      <c r="A67" s="90">
        <v>2018</v>
      </c>
      <c r="B67" s="104" t="s">
        <v>29</v>
      </c>
      <c r="C67" s="86" t="s">
        <v>198</v>
      </c>
      <c r="D67" s="37">
        <v>21169</v>
      </c>
      <c r="E67" s="130">
        <v>4.3099999999999999E-2</v>
      </c>
    </row>
    <row r="68" spans="1:5" x14ac:dyDescent="0.25">
      <c r="A68" s="90">
        <v>2018</v>
      </c>
      <c r="B68" s="104" t="s">
        <v>29</v>
      </c>
      <c r="C68" s="86" t="s">
        <v>199</v>
      </c>
      <c r="D68" s="37">
        <v>471156</v>
      </c>
      <c r="E68" s="130">
        <v>0.9607</v>
      </c>
    </row>
    <row r="69" spans="1:5" x14ac:dyDescent="0.25">
      <c r="A69" s="90">
        <v>2018</v>
      </c>
      <c r="B69" s="104" t="s">
        <v>29</v>
      </c>
      <c r="C69" s="86" t="s">
        <v>200</v>
      </c>
      <c r="D69" s="37">
        <v>19238</v>
      </c>
      <c r="E69" s="130">
        <v>3.9199999999999999E-2</v>
      </c>
    </row>
    <row r="70" spans="1:5" x14ac:dyDescent="0.25">
      <c r="A70" s="90">
        <v>2018</v>
      </c>
      <c r="B70" s="104" t="s">
        <v>29</v>
      </c>
      <c r="C70" s="104" t="s">
        <v>201</v>
      </c>
      <c r="D70" s="37">
        <v>488365</v>
      </c>
      <c r="E70" s="130">
        <v>0.99580000000000002</v>
      </c>
    </row>
    <row r="71" spans="1:5" x14ac:dyDescent="0.25">
      <c r="A71" s="90">
        <v>2018</v>
      </c>
      <c r="B71" s="104" t="s">
        <v>29</v>
      </c>
      <c r="C71" s="104" t="s">
        <v>202</v>
      </c>
      <c r="D71" s="37">
        <v>2029</v>
      </c>
      <c r="E71" s="130">
        <v>4.1000000000000003E-3</v>
      </c>
    </row>
    <row r="72" spans="1:5" x14ac:dyDescent="0.25">
      <c r="A72" s="90">
        <v>2018</v>
      </c>
      <c r="B72" s="104" t="s">
        <v>30</v>
      </c>
      <c r="C72" s="86" t="s">
        <v>197</v>
      </c>
      <c r="D72" s="37">
        <v>1018862</v>
      </c>
      <c r="E72" s="130">
        <v>0.88439999999999996</v>
      </c>
    </row>
    <row r="73" spans="1:5" x14ac:dyDescent="0.25">
      <c r="A73" s="90">
        <v>2018</v>
      </c>
      <c r="B73" s="104" t="s">
        <v>30</v>
      </c>
      <c r="C73" s="86" t="s">
        <v>198</v>
      </c>
      <c r="D73" s="37">
        <v>133077</v>
      </c>
      <c r="E73" s="130">
        <v>0.11550000000000001</v>
      </c>
    </row>
    <row r="74" spans="1:5" x14ac:dyDescent="0.25">
      <c r="A74" s="90">
        <v>2018</v>
      </c>
      <c r="B74" s="104" t="s">
        <v>30</v>
      </c>
      <c r="C74" s="86" t="s">
        <v>199</v>
      </c>
      <c r="D74" s="37">
        <v>1079315</v>
      </c>
      <c r="E74" s="130">
        <v>0.93689999999999996</v>
      </c>
    </row>
    <row r="75" spans="1:5" x14ac:dyDescent="0.25">
      <c r="A75" s="90">
        <v>2018</v>
      </c>
      <c r="B75" s="104" t="s">
        <v>30</v>
      </c>
      <c r="C75" s="86" t="s">
        <v>200</v>
      </c>
      <c r="D75" s="37">
        <v>72624</v>
      </c>
      <c r="E75" s="130">
        <v>6.3E-2</v>
      </c>
    </row>
    <row r="76" spans="1:5" x14ac:dyDescent="0.25">
      <c r="A76" s="90">
        <v>2018</v>
      </c>
      <c r="B76" s="104" t="s">
        <v>30</v>
      </c>
      <c r="C76" s="104" t="s">
        <v>201</v>
      </c>
      <c r="D76" s="37">
        <v>1090560</v>
      </c>
      <c r="E76" s="130">
        <v>0.94669999999999999</v>
      </c>
    </row>
    <row r="77" spans="1:5" x14ac:dyDescent="0.25">
      <c r="A77" s="90">
        <v>2018</v>
      </c>
      <c r="B77" s="104" t="s">
        <v>30</v>
      </c>
      <c r="C77" s="104" t="s">
        <v>202</v>
      </c>
      <c r="D77" s="37">
        <v>61379</v>
      </c>
      <c r="E77" s="130">
        <v>5.3199999999999997E-2</v>
      </c>
    </row>
    <row r="78" spans="1:5" x14ac:dyDescent="0.25">
      <c r="A78" s="90">
        <v>2018</v>
      </c>
      <c r="B78" s="104" t="s">
        <v>31</v>
      </c>
      <c r="C78" s="86" t="s">
        <v>197</v>
      </c>
      <c r="D78" s="37">
        <v>725414</v>
      </c>
      <c r="E78" s="130">
        <v>0.89810000000000001</v>
      </c>
    </row>
    <row r="79" spans="1:5" x14ac:dyDescent="0.25">
      <c r="A79" s="90">
        <v>2018</v>
      </c>
      <c r="B79" s="104" t="s">
        <v>31</v>
      </c>
      <c r="C79" s="86" t="s">
        <v>198</v>
      </c>
      <c r="D79" s="37">
        <v>82279</v>
      </c>
      <c r="E79" s="130">
        <v>0.1018</v>
      </c>
    </row>
    <row r="80" spans="1:5" x14ac:dyDescent="0.25">
      <c r="A80" s="90">
        <v>2018</v>
      </c>
      <c r="B80" s="104" t="s">
        <v>31</v>
      </c>
      <c r="C80" s="86" t="s">
        <v>199</v>
      </c>
      <c r="D80" s="37">
        <v>773540</v>
      </c>
      <c r="E80" s="130">
        <v>0.9577</v>
      </c>
    </row>
    <row r="81" spans="1:5" x14ac:dyDescent="0.25">
      <c r="A81" s="90">
        <v>2018</v>
      </c>
      <c r="B81" s="104" t="s">
        <v>31</v>
      </c>
      <c r="C81" s="86" t="s">
        <v>200</v>
      </c>
      <c r="D81" s="37">
        <v>34153</v>
      </c>
      <c r="E81" s="130">
        <v>4.2200000000000001E-2</v>
      </c>
    </row>
    <row r="82" spans="1:5" x14ac:dyDescent="0.25">
      <c r="A82" s="90">
        <v>2018</v>
      </c>
      <c r="B82" s="104" t="s">
        <v>31</v>
      </c>
      <c r="C82" s="104" t="s">
        <v>201</v>
      </c>
      <c r="D82" s="37">
        <v>759198</v>
      </c>
      <c r="E82" s="130">
        <v>0.93989999999999996</v>
      </c>
    </row>
    <row r="83" spans="1:5" x14ac:dyDescent="0.25">
      <c r="A83" s="90">
        <v>2018</v>
      </c>
      <c r="B83" s="104" t="s">
        <v>31</v>
      </c>
      <c r="C83" s="104" t="s">
        <v>202</v>
      </c>
      <c r="D83" s="37">
        <v>48495</v>
      </c>
      <c r="E83" s="130">
        <v>0.06</v>
      </c>
    </row>
    <row r="84" spans="1:5" x14ac:dyDescent="0.25">
      <c r="A84" s="90">
        <v>2018</v>
      </c>
      <c r="B84" s="104" t="s">
        <v>172</v>
      </c>
      <c r="C84" s="86" t="s">
        <v>197</v>
      </c>
      <c r="D84" s="37">
        <v>301688</v>
      </c>
      <c r="E84" s="130">
        <v>0.96309999999999996</v>
      </c>
    </row>
    <row r="85" spans="1:5" x14ac:dyDescent="0.25">
      <c r="A85" s="90">
        <v>2018</v>
      </c>
      <c r="B85" s="104" t="s">
        <v>172</v>
      </c>
      <c r="C85" s="86" t="s">
        <v>198</v>
      </c>
      <c r="D85" s="37">
        <v>11533</v>
      </c>
      <c r="E85" s="130">
        <v>3.6799999999999999E-2</v>
      </c>
    </row>
    <row r="86" spans="1:5" x14ac:dyDescent="0.25">
      <c r="A86" s="90">
        <v>2018</v>
      </c>
      <c r="B86" s="104" t="s">
        <v>172</v>
      </c>
      <c r="C86" s="86" t="s">
        <v>199</v>
      </c>
      <c r="D86" s="37">
        <v>307279</v>
      </c>
      <c r="E86" s="130">
        <v>0.98099999999999998</v>
      </c>
    </row>
    <row r="87" spans="1:5" x14ac:dyDescent="0.25">
      <c r="A87" s="90">
        <v>2018</v>
      </c>
      <c r="B87" s="104" t="s">
        <v>172</v>
      </c>
      <c r="C87" s="86" t="s">
        <v>200</v>
      </c>
      <c r="D87" s="37">
        <v>5942</v>
      </c>
      <c r="E87" s="130">
        <v>1.89E-2</v>
      </c>
    </row>
    <row r="88" spans="1:5" x14ac:dyDescent="0.25">
      <c r="A88" s="90">
        <v>2018</v>
      </c>
      <c r="B88" s="104" t="s">
        <v>172</v>
      </c>
      <c r="C88" s="104" t="s">
        <v>201</v>
      </c>
      <c r="D88" s="37">
        <v>307579</v>
      </c>
      <c r="E88" s="130">
        <v>0.9819</v>
      </c>
    </row>
    <row r="89" spans="1:5" x14ac:dyDescent="0.25">
      <c r="A89" s="90">
        <v>2018</v>
      </c>
      <c r="B89" s="104" t="s">
        <v>172</v>
      </c>
      <c r="C89" s="104" t="s">
        <v>202</v>
      </c>
      <c r="D89" s="37">
        <v>5642</v>
      </c>
      <c r="E89" s="130">
        <v>1.7999999999999999E-2</v>
      </c>
    </row>
    <row r="90" spans="1:5" x14ac:dyDescent="0.25">
      <c r="A90" s="90">
        <v>2018</v>
      </c>
      <c r="B90" s="104" t="s">
        <v>32</v>
      </c>
      <c r="C90" s="86" t="s">
        <v>197</v>
      </c>
      <c r="D90" s="37">
        <v>414975</v>
      </c>
      <c r="E90" s="130">
        <v>0.98929999999999996</v>
      </c>
    </row>
    <row r="91" spans="1:5" x14ac:dyDescent="0.25">
      <c r="A91" s="90">
        <v>2018</v>
      </c>
      <c r="B91" s="104" t="s">
        <v>32</v>
      </c>
      <c r="C91" s="86" t="s">
        <v>198</v>
      </c>
      <c r="D91" s="37">
        <v>4455</v>
      </c>
      <c r="E91" s="130">
        <v>1.06E-2</v>
      </c>
    </row>
    <row r="92" spans="1:5" x14ac:dyDescent="0.25">
      <c r="A92" s="90">
        <v>2018</v>
      </c>
      <c r="B92" s="104" t="s">
        <v>32</v>
      </c>
      <c r="C92" s="86" t="s">
        <v>199</v>
      </c>
      <c r="D92" s="37">
        <v>415990</v>
      </c>
      <c r="E92" s="130">
        <v>0.99170000000000003</v>
      </c>
    </row>
    <row r="93" spans="1:5" x14ac:dyDescent="0.25">
      <c r="A93" s="90">
        <v>2018</v>
      </c>
      <c r="B93" s="104" t="s">
        <v>32</v>
      </c>
      <c r="C93" s="86" t="s">
        <v>200</v>
      </c>
      <c r="D93" s="37">
        <v>3440</v>
      </c>
      <c r="E93" s="130">
        <v>8.2000000000000007E-3</v>
      </c>
    </row>
    <row r="94" spans="1:5" x14ac:dyDescent="0.25">
      <c r="A94" s="90">
        <v>2018</v>
      </c>
      <c r="B94" s="104" t="s">
        <v>32</v>
      </c>
      <c r="C94" s="104" t="s">
        <v>201</v>
      </c>
      <c r="D94" s="37">
        <v>418392</v>
      </c>
      <c r="E94" s="130">
        <v>0.99750000000000005</v>
      </c>
    </row>
    <row r="95" spans="1:5" x14ac:dyDescent="0.25">
      <c r="A95" s="90">
        <v>2018</v>
      </c>
      <c r="B95" s="104" t="s">
        <v>32</v>
      </c>
      <c r="C95" s="104" t="s">
        <v>202</v>
      </c>
      <c r="D95" s="37">
        <v>1038</v>
      </c>
      <c r="E95" s="130">
        <v>2.3999999999999998E-3</v>
      </c>
    </row>
    <row r="96" spans="1:5" x14ac:dyDescent="0.25">
      <c r="A96" s="90">
        <v>2019</v>
      </c>
      <c r="B96" s="104" t="s">
        <v>29</v>
      </c>
      <c r="C96" s="86" t="s">
        <v>197</v>
      </c>
      <c r="D96" s="37">
        <v>459792</v>
      </c>
      <c r="E96" s="130">
        <v>0.95640000000000003</v>
      </c>
    </row>
    <row r="97" spans="1:5" x14ac:dyDescent="0.25">
      <c r="A97" s="90">
        <v>2019</v>
      </c>
      <c r="B97" s="104" t="s">
        <v>29</v>
      </c>
      <c r="C97" s="86" t="s">
        <v>198</v>
      </c>
      <c r="D97" s="37">
        <v>20943</v>
      </c>
      <c r="E97" s="130">
        <v>4.3499999999999997E-2</v>
      </c>
    </row>
    <row r="98" spans="1:5" x14ac:dyDescent="0.25">
      <c r="A98" s="90">
        <v>2019</v>
      </c>
      <c r="B98" s="104" t="s">
        <v>29</v>
      </c>
      <c r="C98" s="86" t="s">
        <v>199</v>
      </c>
      <c r="D98" s="37">
        <v>461760</v>
      </c>
      <c r="E98" s="130">
        <v>0.96050000000000002</v>
      </c>
    </row>
    <row r="99" spans="1:5" x14ac:dyDescent="0.25">
      <c r="A99" s="90">
        <v>2019</v>
      </c>
      <c r="B99" s="104" t="s">
        <v>29</v>
      </c>
      <c r="C99" s="86" t="s">
        <v>200</v>
      </c>
      <c r="D99" s="37">
        <v>18975</v>
      </c>
      <c r="E99" s="130">
        <v>3.9399999999999998E-2</v>
      </c>
    </row>
    <row r="100" spans="1:5" x14ac:dyDescent="0.25">
      <c r="A100" s="90">
        <v>2019</v>
      </c>
      <c r="B100" s="104" t="s">
        <v>29</v>
      </c>
      <c r="C100" s="104" t="s">
        <v>201</v>
      </c>
      <c r="D100" s="37">
        <v>478671</v>
      </c>
      <c r="E100" s="130">
        <v>0.99570000000000003</v>
      </c>
    </row>
    <row r="101" spans="1:5" x14ac:dyDescent="0.25">
      <c r="A101" s="90">
        <v>2019</v>
      </c>
      <c r="B101" s="104" t="s">
        <v>29</v>
      </c>
      <c r="C101" s="104" t="s">
        <v>202</v>
      </c>
      <c r="D101" s="37">
        <v>2064</v>
      </c>
      <c r="E101" s="130">
        <v>4.1999999999999997E-3</v>
      </c>
    </row>
    <row r="102" spans="1:5" x14ac:dyDescent="0.25">
      <c r="A102" s="90">
        <v>2019</v>
      </c>
      <c r="B102" s="104" t="s">
        <v>30</v>
      </c>
      <c r="C102" s="86" t="s">
        <v>197</v>
      </c>
      <c r="D102" s="37">
        <v>998337</v>
      </c>
      <c r="E102" s="130">
        <v>0.88470000000000004</v>
      </c>
    </row>
    <row r="103" spans="1:5" x14ac:dyDescent="0.25">
      <c r="A103" s="90">
        <v>2019</v>
      </c>
      <c r="B103" s="104" t="s">
        <v>30</v>
      </c>
      <c r="C103" s="86" t="s">
        <v>198</v>
      </c>
      <c r="D103" s="37">
        <v>130006</v>
      </c>
      <c r="E103" s="130">
        <v>0.1152</v>
      </c>
    </row>
    <row r="104" spans="1:5" x14ac:dyDescent="0.25">
      <c r="A104" s="90">
        <v>2019</v>
      </c>
      <c r="B104" s="104" t="s">
        <v>30</v>
      </c>
      <c r="C104" s="86" t="s">
        <v>199</v>
      </c>
      <c r="D104" s="37">
        <v>1056340</v>
      </c>
      <c r="E104" s="130">
        <v>0.93610000000000004</v>
      </c>
    </row>
    <row r="105" spans="1:5" x14ac:dyDescent="0.25">
      <c r="A105" s="90">
        <v>2019</v>
      </c>
      <c r="B105" s="104" t="s">
        <v>30</v>
      </c>
      <c r="C105" s="86" t="s">
        <v>200</v>
      </c>
      <c r="D105" s="37">
        <v>72003</v>
      </c>
      <c r="E105" s="130">
        <v>6.3799999999999996E-2</v>
      </c>
    </row>
    <row r="106" spans="1:5" x14ac:dyDescent="0.25">
      <c r="A106" s="90">
        <v>2019</v>
      </c>
      <c r="B106" s="104" t="s">
        <v>30</v>
      </c>
      <c r="C106" s="104" t="s">
        <v>201</v>
      </c>
      <c r="D106" s="37">
        <v>1069448</v>
      </c>
      <c r="E106" s="130">
        <v>0.94779999999999998</v>
      </c>
    </row>
    <row r="107" spans="1:5" x14ac:dyDescent="0.25">
      <c r="A107" s="90">
        <v>2019</v>
      </c>
      <c r="B107" s="104" t="s">
        <v>30</v>
      </c>
      <c r="C107" s="104" t="s">
        <v>202</v>
      </c>
      <c r="D107" s="37">
        <v>58895</v>
      </c>
      <c r="E107" s="130">
        <v>5.21E-2</v>
      </c>
    </row>
    <row r="108" spans="1:5" x14ac:dyDescent="0.25">
      <c r="A108" s="90">
        <v>2019</v>
      </c>
      <c r="B108" s="104" t="s">
        <v>31</v>
      </c>
      <c r="C108" s="86" t="s">
        <v>197</v>
      </c>
      <c r="D108" s="37">
        <v>714508</v>
      </c>
      <c r="E108" s="130">
        <v>0.89780000000000004</v>
      </c>
    </row>
    <row r="109" spans="1:5" x14ac:dyDescent="0.25">
      <c r="A109" s="90">
        <v>2019</v>
      </c>
      <c r="B109" s="104" t="s">
        <v>31</v>
      </c>
      <c r="C109" s="86" t="s">
        <v>198</v>
      </c>
      <c r="D109" s="37">
        <v>81314</v>
      </c>
      <c r="E109" s="130">
        <v>0.1021</v>
      </c>
    </row>
    <row r="110" spans="1:5" x14ac:dyDescent="0.25">
      <c r="A110" s="90">
        <v>2019</v>
      </c>
      <c r="B110" s="104" t="s">
        <v>31</v>
      </c>
      <c r="C110" s="86" t="s">
        <v>199</v>
      </c>
      <c r="D110" s="37">
        <v>762361</v>
      </c>
      <c r="E110" s="130">
        <v>0.95789999999999997</v>
      </c>
    </row>
    <row r="111" spans="1:5" x14ac:dyDescent="0.25">
      <c r="A111" s="90">
        <v>2019</v>
      </c>
      <c r="B111" s="104" t="s">
        <v>31</v>
      </c>
      <c r="C111" s="86" t="s">
        <v>200</v>
      </c>
      <c r="D111" s="37">
        <v>33461</v>
      </c>
      <c r="E111" s="130">
        <v>4.2000000000000003E-2</v>
      </c>
    </row>
    <row r="112" spans="1:5" x14ac:dyDescent="0.25">
      <c r="A112" s="90">
        <v>2019</v>
      </c>
      <c r="B112" s="104" t="s">
        <v>31</v>
      </c>
      <c r="C112" s="104" t="s">
        <v>201</v>
      </c>
      <c r="D112" s="37">
        <v>747604</v>
      </c>
      <c r="E112" s="130">
        <v>0.93940000000000001</v>
      </c>
    </row>
    <row r="113" spans="1:5" x14ac:dyDescent="0.25">
      <c r="A113" s="90">
        <v>2019</v>
      </c>
      <c r="B113" s="104" t="s">
        <v>31</v>
      </c>
      <c r="C113" s="104" t="s">
        <v>202</v>
      </c>
      <c r="D113" s="37">
        <v>48218</v>
      </c>
      <c r="E113" s="130">
        <v>6.0499999999999998E-2</v>
      </c>
    </row>
    <row r="114" spans="1:5" x14ac:dyDescent="0.25">
      <c r="A114" s="90">
        <v>2019</v>
      </c>
      <c r="B114" s="104" t="s">
        <v>172</v>
      </c>
      <c r="C114" s="86" t="s">
        <v>197</v>
      </c>
      <c r="D114" s="37">
        <v>307309</v>
      </c>
      <c r="E114" s="130">
        <v>0.96030000000000004</v>
      </c>
    </row>
    <row r="115" spans="1:5" x14ac:dyDescent="0.25">
      <c r="A115" s="90">
        <v>2019</v>
      </c>
      <c r="B115" s="104" t="s">
        <v>172</v>
      </c>
      <c r="C115" s="86" t="s">
        <v>198</v>
      </c>
      <c r="D115" s="37">
        <v>12677</v>
      </c>
      <c r="E115" s="130">
        <v>3.9600000000000003E-2</v>
      </c>
    </row>
    <row r="116" spans="1:5" x14ac:dyDescent="0.25">
      <c r="A116" s="90">
        <v>2019</v>
      </c>
      <c r="B116" s="104" t="s">
        <v>172</v>
      </c>
      <c r="C116" s="86" t="s">
        <v>199</v>
      </c>
      <c r="D116" s="37">
        <v>313788</v>
      </c>
      <c r="E116" s="130">
        <v>0.98060000000000003</v>
      </c>
    </row>
    <row r="117" spans="1:5" x14ac:dyDescent="0.25">
      <c r="A117" s="90">
        <v>2019</v>
      </c>
      <c r="B117" s="104" t="s">
        <v>172</v>
      </c>
      <c r="C117" s="86" t="s">
        <v>200</v>
      </c>
      <c r="D117" s="37">
        <v>6198</v>
      </c>
      <c r="E117" s="130">
        <v>1.9300000000000001E-2</v>
      </c>
    </row>
    <row r="118" spans="1:5" x14ac:dyDescent="0.25">
      <c r="A118" s="90">
        <v>2019</v>
      </c>
      <c r="B118" s="104" t="s">
        <v>172</v>
      </c>
      <c r="C118" s="104" t="s">
        <v>201</v>
      </c>
      <c r="D118" s="37">
        <v>313448</v>
      </c>
      <c r="E118" s="130">
        <v>0.97950000000000004</v>
      </c>
    </row>
    <row r="119" spans="1:5" x14ac:dyDescent="0.25">
      <c r="A119" s="90">
        <v>2019</v>
      </c>
      <c r="B119" s="104" t="s">
        <v>172</v>
      </c>
      <c r="C119" s="104" t="s">
        <v>202</v>
      </c>
      <c r="D119" s="37">
        <v>6538</v>
      </c>
      <c r="E119" s="130">
        <v>2.0400000000000001E-2</v>
      </c>
    </row>
    <row r="120" spans="1:5" x14ac:dyDescent="0.25">
      <c r="A120" s="90">
        <v>2019</v>
      </c>
      <c r="B120" s="104" t="s">
        <v>32</v>
      </c>
      <c r="C120" s="86" t="s">
        <v>197</v>
      </c>
      <c r="D120" s="37">
        <v>418179</v>
      </c>
      <c r="E120" s="130">
        <v>0.98880000000000001</v>
      </c>
    </row>
    <row r="121" spans="1:5" x14ac:dyDescent="0.25">
      <c r="A121" s="90">
        <v>2019</v>
      </c>
      <c r="B121" s="104" t="s">
        <v>32</v>
      </c>
      <c r="C121" s="86" t="s">
        <v>198</v>
      </c>
      <c r="D121" s="37">
        <v>4728</v>
      </c>
      <c r="E121" s="130">
        <v>1.11E-2</v>
      </c>
    </row>
    <row r="122" spans="1:5" x14ac:dyDescent="0.25">
      <c r="A122" s="90">
        <v>2019</v>
      </c>
      <c r="B122" s="104" t="s">
        <v>32</v>
      </c>
      <c r="C122" s="86" t="s">
        <v>199</v>
      </c>
      <c r="D122" s="37">
        <v>419297</v>
      </c>
      <c r="E122" s="130">
        <v>0.99139999999999995</v>
      </c>
    </row>
    <row r="123" spans="1:5" x14ac:dyDescent="0.25">
      <c r="A123" s="90">
        <v>2019</v>
      </c>
      <c r="B123" s="104" t="s">
        <v>32</v>
      </c>
      <c r="C123" s="86" t="s">
        <v>200</v>
      </c>
      <c r="D123" s="37">
        <v>3610</v>
      </c>
      <c r="E123" s="130">
        <v>8.5000000000000006E-3</v>
      </c>
    </row>
    <row r="124" spans="1:5" x14ac:dyDescent="0.25">
      <c r="A124" s="90">
        <v>2019</v>
      </c>
      <c r="B124" s="104" t="s">
        <v>32</v>
      </c>
      <c r="C124" s="104" t="s">
        <v>201</v>
      </c>
      <c r="D124" s="37">
        <v>421763</v>
      </c>
      <c r="E124" s="130">
        <v>0.99719999999999998</v>
      </c>
    </row>
    <row r="125" spans="1:5" x14ac:dyDescent="0.25">
      <c r="A125" s="90">
        <v>2019</v>
      </c>
      <c r="B125" s="104" t="s">
        <v>32</v>
      </c>
      <c r="C125" s="104" t="s">
        <v>202</v>
      </c>
      <c r="D125" s="37">
        <v>1144</v>
      </c>
      <c r="E125" s="130">
        <v>2.7000000000000001E-3</v>
      </c>
    </row>
    <row r="126" spans="1:5" x14ac:dyDescent="0.25">
      <c r="A126" s="74"/>
      <c r="B126" s="25"/>
      <c r="C126" s="25"/>
      <c r="E126" s="74"/>
    </row>
    <row r="127" spans="1:5" ht="32.65" customHeight="1" x14ac:dyDescent="0.25">
      <c r="A127" s="142" t="s">
        <v>373</v>
      </c>
      <c r="B127" s="142"/>
      <c r="C127" s="142"/>
      <c r="D127" s="142"/>
      <c r="E127" s="142"/>
    </row>
    <row r="128" spans="1:5" ht="29.25" customHeight="1" x14ac:dyDescent="0.25">
      <c r="A128" s="142" t="s">
        <v>330</v>
      </c>
      <c r="B128" s="142"/>
      <c r="C128" s="142"/>
      <c r="D128" s="142"/>
      <c r="E128" s="142"/>
    </row>
  </sheetData>
  <sortState xmlns:xlrd2="http://schemas.microsoft.com/office/spreadsheetml/2017/richdata2" ref="A6:E125">
    <sortCondition ref="A6:A125"/>
    <sortCondition ref="B6:B125" customList="0-17,18-44,45-64,65-75,75+,Missing"/>
    <sortCondition ref="C6:C125" customList="Non-BH,BH,Non-MH,MH,Non-SUD,SUD"/>
  </sortState>
  <mergeCells count="4">
    <mergeCell ref="A128:E128"/>
    <mergeCell ref="A1:E1"/>
    <mergeCell ref="A127:E127"/>
    <mergeCell ref="A3:E3"/>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I81"/>
  <sheetViews>
    <sheetView workbookViewId="0">
      <selection sqref="A1:C1"/>
    </sheetView>
  </sheetViews>
  <sheetFormatPr defaultColWidth="8.7109375" defaultRowHeight="15" x14ac:dyDescent="0.25"/>
  <cols>
    <col min="1" max="1" width="9.7109375" style="3" customWidth="1"/>
    <col min="2" max="2" width="25.7109375" style="3" bestFit="1" customWidth="1"/>
    <col min="3" max="3" width="36.42578125" style="18" customWidth="1"/>
    <col min="4" max="4" width="14.5703125" style="35" customWidth="1"/>
    <col min="5" max="5" width="43.5703125" style="3" customWidth="1"/>
    <col min="6" max="16384" width="8.7109375" style="3"/>
  </cols>
  <sheetData>
    <row r="1" spans="1:9" ht="18.75" x14ac:dyDescent="0.3">
      <c r="A1" s="137" t="s">
        <v>325</v>
      </c>
      <c r="B1" s="137"/>
      <c r="C1" s="137"/>
      <c r="D1" s="50"/>
      <c r="E1" s="23"/>
      <c r="F1" s="13"/>
      <c r="G1" s="13"/>
      <c r="H1" s="13"/>
      <c r="I1" s="13"/>
    </row>
    <row r="2" spans="1:9" ht="18.75" x14ac:dyDescent="0.3">
      <c r="A2" s="20"/>
      <c r="B2" s="20"/>
      <c r="C2" s="20"/>
      <c r="D2" s="44"/>
      <c r="E2" s="23"/>
      <c r="F2" s="23"/>
      <c r="G2" s="23"/>
      <c r="H2" s="23"/>
      <c r="I2" s="23"/>
    </row>
    <row r="3" spans="1:9" ht="16.5" customHeight="1" x14ac:dyDescent="0.3">
      <c r="A3" s="144" t="s">
        <v>397</v>
      </c>
      <c r="B3" s="144"/>
      <c r="C3" s="144"/>
      <c r="D3" s="144"/>
      <c r="E3" s="127"/>
    </row>
    <row r="4" spans="1:9" x14ac:dyDescent="0.25">
      <c r="B4" s="22"/>
      <c r="C4" s="22"/>
    </row>
    <row r="5" spans="1:9" ht="30" x14ac:dyDescent="0.25">
      <c r="A5" s="77" t="s">
        <v>168</v>
      </c>
      <c r="B5" s="77" t="s">
        <v>38</v>
      </c>
      <c r="C5" s="103" t="s">
        <v>334</v>
      </c>
      <c r="D5" s="102" t="s">
        <v>176</v>
      </c>
      <c r="E5" s="95" t="s">
        <v>206</v>
      </c>
    </row>
    <row r="6" spans="1:9" x14ac:dyDescent="0.25">
      <c r="A6" s="90">
        <v>2016</v>
      </c>
      <c r="B6" s="48" t="s">
        <v>35</v>
      </c>
      <c r="C6" s="86" t="s">
        <v>197</v>
      </c>
      <c r="D6" s="37">
        <v>1599780</v>
      </c>
      <c r="E6" s="130">
        <v>0.93820000000000003</v>
      </c>
    </row>
    <row r="7" spans="1:9" x14ac:dyDescent="0.25">
      <c r="A7" s="90">
        <v>2016</v>
      </c>
      <c r="B7" s="48" t="s">
        <v>35</v>
      </c>
      <c r="C7" s="86" t="s">
        <v>198</v>
      </c>
      <c r="D7" s="37">
        <v>105377</v>
      </c>
      <c r="E7" s="130">
        <v>6.1699999999999998E-2</v>
      </c>
    </row>
    <row r="8" spans="1:9" x14ac:dyDescent="0.25">
      <c r="A8" s="90">
        <v>2016</v>
      </c>
      <c r="B8" s="48" t="s">
        <v>35</v>
      </c>
      <c r="C8" s="86" t="s">
        <v>199</v>
      </c>
      <c r="D8" s="37">
        <v>1634651</v>
      </c>
      <c r="E8" s="130">
        <v>0.95860000000000001</v>
      </c>
    </row>
    <row r="9" spans="1:9" x14ac:dyDescent="0.25">
      <c r="A9" s="90">
        <v>2016</v>
      </c>
      <c r="B9" s="48" t="s">
        <v>35</v>
      </c>
      <c r="C9" s="86" t="s">
        <v>200</v>
      </c>
      <c r="D9" s="37">
        <v>70506</v>
      </c>
      <c r="E9" s="130">
        <v>4.1300000000000003E-2</v>
      </c>
    </row>
    <row r="10" spans="1:9" x14ac:dyDescent="0.25">
      <c r="A10" s="90">
        <v>2016</v>
      </c>
      <c r="B10" s="48" t="s">
        <v>35</v>
      </c>
      <c r="C10" s="104" t="s">
        <v>201</v>
      </c>
      <c r="D10" s="37">
        <v>1669469</v>
      </c>
      <c r="E10" s="130">
        <v>0.97899999999999998</v>
      </c>
    </row>
    <row r="11" spans="1:9" x14ac:dyDescent="0.25">
      <c r="A11" s="90">
        <v>2016</v>
      </c>
      <c r="B11" s="48" t="s">
        <v>35</v>
      </c>
      <c r="C11" s="104" t="s">
        <v>202</v>
      </c>
      <c r="D11" s="37">
        <v>35688</v>
      </c>
      <c r="E11" s="130">
        <v>2.0899999999999998E-2</v>
      </c>
    </row>
    <row r="12" spans="1:9" x14ac:dyDescent="0.25">
      <c r="A12" s="90">
        <v>2016</v>
      </c>
      <c r="B12" s="48" t="s">
        <v>36</v>
      </c>
      <c r="C12" s="86" t="s">
        <v>197</v>
      </c>
      <c r="D12" s="37">
        <v>1367152</v>
      </c>
      <c r="E12" s="130">
        <v>0.90080000000000005</v>
      </c>
    </row>
    <row r="13" spans="1:9" x14ac:dyDescent="0.25">
      <c r="A13" s="90">
        <v>2016</v>
      </c>
      <c r="B13" s="48" t="s">
        <v>36</v>
      </c>
      <c r="C13" s="86" t="s">
        <v>198</v>
      </c>
      <c r="D13" s="37">
        <v>150508</v>
      </c>
      <c r="E13" s="130">
        <v>9.9099999999999994E-2</v>
      </c>
    </row>
    <row r="14" spans="1:9" x14ac:dyDescent="0.25">
      <c r="A14" s="90">
        <v>2016</v>
      </c>
      <c r="B14" s="48" t="s">
        <v>36</v>
      </c>
      <c r="C14" s="86" t="s">
        <v>199</v>
      </c>
      <c r="D14" s="37">
        <v>1448632</v>
      </c>
      <c r="E14" s="130">
        <v>0.95450000000000002</v>
      </c>
    </row>
    <row r="15" spans="1:9" x14ac:dyDescent="0.25">
      <c r="A15" s="90">
        <v>2016</v>
      </c>
      <c r="B15" s="48" t="s">
        <v>36</v>
      </c>
      <c r="C15" s="86" t="s">
        <v>200</v>
      </c>
      <c r="D15" s="37">
        <v>69028</v>
      </c>
      <c r="E15" s="130">
        <v>4.5400000000000003E-2</v>
      </c>
    </row>
    <row r="16" spans="1:9" x14ac:dyDescent="0.25">
      <c r="A16" s="90">
        <v>2016</v>
      </c>
      <c r="B16" s="48" t="s">
        <v>36</v>
      </c>
      <c r="C16" s="104" t="s">
        <v>201</v>
      </c>
      <c r="D16" s="37">
        <v>1435036</v>
      </c>
      <c r="E16" s="130">
        <v>0.94550000000000001</v>
      </c>
    </row>
    <row r="17" spans="1:5" x14ac:dyDescent="0.25">
      <c r="A17" s="90">
        <v>2016</v>
      </c>
      <c r="B17" s="48" t="s">
        <v>36</v>
      </c>
      <c r="C17" s="104" t="s">
        <v>202</v>
      </c>
      <c r="D17" s="37">
        <v>82624</v>
      </c>
      <c r="E17" s="130">
        <v>5.4399999999999997E-2</v>
      </c>
    </row>
    <row r="18" spans="1:5" x14ac:dyDescent="0.25">
      <c r="A18" s="90">
        <v>2016</v>
      </c>
      <c r="B18" s="48" t="s">
        <v>37</v>
      </c>
      <c r="C18" s="86" t="s">
        <v>197</v>
      </c>
      <c r="D18" s="37">
        <v>31</v>
      </c>
      <c r="E18" s="130">
        <v>0.88570000000000004</v>
      </c>
    </row>
    <row r="19" spans="1:5" x14ac:dyDescent="0.25">
      <c r="A19" s="90">
        <v>2016</v>
      </c>
      <c r="B19" s="48" t="s">
        <v>37</v>
      </c>
      <c r="C19" s="86" t="s">
        <v>198</v>
      </c>
      <c r="D19" s="37">
        <v>4</v>
      </c>
      <c r="E19" s="130">
        <v>0.1142</v>
      </c>
    </row>
    <row r="20" spans="1:5" x14ac:dyDescent="0.25">
      <c r="A20" s="90">
        <v>2016</v>
      </c>
      <c r="B20" s="48" t="s">
        <v>37</v>
      </c>
      <c r="C20" s="86" t="s">
        <v>199</v>
      </c>
      <c r="D20" s="37">
        <v>33</v>
      </c>
      <c r="E20" s="130">
        <v>0.94279999999999997</v>
      </c>
    </row>
    <row r="21" spans="1:5" x14ac:dyDescent="0.25">
      <c r="A21" s="90">
        <v>2016</v>
      </c>
      <c r="B21" s="48" t="s">
        <v>37</v>
      </c>
      <c r="C21" s="86" t="s">
        <v>200</v>
      </c>
      <c r="D21" s="37">
        <v>2</v>
      </c>
      <c r="E21" s="130">
        <v>5.7099999999999998E-2</v>
      </c>
    </row>
    <row r="22" spans="1:5" x14ac:dyDescent="0.25">
      <c r="A22" s="90">
        <v>2016</v>
      </c>
      <c r="B22" s="48" t="s">
        <v>37</v>
      </c>
      <c r="C22" s="104" t="s">
        <v>201</v>
      </c>
      <c r="D22" s="37">
        <v>33</v>
      </c>
      <c r="E22" s="130">
        <v>0.94279999999999997</v>
      </c>
    </row>
    <row r="23" spans="1:5" x14ac:dyDescent="0.25">
      <c r="A23" s="90">
        <v>2016</v>
      </c>
      <c r="B23" s="48" t="s">
        <v>37</v>
      </c>
      <c r="C23" s="104" t="s">
        <v>202</v>
      </c>
      <c r="D23" s="37">
        <v>2</v>
      </c>
      <c r="E23" s="130">
        <v>5.7099999999999998E-2</v>
      </c>
    </row>
    <row r="24" spans="1:5" x14ac:dyDescent="0.25">
      <c r="A24" s="90">
        <v>2017</v>
      </c>
      <c r="B24" s="48" t="s">
        <v>35</v>
      </c>
      <c r="C24" s="86" t="s">
        <v>197</v>
      </c>
      <c r="D24" s="37">
        <v>1578155</v>
      </c>
      <c r="E24" s="130">
        <v>0.93710000000000004</v>
      </c>
    </row>
    <row r="25" spans="1:5" x14ac:dyDescent="0.25">
      <c r="A25" s="90">
        <v>2017</v>
      </c>
      <c r="B25" s="48" t="s">
        <v>35</v>
      </c>
      <c r="C25" s="86" t="s">
        <v>198</v>
      </c>
      <c r="D25" s="37">
        <v>105820</v>
      </c>
      <c r="E25" s="130">
        <v>6.2799999999999995E-2</v>
      </c>
    </row>
    <row r="26" spans="1:5" x14ac:dyDescent="0.25">
      <c r="A26" s="90">
        <v>2017</v>
      </c>
      <c r="B26" s="48" t="s">
        <v>35</v>
      </c>
      <c r="C26" s="86" t="s">
        <v>199</v>
      </c>
      <c r="D26" s="37">
        <v>1613460</v>
      </c>
      <c r="E26" s="130">
        <v>0.95809999999999995</v>
      </c>
    </row>
    <row r="27" spans="1:5" x14ac:dyDescent="0.25">
      <c r="A27" s="90">
        <v>2017</v>
      </c>
      <c r="B27" s="48" t="s">
        <v>35</v>
      </c>
      <c r="C27" s="86" t="s">
        <v>200</v>
      </c>
      <c r="D27" s="37">
        <v>70515</v>
      </c>
      <c r="E27" s="130">
        <v>4.1799999999999997E-2</v>
      </c>
    </row>
    <row r="28" spans="1:5" x14ac:dyDescent="0.25">
      <c r="A28" s="90">
        <v>2017</v>
      </c>
      <c r="B28" s="48" t="s">
        <v>35</v>
      </c>
      <c r="C28" s="104" t="s">
        <v>201</v>
      </c>
      <c r="D28" s="37">
        <v>1647996</v>
      </c>
      <c r="E28" s="130">
        <v>0.97860000000000003</v>
      </c>
    </row>
    <row r="29" spans="1:5" ht="14.65" customHeight="1" x14ac:dyDescent="0.25">
      <c r="A29" s="90">
        <v>2017</v>
      </c>
      <c r="B29" s="48" t="s">
        <v>35</v>
      </c>
      <c r="C29" s="104" t="s">
        <v>202</v>
      </c>
      <c r="D29" s="37">
        <v>35979</v>
      </c>
      <c r="E29" s="130">
        <v>2.1299999999999999E-2</v>
      </c>
    </row>
    <row r="30" spans="1:5" x14ac:dyDescent="0.25">
      <c r="A30" s="90">
        <v>2017</v>
      </c>
      <c r="B30" s="48" t="s">
        <v>36</v>
      </c>
      <c r="C30" s="86" t="s">
        <v>197</v>
      </c>
      <c r="D30" s="37">
        <v>1343981</v>
      </c>
      <c r="E30" s="130">
        <v>0.9</v>
      </c>
    </row>
    <row r="31" spans="1:5" ht="15" customHeight="1" x14ac:dyDescent="0.25">
      <c r="A31" s="90">
        <v>2017</v>
      </c>
      <c r="B31" s="48" t="s">
        <v>36</v>
      </c>
      <c r="C31" s="86" t="s">
        <v>198</v>
      </c>
      <c r="D31" s="37">
        <v>149175</v>
      </c>
      <c r="E31" s="130">
        <v>9.9900000000000003E-2</v>
      </c>
    </row>
    <row r="32" spans="1:5" x14ac:dyDescent="0.25">
      <c r="A32" s="90">
        <v>2017</v>
      </c>
      <c r="B32" s="48" t="s">
        <v>36</v>
      </c>
      <c r="C32" s="86" t="s">
        <v>199</v>
      </c>
      <c r="D32" s="37">
        <v>1425751</v>
      </c>
      <c r="E32" s="130">
        <v>0.95479999999999998</v>
      </c>
    </row>
    <row r="33" spans="1:5" x14ac:dyDescent="0.25">
      <c r="A33" s="90">
        <v>2017</v>
      </c>
      <c r="B33" s="48" t="s">
        <v>36</v>
      </c>
      <c r="C33" s="86" t="s">
        <v>200</v>
      </c>
      <c r="D33" s="37">
        <v>67405</v>
      </c>
      <c r="E33" s="130">
        <v>4.5100000000000001E-2</v>
      </c>
    </row>
    <row r="34" spans="1:5" x14ac:dyDescent="0.25">
      <c r="A34" s="90">
        <v>2017</v>
      </c>
      <c r="B34" s="48" t="s">
        <v>36</v>
      </c>
      <c r="C34" s="104" t="s">
        <v>201</v>
      </c>
      <c r="D34" s="37">
        <v>1410402</v>
      </c>
      <c r="E34" s="130">
        <v>0.94450000000000001</v>
      </c>
    </row>
    <row r="35" spans="1:5" x14ac:dyDescent="0.25">
      <c r="A35" s="90">
        <v>2017</v>
      </c>
      <c r="B35" s="48" t="s">
        <v>36</v>
      </c>
      <c r="C35" s="104" t="s">
        <v>202</v>
      </c>
      <c r="D35" s="37">
        <v>82754</v>
      </c>
      <c r="E35" s="130">
        <v>5.5399999999999998E-2</v>
      </c>
    </row>
    <row r="36" spans="1:5" x14ac:dyDescent="0.25">
      <c r="A36" s="90">
        <v>2017</v>
      </c>
      <c r="B36" s="48" t="s">
        <v>37</v>
      </c>
      <c r="C36" s="86" t="s">
        <v>197</v>
      </c>
      <c r="D36" s="37">
        <v>31</v>
      </c>
      <c r="E36" s="130">
        <v>0.77500000000000002</v>
      </c>
    </row>
    <row r="37" spans="1:5" x14ac:dyDescent="0.25">
      <c r="A37" s="90">
        <v>2017</v>
      </c>
      <c r="B37" s="48" t="s">
        <v>37</v>
      </c>
      <c r="C37" s="86" t="s">
        <v>198</v>
      </c>
      <c r="D37" s="37">
        <v>9</v>
      </c>
      <c r="E37" s="130">
        <v>0.22500000000000001</v>
      </c>
    </row>
    <row r="38" spans="1:5" x14ac:dyDescent="0.25">
      <c r="A38" s="90">
        <v>2017</v>
      </c>
      <c r="B38" s="48" t="s">
        <v>37</v>
      </c>
      <c r="C38" s="86" t="s">
        <v>199</v>
      </c>
      <c r="D38" s="37">
        <v>37</v>
      </c>
      <c r="E38" s="130">
        <v>0.92500000000000004</v>
      </c>
    </row>
    <row r="39" spans="1:5" x14ac:dyDescent="0.25">
      <c r="A39" s="90">
        <v>2017</v>
      </c>
      <c r="B39" s="48" t="s">
        <v>37</v>
      </c>
      <c r="C39" s="86" t="s">
        <v>200</v>
      </c>
      <c r="D39" s="37">
        <v>3</v>
      </c>
      <c r="E39" s="130">
        <v>7.4999999999999997E-2</v>
      </c>
    </row>
    <row r="40" spans="1:5" x14ac:dyDescent="0.25">
      <c r="A40" s="90">
        <v>2017</v>
      </c>
      <c r="B40" s="48" t="s">
        <v>37</v>
      </c>
      <c r="C40" s="104" t="s">
        <v>201</v>
      </c>
      <c r="D40" s="37">
        <v>34</v>
      </c>
      <c r="E40" s="130">
        <v>0.85</v>
      </c>
    </row>
    <row r="41" spans="1:5" x14ac:dyDescent="0.25">
      <c r="A41" s="90">
        <v>2017</v>
      </c>
      <c r="B41" s="48" t="s">
        <v>37</v>
      </c>
      <c r="C41" s="104" t="s">
        <v>202</v>
      </c>
      <c r="D41" s="37">
        <v>6</v>
      </c>
      <c r="E41" s="130">
        <v>0.15</v>
      </c>
    </row>
    <row r="42" spans="1:5" x14ac:dyDescent="0.25">
      <c r="A42" s="90">
        <v>2018</v>
      </c>
      <c r="B42" s="48" t="s">
        <v>35</v>
      </c>
      <c r="C42" s="86" t="s">
        <v>197</v>
      </c>
      <c r="D42" s="37">
        <v>1586717</v>
      </c>
      <c r="E42" s="130">
        <v>0.93830000000000002</v>
      </c>
    </row>
    <row r="43" spans="1:5" x14ac:dyDescent="0.25">
      <c r="A43" s="90">
        <v>2018</v>
      </c>
      <c r="B43" s="48" t="s">
        <v>35</v>
      </c>
      <c r="C43" s="86" t="s">
        <v>198</v>
      </c>
      <c r="D43" s="37">
        <v>104180</v>
      </c>
      <c r="E43" s="130">
        <v>6.1600000000000002E-2</v>
      </c>
    </row>
    <row r="44" spans="1:5" x14ac:dyDescent="0.25">
      <c r="A44" s="90">
        <v>2018</v>
      </c>
      <c r="B44" s="48" t="s">
        <v>35</v>
      </c>
      <c r="C44" s="86" t="s">
        <v>199</v>
      </c>
      <c r="D44" s="37">
        <v>1622035</v>
      </c>
      <c r="E44" s="130">
        <v>0.95920000000000005</v>
      </c>
    </row>
    <row r="45" spans="1:5" x14ac:dyDescent="0.25">
      <c r="A45" s="90">
        <v>2018</v>
      </c>
      <c r="B45" s="48" t="s">
        <v>35</v>
      </c>
      <c r="C45" s="86" t="s">
        <v>200</v>
      </c>
      <c r="D45" s="37">
        <v>68862</v>
      </c>
      <c r="E45" s="130">
        <v>4.07E-2</v>
      </c>
    </row>
    <row r="46" spans="1:5" x14ac:dyDescent="0.25">
      <c r="A46" s="90">
        <v>2018</v>
      </c>
      <c r="B46" s="48" t="s">
        <v>35</v>
      </c>
      <c r="C46" s="104" t="s">
        <v>201</v>
      </c>
      <c r="D46" s="37">
        <v>1654944</v>
      </c>
      <c r="E46" s="130">
        <v>0.97870000000000001</v>
      </c>
    </row>
    <row r="47" spans="1:5" x14ac:dyDescent="0.25">
      <c r="A47" s="90">
        <v>2018</v>
      </c>
      <c r="B47" s="48" t="s">
        <v>35</v>
      </c>
      <c r="C47" s="104" t="s">
        <v>202</v>
      </c>
      <c r="D47" s="37">
        <v>35953</v>
      </c>
      <c r="E47" s="130">
        <v>2.12E-2</v>
      </c>
    </row>
    <row r="48" spans="1:5" x14ac:dyDescent="0.25">
      <c r="A48" s="90">
        <v>2018</v>
      </c>
      <c r="B48" s="48" t="s">
        <v>36</v>
      </c>
      <c r="C48" s="86" t="s">
        <v>197</v>
      </c>
      <c r="D48" s="37">
        <v>1343508</v>
      </c>
      <c r="E48" s="130">
        <v>0.90049999999999997</v>
      </c>
    </row>
    <row r="49" spans="1:5" x14ac:dyDescent="0.25">
      <c r="A49" s="90">
        <v>2018</v>
      </c>
      <c r="B49" s="48" t="s">
        <v>36</v>
      </c>
      <c r="C49" s="86" t="s">
        <v>198</v>
      </c>
      <c r="D49" s="37">
        <v>148431</v>
      </c>
      <c r="E49" s="130">
        <v>9.9400000000000002E-2</v>
      </c>
    </row>
    <row r="50" spans="1:5" x14ac:dyDescent="0.25">
      <c r="A50" s="90">
        <v>2018</v>
      </c>
      <c r="B50" s="48" t="s">
        <v>36</v>
      </c>
      <c r="C50" s="86" t="s">
        <v>199</v>
      </c>
      <c r="D50" s="37">
        <v>1425401</v>
      </c>
      <c r="E50" s="130">
        <v>0.95540000000000003</v>
      </c>
    </row>
    <row r="51" spans="1:5" x14ac:dyDescent="0.25">
      <c r="A51" s="90">
        <v>2018</v>
      </c>
      <c r="B51" s="48" t="s">
        <v>36</v>
      </c>
      <c r="C51" s="86" t="s">
        <v>200</v>
      </c>
      <c r="D51" s="37">
        <v>66538</v>
      </c>
      <c r="E51" s="130">
        <v>4.4499999999999998E-2</v>
      </c>
    </row>
    <row r="52" spans="1:5" x14ac:dyDescent="0.25">
      <c r="A52" s="90">
        <v>2018</v>
      </c>
      <c r="B52" s="48" t="s">
        <v>36</v>
      </c>
      <c r="C52" s="104" t="s">
        <v>201</v>
      </c>
      <c r="D52" s="37">
        <v>1409213</v>
      </c>
      <c r="E52" s="130">
        <v>0.94450000000000001</v>
      </c>
    </row>
    <row r="53" spans="1:5" x14ac:dyDescent="0.25">
      <c r="A53" s="90">
        <v>2018</v>
      </c>
      <c r="B53" s="48" t="s">
        <v>36</v>
      </c>
      <c r="C53" s="104" t="s">
        <v>202</v>
      </c>
      <c r="D53" s="37">
        <v>82726</v>
      </c>
      <c r="E53" s="130">
        <v>5.5399999999999998E-2</v>
      </c>
    </row>
    <row r="54" spans="1:5" x14ac:dyDescent="0.25">
      <c r="A54" s="90">
        <v>2018</v>
      </c>
      <c r="B54" s="48" t="s">
        <v>37</v>
      </c>
      <c r="C54" s="86" t="s">
        <v>197</v>
      </c>
      <c r="D54" s="37">
        <v>64</v>
      </c>
      <c r="E54" s="130">
        <v>0.67359999999999998</v>
      </c>
    </row>
    <row r="55" spans="1:5" x14ac:dyDescent="0.25">
      <c r="A55" s="90">
        <v>2018</v>
      </c>
      <c r="B55" s="48" t="s">
        <v>37</v>
      </c>
      <c r="C55" s="86" t="s">
        <v>198</v>
      </c>
      <c r="D55" s="37">
        <v>31</v>
      </c>
      <c r="E55" s="130">
        <v>0.32629999999999998</v>
      </c>
    </row>
    <row r="56" spans="1:5" x14ac:dyDescent="0.25">
      <c r="A56" s="90">
        <v>2018</v>
      </c>
      <c r="B56" s="48" t="s">
        <v>37</v>
      </c>
      <c r="C56" s="86" t="s">
        <v>199</v>
      </c>
      <c r="D56" s="37">
        <v>89</v>
      </c>
      <c r="E56" s="130">
        <v>0.93679999999999997</v>
      </c>
    </row>
    <row r="57" spans="1:5" x14ac:dyDescent="0.25">
      <c r="A57" s="90">
        <v>2018</v>
      </c>
      <c r="B57" s="48" t="s">
        <v>37</v>
      </c>
      <c r="C57" s="86" t="s">
        <v>200</v>
      </c>
      <c r="D57" s="37">
        <v>6</v>
      </c>
      <c r="E57" s="130">
        <v>6.3100000000000003E-2</v>
      </c>
    </row>
    <row r="58" spans="1:5" x14ac:dyDescent="0.25">
      <c r="A58" s="90">
        <v>2018</v>
      </c>
      <c r="B58" s="48" t="s">
        <v>37</v>
      </c>
      <c r="C58" s="104" t="s">
        <v>201</v>
      </c>
      <c r="D58" s="37">
        <v>70</v>
      </c>
      <c r="E58" s="130">
        <v>0.73680000000000001</v>
      </c>
    </row>
    <row r="59" spans="1:5" x14ac:dyDescent="0.25">
      <c r="A59" s="90">
        <v>2018</v>
      </c>
      <c r="B59" s="48" t="s">
        <v>37</v>
      </c>
      <c r="C59" s="104" t="s">
        <v>202</v>
      </c>
      <c r="D59" s="37">
        <v>25</v>
      </c>
      <c r="E59" s="130">
        <v>0.2631</v>
      </c>
    </row>
    <row r="60" spans="1:5" x14ac:dyDescent="0.25">
      <c r="A60" s="90">
        <v>2019</v>
      </c>
      <c r="B60" s="48" t="s">
        <v>35</v>
      </c>
      <c r="C60" s="86" t="s">
        <v>197</v>
      </c>
      <c r="D60" s="37">
        <v>1568231</v>
      </c>
      <c r="E60" s="130">
        <v>0.93930000000000002</v>
      </c>
    </row>
    <row r="61" spans="1:5" x14ac:dyDescent="0.25">
      <c r="A61" s="90">
        <v>2019</v>
      </c>
      <c r="B61" s="48" t="s">
        <v>35</v>
      </c>
      <c r="C61" s="86" t="s">
        <v>198</v>
      </c>
      <c r="D61" s="37">
        <v>101252</v>
      </c>
      <c r="E61" s="130">
        <v>6.0600000000000001E-2</v>
      </c>
    </row>
    <row r="62" spans="1:5" x14ac:dyDescent="0.25">
      <c r="A62" s="90">
        <v>2019</v>
      </c>
      <c r="B62" s="48" t="s">
        <v>35</v>
      </c>
      <c r="C62" s="86" t="s">
        <v>199</v>
      </c>
      <c r="D62" s="37">
        <v>1602797</v>
      </c>
      <c r="E62" s="130">
        <v>0.96</v>
      </c>
    </row>
    <row r="63" spans="1:5" x14ac:dyDescent="0.25">
      <c r="A63" s="90">
        <v>2019</v>
      </c>
      <c r="B63" s="48" t="s">
        <v>35</v>
      </c>
      <c r="C63" s="86" t="s">
        <v>200</v>
      </c>
      <c r="D63" s="37">
        <v>66686</v>
      </c>
      <c r="E63" s="130">
        <v>3.9899999999999998E-2</v>
      </c>
    </row>
    <row r="64" spans="1:5" x14ac:dyDescent="0.25">
      <c r="A64" s="90">
        <v>2019</v>
      </c>
      <c r="B64" s="48" t="s">
        <v>35</v>
      </c>
      <c r="C64" s="104" t="s">
        <v>201</v>
      </c>
      <c r="D64" s="37">
        <v>1634371</v>
      </c>
      <c r="E64" s="130">
        <v>0.97889999999999999</v>
      </c>
    </row>
    <row r="65" spans="1:5" x14ac:dyDescent="0.25">
      <c r="A65" s="90">
        <v>2019</v>
      </c>
      <c r="B65" s="48" t="s">
        <v>35</v>
      </c>
      <c r="C65" s="104" t="s">
        <v>202</v>
      </c>
      <c r="D65" s="37">
        <v>35112</v>
      </c>
      <c r="E65" s="130">
        <v>2.1000000000000001E-2</v>
      </c>
    </row>
    <row r="66" spans="1:5" x14ac:dyDescent="0.25">
      <c r="A66" s="90">
        <v>2019</v>
      </c>
      <c r="B66" s="48" t="s">
        <v>36</v>
      </c>
      <c r="C66" s="86" t="s">
        <v>197</v>
      </c>
      <c r="D66" s="37">
        <v>1329941</v>
      </c>
      <c r="E66" s="130">
        <v>0.89949999999999997</v>
      </c>
    </row>
    <row r="67" spans="1:5" x14ac:dyDescent="0.25">
      <c r="A67" s="90">
        <v>2019</v>
      </c>
      <c r="B67" s="48" t="s">
        <v>36</v>
      </c>
      <c r="C67" s="86" t="s">
        <v>198</v>
      </c>
      <c r="D67" s="37">
        <v>148513</v>
      </c>
      <c r="E67" s="130">
        <v>0.1004</v>
      </c>
    </row>
    <row r="68" spans="1:5" x14ac:dyDescent="0.25">
      <c r="A68" s="90">
        <v>2019</v>
      </c>
      <c r="B68" s="48" t="s">
        <v>36</v>
      </c>
      <c r="C68" s="86" t="s">
        <v>199</v>
      </c>
      <c r="D68" s="37">
        <v>1410912</v>
      </c>
      <c r="E68" s="130">
        <v>0.95430000000000004</v>
      </c>
    </row>
    <row r="69" spans="1:5" x14ac:dyDescent="0.25">
      <c r="A69" s="90">
        <v>2019</v>
      </c>
      <c r="B69" s="48" t="s">
        <v>36</v>
      </c>
      <c r="C69" s="86" t="s">
        <v>200</v>
      </c>
      <c r="D69" s="37">
        <v>67542</v>
      </c>
      <c r="E69" s="130">
        <v>4.5600000000000002E-2</v>
      </c>
    </row>
    <row r="70" spans="1:5" x14ac:dyDescent="0.25">
      <c r="A70" s="90">
        <v>2019</v>
      </c>
      <c r="B70" s="48" t="s">
        <v>36</v>
      </c>
      <c r="C70" s="104" t="s">
        <v>201</v>
      </c>
      <c r="D70" s="37">
        <v>1396590</v>
      </c>
      <c r="E70" s="130">
        <v>0.9446</v>
      </c>
    </row>
    <row r="71" spans="1:5" x14ac:dyDescent="0.25">
      <c r="A71" s="90">
        <v>2019</v>
      </c>
      <c r="B71" s="48" t="s">
        <v>36</v>
      </c>
      <c r="C71" s="104" t="s">
        <v>202</v>
      </c>
      <c r="D71" s="37">
        <v>81864</v>
      </c>
      <c r="E71" s="130">
        <v>5.5300000000000002E-2</v>
      </c>
    </row>
    <row r="72" spans="1:5" x14ac:dyDescent="0.25">
      <c r="A72" s="90">
        <v>2019</v>
      </c>
      <c r="B72" s="48" t="s">
        <v>37</v>
      </c>
      <c r="C72" s="86" t="s">
        <v>197</v>
      </c>
      <c r="D72" s="37">
        <v>104</v>
      </c>
      <c r="E72" s="130">
        <v>0.60109999999999997</v>
      </c>
    </row>
    <row r="73" spans="1:5" x14ac:dyDescent="0.25">
      <c r="A73" s="90">
        <v>2019</v>
      </c>
      <c r="B73" s="48" t="s">
        <v>37</v>
      </c>
      <c r="C73" s="86" t="s">
        <v>198</v>
      </c>
      <c r="D73" s="37">
        <v>69</v>
      </c>
      <c r="E73" s="130">
        <v>0.39879999999999999</v>
      </c>
    </row>
    <row r="74" spans="1:5" x14ac:dyDescent="0.25">
      <c r="A74" s="90">
        <v>2019</v>
      </c>
      <c r="B74" s="48" t="s">
        <v>37</v>
      </c>
      <c r="C74" s="86" t="s">
        <v>199</v>
      </c>
      <c r="D74" s="37">
        <v>149</v>
      </c>
      <c r="E74" s="130">
        <v>0.86119999999999997</v>
      </c>
    </row>
    <row r="75" spans="1:5" x14ac:dyDescent="0.25">
      <c r="A75" s="90">
        <v>2019</v>
      </c>
      <c r="B75" s="48" t="s">
        <v>37</v>
      </c>
      <c r="C75" s="86" t="s">
        <v>200</v>
      </c>
      <c r="D75" s="37">
        <v>24</v>
      </c>
      <c r="E75" s="130">
        <v>0.13869999999999999</v>
      </c>
    </row>
    <row r="76" spans="1:5" x14ac:dyDescent="0.25">
      <c r="A76" s="90">
        <v>2019</v>
      </c>
      <c r="B76" s="48" t="s">
        <v>37</v>
      </c>
      <c r="C76" s="104" t="s">
        <v>201</v>
      </c>
      <c r="D76" s="37">
        <v>128</v>
      </c>
      <c r="E76" s="130">
        <v>0.73980000000000001</v>
      </c>
    </row>
    <row r="77" spans="1:5" x14ac:dyDescent="0.25">
      <c r="A77" s="90">
        <v>2019</v>
      </c>
      <c r="B77" s="48" t="s">
        <v>37</v>
      </c>
      <c r="C77" s="104" t="s">
        <v>202</v>
      </c>
      <c r="D77" s="37">
        <v>45</v>
      </c>
      <c r="E77" s="130">
        <v>0.2601</v>
      </c>
    </row>
    <row r="78" spans="1:5" x14ac:dyDescent="0.25">
      <c r="A78" s="74"/>
      <c r="B78" s="74"/>
      <c r="C78" s="82"/>
      <c r="E78" s="74"/>
    </row>
    <row r="79" spans="1:5" ht="15" customHeight="1" x14ac:dyDescent="0.25">
      <c r="A79" s="142" t="s">
        <v>408</v>
      </c>
      <c r="B79" s="142"/>
      <c r="C79" s="142"/>
      <c r="D79" s="142"/>
      <c r="E79" s="142"/>
    </row>
    <row r="80" spans="1:5" ht="15" customHeight="1" x14ac:dyDescent="0.25">
      <c r="A80" s="142" t="s">
        <v>330</v>
      </c>
      <c r="B80" s="142"/>
      <c r="C80" s="142"/>
      <c r="D80" s="142"/>
      <c r="E80" s="142"/>
    </row>
    <row r="81" spans="1:5" x14ac:dyDescent="0.25">
      <c r="A81" s="142"/>
      <c r="B81" s="142"/>
      <c r="C81" s="142"/>
      <c r="D81" s="142"/>
      <c r="E81" s="142"/>
    </row>
  </sheetData>
  <sortState xmlns:xlrd2="http://schemas.microsoft.com/office/spreadsheetml/2017/richdata2" ref="A6:E77">
    <sortCondition ref="A6:A77"/>
    <sortCondition ref="B6:B77" customList="Female,Male,Unknown"/>
    <sortCondition ref="C6:C77" customList="Non-BH,BH,Non-MH,MH,Non-SUD,SUD"/>
  </sortState>
  <mergeCells count="4">
    <mergeCell ref="A1:C1"/>
    <mergeCell ref="A79:E79"/>
    <mergeCell ref="A80:E81"/>
    <mergeCell ref="A3:D3"/>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F8F3F-A435-48AF-A696-9AF1198016A7}">
  <dimension ref="A1:L201"/>
  <sheetViews>
    <sheetView workbookViewId="0">
      <selection sqref="A1:C1"/>
    </sheetView>
  </sheetViews>
  <sheetFormatPr defaultColWidth="8.7109375" defaultRowHeight="15" x14ac:dyDescent="0.25"/>
  <cols>
    <col min="1" max="1" width="9.7109375" style="3" customWidth="1"/>
    <col min="2" max="2" width="50.7109375" style="3" customWidth="1"/>
    <col min="3" max="3" width="29.7109375" style="18" customWidth="1"/>
    <col min="4" max="4" width="11.42578125" style="35" customWidth="1"/>
    <col min="5" max="5" width="27.7109375" style="3" customWidth="1"/>
    <col min="6" max="16384" width="8.7109375" style="3"/>
  </cols>
  <sheetData>
    <row r="1" spans="1:9" ht="18.75" x14ac:dyDescent="0.3">
      <c r="A1" s="137" t="s">
        <v>325</v>
      </c>
      <c r="B1" s="137"/>
      <c r="C1" s="137"/>
      <c r="D1" s="40"/>
      <c r="E1" s="23"/>
      <c r="F1" s="23"/>
      <c r="G1" s="23"/>
      <c r="H1" s="23"/>
      <c r="I1" s="23"/>
    </row>
    <row r="2" spans="1:9" ht="15.75" customHeight="1" x14ac:dyDescent="0.3">
      <c r="A2" s="20"/>
      <c r="B2" s="20"/>
      <c r="C2" s="20"/>
      <c r="D2" s="44"/>
      <c r="E2" s="23"/>
      <c r="F2" s="23"/>
      <c r="G2" s="23"/>
      <c r="H2" s="23"/>
      <c r="I2" s="23"/>
    </row>
    <row r="3" spans="1:9" ht="18.75" x14ac:dyDescent="0.3">
      <c r="A3" s="144" t="s">
        <v>398</v>
      </c>
      <c r="B3" s="144"/>
      <c r="C3" s="144"/>
      <c r="D3" s="127"/>
      <c r="E3" s="127"/>
    </row>
    <row r="4" spans="1:9" x14ac:dyDescent="0.25">
      <c r="B4" s="22"/>
      <c r="C4" s="22"/>
    </row>
    <row r="5" spans="1:9" ht="32.25" customHeight="1" x14ac:dyDescent="0.25">
      <c r="A5" s="77" t="s">
        <v>168</v>
      </c>
      <c r="B5" s="77" t="s">
        <v>48</v>
      </c>
      <c r="C5" s="103" t="s">
        <v>334</v>
      </c>
      <c r="D5" s="102" t="s">
        <v>176</v>
      </c>
      <c r="E5" s="103" t="s">
        <v>205</v>
      </c>
    </row>
    <row r="6" spans="1:9" x14ac:dyDescent="0.25">
      <c r="A6" s="90">
        <v>2016</v>
      </c>
      <c r="B6" s="48" t="s">
        <v>42</v>
      </c>
      <c r="C6" s="86" t="s">
        <v>197</v>
      </c>
      <c r="D6" s="37">
        <v>1963954</v>
      </c>
      <c r="E6" s="130">
        <v>0.91279999999999994</v>
      </c>
    </row>
    <row r="7" spans="1:9" x14ac:dyDescent="0.25">
      <c r="A7" s="90">
        <v>2016</v>
      </c>
      <c r="B7" s="48" t="s">
        <v>42</v>
      </c>
      <c r="C7" s="86" t="s">
        <v>198</v>
      </c>
      <c r="D7" s="37">
        <v>187524</v>
      </c>
      <c r="E7" s="130">
        <v>8.7099999999999997E-2</v>
      </c>
    </row>
    <row r="8" spans="1:9" x14ac:dyDescent="0.25">
      <c r="A8" s="90">
        <v>2016</v>
      </c>
      <c r="B8" s="48" t="s">
        <v>42</v>
      </c>
      <c r="C8" s="86" t="s">
        <v>199</v>
      </c>
      <c r="D8" s="37">
        <v>2052454</v>
      </c>
      <c r="E8" s="130">
        <v>0.95389999999999997</v>
      </c>
    </row>
    <row r="9" spans="1:9" x14ac:dyDescent="0.25">
      <c r="A9" s="90">
        <v>2016</v>
      </c>
      <c r="B9" s="48" t="s">
        <v>42</v>
      </c>
      <c r="C9" s="86" t="s">
        <v>200</v>
      </c>
      <c r="D9" s="37">
        <v>99024</v>
      </c>
      <c r="E9" s="130">
        <v>4.5999999999999999E-2</v>
      </c>
    </row>
    <row r="10" spans="1:9" x14ac:dyDescent="0.25">
      <c r="A10" s="90">
        <v>2016</v>
      </c>
      <c r="B10" s="48" t="s">
        <v>42</v>
      </c>
      <c r="C10" s="104" t="s">
        <v>201</v>
      </c>
      <c r="D10" s="37">
        <v>2061507</v>
      </c>
      <c r="E10" s="130">
        <v>0.95809999999999995</v>
      </c>
    </row>
    <row r="11" spans="1:9" x14ac:dyDescent="0.25">
      <c r="A11" s="90">
        <v>2016</v>
      </c>
      <c r="B11" s="48" t="s">
        <v>42</v>
      </c>
      <c r="C11" s="104" t="s">
        <v>202</v>
      </c>
      <c r="D11" s="37">
        <v>89971</v>
      </c>
      <c r="E11" s="130">
        <v>4.1799999999999997E-2</v>
      </c>
    </row>
    <row r="12" spans="1:9" x14ac:dyDescent="0.25">
      <c r="A12" s="90">
        <v>2016</v>
      </c>
      <c r="B12" s="48" t="s">
        <v>45</v>
      </c>
      <c r="C12" s="86" t="s">
        <v>197</v>
      </c>
      <c r="D12" s="37">
        <v>320061</v>
      </c>
      <c r="E12" s="130">
        <v>0.92649999999999999</v>
      </c>
    </row>
    <row r="13" spans="1:9" x14ac:dyDescent="0.25">
      <c r="A13" s="90">
        <v>2016</v>
      </c>
      <c r="B13" s="48" t="s">
        <v>45</v>
      </c>
      <c r="C13" s="86" t="s">
        <v>198</v>
      </c>
      <c r="D13" s="37">
        <v>25388</v>
      </c>
      <c r="E13" s="130">
        <v>7.3400000000000007E-2</v>
      </c>
    </row>
    <row r="14" spans="1:9" x14ac:dyDescent="0.25">
      <c r="A14" s="90">
        <v>2016</v>
      </c>
      <c r="B14" s="48" t="s">
        <v>45</v>
      </c>
      <c r="C14" s="86" t="s">
        <v>199</v>
      </c>
      <c r="D14" s="37">
        <v>330609</v>
      </c>
      <c r="E14" s="130">
        <v>0.95699999999999996</v>
      </c>
    </row>
    <row r="15" spans="1:9" x14ac:dyDescent="0.25">
      <c r="A15" s="90">
        <v>2016</v>
      </c>
      <c r="B15" s="48" t="s">
        <v>45</v>
      </c>
      <c r="C15" s="86" t="s">
        <v>200</v>
      </c>
      <c r="D15" s="37">
        <v>14840</v>
      </c>
      <c r="E15" s="130">
        <v>4.2900000000000001E-2</v>
      </c>
    </row>
    <row r="16" spans="1:9" x14ac:dyDescent="0.25">
      <c r="A16" s="90">
        <v>2016</v>
      </c>
      <c r="B16" s="48" t="s">
        <v>45</v>
      </c>
      <c r="C16" s="104" t="s">
        <v>201</v>
      </c>
      <c r="D16" s="37">
        <v>334738</v>
      </c>
      <c r="E16" s="130">
        <v>0.96889999999999998</v>
      </c>
    </row>
    <row r="17" spans="1:5" x14ac:dyDescent="0.25">
      <c r="A17" s="90">
        <v>2016</v>
      </c>
      <c r="B17" s="48" t="s">
        <v>45</v>
      </c>
      <c r="C17" s="104" t="s">
        <v>202</v>
      </c>
      <c r="D17" s="37">
        <v>10711</v>
      </c>
      <c r="E17" s="130">
        <v>3.1E-2</v>
      </c>
    </row>
    <row r="18" spans="1:5" x14ac:dyDescent="0.25">
      <c r="A18" s="90">
        <v>2016</v>
      </c>
      <c r="B18" s="48" t="s">
        <v>44</v>
      </c>
      <c r="C18" s="86" t="s">
        <v>197</v>
      </c>
      <c r="D18" s="37">
        <v>68009</v>
      </c>
      <c r="E18" s="130">
        <v>0.95150000000000001</v>
      </c>
    </row>
    <row r="19" spans="1:5" x14ac:dyDescent="0.25">
      <c r="A19" s="90">
        <v>2016</v>
      </c>
      <c r="B19" s="48" t="s">
        <v>44</v>
      </c>
      <c r="C19" s="86" t="s">
        <v>198</v>
      </c>
      <c r="D19" s="37">
        <v>3465</v>
      </c>
      <c r="E19" s="130">
        <v>4.8399999999999999E-2</v>
      </c>
    </row>
    <row r="20" spans="1:5" x14ac:dyDescent="0.25">
      <c r="A20" s="90">
        <v>2016</v>
      </c>
      <c r="B20" s="48" t="s">
        <v>44</v>
      </c>
      <c r="C20" s="86" t="s">
        <v>199</v>
      </c>
      <c r="D20" s="37">
        <v>69106</v>
      </c>
      <c r="E20" s="130">
        <v>0.96679999999999999</v>
      </c>
    </row>
    <row r="21" spans="1:5" x14ac:dyDescent="0.25">
      <c r="A21" s="90">
        <v>2016</v>
      </c>
      <c r="B21" s="48" t="s">
        <v>44</v>
      </c>
      <c r="C21" s="86" t="s">
        <v>200</v>
      </c>
      <c r="D21" s="37">
        <v>2368</v>
      </c>
      <c r="E21" s="130">
        <v>3.3099999999999997E-2</v>
      </c>
    </row>
    <row r="22" spans="1:5" x14ac:dyDescent="0.25">
      <c r="A22" s="90">
        <v>2016</v>
      </c>
      <c r="B22" s="48" t="s">
        <v>44</v>
      </c>
      <c r="C22" s="104" t="s">
        <v>201</v>
      </c>
      <c r="D22" s="37">
        <v>70358</v>
      </c>
      <c r="E22" s="130">
        <v>0.98429999999999995</v>
      </c>
    </row>
    <row r="23" spans="1:5" x14ac:dyDescent="0.25">
      <c r="A23" s="90">
        <v>2016</v>
      </c>
      <c r="B23" s="48" t="s">
        <v>44</v>
      </c>
      <c r="C23" s="104" t="s">
        <v>202</v>
      </c>
      <c r="D23" s="37">
        <v>1116</v>
      </c>
      <c r="E23" s="130">
        <v>1.5599999999999999E-2</v>
      </c>
    </row>
    <row r="24" spans="1:5" x14ac:dyDescent="0.25">
      <c r="A24" s="90">
        <v>2016</v>
      </c>
      <c r="B24" s="48" t="s">
        <v>43</v>
      </c>
      <c r="C24" s="86" t="s">
        <v>197</v>
      </c>
      <c r="D24" s="37">
        <v>2853</v>
      </c>
      <c r="E24" s="130">
        <v>0.93049999999999999</v>
      </c>
    </row>
    <row r="25" spans="1:5" x14ac:dyDescent="0.25">
      <c r="A25" s="90">
        <v>2016</v>
      </c>
      <c r="B25" s="48" t="s">
        <v>43</v>
      </c>
      <c r="C25" s="86" t="s">
        <v>198</v>
      </c>
      <c r="D25" s="37">
        <v>213</v>
      </c>
      <c r="E25" s="130">
        <v>6.9400000000000003E-2</v>
      </c>
    </row>
    <row r="26" spans="1:5" x14ac:dyDescent="0.25">
      <c r="A26" s="90">
        <v>2016</v>
      </c>
      <c r="B26" s="48" t="s">
        <v>43</v>
      </c>
      <c r="C26" s="86" t="s">
        <v>199</v>
      </c>
      <c r="D26" s="37">
        <v>2964</v>
      </c>
      <c r="E26" s="130">
        <v>0.9667</v>
      </c>
    </row>
    <row r="27" spans="1:5" x14ac:dyDescent="0.25">
      <c r="A27" s="90">
        <v>2016</v>
      </c>
      <c r="B27" s="48" t="s">
        <v>43</v>
      </c>
      <c r="C27" s="86" t="s">
        <v>200</v>
      </c>
      <c r="D27" s="37">
        <v>102</v>
      </c>
      <c r="E27" s="130">
        <v>3.32E-2</v>
      </c>
    </row>
    <row r="28" spans="1:5" x14ac:dyDescent="0.25">
      <c r="A28" s="90">
        <v>2016</v>
      </c>
      <c r="B28" s="48" t="s">
        <v>43</v>
      </c>
      <c r="C28" s="104" t="s">
        <v>201</v>
      </c>
      <c r="D28" s="37">
        <v>2953</v>
      </c>
      <c r="E28" s="130">
        <v>0.96309999999999996</v>
      </c>
    </row>
    <row r="29" spans="1:5" x14ac:dyDescent="0.25">
      <c r="A29" s="90">
        <v>2016</v>
      </c>
      <c r="B29" s="48" t="s">
        <v>43</v>
      </c>
      <c r="C29" s="104" t="s">
        <v>202</v>
      </c>
      <c r="D29" s="37">
        <v>113</v>
      </c>
      <c r="E29" s="130">
        <v>3.6799999999999999E-2</v>
      </c>
    </row>
    <row r="30" spans="1:5" x14ac:dyDescent="0.25">
      <c r="A30" s="90">
        <v>2016</v>
      </c>
      <c r="B30" s="48" t="s">
        <v>345</v>
      </c>
      <c r="C30" s="86" t="s">
        <v>197</v>
      </c>
      <c r="D30" s="37">
        <v>1063</v>
      </c>
      <c r="E30" s="130">
        <v>0.93899999999999995</v>
      </c>
    </row>
    <row r="31" spans="1:5" x14ac:dyDescent="0.25">
      <c r="A31" s="90">
        <v>2016</v>
      </c>
      <c r="B31" s="48" t="s">
        <v>345</v>
      </c>
      <c r="C31" s="86" t="s">
        <v>198</v>
      </c>
      <c r="D31" s="37">
        <v>69</v>
      </c>
      <c r="E31" s="130">
        <v>6.0900000000000003E-2</v>
      </c>
    </row>
    <row r="32" spans="1:5" ht="14.65" customHeight="1" x14ac:dyDescent="0.25">
      <c r="A32" s="90">
        <v>2016</v>
      </c>
      <c r="B32" s="48" t="s">
        <v>345</v>
      </c>
      <c r="C32" s="86" t="s">
        <v>199</v>
      </c>
      <c r="D32" s="37">
        <v>1083</v>
      </c>
      <c r="E32" s="130">
        <v>0.95669999999999999</v>
      </c>
    </row>
    <row r="33" spans="1:11" x14ac:dyDescent="0.25">
      <c r="A33" s="90">
        <v>2016</v>
      </c>
      <c r="B33" s="48" t="s">
        <v>345</v>
      </c>
      <c r="C33" s="86" t="s">
        <v>200</v>
      </c>
      <c r="D33" s="37">
        <v>49</v>
      </c>
      <c r="E33" s="130">
        <v>4.3200000000000002E-2</v>
      </c>
    </row>
    <row r="34" spans="1:11" ht="15" customHeight="1" x14ac:dyDescent="0.25">
      <c r="A34" s="90">
        <v>2016</v>
      </c>
      <c r="B34" s="48" t="s">
        <v>345</v>
      </c>
      <c r="C34" s="104" t="s">
        <v>201</v>
      </c>
      <c r="D34" s="37">
        <v>1111</v>
      </c>
      <c r="E34" s="130">
        <v>0.98140000000000005</v>
      </c>
    </row>
    <row r="35" spans="1:11" x14ac:dyDescent="0.25">
      <c r="A35" s="90">
        <v>2016</v>
      </c>
      <c r="B35" s="48" t="s">
        <v>345</v>
      </c>
      <c r="C35" s="104" t="s">
        <v>202</v>
      </c>
      <c r="D35" s="37">
        <v>21</v>
      </c>
      <c r="E35" s="130">
        <v>1.8499999999999999E-2</v>
      </c>
    </row>
    <row r="36" spans="1:11" x14ac:dyDescent="0.25">
      <c r="A36" s="90">
        <v>2016</v>
      </c>
      <c r="B36" s="48" t="s">
        <v>196</v>
      </c>
      <c r="C36" s="86" t="s">
        <v>197</v>
      </c>
      <c r="D36" s="37">
        <v>103838</v>
      </c>
      <c r="E36" s="130">
        <v>0.94520000000000004</v>
      </c>
    </row>
    <row r="37" spans="1:11" x14ac:dyDescent="0.25">
      <c r="A37" s="90">
        <v>2016</v>
      </c>
      <c r="B37" s="48" t="s">
        <v>196</v>
      </c>
      <c r="C37" s="86" t="s">
        <v>198</v>
      </c>
      <c r="D37" s="37">
        <v>6010</v>
      </c>
      <c r="E37" s="130">
        <v>5.4699999999999999E-2</v>
      </c>
    </row>
    <row r="38" spans="1:11" x14ac:dyDescent="0.25">
      <c r="A38" s="90">
        <v>2016</v>
      </c>
      <c r="B38" s="48" t="s">
        <v>196</v>
      </c>
      <c r="C38" s="86" t="s">
        <v>199</v>
      </c>
      <c r="D38" s="37">
        <v>106167</v>
      </c>
      <c r="E38" s="130">
        <v>0.96640000000000004</v>
      </c>
    </row>
    <row r="39" spans="1:11" x14ac:dyDescent="0.25">
      <c r="A39" s="90">
        <v>2016</v>
      </c>
      <c r="B39" s="48" t="s">
        <v>196</v>
      </c>
      <c r="C39" s="86" t="s">
        <v>200</v>
      </c>
      <c r="D39" s="37">
        <v>3681</v>
      </c>
      <c r="E39" s="130">
        <v>3.3500000000000002E-2</v>
      </c>
    </row>
    <row r="40" spans="1:11" x14ac:dyDescent="0.25">
      <c r="A40" s="90">
        <v>2016</v>
      </c>
      <c r="B40" s="48" t="s">
        <v>196</v>
      </c>
      <c r="C40" s="104" t="s">
        <v>201</v>
      </c>
      <c r="D40" s="37">
        <v>107477</v>
      </c>
      <c r="E40" s="130">
        <v>0.97840000000000005</v>
      </c>
    </row>
    <row r="41" spans="1:11" x14ac:dyDescent="0.25">
      <c r="A41" s="90">
        <v>2016</v>
      </c>
      <c r="B41" s="48" t="s">
        <v>196</v>
      </c>
      <c r="C41" s="104" t="s">
        <v>202</v>
      </c>
      <c r="D41" s="37">
        <v>2371</v>
      </c>
      <c r="E41" s="130">
        <v>2.1499999999999998E-2</v>
      </c>
      <c r="H41" s="143"/>
      <c r="I41" s="143"/>
      <c r="J41" s="143"/>
      <c r="K41" s="143"/>
    </row>
    <row r="42" spans="1:11" x14ac:dyDescent="0.25">
      <c r="A42" s="90">
        <v>2016</v>
      </c>
      <c r="B42" s="48" t="s">
        <v>41</v>
      </c>
      <c r="C42" s="86" t="s">
        <v>197</v>
      </c>
      <c r="D42" s="37">
        <v>464517</v>
      </c>
      <c r="E42" s="130">
        <v>0.93820000000000003</v>
      </c>
      <c r="H42" s="143"/>
      <c r="I42" s="143"/>
      <c r="J42" s="143"/>
      <c r="K42" s="143"/>
    </row>
    <row r="43" spans="1:11" x14ac:dyDescent="0.25">
      <c r="A43" s="90">
        <v>2016</v>
      </c>
      <c r="B43" s="48" t="s">
        <v>41</v>
      </c>
      <c r="C43" s="86" t="s">
        <v>198</v>
      </c>
      <c r="D43" s="37">
        <v>30593</v>
      </c>
      <c r="E43" s="130">
        <v>6.1699999999999998E-2</v>
      </c>
      <c r="H43" s="143"/>
      <c r="I43" s="143"/>
      <c r="J43" s="143"/>
      <c r="K43" s="143"/>
    </row>
    <row r="44" spans="1:11" x14ac:dyDescent="0.25">
      <c r="A44" s="90">
        <v>2016</v>
      </c>
      <c r="B44" s="48" t="s">
        <v>41</v>
      </c>
      <c r="C44" s="86" t="s">
        <v>199</v>
      </c>
      <c r="D44" s="37">
        <v>477053</v>
      </c>
      <c r="E44" s="130">
        <v>0.96350000000000002</v>
      </c>
      <c r="H44" s="143"/>
      <c r="I44" s="143"/>
      <c r="J44" s="143"/>
      <c r="K44" s="143"/>
    </row>
    <row r="45" spans="1:11" x14ac:dyDescent="0.25">
      <c r="A45" s="90">
        <v>2016</v>
      </c>
      <c r="B45" s="48" t="s">
        <v>41</v>
      </c>
      <c r="C45" s="86" t="s">
        <v>200</v>
      </c>
      <c r="D45" s="37">
        <v>18057</v>
      </c>
      <c r="E45" s="130">
        <v>3.6400000000000002E-2</v>
      </c>
    </row>
    <row r="46" spans="1:11" x14ac:dyDescent="0.25">
      <c r="A46" s="90">
        <v>2016</v>
      </c>
      <c r="B46" s="48" t="s">
        <v>41</v>
      </c>
      <c r="C46" s="104" t="s">
        <v>201</v>
      </c>
      <c r="D46" s="37">
        <v>482341</v>
      </c>
      <c r="E46" s="130">
        <v>0.97419999999999995</v>
      </c>
    </row>
    <row r="47" spans="1:11" x14ac:dyDescent="0.25">
      <c r="A47" s="90">
        <v>2016</v>
      </c>
      <c r="B47" s="48" t="s">
        <v>41</v>
      </c>
      <c r="C47" s="104" t="s">
        <v>202</v>
      </c>
      <c r="D47" s="37">
        <v>12769</v>
      </c>
      <c r="E47" s="130">
        <v>2.5700000000000001E-2</v>
      </c>
    </row>
    <row r="48" spans="1:11" x14ac:dyDescent="0.25">
      <c r="A48" s="90">
        <v>2016</v>
      </c>
      <c r="B48" s="48" t="s">
        <v>3</v>
      </c>
      <c r="C48" s="86" t="s">
        <v>197</v>
      </c>
      <c r="D48" s="37">
        <v>42669</v>
      </c>
      <c r="E48" s="130">
        <v>0.94199999999999995</v>
      </c>
    </row>
    <row r="49" spans="1:5" x14ac:dyDescent="0.25">
      <c r="A49" s="90">
        <v>2016</v>
      </c>
      <c r="B49" s="48" t="s">
        <v>3</v>
      </c>
      <c r="C49" s="86" t="s">
        <v>198</v>
      </c>
      <c r="D49" s="37">
        <v>2627</v>
      </c>
      <c r="E49" s="130">
        <v>5.79E-2</v>
      </c>
    </row>
    <row r="50" spans="1:5" x14ac:dyDescent="0.25">
      <c r="A50" s="90">
        <v>2016</v>
      </c>
      <c r="B50" s="48" t="s">
        <v>3</v>
      </c>
      <c r="C50" s="86" t="s">
        <v>199</v>
      </c>
      <c r="D50" s="37">
        <v>43881</v>
      </c>
      <c r="E50" s="130">
        <v>0.96870000000000001</v>
      </c>
    </row>
    <row r="51" spans="1:5" x14ac:dyDescent="0.25">
      <c r="A51" s="90">
        <v>2016</v>
      </c>
      <c r="B51" s="48" t="s">
        <v>3</v>
      </c>
      <c r="C51" s="86" t="s">
        <v>200</v>
      </c>
      <c r="D51" s="37">
        <v>1415</v>
      </c>
      <c r="E51" s="130">
        <v>3.1199999999999999E-2</v>
      </c>
    </row>
    <row r="52" spans="1:5" x14ac:dyDescent="0.25">
      <c r="A52" s="90">
        <v>2016</v>
      </c>
      <c r="B52" s="48" t="s">
        <v>3</v>
      </c>
      <c r="C52" s="104" t="s">
        <v>201</v>
      </c>
      <c r="D52" s="37">
        <v>44054</v>
      </c>
      <c r="E52" s="130">
        <v>0.97250000000000003</v>
      </c>
    </row>
    <row r="53" spans="1:5" x14ac:dyDescent="0.25">
      <c r="A53" s="90">
        <v>2016</v>
      </c>
      <c r="B53" s="48" t="s">
        <v>3</v>
      </c>
      <c r="C53" s="104" t="s">
        <v>202</v>
      </c>
      <c r="D53" s="37">
        <v>1242</v>
      </c>
      <c r="E53" s="130">
        <v>2.7400000000000001E-2</v>
      </c>
    </row>
    <row r="54" spans="1:5" x14ac:dyDescent="0.25">
      <c r="A54" s="90">
        <v>2017</v>
      </c>
      <c r="B54" s="48" t="s">
        <v>42</v>
      </c>
      <c r="C54" s="86" t="s">
        <v>197</v>
      </c>
      <c r="D54" s="37">
        <v>1926201</v>
      </c>
      <c r="E54" s="130">
        <v>0.9123</v>
      </c>
    </row>
    <row r="55" spans="1:5" x14ac:dyDescent="0.25">
      <c r="A55" s="90">
        <v>2017</v>
      </c>
      <c r="B55" s="48" t="s">
        <v>42</v>
      </c>
      <c r="C55" s="86" t="s">
        <v>198</v>
      </c>
      <c r="D55" s="37">
        <v>184994</v>
      </c>
      <c r="E55" s="130">
        <v>8.7599999999999997E-2</v>
      </c>
    </row>
    <row r="56" spans="1:5" x14ac:dyDescent="0.25">
      <c r="A56" s="90">
        <v>2017</v>
      </c>
      <c r="B56" s="48" t="s">
        <v>42</v>
      </c>
      <c r="C56" s="86" t="s">
        <v>199</v>
      </c>
      <c r="D56" s="37">
        <v>2014284</v>
      </c>
      <c r="E56" s="130">
        <v>0.95399999999999996</v>
      </c>
    </row>
    <row r="57" spans="1:5" x14ac:dyDescent="0.25">
      <c r="A57" s="90">
        <v>2017</v>
      </c>
      <c r="B57" s="48" t="s">
        <v>42</v>
      </c>
      <c r="C57" s="86" t="s">
        <v>200</v>
      </c>
      <c r="D57" s="37">
        <v>96911</v>
      </c>
      <c r="E57" s="130">
        <v>4.5900000000000003E-2</v>
      </c>
    </row>
    <row r="58" spans="1:5" x14ac:dyDescent="0.25">
      <c r="A58" s="90">
        <v>2017</v>
      </c>
      <c r="B58" s="48" t="s">
        <v>42</v>
      </c>
      <c r="C58" s="104" t="s">
        <v>201</v>
      </c>
      <c r="D58" s="37">
        <v>2021922</v>
      </c>
      <c r="E58" s="130">
        <v>0.9577</v>
      </c>
    </row>
    <row r="59" spans="1:5" x14ac:dyDescent="0.25">
      <c r="A59" s="90">
        <v>2017</v>
      </c>
      <c r="B59" s="48" t="s">
        <v>42</v>
      </c>
      <c r="C59" s="104" t="s">
        <v>202</v>
      </c>
      <c r="D59" s="37">
        <v>89273</v>
      </c>
      <c r="E59" s="130">
        <v>4.2200000000000001E-2</v>
      </c>
    </row>
    <row r="60" spans="1:5" x14ac:dyDescent="0.25">
      <c r="A60" s="90">
        <v>2017</v>
      </c>
      <c r="B60" s="48" t="s">
        <v>45</v>
      </c>
      <c r="C60" s="86" t="s">
        <v>197</v>
      </c>
      <c r="D60" s="37">
        <v>320801</v>
      </c>
      <c r="E60" s="130">
        <v>0.92520000000000002</v>
      </c>
    </row>
    <row r="61" spans="1:5" x14ac:dyDescent="0.25">
      <c r="A61" s="90">
        <v>2017</v>
      </c>
      <c r="B61" s="48" t="s">
        <v>45</v>
      </c>
      <c r="C61" s="86" t="s">
        <v>198</v>
      </c>
      <c r="D61" s="37">
        <v>25903</v>
      </c>
      <c r="E61" s="130">
        <v>7.4700000000000003E-2</v>
      </c>
    </row>
    <row r="62" spans="1:5" x14ac:dyDescent="0.25">
      <c r="A62" s="90">
        <v>2017</v>
      </c>
      <c r="B62" s="48" t="s">
        <v>45</v>
      </c>
      <c r="C62" s="86" t="s">
        <v>199</v>
      </c>
      <c r="D62" s="37">
        <v>331679</v>
      </c>
      <c r="E62" s="130">
        <v>0.95660000000000001</v>
      </c>
    </row>
    <row r="63" spans="1:5" x14ac:dyDescent="0.25">
      <c r="A63" s="90">
        <v>2017</v>
      </c>
      <c r="B63" s="48" t="s">
        <v>45</v>
      </c>
      <c r="C63" s="86" t="s">
        <v>200</v>
      </c>
      <c r="D63" s="37">
        <v>15025</v>
      </c>
      <c r="E63" s="130">
        <v>4.3299999999999998E-2</v>
      </c>
    </row>
    <row r="64" spans="1:5" x14ac:dyDescent="0.25">
      <c r="A64" s="90">
        <v>2017</v>
      </c>
      <c r="B64" s="48" t="s">
        <v>45</v>
      </c>
      <c r="C64" s="104" t="s">
        <v>201</v>
      </c>
      <c r="D64" s="37">
        <v>335660</v>
      </c>
      <c r="E64" s="130">
        <v>0.96809999999999996</v>
      </c>
    </row>
    <row r="65" spans="1:5" x14ac:dyDescent="0.25">
      <c r="A65" s="90">
        <v>2017</v>
      </c>
      <c r="B65" s="48" t="s">
        <v>45</v>
      </c>
      <c r="C65" s="104" t="s">
        <v>202</v>
      </c>
      <c r="D65" s="37">
        <v>11044</v>
      </c>
      <c r="E65" s="130">
        <v>3.1800000000000002E-2</v>
      </c>
    </row>
    <row r="66" spans="1:5" x14ac:dyDescent="0.25">
      <c r="A66" s="90">
        <v>2017</v>
      </c>
      <c r="B66" s="48" t="s">
        <v>44</v>
      </c>
      <c r="C66" s="86" t="s">
        <v>197</v>
      </c>
      <c r="D66" s="37">
        <v>70618</v>
      </c>
      <c r="E66" s="130">
        <v>0.95169999999999999</v>
      </c>
    </row>
    <row r="67" spans="1:5" x14ac:dyDescent="0.25">
      <c r="A67" s="90">
        <v>2017</v>
      </c>
      <c r="B67" s="48" t="s">
        <v>44</v>
      </c>
      <c r="C67" s="86" t="s">
        <v>198</v>
      </c>
      <c r="D67" s="37">
        <v>3577</v>
      </c>
      <c r="E67" s="130">
        <v>4.82E-2</v>
      </c>
    </row>
    <row r="68" spans="1:5" x14ac:dyDescent="0.25">
      <c r="A68" s="90">
        <v>2017</v>
      </c>
      <c r="B68" s="48" t="s">
        <v>44</v>
      </c>
      <c r="C68" s="86" t="s">
        <v>199</v>
      </c>
      <c r="D68" s="37">
        <v>71717</v>
      </c>
      <c r="E68" s="130">
        <v>0.96660000000000001</v>
      </c>
    </row>
    <row r="69" spans="1:5" x14ac:dyDescent="0.25">
      <c r="A69" s="90">
        <v>2017</v>
      </c>
      <c r="B69" s="48" t="s">
        <v>44</v>
      </c>
      <c r="C69" s="86" t="s">
        <v>200</v>
      </c>
      <c r="D69" s="37">
        <v>2478</v>
      </c>
      <c r="E69" s="130">
        <v>3.3300000000000003E-2</v>
      </c>
    </row>
    <row r="70" spans="1:5" x14ac:dyDescent="0.25">
      <c r="A70" s="90">
        <v>2017</v>
      </c>
      <c r="B70" s="48" t="s">
        <v>44</v>
      </c>
      <c r="C70" s="104" t="s">
        <v>201</v>
      </c>
      <c r="D70" s="37">
        <v>73075</v>
      </c>
      <c r="E70" s="130">
        <v>0.9849</v>
      </c>
    </row>
    <row r="71" spans="1:5" x14ac:dyDescent="0.25">
      <c r="A71" s="90">
        <v>2017</v>
      </c>
      <c r="B71" s="48" t="s">
        <v>44</v>
      </c>
      <c r="C71" s="104" t="s">
        <v>202</v>
      </c>
      <c r="D71" s="37">
        <v>1120</v>
      </c>
      <c r="E71" s="130">
        <v>1.4999999999999999E-2</v>
      </c>
    </row>
    <row r="72" spans="1:5" x14ac:dyDescent="0.25">
      <c r="A72" s="90">
        <v>2017</v>
      </c>
      <c r="B72" s="48" t="s">
        <v>43</v>
      </c>
      <c r="C72" s="86" t="s">
        <v>197</v>
      </c>
      <c r="D72" s="37">
        <v>2949</v>
      </c>
      <c r="E72" s="130">
        <v>0.91690000000000005</v>
      </c>
    </row>
    <row r="73" spans="1:5" x14ac:dyDescent="0.25">
      <c r="A73" s="90">
        <v>2017</v>
      </c>
      <c r="B73" s="48" t="s">
        <v>43</v>
      </c>
      <c r="C73" s="86" t="s">
        <v>198</v>
      </c>
      <c r="D73" s="37">
        <v>267</v>
      </c>
      <c r="E73" s="130">
        <v>8.3000000000000004E-2</v>
      </c>
    </row>
    <row r="74" spans="1:5" x14ac:dyDescent="0.25">
      <c r="A74" s="90">
        <v>2017</v>
      </c>
      <c r="B74" s="48" t="s">
        <v>43</v>
      </c>
      <c r="C74" s="86" t="s">
        <v>199</v>
      </c>
      <c r="D74" s="37">
        <v>3091</v>
      </c>
      <c r="E74" s="130">
        <v>0.96109999999999995</v>
      </c>
    </row>
    <row r="75" spans="1:5" x14ac:dyDescent="0.25">
      <c r="A75" s="90">
        <v>2017</v>
      </c>
      <c r="B75" s="48" t="s">
        <v>43</v>
      </c>
      <c r="C75" s="86" t="s">
        <v>200</v>
      </c>
      <c r="D75" s="37">
        <v>125</v>
      </c>
      <c r="E75" s="130">
        <v>3.8800000000000001E-2</v>
      </c>
    </row>
    <row r="76" spans="1:5" x14ac:dyDescent="0.25">
      <c r="A76" s="90">
        <v>2017</v>
      </c>
      <c r="B76" s="48" t="s">
        <v>43</v>
      </c>
      <c r="C76" s="104" t="s">
        <v>201</v>
      </c>
      <c r="D76" s="37">
        <v>3071</v>
      </c>
      <c r="E76" s="130">
        <v>0.95489999999999997</v>
      </c>
    </row>
    <row r="77" spans="1:5" x14ac:dyDescent="0.25">
      <c r="A77" s="90">
        <v>2017</v>
      </c>
      <c r="B77" s="48" t="s">
        <v>43</v>
      </c>
      <c r="C77" s="104" t="s">
        <v>202</v>
      </c>
      <c r="D77" s="37">
        <v>145</v>
      </c>
      <c r="E77" s="130">
        <v>4.4999999999999998E-2</v>
      </c>
    </row>
    <row r="78" spans="1:5" x14ac:dyDescent="0.25">
      <c r="A78" s="90">
        <v>2017</v>
      </c>
      <c r="B78" s="48" t="s">
        <v>345</v>
      </c>
      <c r="C78" s="86" t="s">
        <v>197</v>
      </c>
      <c r="D78" s="37">
        <v>1012</v>
      </c>
      <c r="E78" s="130">
        <v>0.93440000000000001</v>
      </c>
    </row>
    <row r="79" spans="1:5" x14ac:dyDescent="0.25">
      <c r="A79" s="90">
        <v>2017</v>
      </c>
      <c r="B79" s="48" t="s">
        <v>345</v>
      </c>
      <c r="C79" s="86" t="s">
        <v>198</v>
      </c>
      <c r="D79" s="37">
        <v>71</v>
      </c>
      <c r="E79" s="130">
        <v>6.5500000000000003E-2</v>
      </c>
    </row>
    <row r="80" spans="1:5" x14ac:dyDescent="0.25">
      <c r="A80" s="90">
        <v>2017</v>
      </c>
      <c r="B80" s="48" t="s">
        <v>345</v>
      </c>
      <c r="C80" s="86" t="s">
        <v>199</v>
      </c>
      <c r="D80" s="37">
        <v>1038</v>
      </c>
      <c r="E80" s="130">
        <v>0.95840000000000003</v>
      </c>
    </row>
    <row r="81" spans="1:12" x14ac:dyDescent="0.25">
      <c r="A81" s="90">
        <v>2017</v>
      </c>
      <c r="B81" s="48" t="s">
        <v>345</v>
      </c>
      <c r="C81" s="86" t="s">
        <v>200</v>
      </c>
      <c r="D81" s="37">
        <v>45</v>
      </c>
      <c r="E81" s="130">
        <v>4.1500000000000002E-2</v>
      </c>
    </row>
    <row r="82" spans="1:12" x14ac:dyDescent="0.25">
      <c r="A82" s="90">
        <v>2017</v>
      </c>
      <c r="B82" s="48" t="s">
        <v>345</v>
      </c>
      <c r="C82" s="104" t="s">
        <v>201</v>
      </c>
      <c r="D82" s="37">
        <v>1056</v>
      </c>
      <c r="E82" s="130">
        <v>0.97499999999999998</v>
      </c>
    </row>
    <row r="83" spans="1:12" x14ac:dyDescent="0.25">
      <c r="A83" s="90">
        <v>2017</v>
      </c>
      <c r="B83" s="48" t="s">
        <v>345</v>
      </c>
      <c r="C83" s="104" t="s">
        <v>202</v>
      </c>
      <c r="D83" s="37">
        <v>27</v>
      </c>
      <c r="E83" s="130">
        <v>2.4899999999999999E-2</v>
      </c>
    </row>
    <row r="84" spans="1:12" x14ac:dyDescent="0.25">
      <c r="A84" s="90">
        <v>2017</v>
      </c>
      <c r="B84" s="48" t="s">
        <v>196</v>
      </c>
      <c r="C84" s="86" t="s">
        <v>197</v>
      </c>
      <c r="D84" s="37">
        <v>107893</v>
      </c>
      <c r="E84" s="130">
        <v>0.94269999999999998</v>
      </c>
    </row>
    <row r="85" spans="1:12" x14ac:dyDescent="0.25">
      <c r="A85" s="90">
        <v>2017</v>
      </c>
      <c r="B85" s="48" t="s">
        <v>196</v>
      </c>
      <c r="C85" s="86" t="s">
        <v>198</v>
      </c>
      <c r="D85" s="37">
        <v>6551</v>
      </c>
      <c r="E85" s="130">
        <v>5.7200000000000001E-2</v>
      </c>
    </row>
    <row r="86" spans="1:12" x14ac:dyDescent="0.25">
      <c r="A86" s="90">
        <v>2017</v>
      </c>
      <c r="B86" s="48" t="s">
        <v>196</v>
      </c>
      <c r="C86" s="86" t="s">
        <v>199</v>
      </c>
      <c r="D86" s="37">
        <v>110477</v>
      </c>
      <c r="E86" s="130">
        <v>0.96530000000000005</v>
      </c>
    </row>
    <row r="87" spans="1:12" x14ac:dyDescent="0.25">
      <c r="A87" s="90">
        <v>2017</v>
      </c>
      <c r="B87" s="48" t="s">
        <v>196</v>
      </c>
      <c r="C87" s="86" t="s">
        <v>200</v>
      </c>
      <c r="D87" s="37">
        <v>3967</v>
      </c>
      <c r="E87" s="130">
        <v>3.4599999999999999E-2</v>
      </c>
    </row>
    <row r="88" spans="1:12" ht="15" customHeight="1" x14ac:dyDescent="0.25">
      <c r="A88" s="90">
        <v>2017</v>
      </c>
      <c r="B88" s="48" t="s">
        <v>196</v>
      </c>
      <c r="C88" s="104" t="s">
        <v>201</v>
      </c>
      <c r="D88" s="37">
        <v>111809</v>
      </c>
      <c r="E88" s="130">
        <v>0.97689999999999999</v>
      </c>
      <c r="I88" s="28"/>
      <c r="J88" s="28"/>
      <c r="K88" s="28"/>
      <c r="L88" s="28"/>
    </row>
    <row r="89" spans="1:12" x14ac:dyDescent="0.25">
      <c r="A89" s="90">
        <v>2017</v>
      </c>
      <c r="B89" s="48" t="s">
        <v>196</v>
      </c>
      <c r="C89" s="104" t="s">
        <v>202</v>
      </c>
      <c r="D89" s="37">
        <v>2635</v>
      </c>
      <c r="E89" s="130">
        <v>2.3E-2</v>
      </c>
      <c r="I89" s="28"/>
      <c r="J89" s="28"/>
      <c r="K89" s="28"/>
      <c r="L89" s="28"/>
    </row>
    <row r="90" spans="1:12" ht="15" customHeight="1" x14ac:dyDescent="0.25">
      <c r="A90" s="90">
        <v>2017</v>
      </c>
      <c r="B90" s="48" t="s">
        <v>41</v>
      </c>
      <c r="C90" s="86" t="s">
        <v>197</v>
      </c>
      <c r="D90" s="37">
        <v>460557</v>
      </c>
      <c r="E90" s="130">
        <v>0.93640000000000001</v>
      </c>
      <c r="I90" s="28"/>
      <c r="J90" s="28"/>
      <c r="K90" s="28"/>
      <c r="L90" s="28"/>
    </row>
    <row r="91" spans="1:12" x14ac:dyDescent="0.25">
      <c r="A91" s="90">
        <v>2017</v>
      </c>
      <c r="B91" s="48" t="s">
        <v>41</v>
      </c>
      <c r="C91" s="86" t="s">
        <v>198</v>
      </c>
      <c r="D91" s="37">
        <v>31235</v>
      </c>
      <c r="E91" s="130">
        <v>6.3500000000000001E-2</v>
      </c>
      <c r="I91" s="28"/>
      <c r="J91" s="28"/>
      <c r="K91" s="28"/>
      <c r="L91" s="28"/>
    </row>
    <row r="92" spans="1:12" x14ac:dyDescent="0.25">
      <c r="A92" s="90">
        <v>2017</v>
      </c>
      <c r="B92" s="48" t="s">
        <v>41</v>
      </c>
      <c r="C92" s="86" t="s">
        <v>199</v>
      </c>
      <c r="D92" s="37">
        <v>473706</v>
      </c>
      <c r="E92" s="130">
        <v>0.96319999999999995</v>
      </c>
    </row>
    <row r="93" spans="1:12" x14ac:dyDescent="0.25">
      <c r="A93" s="90">
        <v>2017</v>
      </c>
      <c r="B93" s="48" t="s">
        <v>41</v>
      </c>
      <c r="C93" s="86" t="s">
        <v>200</v>
      </c>
      <c r="D93" s="37">
        <v>18086</v>
      </c>
      <c r="E93" s="130">
        <v>3.6700000000000003E-2</v>
      </c>
    </row>
    <row r="94" spans="1:12" x14ac:dyDescent="0.25">
      <c r="A94" s="90">
        <v>2017</v>
      </c>
      <c r="B94" s="48" t="s">
        <v>41</v>
      </c>
      <c r="C94" s="104" t="s">
        <v>201</v>
      </c>
      <c r="D94" s="37">
        <v>478442</v>
      </c>
      <c r="E94" s="130">
        <v>0.9728</v>
      </c>
    </row>
    <row r="95" spans="1:12" x14ac:dyDescent="0.25">
      <c r="A95" s="90">
        <v>2017</v>
      </c>
      <c r="B95" s="48" t="s">
        <v>41</v>
      </c>
      <c r="C95" s="104" t="s">
        <v>202</v>
      </c>
      <c r="D95" s="37">
        <v>13350</v>
      </c>
      <c r="E95" s="130">
        <v>2.7099999999999999E-2</v>
      </c>
    </row>
    <row r="96" spans="1:12" x14ac:dyDescent="0.25">
      <c r="A96" s="90">
        <v>2017</v>
      </c>
      <c r="B96" s="48" t="s">
        <v>3</v>
      </c>
      <c r="C96" s="86" t="s">
        <v>197</v>
      </c>
      <c r="D96" s="37">
        <v>32136</v>
      </c>
      <c r="E96" s="130">
        <v>0.93030000000000002</v>
      </c>
    </row>
    <row r="97" spans="1:5" x14ac:dyDescent="0.25">
      <c r="A97" s="90">
        <v>2017</v>
      </c>
      <c r="B97" s="48" t="s">
        <v>3</v>
      </c>
      <c r="C97" s="86" t="s">
        <v>198</v>
      </c>
      <c r="D97" s="37">
        <v>2406</v>
      </c>
      <c r="E97" s="130">
        <v>6.9599999999999995E-2</v>
      </c>
    </row>
    <row r="98" spans="1:5" x14ac:dyDescent="0.25">
      <c r="A98" s="90">
        <v>2017</v>
      </c>
      <c r="B98" s="48" t="s">
        <v>3</v>
      </c>
      <c r="C98" s="86" t="s">
        <v>199</v>
      </c>
      <c r="D98" s="37">
        <v>33256</v>
      </c>
      <c r="E98" s="130">
        <v>0.9627</v>
      </c>
    </row>
    <row r="99" spans="1:5" x14ac:dyDescent="0.25">
      <c r="A99" s="90">
        <v>2017</v>
      </c>
      <c r="B99" s="48" t="s">
        <v>3</v>
      </c>
      <c r="C99" s="86" t="s">
        <v>200</v>
      </c>
      <c r="D99" s="37">
        <v>1286</v>
      </c>
      <c r="E99" s="130">
        <v>3.7199999999999997E-2</v>
      </c>
    </row>
    <row r="100" spans="1:5" x14ac:dyDescent="0.25">
      <c r="A100" s="90">
        <v>2017</v>
      </c>
      <c r="B100" s="48" t="s">
        <v>3</v>
      </c>
      <c r="C100" s="104" t="s">
        <v>201</v>
      </c>
      <c r="D100" s="37">
        <v>33397</v>
      </c>
      <c r="E100" s="130">
        <v>0.96679999999999999</v>
      </c>
    </row>
    <row r="101" spans="1:5" x14ac:dyDescent="0.25">
      <c r="A101" s="90">
        <v>2017</v>
      </c>
      <c r="B101" s="48" t="s">
        <v>3</v>
      </c>
      <c r="C101" s="104" t="s">
        <v>202</v>
      </c>
      <c r="D101" s="37">
        <v>1145</v>
      </c>
      <c r="E101" s="130">
        <v>3.3099999999999997E-2</v>
      </c>
    </row>
    <row r="102" spans="1:5" x14ac:dyDescent="0.25">
      <c r="A102" s="90">
        <v>2018</v>
      </c>
      <c r="B102" s="48" t="s">
        <v>42</v>
      </c>
      <c r="C102" s="86" t="s">
        <v>197</v>
      </c>
      <c r="D102" s="37">
        <v>1896436</v>
      </c>
      <c r="E102" s="130">
        <v>0.91290000000000004</v>
      </c>
    </row>
    <row r="103" spans="1:5" x14ac:dyDescent="0.25">
      <c r="A103" s="90">
        <v>2018</v>
      </c>
      <c r="B103" s="48" t="s">
        <v>42</v>
      </c>
      <c r="C103" s="86" t="s">
        <v>198</v>
      </c>
      <c r="D103" s="37">
        <v>180715</v>
      </c>
      <c r="E103" s="130">
        <v>8.6999999999999994E-2</v>
      </c>
    </row>
    <row r="104" spans="1:5" x14ac:dyDescent="0.25">
      <c r="A104" s="90">
        <v>2018</v>
      </c>
      <c r="B104" s="48" t="s">
        <v>42</v>
      </c>
      <c r="C104" s="86" t="s">
        <v>199</v>
      </c>
      <c r="D104" s="37">
        <v>1982989</v>
      </c>
      <c r="E104" s="130">
        <v>0.9546</v>
      </c>
    </row>
    <row r="105" spans="1:5" x14ac:dyDescent="0.25">
      <c r="A105" s="90">
        <v>2018</v>
      </c>
      <c r="B105" s="48" t="s">
        <v>42</v>
      </c>
      <c r="C105" s="86" t="s">
        <v>200</v>
      </c>
      <c r="D105" s="37">
        <v>94162</v>
      </c>
      <c r="E105" s="130">
        <v>4.53E-2</v>
      </c>
    </row>
    <row r="106" spans="1:5" x14ac:dyDescent="0.25">
      <c r="A106" s="90">
        <v>2018</v>
      </c>
      <c r="B106" s="48" t="s">
        <v>42</v>
      </c>
      <c r="C106" s="104" t="s">
        <v>201</v>
      </c>
      <c r="D106" s="37">
        <v>1989580</v>
      </c>
      <c r="E106" s="130">
        <v>0.95779999999999998</v>
      </c>
    </row>
    <row r="107" spans="1:5" x14ac:dyDescent="0.25">
      <c r="A107" s="90">
        <v>2018</v>
      </c>
      <c r="B107" s="48" t="s">
        <v>42</v>
      </c>
      <c r="C107" s="104" t="s">
        <v>202</v>
      </c>
      <c r="D107" s="37">
        <v>87571</v>
      </c>
      <c r="E107" s="130">
        <v>4.2099999999999999E-2</v>
      </c>
    </row>
    <row r="108" spans="1:5" x14ac:dyDescent="0.25">
      <c r="A108" s="90">
        <v>2018</v>
      </c>
      <c r="B108" s="48" t="s">
        <v>45</v>
      </c>
      <c r="C108" s="86" t="s">
        <v>197</v>
      </c>
      <c r="D108" s="37">
        <v>327278</v>
      </c>
      <c r="E108" s="130">
        <v>0.9254</v>
      </c>
    </row>
    <row r="109" spans="1:5" x14ac:dyDescent="0.25">
      <c r="A109" s="90">
        <v>2018</v>
      </c>
      <c r="B109" s="48" t="s">
        <v>45</v>
      </c>
      <c r="C109" s="86" t="s">
        <v>198</v>
      </c>
      <c r="D109" s="37">
        <v>26356</v>
      </c>
      <c r="E109" s="130">
        <v>7.4499999999999997E-2</v>
      </c>
    </row>
    <row r="110" spans="1:5" x14ac:dyDescent="0.25">
      <c r="A110" s="90">
        <v>2018</v>
      </c>
      <c r="B110" s="48" t="s">
        <v>45</v>
      </c>
      <c r="C110" s="86" t="s">
        <v>199</v>
      </c>
      <c r="D110" s="37">
        <v>338723</v>
      </c>
      <c r="E110" s="130">
        <v>0.95779999999999998</v>
      </c>
    </row>
    <row r="111" spans="1:5" x14ac:dyDescent="0.25">
      <c r="A111" s="90">
        <v>2018</v>
      </c>
      <c r="B111" s="48" t="s">
        <v>45</v>
      </c>
      <c r="C111" s="86" t="s">
        <v>200</v>
      </c>
      <c r="D111" s="37">
        <v>14911</v>
      </c>
      <c r="E111" s="130">
        <v>4.2099999999999999E-2</v>
      </c>
    </row>
    <row r="112" spans="1:5" x14ac:dyDescent="0.25">
      <c r="A112" s="90">
        <v>2018</v>
      </c>
      <c r="B112" s="48" t="s">
        <v>45</v>
      </c>
      <c r="C112" s="104" t="s">
        <v>201</v>
      </c>
      <c r="D112" s="37">
        <v>342033</v>
      </c>
      <c r="E112" s="130">
        <v>0.96709999999999996</v>
      </c>
    </row>
    <row r="113" spans="1:5" x14ac:dyDescent="0.25">
      <c r="A113" s="90">
        <v>2018</v>
      </c>
      <c r="B113" s="48" t="s">
        <v>45</v>
      </c>
      <c r="C113" s="104" t="s">
        <v>202</v>
      </c>
      <c r="D113" s="37">
        <v>11601</v>
      </c>
      <c r="E113" s="130">
        <v>3.2800000000000003E-2</v>
      </c>
    </row>
    <row r="114" spans="1:5" x14ac:dyDescent="0.25">
      <c r="A114" s="90">
        <v>2018</v>
      </c>
      <c r="B114" s="48" t="s">
        <v>44</v>
      </c>
      <c r="C114" s="86" t="s">
        <v>197</v>
      </c>
      <c r="D114" s="37">
        <v>71343</v>
      </c>
      <c r="E114" s="130">
        <v>0.94889999999999997</v>
      </c>
    </row>
    <row r="115" spans="1:5" x14ac:dyDescent="0.25">
      <c r="A115" s="90">
        <v>2018</v>
      </c>
      <c r="B115" s="48" t="s">
        <v>44</v>
      </c>
      <c r="C115" s="86" t="s">
        <v>198</v>
      </c>
      <c r="D115" s="37">
        <v>3837</v>
      </c>
      <c r="E115" s="130">
        <v>5.0999999999999997E-2</v>
      </c>
    </row>
    <row r="116" spans="1:5" x14ac:dyDescent="0.25">
      <c r="A116" s="90">
        <v>2018</v>
      </c>
      <c r="B116" s="48" t="s">
        <v>44</v>
      </c>
      <c r="C116" s="86" t="s">
        <v>199</v>
      </c>
      <c r="D116" s="37">
        <v>72508</v>
      </c>
      <c r="E116" s="130">
        <v>0.96440000000000003</v>
      </c>
    </row>
    <row r="117" spans="1:5" x14ac:dyDescent="0.25">
      <c r="A117" s="90">
        <v>2018</v>
      </c>
      <c r="B117" s="48" t="s">
        <v>44</v>
      </c>
      <c r="C117" s="86" t="s">
        <v>200</v>
      </c>
      <c r="D117" s="37">
        <v>2672</v>
      </c>
      <c r="E117" s="130">
        <v>3.5499999999999997E-2</v>
      </c>
    </row>
    <row r="118" spans="1:5" x14ac:dyDescent="0.25">
      <c r="A118" s="90">
        <v>2018</v>
      </c>
      <c r="B118" s="48" t="s">
        <v>44</v>
      </c>
      <c r="C118" s="104" t="s">
        <v>201</v>
      </c>
      <c r="D118" s="37">
        <v>73987</v>
      </c>
      <c r="E118" s="130">
        <v>0.98409999999999997</v>
      </c>
    </row>
    <row r="119" spans="1:5" x14ac:dyDescent="0.25">
      <c r="A119" s="90">
        <v>2018</v>
      </c>
      <c r="B119" s="48" t="s">
        <v>44</v>
      </c>
      <c r="C119" s="104" t="s">
        <v>202</v>
      </c>
      <c r="D119" s="37">
        <v>1193</v>
      </c>
      <c r="E119" s="130">
        <v>1.5800000000000002E-2</v>
      </c>
    </row>
    <row r="120" spans="1:5" x14ac:dyDescent="0.25">
      <c r="A120" s="90">
        <v>2018</v>
      </c>
      <c r="B120" s="48" t="s">
        <v>43</v>
      </c>
      <c r="C120" s="86" t="s">
        <v>197</v>
      </c>
      <c r="D120" s="37">
        <v>3329</v>
      </c>
      <c r="E120" s="130">
        <v>0.9244</v>
      </c>
    </row>
    <row r="121" spans="1:5" x14ac:dyDescent="0.25">
      <c r="A121" s="90">
        <v>2018</v>
      </c>
      <c r="B121" s="48" t="s">
        <v>43</v>
      </c>
      <c r="C121" s="86" t="s">
        <v>198</v>
      </c>
      <c r="D121" s="37">
        <v>272</v>
      </c>
      <c r="E121" s="130">
        <v>7.5499999999999998E-2</v>
      </c>
    </row>
    <row r="122" spans="1:5" x14ac:dyDescent="0.25">
      <c r="A122" s="90">
        <v>2018</v>
      </c>
      <c r="B122" s="48" t="s">
        <v>43</v>
      </c>
      <c r="C122" s="86" t="s">
        <v>199</v>
      </c>
      <c r="D122" s="37">
        <v>3460</v>
      </c>
      <c r="E122" s="130">
        <v>0.96079999999999999</v>
      </c>
    </row>
    <row r="123" spans="1:5" x14ac:dyDescent="0.25">
      <c r="A123" s="90">
        <v>2018</v>
      </c>
      <c r="B123" s="48" t="s">
        <v>43</v>
      </c>
      <c r="C123" s="86" t="s">
        <v>200</v>
      </c>
      <c r="D123" s="37">
        <v>141</v>
      </c>
      <c r="E123" s="130">
        <v>3.9100000000000003E-2</v>
      </c>
    </row>
    <row r="124" spans="1:5" x14ac:dyDescent="0.25">
      <c r="A124" s="90">
        <v>2018</v>
      </c>
      <c r="B124" s="48" t="s">
        <v>43</v>
      </c>
      <c r="C124" s="104" t="s">
        <v>201</v>
      </c>
      <c r="D124" s="37">
        <v>3470</v>
      </c>
      <c r="E124" s="130">
        <v>0.96360000000000001</v>
      </c>
    </row>
    <row r="125" spans="1:5" x14ac:dyDescent="0.25">
      <c r="A125" s="90">
        <v>2018</v>
      </c>
      <c r="B125" s="48" t="s">
        <v>43</v>
      </c>
      <c r="C125" s="104" t="s">
        <v>202</v>
      </c>
      <c r="D125" s="37">
        <v>131</v>
      </c>
      <c r="E125" s="130">
        <v>3.6299999999999999E-2</v>
      </c>
    </row>
    <row r="126" spans="1:5" x14ac:dyDescent="0.25">
      <c r="A126" s="90">
        <v>2018</v>
      </c>
      <c r="B126" s="48" t="s">
        <v>345</v>
      </c>
      <c r="C126" s="86" t="s">
        <v>197</v>
      </c>
      <c r="D126" s="37">
        <v>1903</v>
      </c>
      <c r="E126" s="130">
        <v>0.94389999999999996</v>
      </c>
    </row>
    <row r="127" spans="1:5" x14ac:dyDescent="0.25">
      <c r="A127" s="90">
        <v>2018</v>
      </c>
      <c r="B127" s="48" t="s">
        <v>345</v>
      </c>
      <c r="C127" s="86" t="s">
        <v>198</v>
      </c>
      <c r="D127" s="37">
        <v>113</v>
      </c>
      <c r="E127" s="130">
        <v>5.6000000000000001E-2</v>
      </c>
    </row>
    <row r="128" spans="1:5" x14ac:dyDescent="0.25">
      <c r="A128" s="90">
        <v>2018</v>
      </c>
      <c r="B128" s="48" t="s">
        <v>345</v>
      </c>
      <c r="C128" s="86" t="s">
        <v>199</v>
      </c>
      <c r="D128" s="37">
        <v>1959</v>
      </c>
      <c r="E128" s="130">
        <v>0.97170000000000001</v>
      </c>
    </row>
    <row r="129" spans="1:5" x14ac:dyDescent="0.25">
      <c r="A129" s="90">
        <v>2018</v>
      </c>
      <c r="B129" s="48" t="s">
        <v>345</v>
      </c>
      <c r="C129" s="86" t="s">
        <v>200</v>
      </c>
      <c r="D129" s="37">
        <v>57</v>
      </c>
      <c r="E129" s="130">
        <v>2.8199999999999999E-2</v>
      </c>
    </row>
    <row r="130" spans="1:5" x14ac:dyDescent="0.25">
      <c r="A130" s="90">
        <v>2018</v>
      </c>
      <c r="B130" s="48" t="s">
        <v>345</v>
      </c>
      <c r="C130" s="104" t="s">
        <v>201</v>
      </c>
      <c r="D130" s="37">
        <v>1960</v>
      </c>
      <c r="E130" s="130">
        <v>0.97219999999999995</v>
      </c>
    </row>
    <row r="131" spans="1:5" x14ac:dyDescent="0.25">
      <c r="A131" s="90">
        <v>2018</v>
      </c>
      <c r="B131" s="48" t="s">
        <v>345</v>
      </c>
      <c r="C131" s="104" t="s">
        <v>202</v>
      </c>
      <c r="D131" s="37">
        <v>56</v>
      </c>
      <c r="E131" s="130">
        <v>2.7699999999999999E-2</v>
      </c>
    </row>
    <row r="132" spans="1:5" x14ac:dyDescent="0.25">
      <c r="A132" s="90">
        <v>2018</v>
      </c>
      <c r="B132" s="48" t="s">
        <v>196</v>
      </c>
      <c r="C132" s="86" t="s">
        <v>197</v>
      </c>
      <c r="D132" s="37">
        <v>113269</v>
      </c>
      <c r="E132" s="130">
        <v>0.94320000000000004</v>
      </c>
    </row>
    <row r="133" spans="1:5" x14ac:dyDescent="0.25">
      <c r="A133" s="90">
        <v>2018</v>
      </c>
      <c r="B133" s="48" t="s">
        <v>196</v>
      </c>
      <c r="C133" s="86" t="s">
        <v>198</v>
      </c>
      <c r="D133" s="37">
        <v>6809</v>
      </c>
      <c r="E133" s="130">
        <v>5.67E-2</v>
      </c>
    </row>
    <row r="134" spans="1:5" x14ac:dyDescent="0.25">
      <c r="A134" s="90">
        <v>2018</v>
      </c>
      <c r="B134" s="48" t="s">
        <v>196</v>
      </c>
      <c r="C134" s="86" t="s">
        <v>199</v>
      </c>
      <c r="D134" s="37">
        <v>115991</v>
      </c>
      <c r="E134" s="130">
        <v>0.96589999999999998</v>
      </c>
    </row>
    <row r="135" spans="1:5" x14ac:dyDescent="0.25">
      <c r="A135" s="90">
        <v>2018</v>
      </c>
      <c r="B135" s="48" t="s">
        <v>196</v>
      </c>
      <c r="C135" s="86" t="s">
        <v>200</v>
      </c>
      <c r="D135" s="37">
        <v>4087</v>
      </c>
      <c r="E135" s="130">
        <v>3.4000000000000002E-2</v>
      </c>
    </row>
    <row r="136" spans="1:5" x14ac:dyDescent="0.25">
      <c r="A136" s="90">
        <v>2018</v>
      </c>
      <c r="B136" s="48" t="s">
        <v>196</v>
      </c>
      <c r="C136" s="104" t="s">
        <v>201</v>
      </c>
      <c r="D136" s="37">
        <v>117322</v>
      </c>
      <c r="E136" s="130">
        <v>0.97699999999999998</v>
      </c>
    </row>
    <row r="137" spans="1:5" x14ac:dyDescent="0.25">
      <c r="A137" s="90">
        <v>2018</v>
      </c>
      <c r="B137" s="48" t="s">
        <v>196</v>
      </c>
      <c r="C137" s="104" t="s">
        <v>202</v>
      </c>
      <c r="D137" s="37">
        <v>2756</v>
      </c>
      <c r="E137" s="130">
        <v>2.29E-2</v>
      </c>
    </row>
    <row r="138" spans="1:5" x14ac:dyDescent="0.25">
      <c r="A138" s="90">
        <v>2018</v>
      </c>
      <c r="B138" s="48" t="s">
        <v>41</v>
      </c>
      <c r="C138" s="86" t="s">
        <v>197</v>
      </c>
      <c r="D138" s="37">
        <v>478910</v>
      </c>
      <c r="E138" s="130">
        <v>0.93759999999999999</v>
      </c>
    </row>
    <row r="139" spans="1:5" x14ac:dyDescent="0.25">
      <c r="A139" s="90">
        <v>2018</v>
      </c>
      <c r="B139" s="48" t="s">
        <v>41</v>
      </c>
      <c r="C139" s="86" t="s">
        <v>198</v>
      </c>
      <c r="D139" s="37">
        <v>31854</v>
      </c>
      <c r="E139" s="130">
        <v>6.2300000000000001E-2</v>
      </c>
    </row>
    <row r="140" spans="1:5" x14ac:dyDescent="0.25">
      <c r="A140" s="90">
        <v>2018</v>
      </c>
      <c r="B140" s="48" t="s">
        <v>41</v>
      </c>
      <c r="C140" s="86" t="s">
        <v>199</v>
      </c>
      <c r="D140" s="37">
        <v>492805</v>
      </c>
      <c r="E140" s="130">
        <v>0.96479999999999999</v>
      </c>
    </row>
    <row r="141" spans="1:5" x14ac:dyDescent="0.25">
      <c r="A141" s="90">
        <v>2018</v>
      </c>
      <c r="B141" s="48" t="s">
        <v>41</v>
      </c>
      <c r="C141" s="86" t="s">
        <v>200</v>
      </c>
      <c r="D141" s="37">
        <v>17959</v>
      </c>
      <c r="E141" s="130">
        <v>3.5099999999999999E-2</v>
      </c>
    </row>
    <row r="142" spans="1:5" x14ac:dyDescent="0.25">
      <c r="A142" s="90">
        <v>2018</v>
      </c>
      <c r="B142" s="48" t="s">
        <v>41</v>
      </c>
      <c r="C142" s="104" t="s">
        <v>201</v>
      </c>
      <c r="D142" s="37">
        <v>496652</v>
      </c>
      <c r="E142" s="130">
        <v>0.97230000000000005</v>
      </c>
    </row>
    <row r="143" spans="1:5" x14ac:dyDescent="0.25">
      <c r="A143" s="90">
        <v>2018</v>
      </c>
      <c r="B143" s="48" t="s">
        <v>41</v>
      </c>
      <c r="C143" s="104" t="s">
        <v>202</v>
      </c>
      <c r="D143" s="37">
        <v>14112</v>
      </c>
      <c r="E143" s="130">
        <v>2.76E-2</v>
      </c>
    </row>
    <row r="144" spans="1:5" x14ac:dyDescent="0.25">
      <c r="A144" s="90">
        <v>2018</v>
      </c>
      <c r="B144" s="48" t="s">
        <v>3</v>
      </c>
      <c r="C144" s="86" t="s">
        <v>197</v>
      </c>
      <c r="D144" s="37">
        <v>37823</v>
      </c>
      <c r="E144" s="130">
        <v>0.93359999999999999</v>
      </c>
    </row>
    <row r="145" spans="1:5" x14ac:dyDescent="0.25">
      <c r="A145" s="90">
        <v>2018</v>
      </c>
      <c r="B145" s="48" t="s">
        <v>3</v>
      </c>
      <c r="C145" s="86" t="s">
        <v>198</v>
      </c>
      <c r="D145" s="37">
        <v>2686</v>
      </c>
      <c r="E145" s="130">
        <v>6.6299999999999998E-2</v>
      </c>
    </row>
    <row r="146" spans="1:5" x14ac:dyDescent="0.25">
      <c r="A146" s="90">
        <v>2018</v>
      </c>
      <c r="B146" s="48" t="s">
        <v>3</v>
      </c>
      <c r="C146" s="86" t="s">
        <v>199</v>
      </c>
      <c r="D146" s="37">
        <v>39092</v>
      </c>
      <c r="E146" s="130">
        <v>0.96499999999999997</v>
      </c>
    </row>
    <row r="147" spans="1:5" x14ac:dyDescent="0.25">
      <c r="A147" s="90">
        <v>2018</v>
      </c>
      <c r="B147" s="48" t="s">
        <v>3</v>
      </c>
      <c r="C147" s="86" t="s">
        <v>200</v>
      </c>
      <c r="D147" s="37">
        <v>1417</v>
      </c>
      <c r="E147" s="130">
        <v>3.49E-2</v>
      </c>
    </row>
    <row r="148" spans="1:5" x14ac:dyDescent="0.25">
      <c r="A148" s="90">
        <v>2018</v>
      </c>
      <c r="B148" s="48" t="s">
        <v>3</v>
      </c>
      <c r="C148" s="104" t="s">
        <v>201</v>
      </c>
      <c r="D148" s="37">
        <v>39225</v>
      </c>
      <c r="E148" s="130">
        <v>0.96830000000000005</v>
      </c>
    </row>
    <row r="149" spans="1:5" x14ac:dyDescent="0.25">
      <c r="A149" s="90">
        <v>2018</v>
      </c>
      <c r="B149" s="48" t="s">
        <v>3</v>
      </c>
      <c r="C149" s="104" t="s">
        <v>202</v>
      </c>
      <c r="D149" s="37">
        <v>1284</v>
      </c>
      <c r="E149" s="130">
        <v>3.1600000000000003E-2</v>
      </c>
    </row>
    <row r="150" spans="1:5" x14ac:dyDescent="0.25">
      <c r="A150" s="90">
        <v>2019</v>
      </c>
      <c r="B150" s="48" t="s">
        <v>42</v>
      </c>
      <c r="C150" s="86" t="s">
        <v>197</v>
      </c>
      <c r="D150" s="37">
        <v>1851315</v>
      </c>
      <c r="E150" s="130">
        <v>0.91349999999999998</v>
      </c>
    </row>
    <row r="151" spans="1:5" x14ac:dyDescent="0.25">
      <c r="A151" s="90">
        <v>2019</v>
      </c>
      <c r="B151" s="48" t="s">
        <v>42</v>
      </c>
      <c r="C151" s="86" t="s">
        <v>198</v>
      </c>
      <c r="D151" s="37">
        <v>175115</v>
      </c>
      <c r="E151" s="130">
        <v>8.6400000000000005E-2</v>
      </c>
    </row>
    <row r="152" spans="1:5" x14ac:dyDescent="0.25">
      <c r="A152" s="90">
        <v>2019</v>
      </c>
      <c r="B152" s="48" t="s">
        <v>42</v>
      </c>
      <c r="C152" s="86" t="s">
        <v>199</v>
      </c>
      <c r="D152" s="37">
        <v>1934431</v>
      </c>
      <c r="E152" s="130">
        <v>0.9546</v>
      </c>
    </row>
    <row r="153" spans="1:5" x14ac:dyDescent="0.25">
      <c r="A153" s="90">
        <v>2019</v>
      </c>
      <c r="B153" s="48" t="s">
        <v>42</v>
      </c>
      <c r="C153" s="86" t="s">
        <v>200</v>
      </c>
      <c r="D153" s="37">
        <v>91999</v>
      </c>
      <c r="E153" s="130">
        <v>4.53E-2</v>
      </c>
    </row>
    <row r="154" spans="1:5" x14ac:dyDescent="0.25">
      <c r="A154" s="90">
        <v>2019</v>
      </c>
      <c r="B154" s="48" t="s">
        <v>42</v>
      </c>
      <c r="C154" s="104" t="s">
        <v>201</v>
      </c>
      <c r="D154" s="37">
        <v>1942322</v>
      </c>
      <c r="E154" s="130">
        <v>0.95840000000000003</v>
      </c>
    </row>
    <row r="155" spans="1:5" x14ac:dyDescent="0.25">
      <c r="A155" s="90">
        <v>2019</v>
      </c>
      <c r="B155" s="48" t="s">
        <v>42</v>
      </c>
      <c r="C155" s="104" t="s">
        <v>202</v>
      </c>
      <c r="D155" s="37">
        <v>84108</v>
      </c>
      <c r="E155" s="130">
        <v>4.1500000000000002E-2</v>
      </c>
    </row>
    <row r="156" spans="1:5" x14ac:dyDescent="0.25">
      <c r="A156" s="90">
        <v>2019</v>
      </c>
      <c r="B156" s="48" t="s">
        <v>45</v>
      </c>
      <c r="C156" s="86" t="s">
        <v>197</v>
      </c>
      <c r="D156" s="37">
        <v>328342</v>
      </c>
      <c r="E156" s="130">
        <v>0.92130000000000001</v>
      </c>
    </row>
    <row r="157" spans="1:5" x14ac:dyDescent="0.25">
      <c r="A157" s="90">
        <v>2019</v>
      </c>
      <c r="B157" s="48" t="s">
        <v>45</v>
      </c>
      <c r="C157" s="86" t="s">
        <v>198</v>
      </c>
      <c r="D157" s="37">
        <v>28014</v>
      </c>
      <c r="E157" s="130">
        <v>7.8600000000000003E-2</v>
      </c>
    </row>
    <row r="158" spans="1:5" x14ac:dyDescent="0.25">
      <c r="A158" s="90">
        <v>2019</v>
      </c>
      <c r="B158" s="48" t="s">
        <v>45</v>
      </c>
      <c r="C158" s="86" t="s">
        <v>199</v>
      </c>
      <c r="D158" s="37">
        <v>340744</v>
      </c>
      <c r="E158" s="130">
        <v>0.95609999999999995</v>
      </c>
    </row>
    <row r="159" spans="1:5" x14ac:dyDescent="0.25">
      <c r="A159" s="90">
        <v>2019</v>
      </c>
      <c r="B159" s="48" t="s">
        <v>45</v>
      </c>
      <c r="C159" s="86" t="s">
        <v>200</v>
      </c>
      <c r="D159" s="37">
        <v>15612</v>
      </c>
      <c r="E159" s="130">
        <v>4.3799999999999999E-2</v>
      </c>
    </row>
    <row r="160" spans="1:5" x14ac:dyDescent="0.25">
      <c r="A160" s="90">
        <v>2019</v>
      </c>
      <c r="B160" s="48" t="s">
        <v>45</v>
      </c>
      <c r="C160" s="104" t="s">
        <v>201</v>
      </c>
      <c r="D160" s="37">
        <v>343796</v>
      </c>
      <c r="E160" s="130">
        <v>0.9647</v>
      </c>
    </row>
    <row r="161" spans="1:5" x14ac:dyDescent="0.25">
      <c r="A161" s="90">
        <v>2019</v>
      </c>
      <c r="B161" s="48" t="s">
        <v>45</v>
      </c>
      <c r="C161" s="104" t="s">
        <v>202</v>
      </c>
      <c r="D161" s="37">
        <v>12560</v>
      </c>
      <c r="E161" s="130">
        <v>3.5200000000000002E-2</v>
      </c>
    </row>
    <row r="162" spans="1:5" x14ac:dyDescent="0.25">
      <c r="A162" s="90">
        <v>2019</v>
      </c>
      <c r="B162" s="48" t="s">
        <v>44</v>
      </c>
      <c r="C162" s="86" t="s">
        <v>197</v>
      </c>
      <c r="D162" s="37">
        <v>72144</v>
      </c>
      <c r="E162" s="130">
        <v>0.9486</v>
      </c>
    </row>
    <row r="163" spans="1:5" x14ac:dyDescent="0.25">
      <c r="A163" s="90">
        <v>2019</v>
      </c>
      <c r="B163" s="48" t="s">
        <v>44</v>
      </c>
      <c r="C163" s="86" t="s">
        <v>198</v>
      </c>
      <c r="D163" s="37">
        <v>3907</v>
      </c>
      <c r="E163" s="130">
        <v>5.1299999999999998E-2</v>
      </c>
    </row>
    <row r="164" spans="1:5" x14ac:dyDescent="0.25">
      <c r="A164" s="90">
        <v>2019</v>
      </c>
      <c r="B164" s="48" t="s">
        <v>44</v>
      </c>
      <c r="C164" s="86" t="s">
        <v>199</v>
      </c>
      <c r="D164" s="37">
        <v>73382</v>
      </c>
      <c r="E164" s="130">
        <v>0.96489999999999998</v>
      </c>
    </row>
    <row r="165" spans="1:5" x14ac:dyDescent="0.25">
      <c r="A165" s="90">
        <v>2019</v>
      </c>
      <c r="B165" s="48" t="s">
        <v>44</v>
      </c>
      <c r="C165" s="86" t="s">
        <v>200</v>
      </c>
      <c r="D165" s="37">
        <v>2669</v>
      </c>
      <c r="E165" s="130">
        <v>3.5000000000000003E-2</v>
      </c>
    </row>
    <row r="166" spans="1:5" x14ac:dyDescent="0.25">
      <c r="A166" s="90">
        <v>2019</v>
      </c>
      <c r="B166" s="48" t="s">
        <v>44</v>
      </c>
      <c r="C166" s="104" t="s">
        <v>201</v>
      </c>
      <c r="D166" s="37">
        <v>74787</v>
      </c>
      <c r="E166" s="130">
        <v>0.98329999999999995</v>
      </c>
    </row>
    <row r="167" spans="1:5" x14ac:dyDescent="0.25">
      <c r="A167" s="90">
        <v>2019</v>
      </c>
      <c r="B167" s="48" t="s">
        <v>44</v>
      </c>
      <c r="C167" s="104" t="s">
        <v>202</v>
      </c>
      <c r="D167" s="37">
        <v>1264</v>
      </c>
      <c r="E167" s="130">
        <v>1.66E-2</v>
      </c>
    </row>
    <row r="168" spans="1:5" x14ac:dyDescent="0.25">
      <c r="A168" s="90">
        <v>2019</v>
      </c>
      <c r="B168" s="48" t="s">
        <v>43</v>
      </c>
      <c r="C168" s="86" t="s">
        <v>197</v>
      </c>
      <c r="D168" s="37">
        <v>3736</v>
      </c>
      <c r="E168" s="130">
        <v>0.90900000000000003</v>
      </c>
    </row>
    <row r="169" spans="1:5" x14ac:dyDescent="0.25">
      <c r="A169" s="90">
        <v>2019</v>
      </c>
      <c r="B169" s="48" t="s">
        <v>43</v>
      </c>
      <c r="C169" s="86" t="s">
        <v>198</v>
      </c>
      <c r="D169" s="37">
        <v>374</v>
      </c>
      <c r="E169" s="130">
        <v>9.0899999999999995E-2</v>
      </c>
    </row>
    <row r="170" spans="1:5" x14ac:dyDescent="0.25">
      <c r="A170" s="90">
        <v>2019</v>
      </c>
      <c r="B170" s="48" t="s">
        <v>43</v>
      </c>
      <c r="C170" s="86" t="s">
        <v>199</v>
      </c>
      <c r="D170" s="37">
        <v>3917</v>
      </c>
      <c r="E170" s="130">
        <v>0.95299999999999996</v>
      </c>
    </row>
    <row r="171" spans="1:5" x14ac:dyDescent="0.25">
      <c r="A171" s="90">
        <v>2019</v>
      </c>
      <c r="B171" s="48" t="s">
        <v>43</v>
      </c>
      <c r="C171" s="86" t="s">
        <v>200</v>
      </c>
      <c r="D171" s="37">
        <v>193</v>
      </c>
      <c r="E171" s="130">
        <v>4.6899999999999997E-2</v>
      </c>
    </row>
    <row r="172" spans="1:5" x14ac:dyDescent="0.25">
      <c r="A172" s="90">
        <v>2019</v>
      </c>
      <c r="B172" s="48" t="s">
        <v>43</v>
      </c>
      <c r="C172" s="104" t="s">
        <v>201</v>
      </c>
      <c r="D172" s="37">
        <v>3928</v>
      </c>
      <c r="E172" s="130">
        <v>0.95569999999999999</v>
      </c>
    </row>
    <row r="173" spans="1:5" x14ac:dyDescent="0.25">
      <c r="A173" s="90">
        <v>2019</v>
      </c>
      <c r="B173" s="48" t="s">
        <v>43</v>
      </c>
      <c r="C173" s="104" t="s">
        <v>202</v>
      </c>
      <c r="D173" s="37">
        <v>182</v>
      </c>
      <c r="E173" s="130">
        <v>4.4200000000000003E-2</v>
      </c>
    </row>
    <row r="174" spans="1:5" x14ac:dyDescent="0.25">
      <c r="A174" s="90">
        <v>2019</v>
      </c>
      <c r="B174" s="48" t="s">
        <v>345</v>
      </c>
      <c r="C174" s="86" t="s">
        <v>197</v>
      </c>
      <c r="D174" s="37">
        <v>2107</v>
      </c>
      <c r="E174" s="130">
        <v>0.94269999999999998</v>
      </c>
    </row>
    <row r="175" spans="1:5" x14ac:dyDescent="0.25">
      <c r="A175" s="90">
        <v>2019</v>
      </c>
      <c r="B175" s="48" t="s">
        <v>345</v>
      </c>
      <c r="C175" s="86" t="s">
        <v>198</v>
      </c>
      <c r="D175" s="37">
        <v>128</v>
      </c>
      <c r="E175" s="130">
        <v>5.7200000000000001E-2</v>
      </c>
    </row>
    <row r="176" spans="1:5" x14ac:dyDescent="0.25">
      <c r="A176" s="90">
        <v>2019</v>
      </c>
      <c r="B176" s="48" t="s">
        <v>345</v>
      </c>
      <c r="C176" s="86" t="s">
        <v>199</v>
      </c>
      <c r="D176" s="37">
        <v>2154</v>
      </c>
      <c r="E176" s="130">
        <v>0.9637</v>
      </c>
    </row>
    <row r="177" spans="1:5" x14ac:dyDescent="0.25">
      <c r="A177" s="90">
        <v>2019</v>
      </c>
      <c r="B177" s="48" t="s">
        <v>345</v>
      </c>
      <c r="C177" s="86" t="s">
        <v>200</v>
      </c>
      <c r="D177" s="37">
        <v>81</v>
      </c>
      <c r="E177" s="130">
        <v>3.6200000000000003E-2</v>
      </c>
    </row>
    <row r="178" spans="1:5" x14ac:dyDescent="0.25">
      <c r="A178" s="90">
        <v>2019</v>
      </c>
      <c r="B178" s="48" t="s">
        <v>345</v>
      </c>
      <c r="C178" s="104" t="s">
        <v>201</v>
      </c>
      <c r="D178" s="37">
        <v>2188</v>
      </c>
      <c r="E178" s="130">
        <v>0.97889999999999999</v>
      </c>
    </row>
    <row r="179" spans="1:5" x14ac:dyDescent="0.25">
      <c r="A179" s="90">
        <v>2019</v>
      </c>
      <c r="B179" s="48" t="s">
        <v>345</v>
      </c>
      <c r="C179" s="104" t="s">
        <v>202</v>
      </c>
      <c r="D179" s="37">
        <v>47</v>
      </c>
      <c r="E179" s="130">
        <v>2.1000000000000001E-2</v>
      </c>
    </row>
    <row r="180" spans="1:5" x14ac:dyDescent="0.25">
      <c r="A180" s="90">
        <v>2019</v>
      </c>
      <c r="B180" s="48" t="s">
        <v>196</v>
      </c>
      <c r="C180" s="86" t="s">
        <v>197</v>
      </c>
      <c r="D180" s="37">
        <v>156639</v>
      </c>
      <c r="E180" s="130">
        <v>0.94169999999999998</v>
      </c>
    </row>
    <row r="181" spans="1:5" x14ac:dyDescent="0.25">
      <c r="A181" s="90">
        <v>2019</v>
      </c>
      <c r="B181" s="48" t="s">
        <v>196</v>
      </c>
      <c r="C181" s="86" t="s">
        <v>198</v>
      </c>
      <c r="D181" s="37">
        <v>9691</v>
      </c>
      <c r="E181" s="130">
        <v>5.8200000000000002E-2</v>
      </c>
    </row>
    <row r="182" spans="1:5" x14ac:dyDescent="0.25">
      <c r="A182" s="90">
        <v>2019</v>
      </c>
      <c r="B182" s="48" t="s">
        <v>196</v>
      </c>
      <c r="C182" s="86" t="s">
        <v>199</v>
      </c>
      <c r="D182" s="37">
        <v>160648</v>
      </c>
      <c r="E182" s="130">
        <v>0.96579999999999999</v>
      </c>
    </row>
    <row r="183" spans="1:5" x14ac:dyDescent="0.25">
      <c r="A183" s="90">
        <v>2019</v>
      </c>
      <c r="B183" s="48" t="s">
        <v>196</v>
      </c>
      <c r="C183" s="86" t="s">
        <v>200</v>
      </c>
      <c r="D183" s="37">
        <v>5682</v>
      </c>
      <c r="E183" s="130">
        <v>3.4099999999999998E-2</v>
      </c>
    </row>
    <row r="184" spans="1:5" x14ac:dyDescent="0.25">
      <c r="A184" s="90">
        <v>2019</v>
      </c>
      <c r="B184" s="48" t="s">
        <v>196</v>
      </c>
      <c r="C184" s="104" t="s">
        <v>201</v>
      </c>
      <c r="D184" s="37">
        <v>162281</v>
      </c>
      <c r="E184" s="130">
        <v>0.97560000000000002</v>
      </c>
    </row>
    <row r="185" spans="1:5" x14ac:dyDescent="0.25">
      <c r="A185" s="90">
        <v>2019</v>
      </c>
      <c r="B185" s="48" t="s">
        <v>196</v>
      </c>
      <c r="C185" s="104" t="s">
        <v>202</v>
      </c>
      <c r="D185" s="37">
        <v>4049</v>
      </c>
      <c r="E185" s="130">
        <v>2.4299999999999999E-2</v>
      </c>
    </row>
    <row r="186" spans="1:5" x14ac:dyDescent="0.25">
      <c r="A186" s="90">
        <v>2019</v>
      </c>
      <c r="B186" s="48" t="s">
        <v>41</v>
      </c>
      <c r="C186" s="86" t="s">
        <v>197</v>
      </c>
      <c r="D186" s="37">
        <v>450364</v>
      </c>
      <c r="E186" s="130">
        <v>0.93679999999999997</v>
      </c>
    </row>
    <row r="187" spans="1:5" x14ac:dyDescent="0.25">
      <c r="A187" s="90">
        <v>2019</v>
      </c>
      <c r="B187" s="48" t="s">
        <v>41</v>
      </c>
      <c r="C187" s="86" t="s">
        <v>198</v>
      </c>
      <c r="D187" s="37">
        <v>30374</v>
      </c>
      <c r="E187" s="130">
        <v>6.3100000000000003E-2</v>
      </c>
    </row>
    <row r="188" spans="1:5" x14ac:dyDescent="0.25">
      <c r="A188" s="90">
        <v>2019</v>
      </c>
      <c r="B188" s="48" t="s">
        <v>41</v>
      </c>
      <c r="C188" s="86" t="s">
        <v>199</v>
      </c>
      <c r="D188" s="37">
        <v>463991</v>
      </c>
      <c r="E188" s="130">
        <v>0.96509999999999996</v>
      </c>
    </row>
    <row r="189" spans="1:5" x14ac:dyDescent="0.25">
      <c r="A189" s="90">
        <v>2019</v>
      </c>
      <c r="B189" s="48" t="s">
        <v>41</v>
      </c>
      <c r="C189" s="86" t="s">
        <v>200</v>
      </c>
      <c r="D189" s="37">
        <v>16747</v>
      </c>
      <c r="E189" s="130">
        <v>3.4799999999999998E-2</v>
      </c>
    </row>
    <row r="190" spans="1:5" x14ac:dyDescent="0.25">
      <c r="A190" s="90">
        <v>2019</v>
      </c>
      <c r="B190" s="48" t="s">
        <v>41</v>
      </c>
      <c r="C190" s="104" t="s">
        <v>201</v>
      </c>
      <c r="D190" s="37">
        <v>466907</v>
      </c>
      <c r="E190" s="130">
        <v>0.97119999999999995</v>
      </c>
    </row>
    <row r="191" spans="1:5" x14ac:dyDescent="0.25">
      <c r="A191" s="90">
        <v>2019</v>
      </c>
      <c r="B191" s="48" t="s">
        <v>41</v>
      </c>
      <c r="C191" s="104" t="s">
        <v>202</v>
      </c>
      <c r="D191" s="37">
        <v>13831</v>
      </c>
      <c r="E191" s="130">
        <v>2.87E-2</v>
      </c>
    </row>
    <row r="192" spans="1:5" x14ac:dyDescent="0.25">
      <c r="A192" s="90">
        <v>2019</v>
      </c>
      <c r="B192" s="48" t="s">
        <v>3</v>
      </c>
      <c r="C192" s="86" t="s">
        <v>197</v>
      </c>
      <c r="D192" s="37">
        <v>33630</v>
      </c>
      <c r="E192" s="130">
        <v>0.93769999999999998</v>
      </c>
    </row>
    <row r="193" spans="1:5" x14ac:dyDescent="0.25">
      <c r="A193" s="90">
        <v>2019</v>
      </c>
      <c r="B193" s="48" t="s">
        <v>3</v>
      </c>
      <c r="C193" s="86" t="s">
        <v>198</v>
      </c>
      <c r="D193" s="37">
        <v>2231</v>
      </c>
      <c r="E193" s="130">
        <v>6.2199999999999998E-2</v>
      </c>
    </row>
    <row r="194" spans="1:5" x14ac:dyDescent="0.25">
      <c r="A194" s="90">
        <v>2019</v>
      </c>
      <c r="B194" s="48" t="s">
        <v>3</v>
      </c>
      <c r="C194" s="86" t="s">
        <v>199</v>
      </c>
      <c r="D194" s="37">
        <v>34592</v>
      </c>
      <c r="E194" s="130">
        <v>0.96460000000000001</v>
      </c>
    </row>
    <row r="195" spans="1:5" x14ac:dyDescent="0.25">
      <c r="A195" s="90">
        <v>2019</v>
      </c>
      <c r="B195" s="48" t="s">
        <v>3</v>
      </c>
      <c r="C195" s="86" t="s">
        <v>200</v>
      </c>
      <c r="D195" s="37">
        <v>1269</v>
      </c>
      <c r="E195" s="130">
        <v>3.5299999999999998E-2</v>
      </c>
    </row>
    <row r="196" spans="1:5" x14ac:dyDescent="0.25">
      <c r="A196" s="90">
        <v>2019</v>
      </c>
      <c r="B196" s="48" t="s">
        <v>3</v>
      </c>
      <c r="C196" s="104" t="s">
        <v>201</v>
      </c>
      <c r="D196" s="37">
        <v>34881</v>
      </c>
      <c r="E196" s="130">
        <v>0.97260000000000002</v>
      </c>
    </row>
    <row r="197" spans="1:5" x14ac:dyDescent="0.25">
      <c r="A197" s="90">
        <v>2019</v>
      </c>
      <c r="B197" s="48" t="s">
        <v>3</v>
      </c>
      <c r="C197" s="104" t="s">
        <v>202</v>
      </c>
      <c r="D197" s="37">
        <v>980</v>
      </c>
      <c r="E197" s="130">
        <v>2.7300000000000001E-2</v>
      </c>
    </row>
    <row r="198" spans="1:5" x14ac:dyDescent="0.25">
      <c r="A198" s="74"/>
      <c r="B198" s="74"/>
      <c r="C198" s="82"/>
      <c r="E198" s="74"/>
    </row>
    <row r="199" spans="1:5" ht="15" customHeight="1" x14ac:dyDescent="0.25">
      <c r="A199" s="142" t="s">
        <v>408</v>
      </c>
      <c r="B199" s="142"/>
      <c r="C199" s="142"/>
      <c r="D199" s="142"/>
      <c r="E199" s="142"/>
    </row>
    <row r="200" spans="1:5" ht="30.75" customHeight="1" x14ac:dyDescent="0.25">
      <c r="A200" s="142" t="s">
        <v>330</v>
      </c>
      <c r="B200" s="142"/>
      <c r="C200" s="142"/>
      <c r="D200" s="142"/>
      <c r="E200" s="142"/>
    </row>
    <row r="201" spans="1:5" x14ac:dyDescent="0.25">
      <c r="A201" s="28"/>
      <c r="B201" s="28"/>
      <c r="C201" s="28"/>
      <c r="D201" s="28"/>
    </row>
  </sheetData>
  <sortState xmlns:xlrd2="http://schemas.microsoft.com/office/spreadsheetml/2017/richdata2" ref="A6:E197">
    <sortCondition ref="A6:A197"/>
    <sortCondition ref="B6:B197" customList="White,Black,Asian,American Indian,Native Hawaiian,Other,Hispanic of Any Race,Missing"/>
    <sortCondition ref="C6:C197" customList="Non-BH,BH,Non-MH,MH,Non-SUD,SUD"/>
  </sortState>
  <mergeCells count="6">
    <mergeCell ref="A1:C1"/>
    <mergeCell ref="H41:K42"/>
    <mergeCell ref="H43:K44"/>
    <mergeCell ref="A199:E199"/>
    <mergeCell ref="A200:E200"/>
    <mergeCell ref="A3:C3"/>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I16"/>
  <sheetViews>
    <sheetView workbookViewId="0">
      <selection sqref="A1:D1"/>
    </sheetView>
  </sheetViews>
  <sheetFormatPr defaultColWidth="8.7109375" defaultRowHeight="15" x14ac:dyDescent="0.25"/>
  <cols>
    <col min="1" max="1" width="10.5703125" style="3" customWidth="1"/>
    <col min="2" max="2" width="22" style="14" customWidth="1"/>
    <col min="3" max="3" width="16.5703125" style="18" customWidth="1"/>
    <col min="4" max="4" width="23" style="3" customWidth="1"/>
    <col min="5" max="5" width="18.5703125" style="17" customWidth="1"/>
    <col min="6" max="6" width="21.5703125" style="3" customWidth="1"/>
    <col min="7" max="16384" width="8.7109375" style="3"/>
  </cols>
  <sheetData>
    <row r="1" spans="1:9" ht="18.75" x14ac:dyDescent="0.3">
      <c r="A1" s="137" t="s">
        <v>325</v>
      </c>
      <c r="B1" s="137"/>
      <c r="C1" s="137"/>
      <c r="D1" s="137"/>
      <c r="E1" s="50"/>
      <c r="F1" s="13"/>
      <c r="G1" s="13"/>
      <c r="H1" s="13"/>
      <c r="I1" s="13"/>
    </row>
    <row r="3" spans="1:9" ht="18.75" x14ac:dyDescent="0.3">
      <c r="A3" s="137" t="s">
        <v>378</v>
      </c>
      <c r="B3" s="137"/>
      <c r="C3" s="137"/>
      <c r="D3" s="137"/>
      <c r="E3" s="50"/>
      <c r="F3" s="13"/>
    </row>
    <row r="5" spans="1:9" x14ac:dyDescent="0.25">
      <c r="A5" s="95" t="s">
        <v>168</v>
      </c>
      <c r="B5" s="95" t="s">
        <v>208</v>
      </c>
      <c r="C5" s="106" t="s">
        <v>209</v>
      </c>
      <c r="D5" s="81" t="s">
        <v>210</v>
      </c>
      <c r="E5" s="107" t="s">
        <v>211</v>
      </c>
      <c r="F5" s="107" t="s">
        <v>212</v>
      </c>
    </row>
    <row r="6" spans="1:9" x14ac:dyDescent="0.25">
      <c r="A6" s="108">
        <v>2016</v>
      </c>
      <c r="B6" s="109" t="s">
        <v>328</v>
      </c>
      <c r="C6" s="110">
        <v>1788621</v>
      </c>
      <c r="D6" s="132">
        <v>0.98804000000000003</v>
      </c>
      <c r="E6" s="110">
        <v>2907523</v>
      </c>
      <c r="F6" s="132">
        <v>0.90215999999999996</v>
      </c>
    </row>
    <row r="7" spans="1:9" x14ac:dyDescent="0.25">
      <c r="A7" s="108">
        <v>2016</v>
      </c>
      <c r="B7" s="109" t="s">
        <v>207</v>
      </c>
      <c r="C7" s="110">
        <v>21657</v>
      </c>
      <c r="D7" s="132">
        <v>1.1963E-2</v>
      </c>
      <c r="E7" s="110">
        <v>315330</v>
      </c>
      <c r="F7" s="132">
        <v>9.7841999999999998E-2</v>
      </c>
    </row>
    <row r="8" spans="1:9" x14ac:dyDescent="0.25">
      <c r="A8" s="108">
        <v>2017</v>
      </c>
      <c r="B8" s="109" t="s">
        <v>328</v>
      </c>
      <c r="C8" s="110">
        <v>1748990</v>
      </c>
      <c r="D8" s="136">
        <v>98.798090908999995</v>
      </c>
      <c r="E8" s="110">
        <v>2870761</v>
      </c>
      <c r="F8" s="132">
        <v>0.90356000000000003</v>
      </c>
    </row>
    <row r="9" spans="1:9" x14ac:dyDescent="0.25">
      <c r="A9" s="108">
        <v>2017</v>
      </c>
      <c r="B9" s="109" t="s">
        <v>207</v>
      </c>
      <c r="C9" s="110">
        <v>21277</v>
      </c>
      <c r="D9" s="136">
        <v>1.2019090906000001</v>
      </c>
      <c r="E9" s="110">
        <v>306410</v>
      </c>
      <c r="F9" s="132">
        <v>9.6440999999999999E-2</v>
      </c>
    </row>
    <row r="10" spans="1:9" x14ac:dyDescent="0.25">
      <c r="A10" s="108">
        <v>2018</v>
      </c>
      <c r="B10" s="109" t="s">
        <v>328</v>
      </c>
      <c r="C10" s="110">
        <v>1759212</v>
      </c>
      <c r="D10" s="132">
        <v>0.98833000000000004</v>
      </c>
      <c r="E10" s="110">
        <v>2885024</v>
      </c>
      <c r="F10" s="132">
        <v>0.90639999999999998</v>
      </c>
    </row>
    <row r="11" spans="1:9" x14ac:dyDescent="0.25">
      <c r="A11" s="108">
        <v>2018</v>
      </c>
      <c r="B11" s="109" t="s">
        <v>207</v>
      </c>
      <c r="C11" s="110">
        <v>20777</v>
      </c>
      <c r="D11" s="132">
        <v>1.1672999999999999E-2</v>
      </c>
      <c r="E11" s="110">
        <v>297909</v>
      </c>
      <c r="F11" s="132">
        <v>9.3595999999999999E-2</v>
      </c>
    </row>
    <row r="12" spans="1:9" ht="14.65" customHeight="1" x14ac:dyDescent="0.25">
      <c r="A12" s="108">
        <v>2019</v>
      </c>
      <c r="B12" s="109" t="s">
        <v>328</v>
      </c>
      <c r="C12" s="110">
        <v>1744744</v>
      </c>
      <c r="D12" s="132">
        <v>0.98834999999999995</v>
      </c>
      <c r="E12" s="110">
        <v>2851158</v>
      </c>
      <c r="F12" s="132">
        <v>0.90566999999999998</v>
      </c>
    </row>
    <row r="13" spans="1:9" x14ac:dyDescent="0.25">
      <c r="A13" s="108">
        <v>2019</v>
      </c>
      <c r="B13" s="109" t="s">
        <v>207</v>
      </c>
      <c r="C13" s="110">
        <v>20566</v>
      </c>
      <c r="D13" s="132">
        <v>1.1650000000000001E-2</v>
      </c>
      <c r="E13" s="110">
        <v>296953</v>
      </c>
      <c r="F13" s="132">
        <v>9.4326999999999994E-2</v>
      </c>
    </row>
    <row r="14" spans="1:9" x14ac:dyDescent="0.25">
      <c r="A14" s="74"/>
      <c r="B14" s="25"/>
      <c r="C14" s="82"/>
      <c r="D14" s="74"/>
      <c r="E14" s="85"/>
      <c r="F14" s="74"/>
    </row>
    <row r="15" spans="1:9" ht="43.15" customHeight="1" x14ac:dyDescent="0.25">
      <c r="A15" s="142" t="s">
        <v>356</v>
      </c>
      <c r="B15" s="142"/>
      <c r="C15" s="142"/>
      <c r="D15" s="142"/>
      <c r="E15" s="142"/>
      <c r="F15" s="142"/>
    </row>
    <row r="16" spans="1:9" s="31" customFormat="1" ht="30" customHeight="1" x14ac:dyDescent="0.25">
      <c r="A16" s="142" t="s">
        <v>355</v>
      </c>
      <c r="B16" s="142"/>
      <c r="C16" s="142"/>
      <c r="D16" s="142"/>
      <c r="E16" s="142"/>
      <c r="F16" s="142"/>
    </row>
  </sheetData>
  <mergeCells count="4">
    <mergeCell ref="A15:F15"/>
    <mergeCell ref="A16:F16"/>
    <mergeCell ref="A1:D1"/>
    <mergeCell ref="A3:D3"/>
  </mergeCell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I53"/>
  <sheetViews>
    <sheetView workbookViewId="0">
      <selection sqref="A1:E1"/>
    </sheetView>
  </sheetViews>
  <sheetFormatPr defaultColWidth="8.7109375" defaultRowHeight="15" x14ac:dyDescent="0.25"/>
  <cols>
    <col min="1" max="1" width="9.28515625" style="3" bestFit="1" customWidth="1"/>
    <col min="2" max="2" width="19.28515625" style="14" customWidth="1"/>
    <col min="3" max="3" width="16.7109375" style="14" customWidth="1"/>
    <col min="4" max="4" width="14.28515625" style="35" customWidth="1"/>
    <col min="5" max="5" width="27.7109375" style="3" customWidth="1"/>
    <col min="6" max="6" width="21.42578125" style="3" customWidth="1"/>
    <col min="7" max="7" width="16.42578125" style="35" customWidth="1"/>
    <col min="8" max="8" width="32" style="3" customWidth="1"/>
    <col min="9" max="9" width="29.5703125" style="3" customWidth="1"/>
    <col min="10" max="16384" width="8.7109375" style="3"/>
  </cols>
  <sheetData>
    <row r="1" spans="1:9" ht="18.75" x14ac:dyDescent="0.3">
      <c r="A1" s="137" t="s">
        <v>325</v>
      </c>
      <c r="B1" s="137"/>
      <c r="C1" s="137"/>
      <c r="D1" s="137"/>
      <c r="E1" s="137"/>
      <c r="F1" s="13"/>
      <c r="G1" s="40"/>
      <c r="H1" s="13"/>
      <c r="I1" s="13"/>
    </row>
    <row r="3" spans="1:9" ht="18.75" x14ac:dyDescent="0.3">
      <c r="A3" s="137" t="s">
        <v>379</v>
      </c>
      <c r="B3" s="137"/>
      <c r="C3" s="137"/>
      <c r="D3" s="137"/>
      <c r="E3" s="137"/>
      <c r="F3" s="137"/>
    </row>
    <row r="5" spans="1:9" ht="33" customHeight="1" x14ac:dyDescent="0.25">
      <c r="A5" s="103" t="s">
        <v>168</v>
      </c>
      <c r="B5" s="103" t="s">
        <v>50</v>
      </c>
      <c r="C5" s="103" t="s">
        <v>213</v>
      </c>
      <c r="D5" s="111" t="s">
        <v>214</v>
      </c>
      <c r="E5" s="112" t="s">
        <v>215</v>
      </c>
      <c r="F5" s="113" t="s">
        <v>212</v>
      </c>
      <c r="G5" s="111" t="s">
        <v>220</v>
      </c>
      <c r="H5" s="113" t="s">
        <v>216</v>
      </c>
      <c r="I5" s="113" t="s">
        <v>217</v>
      </c>
    </row>
    <row r="6" spans="1:9" x14ac:dyDescent="0.25">
      <c r="A6" s="90">
        <v>2016</v>
      </c>
      <c r="B6" s="48" t="s">
        <v>53</v>
      </c>
      <c r="C6" s="114" t="s">
        <v>328</v>
      </c>
      <c r="D6" s="37">
        <v>754279</v>
      </c>
      <c r="E6" s="130">
        <v>0.86460000000000004</v>
      </c>
      <c r="F6" s="130">
        <v>0.25940000000000002</v>
      </c>
      <c r="G6" s="37">
        <v>390200</v>
      </c>
      <c r="H6" s="130">
        <v>0.97929999999999995</v>
      </c>
      <c r="I6" s="130">
        <v>0.21809999999999999</v>
      </c>
    </row>
    <row r="7" spans="1:9" x14ac:dyDescent="0.25">
      <c r="A7" s="90">
        <v>2016</v>
      </c>
      <c r="B7" s="48" t="s">
        <v>53</v>
      </c>
      <c r="C7" s="114" t="s">
        <v>207</v>
      </c>
      <c r="D7" s="37">
        <v>118091</v>
      </c>
      <c r="E7" s="130">
        <v>0.1353</v>
      </c>
      <c r="F7" s="130">
        <v>0.37440000000000001</v>
      </c>
      <c r="G7" s="37">
        <v>8208</v>
      </c>
      <c r="H7" s="130">
        <v>2.06E-2</v>
      </c>
      <c r="I7" s="130">
        <v>0.37890000000000001</v>
      </c>
    </row>
    <row r="8" spans="1:9" x14ac:dyDescent="0.25">
      <c r="A8" s="90">
        <v>2016</v>
      </c>
      <c r="B8" s="48" t="s">
        <v>52</v>
      </c>
      <c r="C8" s="114" t="s">
        <v>328</v>
      </c>
      <c r="D8" s="37">
        <v>981060</v>
      </c>
      <c r="E8" s="130">
        <v>0.85780000000000001</v>
      </c>
      <c r="F8" s="130">
        <v>0.33739999999999998</v>
      </c>
      <c r="G8" s="37">
        <v>536791</v>
      </c>
      <c r="H8" s="130">
        <v>0.98019999999999996</v>
      </c>
      <c r="I8" s="130">
        <v>0.30009999999999998</v>
      </c>
    </row>
    <row r="9" spans="1:9" x14ac:dyDescent="0.25">
      <c r="A9" s="90">
        <v>2016</v>
      </c>
      <c r="B9" s="48" t="s">
        <v>52</v>
      </c>
      <c r="C9" s="114" t="s">
        <v>207</v>
      </c>
      <c r="D9" s="37">
        <v>162541</v>
      </c>
      <c r="E9" s="130">
        <v>0.1421</v>
      </c>
      <c r="F9" s="130">
        <v>0.51539999999999997</v>
      </c>
      <c r="G9" s="37">
        <v>10802</v>
      </c>
      <c r="H9" s="130">
        <v>1.9699999999999999E-2</v>
      </c>
      <c r="I9" s="130">
        <v>0.49869999999999998</v>
      </c>
    </row>
    <row r="10" spans="1:9" x14ac:dyDescent="0.25">
      <c r="A10" s="90">
        <v>2016</v>
      </c>
      <c r="B10" s="48" t="s">
        <v>51</v>
      </c>
      <c r="C10" s="114" t="s">
        <v>328</v>
      </c>
      <c r="D10" s="37">
        <v>885104</v>
      </c>
      <c r="E10" s="130">
        <v>0.96940000000000004</v>
      </c>
      <c r="F10" s="130">
        <v>0.3044</v>
      </c>
      <c r="G10" s="37">
        <v>651088</v>
      </c>
      <c r="H10" s="130">
        <v>0.99670000000000003</v>
      </c>
      <c r="I10" s="130">
        <v>0.36399999999999999</v>
      </c>
    </row>
    <row r="11" spans="1:9" x14ac:dyDescent="0.25">
      <c r="A11" s="90">
        <v>2016</v>
      </c>
      <c r="B11" s="48" t="s">
        <v>51</v>
      </c>
      <c r="C11" s="114" t="s">
        <v>207</v>
      </c>
      <c r="D11" s="37">
        <v>27867</v>
      </c>
      <c r="E11" s="130">
        <v>3.0499999999999999E-2</v>
      </c>
      <c r="F11" s="130">
        <v>8.8300000000000003E-2</v>
      </c>
      <c r="G11" s="37">
        <v>2133</v>
      </c>
      <c r="H11" s="130">
        <v>3.2000000000000002E-3</v>
      </c>
      <c r="I11" s="130">
        <v>9.8400000000000001E-2</v>
      </c>
    </row>
    <row r="12" spans="1:9" x14ac:dyDescent="0.25">
      <c r="A12" s="90">
        <v>2016</v>
      </c>
      <c r="B12" s="48" t="s">
        <v>301</v>
      </c>
      <c r="C12" s="114" t="s">
        <v>328</v>
      </c>
      <c r="D12" s="37">
        <v>149049</v>
      </c>
      <c r="E12" s="130">
        <v>0.98399999999999999</v>
      </c>
      <c r="F12" s="130">
        <v>5.1200000000000002E-2</v>
      </c>
      <c r="G12" s="37">
        <v>113382</v>
      </c>
      <c r="H12" s="130">
        <v>0.99829999999999997</v>
      </c>
      <c r="I12" s="130">
        <v>6.3299999999999995E-2</v>
      </c>
    </row>
    <row r="13" spans="1:9" x14ac:dyDescent="0.25">
      <c r="A13" s="90">
        <v>2016</v>
      </c>
      <c r="B13" s="48" t="s">
        <v>301</v>
      </c>
      <c r="C13" s="114" t="s">
        <v>207</v>
      </c>
      <c r="D13" s="37">
        <v>2410</v>
      </c>
      <c r="E13" s="130">
        <v>1.5900000000000001E-2</v>
      </c>
      <c r="F13" s="130">
        <v>7.6E-3</v>
      </c>
      <c r="G13" s="37">
        <v>187</v>
      </c>
      <c r="H13" s="130">
        <v>1.6000000000000001E-3</v>
      </c>
      <c r="I13" s="130">
        <v>8.6E-3</v>
      </c>
    </row>
    <row r="14" spans="1:9" x14ac:dyDescent="0.25">
      <c r="A14" s="90">
        <v>2016</v>
      </c>
      <c r="B14" s="48" t="s">
        <v>54</v>
      </c>
      <c r="C14" s="114" t="s">
        <v>328</v>
      </c>
      <c r="D14" s="37">
        <v>137851</v>
      </c>
      <c r="E14" s="130">
        <v>0.96889999999999998</v>
      </c>
      <c r="F14" s="130">
        <v>4.7399999999999998E-2</v>
      </c>
      <c r="G14" s="37">
        <v>97014</v>
      </c>
      <c r="H14" s="130">
        <v>0.99660000000000004</v>
      </c>
      <c r="I14" s="130">
        <v>5.4199999999999998E-2</v>
      </c>
    </row>
    <row r="15" spans="1:9" x14ac:dyDescent="0.25">
      <c r="A15" s="90">
        <v>2016</v>
      </c>
      <c r="B15" s="48" t="s">
        <v>54</v>
      </c>
      <c r="C15" s="114" t="s">
        <v>207</v>
      </c>
      <c r="D15" s="37">
        <v>4421</v>
      </c>
      <c r="E15" s="130">
        <v>3.1E-2</v>
      </c>
      <c r="F15" s="130">
        <v>1.4E-2</v>
      </c>
      <c r="G15" s="37">
        <v>327</v>
      </c>
      <c r="H15" s="130">
        <v>3.3E-3</v>
      </c>
      <c r="I15" s="130">
        <v>1.4999999999999999E-2</v>
      </c>
    </row>
    <row r="16" spans="1:9" x14ac:dyDescent="0.25">
      <c r="A16" s="90">
        <v>2016</v>
      </c>
      <c r="B16" s="48" t="s">
        <v>3</v>
      </c>
      <c r="C16" s="114" t="s">
        <v>328</v>
      </c>
      <c r="D16" s="37">
        <v>180</v>
      </c>
      <c r="E16" s="130">
        <v>1</v>
      </c>
      <c r="F16" s="130">
        <v>0</v>
      </c>
      <c r="G16" s="37">
        <v>146</v>
      </c>
      <c r="H16" s="130">
        <v>1</v>
      </c>
      <c r="I16" s="130">
        <v>0</v>
      </c>
    </row>
    <row r="17" spans="1:9" x14ac:dyDescent="0.25">
      <c r="A17" s="90">
        <v>2017</v>
      </c>
      <c r="B17" s="48" t="s">
        <v>53</v>
      </c>
      <c r="C17" s="114" t="s">
        <v>328</v>
      </c>
      <c r="D17" s="37">
        <v>775930</v>
      </c>
      <c r="E17" s="130">
        <v>0.87</v>
      </c>
      <c r="F17" s="130">
        <v>0.2702</v>
      </c>
      <c r="G17" s="37">
        <v>400034</v>
      </c>
      <c r="H17" s="130">
        <v>0.98009999999999997</v>
      </c>
      <c r="I17" s="130">
        <v>0.22869999999999999</v>
      </c>
    </row>
    <row r="18" spans="1:9" x14ac:dyDescent="0.25">
      <c r="A18" s="90">
        <v>2017</v>
      </c>
      <c r="B18" s="48" t="s">
        <v>53</v>
      </c>
      <c r="C18" s="114" t="s">
        <v>207</v>
      </c>
      <c r="D18" s="37">
        <v>115880</v>
      </c>
      <c r="E18" s="130">
        <v>0.12989999999999999</v>
      </c>
      <c r="F18" s="130">
        <v>0.37809999999999999</v>
      </c>
      <c r="G18" s="37">
        <v>8109</v>
      </c>
      <c r="H18" s="130">
        <v>1.9800000000000002E-2</v>
      </c>
      <c r="I18" s="130">
        <v>0.38109999999999999</v>
      </c>
    </row>
    <row r="19" spans="1:9" x14ac:dyDescent="0.25">
      <c r="A19" s="90">
        <v>2017</v>
      </c>
      <c r="B19" s="48" t="s">
        <v>52</v>
      </c>
      <c r="C19" s="114" t="s">
        <v>328</v>
      </c>
      <c r="D19" s="37">
        <v>951244</v>
      </c>
      <c r="E19" s="130">
        <v>0.85809999999999997</v>
      </c>
      <c r="F19" s="130">
        <v>0.33129999999999998</v>
      </c>
      <c r="G19" s="37">
        <v>516797</v>
      </c>
      <c r="H19" s="130">
        <v>0.97989999999999999</v>
      </c>
      <c r="I19" s="130">
        <v>0.2954</v>
      </c>
    </row>
    <row r="20" spans="1:9" x14ac:dyDescent="0.25">
      <c r="A20" s="90">
        <v>2017</v>
      </c>
      <c r="B20" s="48" t="s">
        <v>52</v>
      </c>
      <c r="C20" s="114" t="s">
        <v>207</v>
      </c>
      <c r="D20" s="37">
        <v>157235</v>
      </c>
      <c r="E20" s="130">
        <v>0.14180000000000001</v>
      </c>
      <c r="F20" s="130">
        <v>0.5131</v>
      </c>
      <c r="G20" s="37">
        <v>10556</v>
      </c>
      <c r="H20" s="130">
        <v>0.02</v>
      </c>
      <c r="I20" s="130">
        <v>0.49609999999999999</v>
      </c>
    </row>
    <row r="21" spans="1:9" x14ac:dyDescent="0.25">
      <c r="A21" s="90">
        <v>2017</v>
      </c>
      <c r="B21" s="48" t="s">
        <v>51</v>
      </c>
      <c r="C21" s="114" t="s">
        <v>328</v>
      </c>
      <c r="D21" s="37">
        <v>855301</v>
      </c>
      <c r="E21" s="130">
        <v>0.96879999999999999</v>
      </c>
      <c r="F21" s="130">
        <v>0.2979</v>
      </c>
      <c r="G21" s="37">
        <v>621593</v>
      </c>
      <c r="H21" s="130">
        <v>0.99650000000000005</v>
      </c>
      <c r="I21" s="130">
        <v>0.35539999999999999</v>
      </c>
    </row>
    <row r="22" spans="1:9" x14ac:dyDescent="0.25">
      <c r="A22" s="90">
        <v>2017</v>
      </c>
      <c r="B22" s="48" t="s">
        <v>51</v>
      </c>
      <c r="C22" s="114" t="s">
        <v>207</v>
      </c>
      <c r="D22" s="37">
        <v>27519</v>
      </c>
      <c r="E22" s="130">
        <v>3.1099999999999999E-2</v>
      </c>
      <c r="F22" s="130">
        <v>8.9800000000000005E-2</v>
      </c>
      <c r="G22" s="37">
        <v>2151</v>
      </c>
      <c r="H22" s="130">
        <v>3.3999999999999998E-3</v>
      </c>
      <c r="I22" s="130">
        <v>0.10100000000000001</v>
      </c>
    </row>
    <row r="23" spans="1:9" x14ac:dyDescent="0.25">
      <c r="A23" s="90">
        <v>2017</v>
      </c>
      <c r="B23" s="48" t="s">
        <v>301</v>
      </c>
      <c r="C23" s="114" t="s">
        <v>328</v>
      </c>
      <c r="D23" s="37">
        <v>152193</v>
      </c>
      <c r="E23" s="130">
        <v>0.98340000000000005</v>
      </c>
      <c r="F23" s="130">
        <v>5.2999999999999999E-2</v>
      </c>
      <c r="G23" s="37">
        <v>114667</v>
      </c>
      <c r="H23" s="130">
        <v>0.99819999999999998</v>
      </c>
      <c r="I23" s="130">
        <v>6.5500000000000003E-2</v>
      </c>
    </row>
    <row r="24" spans="1:9" x14ac:dyDescent="0.25">
      <c r="A24" s="90">
        <v>2017</v>
      </c>
      <c r="B24" s="48" t="s">
        <v>301</v>
      </c>
      <c r="C24" s="114" t="s">
        <v>207</v>
      </c>
      <c r="D24" s="37">
        <v>2565</v>
      </c>
      <c r="E24" s="130">
        <v>1.6500000000000001E-2</v>
      </c>
      <c r="F24" s="130">
        <v>8.3000000000000001E-3</v>
      </c>
      <c r="G24" s="37">
        <v>206</v>
      </c>
      <c r="H24" s="130">
        <v>1.6999999999999999E-3</v>
      </c>
      <c r="I24" s="130">
        <v>9.5999999999999992E-3</v>
      </c>
    </row>
    <row r="25" spans="1:9" x14ac:dyDescent="0.25">
      <c r="A25" s="90">
        <v>2017</v>
      </c>
      <c r="B25" s="48" t="s">
        <v>54</v>
      </c>
      <c r="C25" s="114" t="s">
        <v>328</v>
      </c>
      <c r="D25" s="37">
        <v>135996</v>
      </c>
      <c r="E25" s="130">
        <v>0.97689999999999999</v>
      </c>
      <c r="F25" s="130">
        <v>4.7300000000000002E-2</v>
      </c>
      <c r="G25" s="37">
        <v>95831</v>
      </c>
      <c r="H25" s="130">
        <v>0.99729999999999996</v>
      </c>
      <c r="I25" s="130">
        <v>5.4699999999999999E-2</v>
      </c>
    </row>
    <row r="26" spans="1:9" x14ac:dyDescent="0.25">
      <c r="A26" s="90">
        <v>2017</v>
      </c>
      <c r="B26" s="48" t="s">
        <v>54</v>
      </c>
      <c r="C26" s="114" t="s">
        <v>207</v>
      </c>
      <c r="D26" s="37">
        <v>3211</v>
      </c>
      <c r="E26" s="130">
        <v>2.3E-2</v>
      </c>
      <c r="F26" s="130">
        <v>1.04E-2</v>
      </c>
      <c r="G26" s="37">
        <v>255</v>
      </c>
      <c r="H26" s="130">
        <v>2.5999999999999999E-3</v>
      </c>
      <c r="I26" s="130">
        <v>1.1900000000000001E-2</v>
      </c>
    </row>
    <row r="27" spans="1:9" x14ac:dyDescent="0.25">
      <c r="A27" s="90">
        <v>2017</v>
      </c>
      <c r="B27" s="48" t="s">
        <v>3</v>
      </c>
      <c r="C27" s="114" t="s">
        <v>328</v>
      </c>
      <c r="D27" s="37">
        <v>97</v>
      </c>
      <c r="E27" s="130">
        <v>1</v>
      </c>
      <c r="F27" s="130">
        <v>0</v>
      </c>
      <c r="G27" s="37">
        <v>68</v>
      </c>
      <c r="H27" s="130">
        <v>1</v>
      </c>
      <c r="I27" s="130">
        <v>0</v>
      </c>
    </row>
    <row r="28" spans="1:9" x14ac:dyDescent="0.25">
      <c r="A28" s="90">
        <v>2018</v>
      </c>
      <c r="B28" s="48" t="s">
        <v>53</v>
      </c>
      <c r="C28" s="114" t="s">
        <v>328</v>
      </c>
      <c r="D28" s="37">
        <v>783448</v>
      </c>
      <c r="E28" s="130">
        <v>0.87450000000000006</v>
      </c>
      <c r="F28" s="130">
        <v>0.27150000000000002</v>
      </c>
      <c r="G28" s="37">
        <v>404754</v>
      </c>
      <c r="H28" s="130">
        <v>0.98080000000000001</v>
      </c>
      <c r="I28" s="130">
        <v>0.23</v>
      </c>
    </row>
    <row r="29" spans="1:9" x14ac:dyDescent="0.25">
      <c r="A29" s="90">
        <v>2018</v>
      </c>
      <c r="B29" s="48" t="s">
        <v>53</v>
      </c>
      <c r="C29" s="114" t="s">
        <v>207</v>
      </c>
      <c r="D29" s="37">
        <v>112411</v>
      </c>
      <c r="E29" s="130">
        <v>0.12540000000000001</v>
      </c>
      <c r="F29" s="130">
        <v>0.37730000000000002</v>
      </c>
      <c r="G29" s="37">
        <v>7899</v>
      </c>
      <c r="H29" s="130">
        <v>1.9099999999999999E-2</v>
      </c>
      <c r="I29" s="130">
        <v>0.38009999999999999</v>
      </c>
    </row>
    <row r="30" spans="1:9" x14ac:dyDescent="0.25">
      <c r="A30" s="90">
        <v>2018</v>
      </c>
      <c r="B30" s="48" t="s">
        <v>52</v>
      </c>
      <c r="C30" s="114" t="s">
        <v>328</v>
      </c>
      <c r="D30" s="37">
        <v>927019</v>
      </c>
      <c r="E30" s="130">
        <v>0.85840000000000005</v>
      </c>
      <c r="F30" s="130">
        <v>0.32129999999999997</v>
      </c>
      <c r="G30" s="37">
        <v>503092</v>
      </c>
      <c r="H30" s="130">
        <v>0.9798</v>
      </c>
      <c r="I30" s="130">
        <v>0.28589999999999999</v>
      </c>
    </row>
    <row r="31" spans="1:9" x14ac:dyDescent="0.25">
      <c r="A31" s="90">
        <v>2018</v>
      </c>
      <c r="B31" s="48" t="s">
        <v>52</v>
      </c>
      <c r="C31" s="114" t="s">
        <v>207</v>
      </c>
      <c r="D31" s="37">
        <v>152882</v>
      </c>
      <c r="E31" s="130">
        <v>0.14149999999999999</v>
      </c>
      <c r="F31" s="130">
        <v>0.5131</v>
      </c>
      <c r="G31" s="37">
        <v>10326</v>
      </c>
      <c r="H31" s="130">
        <v>2.01E-2</v>
      </c>
      <c r="I31" s="130">
        <v>0.49690000000000001</v>
      </c>
    </row>
    <row r="32" spans="1:9" x14ac:dyDescent="0.25">
      <c r="A32" s="90">
        <v>2018</v>
      </c>
      <c r="B32" s="48" t="s">
        <v>51</v>
      </c>
      <c r="C32" s="114" t="s">
        <v>328</v>
      </c>
      <c r="D32" s="37">
        <v>830572</v>
      </c>
      <c r="E32" s="130">
        <v>0.97270000000000001</v>
      </c>
      <c r="F32" s="130">
        <v>0.2878</v>
      </c>
      <c r="G32" s="37">
        <v>607428</v>
      </c>
      <c r="H32" s="130">
        <v>0.99690000000000001</v>
      </c>
      <c r="I32" s="130">
        <v>0.34520000000000001</v>
      </c>
    </row>
    <row r="33" spans="1:9" x14ac:dyDescent="0.25">
      <c r="A33" s="90">
        <v>2018</v>
      </c>
      <c r="B33" s="48" t="s">
        <v>51</v>
      </c>
      <c r="C33" s="114" t="s">
        <v>207</v>
      </c>
      <c r="D33" s="37">
        <v>23256</v>
      </c>
      <c r="E33" s="130">
        <v>2.7199999999999998E-2</v>
      </c>
      <c r="F33" s="130">
        <v>7.8E-2</v>
      </c>
      <c r="G33" s="37">
        <v>1829</v>
      </c>
      <c r="H33" s="130">
        <v>3.0000000000000001E-3</v>
      </c>
      <c r="I33" s="130">
        <v>8.7999999999999995E-2</v>
      </c>
    </row>
    <row r="34" spans="1:9" x14ac:dyDescent="0.25">
      <c r="A34" s="90">
        <v>2018</v>
      </c>
      <c r="B34" s="48" t="s">
        <v>301</v>
      </c>
      <c r="C34" s="114" t="s">
        <v>328</v>
      </c>
      <c r="D34" s="37">
        <v>150541</v>
      </c>
      <c r="E34" s="130">
        <v>0.98460000000000003</v>
      </c>
      <c r="F34" s="130">
        <v>5.21E-2</v>
      </c>
      <c r="G34" s="37">
        <v>113969</v>
      </c>
      <c r="H34" s="130">
        <v>0.99839999999999995</v>
      </c>
      <c r="I34" s="130">
        <v>6.4699999999999994E-2</v>
      </c>
    </row>
    <row r="35" spans="1:9" x14ac:dyDescent="0.25">
      <c r="A35" s="90">
        <v>2018</v>
      </c>
      <c r="B35" s="48" t="s">
        <v>301</v>
      </c>
      <c r="C35" s="114" t="s">
        <v>207</v>
      </c>
      <c r="D35" s="37">
        <v>2340</v>
      </c>
      <c r="E35" s="130">
        <v>1.5299999999999999E-2</v>
      </c>
      <c r="F35" s="130">
        <v>7.7999999999999996E-3</v>
      </c>
      <c r="G35" s="37">
        <v>176</v>
      </c>
      <c r="H35" s="130">
        <v>1.5E-3</v>
      </c>
      <c r="I35" s="130">
        <v>8.3999999999999995E-3</v>
      </c>
    </row>
    <row r="36" spans="1:9" x14ac:dyDescent="0.25">
      <c r="A36" s="90">
        <v>2018</v>
      </c>
      <c r="B36" s="48" t="s">
        <v>54</v>
      </c>
      <c r="C36" s="114" t="s">
        <v>328</v>
      </c>
      <c r="D36" s="37">
        <v>193407</v>
      </c>
      <c r="E36" s="130">
        <v>0.96489999999999998</v>
      </c>
      <c r="F36" s="130">
        <v>6.7000000000000004E-2</v>
      </c>
      <c r="G36" s="37">
        <v>129936</v>
      </c>
      <c r="H36" s="130">
        <v>0.99580000000000002</v>
      </c>
      <c r="I36" s="130">
        <v>7.3800000000000004E-2</v>
      </c>
    </row>
    <row r="37" spans="1:9" x14ac:dyDescent="0.25">
      <c r="A37" s="90">
        <v>2018</v>
      </c>
      <c r="B37" s="48" t="s">
        <v>54</v>
      </c>
      <c r="C37" s="114" t="s">
        <v>207</v>
      </c>
      <c r="D37" s="37">
        <v>7020</v>
      </c>
      <c r="E37" s="130">
        <v>3.5000000000000003E-2</v>
      </c>
      <c r="F37" s="130">
        <v>2.35E-2</v>
      </c>
      <c r="G37" s="37">
        <v>547</v>
      </c>
      <c r="H37" s="130">
        <v>4.1000000000000003E-3</v>
      </c>
      <c r="I37" s="130">
        <v>2.63E-2</v>
      </c>
    </row>
    <row r="38" spans="1:9" x14ac:dyDescent="0.25">
      <c r="A38" s="90">
        <v>2018</v>
      </c>
      <c r="B38" s="48" t="s">
        <v>3</v>
      </c>
      <c r="C38" s="114" t="s">
        <v>328</v>
      </c>
      <c r="D38" s="37">
        <v>37</v>
      </c>
      <c r="E38" s="130">
        <v>1</v>
      </c>
      <c r="F38" s="130">
        <v>0</v>
      </c>
      <c r="G38" s="37">
        <v>33</v>
      </c>
      <c r="H38" s="130">
        <v>1</v>
      </c>
      <c r="I38" s="130">
        <v>0</v>
      </c>
    </row>
    <row r="39" spans="1:9" x14ac:dyDescent="0.25">
      <c r="A39" s="90">
        <v>2019</v>
      </c>
      <c r="B39" s="48" t="s">
        <v>53</v>
      </c>
      <c r="C39" s="114" t="s">
        <v>328</v>
      </c>
      <c r="D39" s="37">
        <v>781843</v>
      </c>
      <c r="E39" s="130">
        <v>0.87390000000000001</v>
      </c>
      <c r="F39" s="130">
        <v>0.2742</v>
      </c>
      <c r="G39" s="37">
        <v>406456</v>
      </c>
      <c r="H39" s="130">
        <v>0.98099999999999998</v>
      </c>
      <c r="I39" s="130">
        <v>0.2329</v>
      </c>
    </row>
    <row r="40" spans="1:9" x14ac:dyDescent="0.25">
      <c r="A40" s="90">
        <v>2019</v>
      </c>
      <c r="B40" s="48" t="s">
        <v>53</v>
      </c>
      <c r="C40" s="114" t="s">
        <v>207</v>
      </c>
      <c r="D40" s="37">
        <v>112790</v>
      </c>
      <c r="E40" s="130">
        <v>0.126</v>
      </c>
      <c r="F40" s="130">
        <v>0.37980000000000003</v>
      </c>
      <c r="G40" s="37">
        <v>7842</v>
      </c>
      <c r="H40" s="130">
        <v>1.89E-2</v>
      </c>
      <c r="I40" s="130">
        <v>0.38129999999999997</v>
      </c>
    </row>
    <row r="41" spans="1:9" x14ac:dyDescent="0.25">
      <c r="A41" s="90">
        <v>2019</v>
      </c>
      <c r="B41" s="48" t="s">
        <v>52</v>
      </c>
      <c r="C41" s="114" t="s">
        <v>328</v>
      </c>
      <c r="D41" s="37">
        <v>881122</v>
      </c>
      <c r="E41" s="130">
        <v>0.85950000000000004</v>
      </c>
      <c r="F41" s="130">
        <v>0.309</v>
      </c>
      <c r="G41" s="37">
        <v>479851</v>
      </c>
      <c r="H41" s="130">
        <v>0.98029999999999995</v>
      </c>
      <c r="I41" s="130">
        <v>0.27500000000000002</v>
      </c>
    </row>
    <row r="42" spans="1:9" x14ac:dyDescent="0.25">
      <c r="A42" s="90">
        <v>2019</v>
      </c>
      <c r="B42" s="48" t="s">
        <v>52</v>
      </c>
      <c r="C42" s="114" t="s">
        <v>207</v>
      </c>
      <c r="D42" s="37">
        <v>143979</v>
      </c>
      <c r="E42" s="130">
        <v>0.1404</v>
      </c>
      <c r="F42" s="130">
        <v>0.48480000000000001</v>
      </c>
      <c r="G42" s="37">
        <v>9635</v>
      </c>
      <c r="H42" s="130">
        <v>1.9599999999999999E-2</v>
      </c>
      <c r="I42" s="130">
        <v>0.46839999999999998</v>
      </c>
    </row>
    <row r="43" spans="1:9" x14ac:dyDescent="0.25">
      <c r="A43" s="90">
        <v>2019</v>
      </c>
      <c r="B43" s="48" t="s">
        <v>51</v>
      </c>
      <c r="C43" s="114" t="s">
        <v>328</v>
      </c>
      <c r="D43" s="37">
        <v>822640</v>
      </c>
      <c r="E43" s="130">
        <v>0.97199999999999998</v>
      </c>
      <c r="F43" s="130">
        <v>0.28849999999999998</v>
      </c>
      <c r="G43" s="37">
        <v>600590</v>
      </c>
      <c r="H43" s="130">
        <v>0.99680000000000002</v>
      </c>
      <c r="I43" s="130">
        <v>0.34420000000000001</v>
      </c>
    </row>
    <row r="44" spans="1:9" x14ac:dyDescent="0.25">
      <c r="A44" s="90">
        <v>2019</v>
      </c>
      <c r="B44" s="48" t="s">
        <v>51</v>
      </c>
      <c r="C44" s="114" t="s">
        <v>207</v>
      </c>
      <c r="D44" s="37">
        <v>23680</v>
      </c>
      <c r="E44" s="130">
        <v>2.7900000000000001E-2</v>
      </c>
      <c r="F44" s="130">
        <v>7.9699999999999993E-2</v>
      </c>
      <c r="G44" s="37">
        <v>1881</v>
      </c>
      <c r="H44" s="130">
        <v>3.0999999999999999E-3</v>
      </c>
      <c r="I44" s="130">
        <v>9.1399999999999995E-2</v>
      </c>
    </row>
    <row r="45" spans="1:9" x14ac:dyDescent="0.25">
      <c r="A45" s="90">
        <v>2019</v>
      </c>
      <c r="B45" s="48" t="s">
        <v>301</v>
      </c>
      <c r="C45" s="114" t="s">
        <v>328</v>
      </c>
      <c r="D45" s="37">
        <v>164251</v>
      </c>
      <c r="E45" s="130">
        <v>0.98299999999999998</v>
      </c>
      <c r="F45" s="130">
        <v>5.7599999999999998E-2</v>
      </c>
      <c r="G45" s="37">
        <v>124516</v>
      </c>
      <c r="H45" s="130">
        <v>0.99809999999999999</v>
      </c>
      <c r="I45" s="130">
        <v>7.1300000000000002E-2</v>
      </c>
    </row>
    <row r="46" spans="1:9" x14ac:dyDescent="0.25">
      <c r="A46" s="90">
        <v>2019</v>
      </c>
      <c r="B46" s="48" t="s">
        <v>301</v>
      </c>
      <c r="C46" s="114" t="s">
        <v>207</v>
      </c>
      <c r="D46" s="37">
        <v>2830</v>
      </c>
      <c r="E46" s="130">
        <v>1.6899999999999998E-2</v>
      </c>
      <c r="F46" s="130">
        <v>9.4999999999999998E-3</v>
      </c>
      <c r="G46" s="37">
        <v>226</v>
      </c>
      <c r="H46" s="130">
        <v>1.8E-3</v>
      </c>
      <c r="I46" s="130">
        <v>1.09E-2</v>
      </c>
    </row>
    <row r="47" spans="1:9" x14ac:dyDescent="0.25">
      <c r="A47" s="90">
        <v>2019</v>
      </c>
      <c r="B47" s="48" t="s">
        <v>54</v>
      </c>
      <c r="C47" s="114" t="s">
        <v>328</v>
      </c>
      <c r="D47" s="37">
        <v>201092</v>
      </c>
      <c r="E47" s="130">
        <v>0.93630000000000002</v>
      </c>
      <c r="F47" s="130">
        <v>7.0499999999999993E-2</v>
      </c>
      <c r="G47" s="37">
        <v>133172</v>
      </c>
      <c r="H47" s="130">
        <v>0.99260000000000004</v>
      </c>
      <c r="I47" s="130">
        <v>7.6300000000000007E-2</v>
      </c>
    </row>
    <row r="48" spans="1:9" x14ac:dyDescent="0.25">
      <c r="A48" s="90">
        <v>2019</v>
      </c>
      <c r="B48" s="48" t="s">
        <v>54</v>
      </c>
      <c r="C48" s="114" t="s">
        <v>207</v>
      </c>
      <c r="D48" s="37">
        <v>13674</v>
      </c>
      <c r="E48" s="130">
        <v>6.3600000000000004E-2</v>
      </c>
      <c r="F48" s="130">
        <v>4.5999999999999999E-2</v>
      </c>
      <c r="G48" s="37">
        <v>982</v>
      </c>
      <c r="H48" s="130">
        <v>7.3000000000000001E-3</v>
      </c>
      <c r="I48" s="130">
        <v>4.7699999999999999E-2</v>
      </c>
    </row>
    <row r="49" spans="1:9" x14ac:dyDescent="0.25">
      <c r="A49" s="90">
        <v>2019</v>
      </c>
      <c r="B49" s="48" t="s">
        <v>3</v>
      </c>
      <c r="C49" s="114" t="s">
        <v>328</v>
      </c>
      <c r="D49" s="37">
        <v>210</v>
      </c>
      <c r="E49" s="130">
        <v>1</v>
      </c>
      <c r="F49" s="130">
        <v>0</v>
      </c>
      <c r="G49" s="37">
        <v>159</v>
      </c>
      <c r="H49" s="130">
        <v>1</v>
      </c>
      <c r="I49" s="130">
        <v>0</v>
      </c>
    </row>
    <row r="50" spans="1:9" x14ac:dyDescent="0.25">
      <c r="A50" s="74"/>
      <c r="B50" s="25"/>
      <c r="C50" s="25"/>
      <c r="E50" s="74"/>
      <c r="F50" s="74"/>
      <c r="H50" s="74"/>
      <c r="I50" s="74"/>
    </row>
    <row r="51" spans="1:9" x14ac:dyDescent="0.25">
      <c r="A51" s="74"/>
      <c r="B51" s="25"/>
      <c r="C51" s="25"/>
      <c r="E51" s="74"/>
      <c r="F51" s="74"/>
      <c r="H51" s="74"/>
      <c r="I51" s="74"/>
    </row>
    <row r="52" spans="1:9" ht="28.5" customHeight="1" x14ac:dyDescent="0.25">
      <c r="A52" s="142" t="s">
        <v>356</v>
      </c>
      <c r="B52" s="142"/>
      <c r="C52" s="142"/>
      <c r="D52" s="142"/>
      <c r="E52" s="142"/>
      <c r="F52" s="142"/>
      <c r="G52" s="142"/>
      <c r="H52" s="142"/>
      <c r="I52" s="142"/>
    </row>
    <row r="53" spans="1:9" ht="15" customHeight="1" x14ac:dyDescent="0.25">
      <c r="A53" s="142" t="s">
        <v>355</v>
      </c>
      <c r="B53" s="142"/>
      <c r="C53" s="142"/>
      <c r="D53" s="142"/>
      <c r="E53" s="142"/>
      <c r="F53" s="142"/>
      <c r="G53" s="142"/>
      <c r="H53" s="142"/>
      <c r="I53" s="142"/>
    </row>
  </sheetData>
  <sortState xmlns:xlrd2="http://schemas.microsoft.com/office/spreadsheetml/2017/richdata2" ref="A6:I49">
    <sortCondition ref="A6:A49"/>
    <sortCondition ref="B6:B49" customList="Medicare,Medicaid,Commercial,Other,Self-pay"/>
    <sortCondition ref="C6:C49" customList="Not-Frequent,Frequent"/>
  </sortState>
  <mergeCells count="4">
    <mergeCell ref="A1:E1"/>
    <mergeCell ref="A52:I52"/>
    <mergeCell ref="A53:I53"/>
    <mergeCell ref="A3:F3"/>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I507"/>
  <sheetViews>
    <sheetView workbookViewId="0">
      <selection sqref="A1:E1"/>
    </sheetView>
  </sheetViews>
  <sheetFormatPr defaultColWidth="8.7109375" defaultRowHeight="15" x14ac:dyDescent="0.25"/>
  <cols>
    <col min="1" max="1" width="9.28515625" style="3" bestFit="1" customWidth="1"/>
    <col min="2" max="2" width="20.5703125" style="14" customWidth="1"/>
    <col min="3" max="3" width="18.28515625" style="14" customWidth="1"/>
    <col min="4" max="4" width="11.28515625" style="35" bestFit="1" customWidth="1"/>
    <col min="5" max="5" width="32.42578125" style="3" customWidth="1"/>
    <col min="6" max="6" width="12.7109375" style="3" customWidth="1"/>
    <col min="7" max="7" width="18.28515625" style="35" customWidth="1"/>
    <col min="8" max="8" width="15.7109375" style="3" customWidth="1"/>
    <col min="9" max="9" width="21.7109375" style="3" customWidth="1"/>
    <col min="10" max="16384" width="8.7109375" style="3"/>
  </cols>
  <sheetData>
    <row r="1" spans="1:9" ht="18.75" x14ac:dyDescent="0.3">
      <c r="A1" s="137" t="s">
        <v>325</v>
      </c>
      <c r="B1" s="137"/>
      <c r="C1" s="137"/>
      <c r="D1" s="137"/>
      <c r="E1" s="137"/>
      <c r="F1" s="13"/>
      <c r="G1" s="40"/>
      <c r="H1" s="13"/>
      <c r="I1" s="13"/>
    </row>
    <row r="3" spans="1:9" ht="18.75" x14ac:dyDescent="0.3">
      <c r="A3" s="137" t="s">
        <v>380</v>
      </c>
      <c r="B3" s="137"/>
      <c r="C3" s="137"/>
      <c r="D3" s="137"/>
      <c r="E3" s="137"/>
      <c r="F3" s="23"/>
    </row>
    <row r="5" spans="1:9" ht="43.15" customHeight="1" x14ac:dyDescent="0.25">
      <c r="A5" s="103" t="s">
        <v>168</v>
      </c>
      <c r="B5" s="103" t="s">
        <v>218</v>
      </c>
      <c r="C5" s="103" t="s">
        <v>213</v>
      </c>
      <c r="D5" s="111" t="s">
        <v>214</v>
      </c>
      <c r="E5" s="112" t="s">
        <v>219</v>
      </c>
      <c r="F5" s="113" t="s">
        <v>212</v>
      </c>
      <c r="G5" s="111" t="s">
        <v>220</v>
      </c>
      <c r="H5" s="113" t="s">
        <v>221</v>
      </c>
      <c r="I5" s="113" t="s">
        <v>217</v>
      </c>
    </row>
    <row r="6" spans="1:9" x14ac:dyDescent="0.25">
      <c r="A6" s="90">
        <v>2016</v>
      </c>
      <c r="B6" s="105" t="s">
        <v>183</v>
      </c>
      <c r="C6" s="114" t="s">
        <v>328</v>
      </c>
      <c r="D6" s="37">
        <v>383591</v>
      </c>
      <c r="E6" s="130">
        <v>0.88260000000000005</v>
      </c>
      <c r="F6" s="130">
        <v>0.13189999999999999</v>
      </c>
      <c r="G6" s="37">
        <v>216693</v>
      </c>
      <c r="H6" s="130">
        <v>0.98360000000000003</v>
      </c>
      <c r="I6" s="130">
        <v>0.1211</v>
      </c>
    </row>
    <row r="7" spans="1:9" x14ac:dyDescent="0.25">
      <c r="A7" s="90">
        <v>2016</v>
      </c>
      <c r="B7" s="105" t="s">
        <v>183</v>
      </c>
      <c r="C7" s="114" t="s">
        <v>207</v>
      </c>
      <c r="D7" s="37">
        <v>50996</v>
      </c>
      <c r="E7" s="130">
        <v>0.1173</v>
      </c>
      <c r="F7" s="130">
        <v>0.16170000000000001</v>
      </c>
      <c r="G7" s="37">
        <v>3592</v>
      </c>
      <c r="H7" s="130">
        <v>1.6299999999999999E-2</v>
      </c>
      <c r="I7" s="130">
        <v>0.1658</v>
      </c>
    </row>
    <row r="8" spans="1:9" x14ac:dyDescent="0.25">
      <c r="A8" s="90">
        <v>2016</v>
      </c>
      <c r="B8" s="105" t="s">
        <v>184</v>
      </c>
      <c r="C8" s="114" t="s">
        <v>328</v>
      </c>
      <c r="D8" s="37">
        <v>374261</v>
      </c>
      <c r="E8" s="130">
        <v>0.8972</v>
      </c>
      <c r="F8" s="130">
        <v>0.12870000000000001</v>
      </c>
      <c r="G8" s="37">
        <v>226569</v>
      </c>
      <c r="H8" s="130">
        <v>0.9869</v>
      </c>
      <c r="I8" s="130">
        <v>0.12659999999999999</v>
      </c>
    </row>
    <row r="9" spans="1:9" x14ac:dyDescent="0.25">
      <c r="A9" s="90">
        <v>2016</v>
      </c>
      <c r="B9" s="105" t="s">
        <v>184</v>
      </c>
      <c r="C9" s="114" t="s">
        <v>207</v>
      </c>
      <c r="D9" s="37">
        <v>42837</v>
      </c>
      <c r="E9" s="130">
        <v>0.1027</v>
      </c>
      <c r="F9" s="130">
        <v>0.1358</v>
      </c>
      <c r="G9" s="37">
        <v>2993</v>
      </c>
      <c r="H9" s="130">
        <v>1.2999999999999999E-2</v>
      </c>
      <c r="I9" s="130">
        <v>0.13819999999999999</v>
      </c>
    </row>
    <row r="10" spans="1:9" x14ac:dyDescent="0.25">
      <c r="A10" s="90">
        <v>2016</v>
      </c>
      <c r="B10" s="105" t="s">
        <v>185</v>
      </c>
      <c r="C10" s="114" t="s">
        <v>328</v>
      </c>
      <c r="D10" s="37">
        <v>545955</v>
      </c>
      <c r="E10" s="130">
        <v>0.91769999999999996</v>
      </c>
      <c r="F10" s="130">
        <v>0.18770000000000001</v>
      </c>
      <c r="G10" s="37">
        <v>339560</v>
      </c>
      <c r="H10" s="130">
        <v>0.98970000000000002</v>
      </c>
      <c r="I10" s="130">
        <v>0.1898</v>
      </c>
    </row>
    <row r="11" spans="1:9" x14ac:dyDescent="0.25">
      <c r="A11" s="90">
        <v>2016</v>
      </c>
      <c r="B11" s="105" t="s">
        <v>185</v>
      </c>
      <c r="C11" s="114" t="s">
        <v>207</v>
      </c>
      <c r="D11" s="37">
        <v>48897</v>
      </c>
      <c r="E11" s="130">
        <v>8.2199999999999995E-2</v>
      </c>
      <c r="F11" s="130">
        <v>0.155</v>
      </c>
      <c r="G11" s="37">
        <v>3503</v>
      </c>
      <c r="H11" s="130">
        <v>1.0200000000000001E-2</v>
      </c>
      <c r="I11" s="130">
        <v>0.16170000000000001</v>
      </c>
    </row>
    <row r="12" spans="1:9" x14ac:dyDescent="0.25">
      <c r="A12" s="90">
        <v>2016</v>
      </c>
      <c r="B12" s="105" t="s">
        <v>47</v>
      </c>
      <c r="C12" s="114" t="s">
        <v>328</v>
      </c>
      <c r="D12" s="37">
        <v>792734</v>
      </c>
      <c r="E12" s="130">
        <v>0.89470000000000005</v>
      </c>
      <c r="F12" s="130">
        <v>0.27260000000000001</v>
      </c>
      <c r="G12" s="37">
        <v>502169</v>
      </c>
      <c r="H12" s="130">
        <v>0.98839999999999995</v>
      </c>
      <c r="I12" s="130">
        <v>0.28070000000000001</v>
      </c>
    </row>
    <row r="13" spans="1:9" x14ac:dyDescent="0.25">
      <c r="A13" s="90">
        <v>2016</v>
      </c>
      <c r="B13" s="105" t="s">
        <v>47</v>
      </c>
      <c r="C13" s="114" t="s">
        <v>207</v>
      </c>
      <c r="D13" s="37">
        <v>93250</v>
      </c>
      <c r="E13" s="130">
        <v>0.1052</v>
      </c>
      <c r="F13" s="130">
        <v>0.29570000000000002</v>
      </c>
      <c r="G13" s="37">
        <v>5889</v>
      </c>
      <c r="H13" s="130">
        <v>1.15E-2</v>
      </c>
      <c r="I13" s="130">
        <v>0.27189999999999998</v>
      </c>
    </row>
    <row r="14" spans="1:9" x14ac:dyDescent="0.25">
      <c r="A14" s="90">
        <v>2016</v>
      </c>
      <c r="B14" s="105" t="s">
        <v>186</v>
      </c>
      <c r="C14" s="114" t="s">
        <v>328</v>
      </c>
      <c r="D14" s="37">
        <v>652216</v>
      </c>
      <c r="E14" s="130">
        <v>0.89839999999999998</v>
      </c>
      <c r="F14" s="130">
        <v>0.2243</v>
      </c>
      <c r="G14" s="37">
        <v>382042</v>
      </c>
      <c r="H14" s="130">
        <v>0.98629999999999995</v>
      </c>
      <c r="I14" s="130">
        <v>0.2135</v>
      </c>
    </row>
    <row r="15" spans="1:9" x14ac:dyDescent="0.25">
      <c r="A15" s="90">
        <v>2016</v>
      </c>
      <c r="B15" s="105" t="s">
        <v>186</v>
      </c>
      <c r="C15" s="114" t="s">
        <v>207</v>
      </c>
      <c r="D15" s="37">
        <v>73687</v>
      </c>
      <c r="E15" s="130">
        <v>0.10150000000000001</v>
      </c>
      <c r="F15" s="130">
        <v>0.2336</v>
      </c>
      <c r="G15" s="37">
        <v>5279</v>
      </c>
      <c r="H15" s="130">
        <v>1.3599999999999999E-2</v>
      </c>
      <c r="I15" s="130">
        <v>0.2437</v>
      </c>
    </row>
    <row r="16" spans="1:9" x14ac:dyDescent="0.25">
      <c r="A16" s="90">
        <v>2016</v>
      </c>
      <c r="B16" s="105" t="s">
        <v>187</v>
      </c>
      <c r="C16" s="114" t="s">
        <v>328</v>
      </c>
      <c r="D16" s="37">
        <v>121292</v>
      </c>
      <c r="E16" s="130">
        <v>0.97450000000000003</v>
      </c>
      <c r="F16" s="130">
        <v>4.1700000000000001E-2</v>
      </c>
      <c r="G16" s="37">
        <v>97027</v>
      </c>
      <c r="H16" s="130">
        <v>0.99750000000000005</v>
      </c>
      <c r="I16" s="130">
        <v>5.4199999999999998E-2</v>
      </c>
    </row>
    <row r="17" spans="1:9" x14ac:dyDescent="0.25">
      <c r="A17" s="90">
        <v>2016</v>
      </c>
      <c r="B17" s="105" t="s">
        <v>187</v>
      </c>
      <c r="C17" s="114" t="s">
        <v>207</v>
      </c>
      <c r="D17" s="37">
        <v>3173</v>
      </c>
      <c r="E17" s="130">
        <v>2.5399999999999999E-2</v>
      </c>
      <c r="F17" s="130">
        <v>0.01</v>
      </c>
      <c r="G17" s="37">
        <v>238</v>
      </c>
      <c r="H17" s="130">
        <v>2.3999999999999998E-3</v>
      </c>
      <c r="I17" s="130">
        <v>1.09E-2</v>
      </c>
    </row>
    <row r="18" spans="1:9" x14ac:dyDescent="0.25">
      <c r="A18" s="90">
        <v>2016</v>
      </c>
      <c r="B18" s="105" t="s">
        <v>37</v>
      </c>
      <c r="C18" s="114" t="s">
        <v>328</v>
      </c>
      <c r="D18" s="37">
        <v>37474</v>
      </c>
      <c r="E18" s="130">
        <v>0.93759999999999999</v>
      </c>
      <c r="F18" s="130">
        <v>1.2800000000000001E-2</v>
      </c>
      <c r="G18" s="37">
        <v>24561</v>
      </c>
      <c r="H18" s="130">
        <v>0.99339999999999995</v>
      </c>
      <c r="I18" s="130">
        <v>1.37E-2</v>
      </c>
    </row>
    <row r="19" spans="1:9" x14ac:dyDescent="0.25">
      <c r="A19" s="90">
        <v>2016</v>
      </c>
      <c r="B19" s="105" t="s">
        <v>37</v>
      </c>
      <c r="C19" s="114" t="s">
        <v>207</v>
      </c>
      <c r="D19" s="37">
        <v>2490</v>
      </c>
      <c r="E19" s="130">
        <v>6.2300000000000001E-2</v>
      </c>
      <c r="F19" s="130">
        <v>7.7999999999999996E-3</v>
      </c>
      <c r="G19" s="37">
        <v>163</v>
      </c>
      <c r="H19" s="130">
        <v>6.4999999999999997E-3</v>
      </c>
      <c r="I19" s="130">
        <v>7.4999999999999997E-3</v>
      </c>
    </row>
    <row r="20" spans="1:9" x14ac:dyDescent="0.25">
      <c r="A20" s="90">
        <v>2017</v>
      </c>
      <c r="B20" s="105" t="s">
        <v>183</v>
      </c>
      <c r="C20" s="114" t="s">
        <v>328</v>
      </c>
      <c r="D20" s="37">
        <v>374708</v>
      </c>
      <c r="E20" s="130">
        <v>0.88859999999999995</v>
      </c>
      <c r="F20" s="130">
        <v>0.1305</v>
      </c>
      <c r="G20" s="37">
        <v>211252</v>
      </c>
      <c r="H20" s="130">
        <v>0.98409999999999997</v>
      </c>
      <c r="I20" s="130">
        <v>0.1207</v>
      </c>
    </row>
    <row r="21" spans="1:9" x14ac:dyDescent="0.25">
      <c r="A21" s="90">
        <v>2017</v>
      </c>
      <c r="B21" s="105" t="s">
        <v>183</v>
      </c>
      <c r="C21" s="114" t="s">
        <v>207</v>
      </c>
      <c r="D21" s="37">
        <v>46965</v>
      </c>
      <c r="E21" s="130">
        <v>0.1113</v>
      </c>
      <c r="F21" s="130">
        <v>0.1532</v>
      </c>
      <c r="G21" s="37">
        <v>3407</v>
      </c>
      <c r="H21" s="130">
        <v>1.5800000000000002E-2</v>
      </c>
      <c r="I21" s="130">
        <v>0.16009999999999999</v>
      </c>
    </row>
    <row r="22" spans="1:9" x14ac:dyDescent="0.25">
      <c r="A22" s="90">
        <v>2017</v>
      </c>
      <c r="B22" s="105" t="s">
        <v>184</v>
      </c>
      <c r="C22" s="114" t="s">
        <v>328</v>
      </c>
      <c r="D22" s="37">
        <v>372449</v>
      </c>
      <c r="E22" s="130">
        <v>0.89700000000000002</v>
      </c>
      <c r="F22" s="130">
        <v>0.12970000000000001</v>
      </c>
      <c r="G22" s="37">
        <v>224281</v>
      </c>
      <c r="H22" s="130">
        <v>0.98660000000000003</v>
      </c>
      <c r="I22" s="130">
        <v>0.12820000000000001</v>
      </c>
    </row>
    <row r="23" spans="1:9" x14ac:dyDescent="0.25">
      <c r="A23" s="90">
        <v>2017</v>
      </c>
      <c r="B23" s="105" t="s">
        <v>184</v>
      </c>
      <c r="C23" s="114" t="s">
        <v>207</v>
      </c>
      <c r="D23" s="37">
        <v>42723</v>
      </c>
      <c r="E23" s="130">
        <v>0.10290000000000001</v>
      </c>
      <c r="F23" s="130">
        <v>0.1394</v>
      </c>
      <c r="G23" s="37">
        <v>3028</v>
      </c>
      <c r="H23" s="130">
        <v>1.3299999999999999E-2</v>
      </c>
      <c r="I23" s="130">
        <v>0.14230000000000001</v>
      </c>
    </row>
    <row r="24" spans="1:9" x14ac:dyDescent="0.25">
      <c r="A24" s="90">
        <v>2017</v>
      </c>
      <c r="B24" s="105" t="s">
        <v>185</v>
      </c>
      <c r="C24" s="114" t="s">
        <v>328</v>
      </c>
      <c r="D24" s="37">
        <v>540495</v>
      </c>
      <c r="E24" s="130">
        <v>0.91549999999999998</v>
      </c>
      <c r="F24" s="130">
        <v>0.18820000000000001</v>
      </c>
      <c r="G24" s="37">
        <v>332157</v>
      </c>
      <c r="H24" s="130">
        <v>0.98929999999999996</v>
      </c>
      <c r="I24" s="130">
        <v>0.18990000000000001</v>
      </c>
    </row>
    <row r="25" spans="1:9" x14ac:dyDescent="0.25">
      <c r="A25" s="90">
        <v>2017</v>
      </c>
      <c r="B25" s="105" t="s">
        <v>185</v>
      </c>
      <c r="C25" s="114" t="s">
        <v>207</v>
      </c>
      <c r="D25" s="37">
        <v>49838</v>
      </c>
      <c r="E25" s="130">
        <v>8.4400000000000003E-2</v>
      </c>
      <c r="F25" s="130">
        <v>0.16259999999999999</v>
      </c>
      <c r="G25" s="37">
        <v>3570</v>
      </c>
      <c r="H25" s="130">
        <v>1.06E-2</v>
      </c>
      <c r="I25" s="130">
        <v>0.16769999999999999</v>
      </c>
    </row>
    <row r="26" spans="1:9" x14ac:dyDescent="0.25">
      <c r="A26" s="90">
        <v>2017</v>
      </c>
      <c r="B26" s="105" t="s">
        <v>47</v>
      </c>
      <c r="C26" s="114" t="s">
        <v>328</v>
      </c>
      <c r="D26" s="37">
        <v>781578</v>
      </c>
      <c r="E26" s="130">
        <v>0.89590000000000003</v>
      </c>
      <c r="F26" s="130">
        <v>0.2722</v>
      </c>
      <c r="G26" s="37">
        <v>489530</v>
      </c>
      <c r="H26" s="130">
        <v>0.98819999999999997</v>
      </c>
      <c r="I26" s="130">
        <v>0.27979999999999999</v>
      </c>
    </row>
    <row r="27" spans="1:9" x14ac:dyDescent="0.25">
      <c r="A27" s="90">
        <v>2017</v>
      </c>
      <c r="B27" s="105" t="s">
        <v>47</v>
      </c>
      <c r="C27" s="114" t="s">
        <v>207</v>
      </c>
      <c r="D27" s="37">
        <v>90722</v>
      </c>
      <c r="E27" s="130">
        <v>0.104</v>
      </c>
      <c r="F27" s="130">
        <v>0.29599999999999999</v>
      </c>
      <c r="G27" s="37">
        <v>5817</v>
      </c>
      <c r="H27" s="130">
        <v>1.17E-2</v>
      </c>
      <c r="I27" s="130">
        <v>0.27329999999999999</v>
      </c>
    </row>
    <row r="28" spans="1:9" x14ac:dyDescent="0.25">
      <c r="A28" s="90">
        <v>2017</v>
      </c>
      <c r="B28" s="105" t="s">
        <v>186</v>
      </c>
      <c r="C28" s="114" t="s">
        <v>328</v>
      </c>
      <c r="D28" s="37">
        <v>651616</v>
      </c>
      <c r="E28" s="130">
        <v>0.90069999999999995</v>
      </c>
      <c r="F28" s="130">
        <v>0.22689999999999999</v>
      </c>
      <c r="G28" s="37">
        <v>376402</v>
      </c>
      <c r="H28" s="130">
        <v>0.98650000000000004</v>
      </c>
      <c r="I28" s="130">
        <v>0.2152</v>
      </c>
    </row>
    <row r="29" spans="1:9" x14ac:dyDescent="0.25">
      <c r="A29" s="90">
        <v>2017</v>
      </c>
      <c r="B29" s="105" t="s">
        <v>186</v>
      </c>
      <c r="C29" s="114" t="s">
        <v>207</v>
      </c>
      <c r="D29" s="37">
        <v>71791</v>
      </c>
      <c r="E29" s="130">
        <v>9.9199999999999997E-2</v>
      </c>
      <c r="F29" s="130">
        <v>0.23419999999999999</v>
      </c>
      <c r="G29" s="37">
        <v>5123</v>
      </c>
      <c r="H29" s="130">
        <v>1.34E-2</v>
      </c>
      <c r="I29" s="130">
        <v>0.2407</v>
      </c>
    </row>
    <row r="30" spans="1:9" x14ac:dyDescent="0.25">
      <c r="A30" s="90">
        <v>2017</v>
      </c>
      <c r="B30" s="105" t="s">
        <v>187</v>
      </c>
      <c r="C30" s="114" t="s">
        <v>328</v>
      </c>
      <c r="D30" s="37">
        <v>124226</v>
      </c>
      <c r="E30" s="130">
        <v>0.97470000000000001</v>
      </c>
      <c r="F30" s="130">
        <v>4.3200000000000002E-2</v>
      </c>
      <c r="G30" s="37">
        <v>98143</v>
      </c>
      <c r="H30" s="130">
        <v>0.99750000000000005</v>
      </c>
      <c r="I30" s="130">
        <v>5.6099999999999997E-2</v>
      </c>
    </row>
    <row r="31" spans="1:9" x14ac:dyDescent="0.25">
      <c r="A31" s="90">
        <v>2017</v>
      </c>
      <c r="B31" s="105" t="s">
        <v>187</v>
      </c>
      <c r="C31" s="114" t="s">
        <v>207</v>
      </c>
      <c r="D31" s="37">
        <v>3212</v>
      </c>
      <c r="E31" s="130">
        <v>2.52E-2</v>
      </c>
      <c r="F31" s="130">
        <v>1.04E-2</v>
      </c>
      <c r="G31" s="37">
        <v>239</v>
      </c>
      <c r="H31" s="130">
        <v>2.3999999999999998E-3</v>
      </c>
      <c r="I31" s="130">
        <v>1.12E-2</v>
      </c>
    </row>
    <row r="32" spans="1:9" x14ac:dyDescent="0.25">
      <c r="A32" s="90">
        <v>2017</v>
      </c>
      <c r="B32" s="105" t="s">
        <v>37</v>
      </c>
      <c r="C32" s="114" t="s">
        <v>328</v>
      </c>
      <c r="D32" s="37">
        <v>25689</v>
      </c>
      <c r="E32" s="130">
        <v>0.95679999999999998</v>
      </c>
      <c r="F32" s="130">
        <v>8.8999999999999999E-3</v>
      </c>
      <c r="G32" s="37">
        <v>17225</v>
      </c>
      <c r="H32" s="130">
        <v>0.99460000000000004</v>
      </c>
      <c r="I32" s="130">
        <v>9.7999999999999997E-3</v>
      </c>
    </row>
    <row r="33" spans="1:9" x14ac:dyDescent="0.25">
      <c r="A33" s="90">
        <v>2017</v>
      </c>
      <c r="B33" s="105" t="s">
        <v>37</v>
      </c>
      <c r="C33" s="114" t="s">
        <v>207</v>
      </c>
      <c r="D33" s="37">
        <v>1159</v>
      </c>
      <c r="E33" s="130">
        <v>4.3099999999999999E-2</v>
      </c>
      <c r="F33" s="130">
        <v>3.7000000000000002E-3</v>
      </c>
      <c r="G33" s="37">
        <v>93</v>
      </c>
      <c r="H33" s="130">
        <v>5.3E-3</v>
      </c>
      <c r="I33" s="130">
        <v>4.3E-3</v>
      </c>
    </row>
    <row r="34" spans="1:9" x14ac:dyDescent="0.25">
      <c r="A34" s="90">
        <v>2018</v>
      </c>
      <c r="B34" s="105" t="s">
        <v>183</v>
      </c>
      <c r="C34" s="114" t="s">
        <v>328</v>
      </c>
      <c r="D34" s="37">
        <v>393698</v>
      </c>
      <c r="E34" s="130">
        <v>0.89239999999999997</v>
      </c>
      <c r="F34" s="130">
        <v>0.13639999999999999</v>
      </c>
      <c r="G34" s="37">
        <v>220696</v>
      </c>
      <c r="H34" s="130">
        <v>0.98450000000000004</v>
      </c>
      <c r="I34" s="130">
        <v>0.12540000000000001</v>
      </c>
    </row>
    <row r="35" spans="1:9" x14ac:dyDescent="0.25">
      <c r="A35" s="90">
        <v>2018</v>
      </c>
      <c r="B35" s="105" t="s">
        <v>183</v>
      </c>
      <c r="C35" s="114" t="s">
        <v>207</v>
      </c>
      <c r="D35" s="37">
        <v>47435</v>
      </c>
      <c r="E35" s="130">
        <v>0.1075</v>
      </c>
      <c r="F35" s="130">
        <v>0.15920000000000001</v>
      </c>
      <c r="G35" s="37">
        <v>3465</v>
      </c>
      <c r="H35" s="130">
        <v>1.54E-2</v>
      </c>
      <c r="I35" s="130">
        <v>0.16669999999999999</v>
      </c>
    </row>
    <row r="36" spans="1:9" x14ac:dyDescent="0.25">
      <c r="A36" s="90">
        <v>2018</v>
      </c>
      <c r="B36" s="105" t="s">
        <v>184</v>
      </c>
      <c r="C36" s="114" t="s">
        <v>328</v>
      </c>
      <c r="D36" s="37">
        <v>365786</v>
      </c>
      <c r="E36" s="130">
        <v>0.90669999999999995</v>
      </c>
      <c r="F36" s="130">
        <v>0.12670000000000001</v>
      </c>
      <c r="G36" s="37">
        <v>221024</v>
      </c>
      <c r="H36" s="130">
        <v>0.98780000000000001</v>
      </c>
      <c r="I36" s="130">
        <v>0.12559999999999999</v>
      </c>
    </row>
    <row r="37" spans="1:9" x14ac:dyDescent="0.25">
      <c r="A37" s="90">
        <v>2018</v>
      </c>
      <c r="B37" s="105" t="s">
        <v>184</v>
      </c>
      <c r="C37" s="114" t="s">
        <v>207</v>
      </c>
      <c r="D37" s="37">
        <v>37633</v>
      </c>
      <c r="E37" s="130">
        <v>9.3200000000000005E-2</v>
      </c>
      <c r="F37" s="130">
        <v>0.1263</v>
      </c>
      <c r="G37" s="37">
        <v>2722</v>
      </c>
      <c r="H37" s="130">
        <v>1.21E-2</v>
      </c>
      <c r="I37" s="130">
        <v>0.13100000000000001</v>
      </c>
    </row>
    <row r="38" spans="1:9" x14ac:dyDescent="0.25">
      <c r="A38" s="90">
        <v>2018</v>
      </c>
      <c r="B38" s="105" t="s">
        <v>185</v>
      </c>
      <c r="C38" s="114" t="s">
        <v>328</v>
      </c>
      <c r="D38" s="37">
        <v>546657</v>
      </c>
      <c r="E38" s="130">
        <v>0.91759999999999997</v>
      </c>
      <c r="F38" s="130">
        <v>0.18940000000000001</v>
      </c>
      <c r="G38" s="37">
        <v>336985</v>
      </c>
      <c r="H38" s="130">
        <v>0.98980000000000001</v>
      </c>
      <c r="I38" s="130">
        <v>0.1915</v>
      </c>
    </row>
    <row r="39" spans="1:9" x14ac:dyDescent="0.25">
      <c r="A39" s="90">
        <v>2018</v>
      </c>
      <c r="B39" s="105" t="s">
        <v>185</v>
      </c>
      <c r="C39" s="114" t="s">
        <v>207</v>
      </c>
      <c r="D39" s="37">
        <v>49079</v>
      </c>
      <c r="E39" s="130">
        <v>8.2299999999999998E-2</v>
      </c>
      <c r="F39" s="130">
        <v>0.16470000000000001</v>
      </c>
      <c r="G39" s="37">
        <v>3461</v>
      </c>
      <c r="H39" s="130">
        <v>1.01E-2</v>
      </c>
      <c r="I39" s="130">
        <v>0.16650000000000001</v>
      </c>
    </row>
    <row r="40" spans="1:9" x14ac:dyDescent="0.25">
      <c r="A40" s="90">
        <v>2018</v>
      </c>
      <c r="B40" s="105" t="s">
        <v>47</v>
      </c>
      <c r="C40" s="114" t="s">
        <v>328</v>
      </c>
      <c r="D40" s="37">
        <v>774819</v>
      </c>
      <c r="E40" s="130">
        <v>0.89739999999999998</v>
      </c>
      <c r="F40" s="130">
        <v>0.26850000000000002</v>
      </c>
      <c r="G40" s="37">
        <v>485735</v>
      </c>
      <c r="H40" s="130">
        <v>0.98850000000000005</v>
      </c>
      <c r="I40" s="130">
        <v>0.27610000000000001</v>
      </c>
    </row>
    <row r="41" spans="1:9" x14ac:dyDescent="0.25">
      <c r="A41" s="90">
        <v>2018</v>
      </c>
      <c r="B41" s="105" t="s">
        <v>47</v>
      </c>
      <c r="C41" s="114" t="s">
        <v>207</v>
      </c>
      <c r="D41" s="37">
        <v>88528</v>
      </c>
      <c r="E41" s="130">
        <v>0.10249999999999999</v>
      </c>
      <c r="F41" s="130">
        <v>0.29709999999999998</v>
      </c>
      <c r="G41" s="37">
        <v>5638</v>
      </c>
      <c r="H41" s="130">
        <v>1.14E-2</v>
      </c>
      <c r="I41" s="130">
        <v>0.27129999999999999</v>
      </c>
    </row>
    <row r="42" spans="1:9" x14ac:dyDescent="0.25">
      <c r="A42" s="90">
        <v>2018</v>
      </c>
      <c r="B42" s="105" t="s">
        <v>186</v>
      </c>
      <c r="C42" s="114" t="s">
        <v>328</v>
      </c>
      <c r="D42" s="37">
        <v>654278</v>
      </c>
      <c r="E42" s="130">
        <v>0.90159999999999996</v>
      </c>
      <c r="F42" s="130">
        <v>0.22670000000000001</v>
      </c>
      <c r="G42" s="37">
        <v>379580</v>
      </c>
      <c r="H42" s="130">
        <v>0.98640000000000005</v>
      </c>
      <c r="I42" s="130">
        <v>0.2157</v>
      </c>
    </row>
    <row r="43" spans="1:9" x14ac:dyDescent="0.25">
      <c r="A43" s="90">
        <v>2018</v>
      </c>
      <c r="B43" s="105" t="s">
        <v>186</v>
      </c>
      <c r="C43" s="114" t="s">
        <v>207</v>
      </c>
      <c r="D43" s="37">
        <v>71342</v>
      </c>
      <c r="E43" s="130">
        <v>9.8299999999999998E-2</v>
      </c>
      <c r="F43" s="130">
        <v>0.2394</v>
      </c>
      <c r="G43" s="37">
        <v>5199</v>
      </c>
      <c r="H43" s="130">
        <v>1.35E-2</v>
      </c>
      <c r="I43" s="130">
        <v>0.25019999999999998</v>
      </c>
    </row>
    <row r="44" spans="1:9" x14ac:dyDescent="0.25">
      <c r="A44" s="90">
        <v>2018</v>
      </c>
      <c r="B44" s="105" t="s">
        <v>187</v>
      </c>
      <c r="C44" s="114" t="s">
        <v>328</v>
      </c>
      <c r="D44" s="37">
        <v>123430</v>
      </c>
      <c r="E44" s="130">
        <v>0.9768</v>
      </c>
      <c r="F44" s="130">
        <v>4.2700000000000002E-2</v>
      </c>
      <c r="G44" s="37">
        <v>97605</v>
      </c>
      <c r="H44" s="130">
        <v>0.99770000000000003</v>
      </c>
      <c r="I44" s="130">
        <v>5.5399999999999998E-2</v>
      </c>
    </row>
    <row r="45" spans="1:9" x14ac:dyDescent="0.25">
      <c r="A45" s="90">
        <v>2018</v>
      </c>
      <c r="B45" s="105" t="s">
        <v>187</v>
      </c>
      <c r="C45" s="114" t="s">
        <v>207</v>
      </c>
      <c r="D45" s="37">
        <v>2925</v>
      </c>
      <c r="E45" s="130">
        <v>2.3099999999999999E-2</v>
      </c>
      <c r="F45" s="130">
        <v>9.7999999999999997E-3</v>
      </c>
      <c r="G45" s="37">
        <v>216</v>
      </c>
      <c r="H45" s="130">
        <v>2.2000000000000001E-3</v>
      </c>
      <c r="I45" s="130">
        <v>1.03E-2</v>
      </c>
    </row>
    <row r="46" spans="1:9" x14ac:dyDescent="0.25">
      <c r="A46" s="90">
        <v>2018</v>
      </c>
      <c r="B46" s="105" t="s">
        <v>37</v>
      </c>
      <c r="C46" s="114" t="s">
        <v>328</v>
      </c>
      <c r="D46" s="37">
        <v>26356</v>
      </c>
      <c r="E46" s="130">
        <v>0.96460000000000001</v>
      </c>
      <c r="F46" s="130">
        <v>9.1000000000000004E-3</v>
      </c>
      <c r="G46" s="37">
        <v>17587</v>
      </c>
      <c r="H46" s="130">
        <v>0.99560000000000004</v>
      </c>
      <c r="I46" s="130">
        <v>9.9000000000000008E-3</v>
      </c>
    </row>
    <row r="47" spans="1:9" x14ac:dyDescent="0.25">
      <c r="A47" s="90">
        <v>2018</v>
      </c>
      <c r="B47" s="105" t="s">
        <v>37</v>
      </c>
      <c r="C47" s="114" t="s">
        <v>207</v>
      </c>
      <c r="D47" s="37">
        <v>967</v>
      </c>
      <c r="E47" s="130">
        <v>3.5299999999999998E-2</v>
      </c>
      <c r="F47" s="130">
        <v>3.2000000000000002E-3</v>
      </c>
      <c r="G47" s="37">
        <v>76</v>
      </c>
      <c r="H47" s="130">
        <v>4.3E-3</v>
      </c>
      <c r="I47" s="130">
        <v>3.5999999999999999E-3</v>
      </c>
    </row>
    <row r="48" spans="1:9" x14ac:dyDescent="0.25">
      <c r="A48" s="90">
        <v>2019</v>
      </c>
      <c r="B48" s="105" t="s">
        <v>183</v>
      </c>
      <c r="C48" s="114" t="s">
        <v>328</v>
      </c>
      <c r="D48" s="37">
        <v>387735</v>
      </c>
      <c r="E48" s="130">
        <v>0.88970000000000005</v>
      </c>
      <c r="F48" s="130">
        <v>0.13589999999999999</v>
      </c>
      <c r="G48" s="37">
        <v>217415</v>
      </c>
      <c r="H48" s="130">
        <v>0.9839</v>
      </c>
      <c r="I48" s="130">
        <v>0.1246</v>
      </c>
    </row>
    <row r="49" spans="1:9" x14ac:dyDescent="0.25">
      <c r="A49" s="90">
        <v>2019</v>
      </c>
      <c r="B49" s="105" t="s">
        <v>183</v>
      </c>
      <c r="C49" s="114" t="s">
        <v>207</v>
      </c>
      <c r="D49" s="37">
        <v>48027</v>
      </c>
      <c r="E49" s="130">
        <v>0.11020000000000001</v>
      </c>
      <c r="F49" s="130">
        <v>0.16170000000000001</v>
      </c>
      <c r="G49" s="37">
        <v>3537</v>
      </c>
      <c r="H49" s="130">
        <v>1.6E-2</v>
      </c>
      <c r="I49" s="130">
        <v>0.1719</v>
      </c>
    </row>
    <row r="50" spans="1:9" x14ac:dyDescent="0.25">
      <c r="A50" s="90">
        <v>2019</v>
      </c>
      <c r="B50" s="105" t="s">
        <v>184</v>
      </c>
      <c r="C50" s="114" t="s">
        <v>328</v>
      </c>
      <c r="D50" s="37">
        <v>367493</v>
      </c>
      <c r="E50" s="130">
        <v>0.90569999999999995</v>
      </c>
      <c r="F50" s="130">
        <v>0.1288</v>
      </c>
      <c r="G50" s="37">
        <v>221595</v>
      </c>
      <c r="H50" s="130">
        <v>0.98760000000000003</v>
      </c>
      <c r="I50" s="130">
        <v>0.127</v>
      </c>
    </row>
    <row r="51" spans="1:9" x14ac:dyDescent="0.25">
      <c r="A51" s="90">
        <v>2019</v>
      </c>
      <c r="B51" s="105" t="s">
        <v>184</v>
      </c>
      <c r="C51" s="114" t="s">
        <v>207</v>
      </c>
      <c r="D51" s="37">
        <v>38223</v>
      </c>
      <c r="E51" s="130">
        <v>9.4200000000000006E-2</v>
      </c>
      <c r="F51" s="130">
        <v>0.12870000000000001</v>
      </c>
      <c r="G51" s="37">
        <v>2778</v>
      </c>
      <c r="H51" s="130">
        <v>1.23E-2</v>
      </c>
      <c r="I51" s="130">
        <v>0.13500000000000001</v>
      </c>
    </row>
    <row r="52" spans="1:9" x14ac:dyDescent="0.25">
      <c r="A52" s="90">
        <v>2019</v>
      </c>
      <c r="B52" s="105" t="s">
        <v>185</v>
      </c>
      <c r="C52" s="114" t="s">
        <v>328</v>
      </c>
      <c r="D52" s="37">
        <v>538738</v>
      </c>
      <c r="E52" s="130">
        <v>0.91620000000000001</v>
      </c>
      <c r="F52" s="130">
        <v>0.18890000000000001</v>
      </c>
      <c r="G52" s="37">
        <v>333878</v>
      </c>
      <c r="H52" s="130">
        <v>0.98980000000000001</v>
      </c>
      <c r="I52" s="130">
        <v>0.1913</v>
      </c>
    </row>
    <row r="53" spans="1:9" x14ac:dyDescent="0.25">
      <c r="A53" s="90">
        <v>2019</v>
      </c>
      <c r="B53" s="105" t="s">
        <v>185</v>
      </c>
      <c r="C53" s="114" t="s">
        <v>207</v>
      </c>
      <c r="D53" s="37">
        <v>49220</v>
      </c>
      <c r="E53" s="130">
        <v>8.3699999999999997E-2</v>
      </c>
      <c r="F53" s="130">
        <v>0.16569999999999999</v>
      </c>
      <c r="G53" s="37">
        <v>3433</v>
      </c>
      <c r="H53" s="130">
        <v>1.01E-2</v>
      </c>
      <c r="I53" s="130">
        <v>0.16689999999999999</v>
      </c>
    </row>
    <row r="54" spans="1:9" x14ac:dyDescent="0.25">
      <c r="A54" s="90">
        <v>2019</v>
      </c>
      <c r="B54" s="105" t="s">
        <v>47</v>
      </c>
      <c r="C54" s="114" t="s">
        <v>328</v>
      </c>
      <c r="D54" s="37">
        <v>768158</v>
      </c>
      <c r="E54" s="130">
        <v>0.89510000000000001</v>
      </c>
      <c r="F54" s="130">
        <v>0.26939999999999997</v>
      </c>
      <c r="G54" s="37">
        <v>482267</v>
      </c>
      <c r="H54" s="130">
        <v>0.98839999999999995</v>
      </c>
      <c r="I54" s="130">
        <v>0.27639999999999998</v>
      </c>
    </row>
    <row r="55" spans="1:9" x14ac:dyDescent="0.25">
      <c r="A55" s="90">
        <v>2019</v>
      </c>
      <c r="B55" s="105" t="s">
        <v>47</v>
      </c>
      <c r="C55" s="114" t="s">
        <v>207</v>
      </c>
      <c r="D55" s="37">
        <v>90014</v>
      </c>
      <c r="E55" s="130">
        <v>0.1048</v>
      </c>
      <c r="F55" s="130">
        <v>0.30309999999999998</v>
      </c>
      <c r="G55" s="37">
        <v>5654</v>
      </c>
      <c r="H55" s="130">
        <v>1.15E-2</v>
      </c>
      <c r="I55" s="130">
        <v>0.27489999999999998</v>
      </c>
    </row>
    <row r="56" spans="1:9" x14ac:dyDescent="0.25">
      <c r="A56" s="90">
        <v>2019</v>
      </c>
      <c r="B56" s="105" t="s">
        <v>186</v>
      </c>
      <c r="C56" s="114" t="s">
        <v>328</v>
      </c>
      <c r="D56" s="37">
        <v>643047</v>
      </c>
      <c r="E56" s="130">
        <v>0.90500000000000003</v>
      </c>
      <c r="F56" s="130">
        <v>0.22550000000000001</v>
      </c>
      <c r="G56" s="37">
        <v>375711</v>
      </c>
      <c r="H56" s="130">
        <v>0.98709999999999998</v>
      </c>
      <c r="I56" s="130">
        <v>0.21529999999999999</v>
      </c>
    </row>
    <row r="57" spans="1:9" x14ac:dyDescent="0.25">
      <c r="A57" s="90">
        <v>2019</v>
      </c>
      <c r="B57" s="105" t="s">
        <v>186</v>
      </c>
      <c r="C57" s="114" t="s">
        <v>207</v>
      </c>
      <c r="D57" s="37">
        <v>67425</v>
      </c>
      <c r="E57" s="130">
        <v>9.4899999999999998E-2</v>
      </c>
      <c r="F57" s="130">
        <v>0.22700000000000001</v>
      </c>
      <c r="G57" s="37">
        <v>4878</v>
      </c>
      <c r="H57" s="130">
        <v>1.2800000000000001E-2</v>
      </c>
      <c r="I57" s="130">
        <v>0.23710000000000001</v>
      </c>
    </row>
    <row r="58" spans="1:9" x14ac:dyDescent="0.25">
      <c r="A58" s="90">
        <v>2019</v>
      </c>
      <c r="B58" s="105" t="s">
        <v>187</v>
      </c>
      <c r="C58" s="114" t="s">
        <v>328</v>
      </c>
      <c r="D58" s="37">
        <v>122818</v>
      </c>
      <c r="E58" s="130">
        <v>0.97609999999999997</v>
      </c>
      <c r="F58" s="130">
        <v>4.2999999999999997E-2</v>
      </c>
      <c r="G58" s="37">
        <v>98372</v>
      </c>
      <c r="H58" s="130">
        <v>0.99790000000000001</v>
      </c>
      <c r="I58" s="130">
        <v>5.6300000000000003E-2</v>
      </c>
    </row>
    <row r="59" spans="1:9" x14ac:dyDescent="0.25">
      <c r="A59" s="90">
        <v>2019</v>
      </c>
      <c r="B59" s="105" t="s">
        <v>187</v>
      </c>
      <c r="C59" s="114" t="s">
        <v>207</v>
      </c>
      <c r="D59" s="37">
        <v>3001</v>
      </c>
      <c r="E59" s="130">
        <v>2.3800000000000002E-2</v>
      </c>
      <c r="F59" s="130">
        <v>1.01E-2</v>
      </c>
      <c r="G59" s="37">
        <v>200</v>
      </c>
      <c r="H59" s="130">
        <v>2E-3</v>
      </c>
      <c r="I59" s="130">
        <v>9.7000000000000003E-3</v>
      </c>
    </row>
    <row r="60" spans="1:9" x14ac:dyDescent="0.25">
      <c r="A60" s="90">
        <v>2019</v>
      </c>
      <c r="B60" s="105" t="s">
        <v>37</v>
      </c>
      <c r="C60" s="114" t="s">
        <v>328</v>
      </c>
      <c r="D60" s="37">
        <v>23169</v>
      </c>
      <c r="E60" s="130">
        <v>0.95689999999999997</v>
      </c>
      <c r="F60" s="130">
        <v>8.0999999999999996E-3</v>
      </c>
      <c r="G60" s="37">
        <v>15506</v>
      </c>
      <c r="H60" s="130">
        <v>0.99439999999999995</v>
      </c>
      <c r="I60" s="130">
        <v>8.8000000000000005E-3</v>
      </c>
    </row>
    <row r="61" spans="1:9" x14ac:dyDescent="0.25">
      <c r="A61" s="90">
        <v>2019</v>
      </c>
      <c r="B61" s="105" t="s">
        <v>37</v>
      </c>
      <c r="C61" s="114" t="s">
        <v>207</v>
      </c>
      <c r="D61" s="37">
        <v>1043</v>
      </c>
      <c r="E61" s="130">
        <v>4.2999999999999997E-2</v>
      </c>
      <c r="F61" s="130">
        <v>3.5000000000000001E-3</v>
      </c>
      <c r="G61" s="37">
        <v>86</v>
      </c>
      <c r="H61" s="130">
        <v>5.4999999999999997E-3</v>
      </c>
      <c r="I61" s="130">
        <v>4.1000000000000003E-3</v>
      </c>
    </row>
    <row r="62" spans="1:9" x14ac:dyDescent="0.25">
      <c r="A62" s="74"/>
      <c r="B62" s="25"/>
      <c r="C62" s="25"/>
      <c r="E62" s="74"/>
      <c r="F62" s="74"/>
      <c r="H62" s="74"/>
      <c r="I62" s="74"/>
    </row>
    <row r="63" spans="1:9" ht="72" customHeight="1" x14ac:dyDescent="0.25">
      <c r="A63" s="142" t="s">
        <v>370</v>
      </c>
      <c r="B63" s="142"/>
      <c r="C63" s="142"/>
      <c r="D63" s="142"/>
      <c r="E63" s="142"/>
      <c r="F63" s="142"/>
      <c r="G63" s="142"/>
      <c r="H63" s="142"/>
      <c r="I63" s="142"/>
    </row>
    <row r="64" spans="1:9" ht="29.25" customHeight="1" x14ac:dyDescent="0.25">
      <c r="A64" s="142" t="s">
        <v>355</v>
      </c>
      <c r="B64" s="142"/>
      <c r="C64" s="142"/>
      <c r="D64" s="142"/>
      <c r="E64" s="142"/>
      <c r="F64" s="142"/>
      <c r="G64" s="142"/>
      <c r="H64" s="142"/>
      <c r="I64" s="142"/>
    </row>
    <row r="507" ht="14.65" customHeight="1" x14ac:dyDescent="0.25"/>
  </sheetData>
  <mergeCells count="4">
    <mergeCell ref="A1:E1"/>
    <mergeCell ref="A64:I64"/>
    <mergeCell ref="A63:I63"/>
    <mergeCell ref="A3:E3"/>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I49"/>
  <sheetViews>
    <sheetView workbookViewId="0">
      <selection activeCell="B50" sqref="B50"/>
    </sheetView>
  </sheetViews>
  <sheetFormatPr defaultColWidth="8.7109375" defaultRowHeight="15" x14ac:dyDescent="0.25"/>
  <cols>
    <col min="1" max="1" width="9.28515625" style="3" bestFit="1" customWidth="1"/>
    <col min="2" max="2" width="14.7109375" style="14" customWidth="1"/>
    <col min="3" max="3" width="14.42578125" style="18" customWidth="1"/>
    <col min="4" max="4" width="17.5703125" style="35" customWidth="1"/>
    <col min="5" max="5" width="26.7109375" style="17" customWidth="1"/>
    <col min="6" max="6" width="15.42578125" style="3" customWidth="1"/>
    <col min="7" max="7" width="19.28515625" style="35" customWidth="1"/>
    <col min="8" max="8" width="19.7109375" style="3" customWidth="1"/>
    <col min="9" max="9" width="30.7109375" style="3" customWidth="1"/>
    <col min="10" max="16384" width="8.7109375" style="3"/>
  </cols>
  <sheetData>
    <row r="1" spans="1:9" ht="18.75" x14ac:dyDescent="0.3">
      <c r="A1" s="137" t="s">
        <v>325</v>
      </c>
      <c r="B1" s="137"/>
      <c r="C1" s="137"/>
      <c r="D1" s="137"/>
      <c r="E1" s="137"/>
      <c r="F1" s="13"/>
      <c r="G1" s="40"/>
      <c r="H1" s="13"/>
      <c r="I1" s="13"/>
    </row>
    <row r="3" spans="1:9" ht="18.75" x14ac:dyDescent="0.3">
      <c r="A3" s="137" t="s">
        <v>381</v>
      </c>
      <c r="B3" s="137"/>
      <c r="C3" s="137"/>
      <c r="D3" s="137"/>
      <c r="E3" s="137"/>
      <c r="F3" s="23"/>
    </row>
    <row r="5" spans="1:9" ht="43.15" customHeight="1" x14ac:dyDescent="0.25">
      <c r="A5" s="103" t="s">
        <v>168</v>
      </c>
      <c r="B5" s="103" t="s">
        <v>33</v>
      </c>
      <c r="C5" s="103" t="s">
        <v>213</v>
      </c>
      <c r="D5" s="111" t="s">
        <v>214</v>
      </c>
      <c r="E5" s="112" t="s">
        <v>222</v>
      </c>
      <c r="F5" s="113" t="s">
        <v>212</v>
      </c>
      <c r="G5" s="111" t="s">
        <v>220</v>
      </c>
      <c r="H5" s="113" t="s">
        <v>223</v>
      </c>
      <c r="I5" s="113" t="s">
        <v>217</v>
      </c>
    </row>
    <row r="6" spans="1:9" x14ac:dyDescent="0.25">
      <c r="A6" s="90">
        <v>2016</v>
      </c>
      <c r="B6" s="104" t="s">
        <v>29</v>
      </c>
      <c r="C6" s="114" t="s">
        <v>328</v>
      </c>
      <c r="D6" s="37">
        <v>494968</v>
      </c>
      <c r="E6" s="130">
        <v>0.9829</v>
      </c>
      <c r="F6" s="130">
        <v>0.17019999999999999</v>
      </c>
      <c r="G6" s="37">
        <v>354171</v>
      </c>
      <c r="H6" s="130">
        <v>0.99780000000000002</v>
      </c>
      <c r="I6" s="130">
        <v>0.19800000000000001</v>
      </c>
    </row>
    <row r="7" spans="1:9" x14ac:dyDescent="0.25">
      <c r="A7" s="90">
        <v>2016</v>
      </c>
      <c r="B7" s="104" t="s">
        <v>29</v>
      </c>
      <c r="C7" s="114" t="s">
        <v>207</v>
      </c>
      <c r="D7" s="37">
        <v>8573</v>
      </c>
      <c r="E7" s="130">
        <v>1.7000000000000001E-2</v>
      </c>
      <c r="F7" s="130">
        <v>2.7099999999999999E-2</v>
      </c>
      <c r="G7" s="37">
        <v>761</v>
      </c>
      <c r="H7" s="130">
        <v>2.0999999999999999E-3</v>
      </c>
      <c r="I7" s="130">
        <v>3.5099999999999999E-2</v>
      </c>
    </row>
    <row r="8" spans="1:9" x14ac:dyDescent="0.25">
      <c r="A8" s="90">
        <v>2016</v>
      </c>
      <c r="B8" s="104" t="s">
        <v>30</v>
      </c>
      <c r="C8" s="114" t="s">
        <v>328</v>
      </c>
      <c r="D8" s="37">
        <v>1067972</v>
      </c>
      <c r="E8" s="130">
        <v>0.88219999999999998</v>
      </c>
      <c r="F8" s="130">
        <v>0.36730000000000002</v>
      </c>
      <c r="G8" s="37">
        <v>649665</v>
      </c>
      <c r="H8" s="130">
        <v>0.98509999999999998</v>
      </c>
      <c r="I8" s="130">
        <v>0.36320000000000002</v>
      </c>
    </row>
    <row r="9" spans="1:9" x14ac:dyDescent="0.25">
      <c r="A9" s="90">
        <v>2016</v>
      </c>
      <c r="B9" s="104" t="s">
        <v>30</v>
      </c>
      <c r="C9" s="114" t="s">
        <v>207</v>
      </c>
      <c r="D9" s="37">
        <v>142472</v>
      </c>
      <c r="E9" s="130">
        <v>0.1177</v>
      </c>
      <c r="F9" s="130">
        <v>0.45179999999999998</v>
      </c>
      <c r="G9" s="37">
        <v>9778</v>
      </c>
      <c r="H9" s="130">
        <v>1.4800000000000001E-2</v>
      </c>
      <c r="I9" s="130">
        <v>0.45140000000000002</v>
      </c>
    </row>
    <row r="10" spans="1:9" x14ac:dyDescent="0.25">
      <c r="A10" s="90">
        <v>2016</v>
      </c>
      <c r="B10" s="104" t="s">
        <v>31</v>
      </c>
      <c r="C10" s="114" t="s">
        <v>328</v>
      </c>
      <c r="D10" s="37">
        <v>702993</v>
      </c>
      <c r="E10" s="130">
        <v>0.8528</v>
      </c>
      <c r="F10" s="130">
        <v>0.2417</v>
      </c>
      <c r="G10" s="37">
        <v>427743</v>
      </c>
      <c r="H10" s="130">
        <v>0.98260000000000003</v>
      </c>
      <c r="I10" s="130">
        <v>0.23910000000000001</v>
      </c>
    </row>
    <row r="11" spans="1:9" x14ac:dyDescent="0.25">
      <c r="A11" s="90">
        <v>2016</v>
      </c>
      <c r="B11" s="104" t="s">
        <v>31</v>
      </c>
      <c r="C11" s="114" t="s">
        <v>207</v>
      </c>
      <c r="D11" s="37">
        <v>121320</v>
      </c>
      <c r="E11" s="130">
        <v>0.14710000000000001</v>
      </c>
      <c r="F11" s="130">
        <v>0.38469999999999999</v>
      </c>
      <c r="G11" s="37">
        <v>7555</v>
      </c>
      <c r="H11" s="130">
        <v>1.7299999999999999E-2</v>
      </c>
      <c r="I11" s="130">
        <v>0.3488</v>
      </c>
    </row>
    <row r="12" spans="1:9" x14ac:dyDescent="0.25">
      <c r="A12" s="90">
        <v>2016</v>
      </c>
      <c r="B12" s="104" t="s">
        <v>172</v>
      </c>
      <c r="C12" s="114" t="s">
        <v>328</v>
      </c>
      <c r="D12" s="37">
        <v>266106</v>
      </c>
      <c r="E12" s="130">
        <v>0.91830000000000001</v>
      </c>
      <c r="F12" s="130">
        <v>9.1499999999999998E-2</v>
      </c>
      <c r="G12" s="37">
        <v>158683</v>
      </c>
      <c r="H12" s="130">
        <v>0.98860000000000003</v>
      </c>
      <c r="I12" s="130">
        <v>8.8700000000000001E-2</v>
      </c>
    </row>
    <row r="13" spans="1:9" x14ac:dyDescent="0.25">
      <c r="A13" s="90">
        <v>2016</v>
      </c>
      <c r="B13" s="104" t="s">
        <v>172</v>
      </c>
      <c r="C13" s="114" t="s">
        <v>207</v>
      </c>
      <c r="D13" s="37">
        <v>23655</v>
      </c>
      <c r="E13" s="130">
        <v>8.1600000000000006E-2</v>
      </c>
      <c r="F13" s="130">
        <v>7.4999999999999997E-2</v>
      </c>
      <c r="G13" s="37">
        <v>1814</v>
      </c>
      <c r="H13" s="130">
        <v>1.1299999999999999E-2</v>
      </c>
      <c r="I13" s="130">
        <v>8.3699999999999997E-2</v>
      </c>
    </row>
    <row r="14" spans="1:9" x14ac:dyDescent="0.25">
      <c r="A14" s="90">
        <v>2016</v>
      </c>
      <c r="B14" s="104" t="s">
        <v>32</v>
      </c>
      <c r="C14" s="114" t="s">
        <v>328</v>
      </c>
      <c r="D14" s="37">
        <v>375408</v>
      </c>
      <c r="E14" s="130">
        <v>0.95099999999999996</v>
      </c>
      <c r="F14" s="130">
        <v>0.12909999999999999</v>
      </c>
      <c r="G14" s="37">
        <v>198286</v>
      </c>
      <c r="H14" s="130">
        <v>0.99119999999999997</v>
      </c>
      <c r="I14" s="130">
        <v>0.1108</v>
      </c>
    </row>
    <row r="15" spans="1:9" x14ac:dyDescent="0.25">
      <c r="A15" s="90">
        <v>2016</v>
      </c>
      <c r="B15" s="104" t="s">
        <v>32</v>
      </c>
      <c r="C15" s="114" t="s">
        <v>207</v>
      </c>
      <c r="D15" s="37">
        <v>19310</v>
      </c>
      <c r="E15" s="130">
        <v>4.8899999999999999E-2</v>
      </c>
      <c r="F15" s="130">
        <v>6.1199999999999997E-2</v>
      </c>
      <c r="G15" s="37">
        <v>1749</v>
      </c>
      <c r="H15" s="130">
        <v>8.6999999999999994E-3</v>
      </c>
      <c r="I15" s="130">
        <v>8.0699999999999994E-2</v>
      </c>
    </row>
    <row r="16" spans="1:9" x14ac:dyDescent="0.25">
      <c r="A16" s="90">
        <v>2017</v>
      </c>
      <c r="B16" s="104" t="s">
        <v>29</v>
      </c>
      <c r="C16" s="114" t="s">
        <v>328</v>
      </c>
      <c r="D16" s="37">
        <v>477972</v>
      </c>
      <c r="E16" s="130">
        <v>0.97819999999999996</v>
      </c>
      <c r="F16" s="130">
        <v>0.16639999999999999</v>
      </c>
      <c r="G16" s="37">
        <v>331208</v>
      </c>
      <c r="H16" s="130">
        <v>0.99719999999999998</v>
      </c>
      <c r="I16" s="130">
        <v>0.1893</v>
      </c>
    </row>
    <row r="17" spans="1:9" x14ac:dyDescent="0.25">
      <c r="A17" s="90">
        <v>2017</v>
      </c>
      <c r="B17" s="104" t="s">
        <v>29</v>
      </c>
      <c r="C17" s="114" t="s">
        <v>207</v>
      </c>
      <c r="D17" s="37">
        <v>10634</v>
      </c>
      <c r="E17" s="130">
        <v>2.1700000000000001E-2</v>
      </c>
      <c r="F17" s="130">
        <v>3.4700000000000002E-2</v>
      </c>
      <c r="G17" s="37">
        <v>918</v>
      </c>
      <c r="H17" s="130">
        <v>2.7000000000000001E-3</v>
      </c>
      <c r="I17" s="130">
        <v>4.3099999999999999E-2</v>
      </c>
    </row>
    <row r="18" spans="1:9" x14ac:dyDescent="0.25">
      <c r="A18" s="90">
        <v>2017</v>
      </c>
      <c r="B18" s="104" t="s">
        <v>30</v>
      </c>
      <c r="C18" s="114" t="s">
        <v>328</v>
      </c>
      <c r="D18" s="37">
        <v>1028331</v>
      </c>
      <c r="E18" s="130">
        <v>0.88549999999999995</v>
      </c>
      <c r="F18" s="130">
        <v>0.35820000000000002</v>
      </c>
      <c r="G18" s="37">
        <v>626992</v>
      </c>
      <c r="H18" s="130">
        <v>0.98550000000000004</v>
      </c>
      <c r="I18" s="130">
        <v>0.3584</v>
      </c>
    </row>
    <row r="19" spans="1:9" x14ac:dyDescent="0.25">
      <c r="A19" s="90">
        <v>2017</v>
      </c>
      <c r="B19" s="104" t="s">
        <v>30</v>
      </c>
      <c r="C19" s="114" t="s">
        <v>207</v>
      </c>
      <c r="D19" s="37">
        <v>132958</v>
      </c>
      <c r="E19" s="130">
        <v>0.1144</v>
      </c>
      <c r="F19" s="130">
        <v>0.43390000000000001</v>
      </c>
      <c r="G19" s="37">
        <v>9183</v>
      </c>
      <c r="H19" s="130">
        <v>1.44E-2</v>
      </c>
      <c r="I19" s="130">
        <v>0.43149999999999999</v>
      </c>
    </row>
    <row r="20" spans="1:9" x14ac:dyDescent="0.25">
      <c r="A20" s="90">
        <v>2017</v>
      </c>
      <c r="B20" s="104" t="s">
        <v>31</v>
      </c>
      <c r="C20" s="114" t="s">
        <v>328</v>
      </c>
      <c r="D20" s="37">
        <v>696002</v>
      </c>
      <c r="E20" s="130">
        <v>0.85489999999999999</v>
      </c>
      <c r="F20" s="130">
        <v>0.2424</v>
      </c>
      <c r="G20" s="37">
        <v>422162</v>
      </c>
      <c r="H20" s="130">
        <v>0.98260000000000003</v>
      </c>
      <c r="I20" s="130">
        <v>0.24129999999999999</v>
      </c>
    </row>
    <row r="21" spans="1:9" x14ac:dyDescent="0.25">
      <c r="A21" s="90">
        <v>2017</v>
      </c>
      <c r="B21" s="104" t="s">
        <v>31</v>
      </c>
      <c r="C21" s="114" t="s">
        <v>207</v>
      </c>
      <c r="D21" s="37">
        <v>118129</v>
      </c>
      <c r="E21" s="130">
        <v>0.14499999999999999</v>
      </c>
      <c r="F21" s="130">
        <v>0.38550000000000001</v>
      </c>
      <c r="G21" s="37">
        <v>7457</v>
      </c>
      <c r="H21" s="130">
        <v>1.7299999999999999E-2</v>
      </c>
      <c r="I21" s="130">
        <v>0.35039999999999999</v>
      </c>
    </row>
    <row r="22" spans="1:9" x14ac:dyDescent="0.25">
      <c r="A22" s="90">
        <v>2017</v>
      </c>
      <c r="B22" s="104" t="s">
        <v>172</v>
      </c>
      <c r="C22" s="114" t="s">
        <v>328</v>
      </c>
      <c r="D22" s="37">
        <v>278882</v>
      </c>
      <c r="E22" s="130">
        <v>0.91979999999999995</v>
      </c>
      <c r="F22" s="130">
        <v>9.7100000000000006E-2</v>
      </c>
      <c r="G22" s="37">
        <v>165105</v>
      </c>
      <c r="H22" s="130">
        <v>0.98860000000000003</v>
      </c>
      <c r="I22" s="130">
        <v>9.4399999999999998E-2</v>
      </c>
    </row>
    <row r="23" spans="1:9" x14ac:dyDescent="0.25">
      <c r="A23" s="90">
        <v>2017</v>
      </c>
      <c r="B23" s="104" t="s">
        <v>172</v>
      </c>
      <c r="C23" s="114" t="s">
        <v>207</v>
      </c>
      <c r="D23" s="37">
        <v>24311</v>
      </c>
      <c r="E23" s="130">
        <v>8.0100000000000005E-2</v>
      </c>
      <c r="F23" s="130">
        <v>7.9299999999999995E-2</v>
      </c>
      <c r="G23" s="37">
        <v>1892</v>
      </c>
      <c r="H23" s="130">
        <v>1.1299999999999999E-2</v>
      </c>
      <c r="I23" s="130">
        <v>8.8900000000000007E-2</v>
      </c>
    </row>
    <row r="24" spans="1:9" x14ac:dyDescent="0.25">
      <c r="A24" s="90">
        <v>2017</v>
      </c>
      <c r="B24" s="104" t="s">
        <v>32</v>
      </c>
      <c r="C24" s="114" t="s">
        <v>328</v>
      </c>
      <c r="D24" s="37">
        <v>389351</v>
      </c>
      <c r="E24" s="130">
        <v>0.95020000000000004</v>
      </c>
      <c r="F24" s="130">
        <v>0.1356</v>
      </c>
      <c r="G24" s="37">
        <v>203305</v>
      </c>
      <c r="H24" s="130">
        <v>0.99099999999999999</v>
      </c>
      <c r="I24" s="130">
        <v>0.1162</v>
      </c>
    </row>
    <row r="25" spans="1:9" x14ac:dyDescent="0.25">
      <c r="A25" s="90">
        <v>2017</v>
      </c>
      <c r="B25" s="104" t="s">
        <v>32</v>
      </c>
      <c r="C25" s="114" t="s">
        <v>207</v>
      </c>
      <c r="D25" s="37">
        <v>20368</v>
      </c>
      <c r="E25" s="130">
        <v>4.9700000000000001E-2</v>
      </c>
      <c r="F25" s="130">
        <v>6.6400000000000001E-2</v>
      </c>
      <c r="G25" s="37">
        <v>1826</v>
      </c>
      <c r="H25" s="130">
        <v>8.8999999999999999E-3</v>
      </c>
      <c r="I25" s="130">
        <v>8.5800000000000001E-2</v>
      </c>
    </row>
    <row r="26" spans="1:9" x14ac:dyDescent="0.25">
      <c r="A26" s="90">
        <v>2018</v>
      </c>
      <c r="B26" s="104" t="s">
        <v>29</v>
      </c>
      <c r="C26" s="114" t="s">
        <v>328</v>
      </c>
      <c r="D26" s="37">
        <v>479209</v>
      </c>
      <c r="E26" s="130">
        <v>0.9798</v>
      </c>
      <c r="F26" s="130">
        <v>0.1661</v>
      </c>
      <c r="G26" s="37">
        <v>331532</v>
      </c>
      <c r="H26" s="130">
        <v>0.99729999999999996</v>
      </c>
      <c r="I26" s="130">
        <v>0.18840000000000001</v>
      </c>
    </row>
    <row r="27" spans="1:9" x14ac:dyDescent="0.25">
      <c r="A27" s="90">
        <v>2018</v>
      </c>
      <c r="B27" s="104" t="s">
        <v>29</v>
      </c>
      <c r="C27" s="114" t="s">
        <v>207</v>
      </c>
      <c r="D27" s="37">
        <v>9841</v>
      </c>
      <c r="E27" s="130">
        <v>2.01E-2</v>
      </c>
      <c r="F27" s="130">
        <v>3.3000000000000002E-2</v>
      </c>
      <c r="G27" s="37">
        <v>895</v>
      </c>
      <c r="H27" s="130">
        <v>2.5999999999999999E-3</v>
      </c>
      <c r="I27" s="130">
        <v>4.2999999999999997E-2</v>
      </c>
    </row>
    <row r="28" spans="1:9" x14ac:dyDescent="0.25">
      <c r="A28" s="90">
        <v>2018</v>
      </c>
      <c r="B28" s="104" t="s">
        <v>30</v>
      </c>
      <c r="C28" s="114" t="s">
        <v>328</v>
      </c>
      <c r="D28" s="37">
        <v>1022740</v>
      </c>
      <c r="E28" s="130">
        <v>0.88770000000000004</v>
      </c>
      <c r="F28" s="130">
        <v>0.35439999999999999</v>
      </c>
      <c r="G28" s="37">
        <v>625472</v>
      </c>
      <c r="H28" s="130">
        <v>0.9859</v>
      </c>
      <c r="I28" s="130">
        <v>0.35549999999999998</v>
      </c>
    </row>
    <row r="29" spans="1:9" x14ac:dyDescent="0.25">
      <c r="A29" s="90">
        <v>2018</v>
      </c>
      <c r="B29" s="104" t="s">
        <v>30</v>
      </c>
      <c r="C29" s="114" t="s">
        <v>207</v>
      </c>
      <c r="D29" s="37">
        <v>129330</v>
      </c>
      <c r="E29" s="130">
        <v>0.11219999999999999</v>
      </c>
      <c r="F29" s="130">
        <v>0.43409999999999999</v>
      </c>
      <c r="G29" s="37">
        <v>8935</v>
      </c>
      <c r="H29" s="130">
        <v>1.4E-2</v>
      </c>
      <c r="I29" s="130">
        <v>0.43</v>
      </c>
    </row>
    <row r="30" spans="1:9" x14ac:dyDescent="0.25">
      <c r="A30" s="90">
        <v>2018</v>
      </c>
      <c r="B30" s="104" t="s">
        <v>31</v>
      </c>
      <c r="C30" s="114" t="s">
        <v>328</v>
      </c>
      <c r="D30" s="37">
        <v>695238</v>
      </c>
      <c r="E30" s="130">
        <v>0.86060000000000003</v>
      </c>
      <c r="F30" s="130">
        <v>0.2409</v>
      </c>
      <c r="G30" s="37">
        <v>423557</v>
      </c>
      <c r="H30" s="130">
        <v>0.98329999999999995</v>
      </c>
      <c r="I30" s="130">
        <v>0.2407</v>
      </c>
    </row>
    <row r="31" spans="1:9" x14ac:dyDescent="0.25">
      <c r="A31" s="90">
        <v>2018</v>
      </c>
      <c r="B31" s="104" t="s">
        <v>31</v>
      </c>
      <c r="C31" s="114" t="s">
        <v>207</v>
      </c>
      <c r="D31" s="37">
        <v>112581</v>
      </c>
      <c r="E31" s="130">
        <v>0.13930000000000001</v>
      </c>
      <c r="F31" s="130">
        <v>0.37790000000000001</v>
      </c>
      <c r="G31" s="37">
        <v>7175</v>
      </c>
      <c r="H31" s="130">
        <v>1.66E-2</v>
      </c>
      <c r="I31" s="130">
        <v>0.3453</v>
      </c>
    </row>
    <row r="32" spans="1:9" x14ac:dyDescent="0.25">
      <c r="A32" s="90">
        <v>2018</v>
      </c>
      <c r="B32" s="104" t="s">
        <v>172</v>
      </c>
      <c r="C32" s="114" t="s">
        <v>328</v>
      </c>
      <c r="D32" s="37">
        <v>287486</v>
      </c>
      <c r="E32" s="130">
        <v>0.91839999999999999</v>
      </c>
      <c r="F32" s="130">
        <v>9.9599999999999994E-2</v>
      </c>
      <c r="G32" s="37">
        <v>170140</v>
      </c>
      <c r="H32" s="130">
        <v>0.98880000000000001</v>
      </c>
      <c r="I32" s="130">
        <v>9.6699999999999994E-2</v>
      </c>
    </row>
    <row r="33" spans="1:9" x14ac:dyDescent="0.25">
      <c r="A33" s="90">
        <v>2018</v>
      </c>
      <c r="B33" s="104" t="s">
        <v>172</v>
      </c>
      <c r="C33" s="114" t="s">
        <v>207</v>
      </c>
      <c r="D33" s="37">
        <v>25538</v>
      </c>
      <c r="E33" s="130">
        <v>8.1500000000000003E-2</v>
      </c>
      <c r="F33" s="130">
        <v>8.5699999999999998E-2</v>
      </c>
      <c r="G33" s="37">
        <v>1921</v>
      </c>
      <c r="H33" s="130">
        <v>1.11E-2</v>
      </c>
      <c r="I33" s="130">
        <v>9.2399999999999996E-2</v>
      </c>
    </row>
    <row r="34" spans="1:9" x14ac:dyDescent="0.25">
      <c r="A34" s="90">
        <v>2018</v>
      </c>
      <c r="B34" s="104" t="s">
        <v>32</v>
      </c>
      <c r="C34" s="114" t="s">
        <v>328</v>
      </c>
      <c r="D34" s="37">
        <v>400097</v>
      </c>
      <c r="E34" s="130">
        <v>0.95089999999999997</v>
      </c>
      <c r="F34" s="130">
        <v>0.1386</v>
      </c>
      <c r="G34" s="37">
        <v>208265</v>
      </c>
      <c r="H34" s="130">
        <v>0.99109999999999998</v>
      </c>
      <c r="I34" s="130">
        <v>0.1183</v>
      </c>
    </row>
    <row r="35" spans="1:9" x14ac:dyDescent="0.25">
      <c r="A35" s="90">
        <v>2018</v>
      </c>
      <c r="B35" s="104" t="s">
        <v>32</v>
      </c>
      <c r="C35" s="114" t="s">
        <v>207</v>
      </c>
      <c r="D35" s="37">
        <v>20619</v>
      </c>
      <c r="E35" s="130">
        <v>4.9000000000000002E-2</v>
      </c>
      <c r="F35" s="130">
        <v>6.9199999999999998E-2</v>
      </c>
      <c r="G35" s="37">
        <v>1851</v>
      </c>
      <c r="H35" s="130">
        <v>8.8000000000000005E-3</v>
      </c>
      <c r="I35" s="130">
        <v>8.8999999999999996E-2</v>
      </c>
    </row>
    <row r="36" spans="1:9" x14ac:dyDescent="0.25">
      <c r="A36" s="90">
        <v>2019</v>
      </c>
      <c r="B36" s="104" t="s">
        <v>29</v>
      </c>
      <c r="C36" s="114" t="s">
        <v>328</v>
      </c>
      <c r="D36" s="37">
        <v>469513</v>
      </c>
      <c r="E36" s="130">
        <v>0.97919999999999996</v>
      </c>
      <c r="F36" s="130">
        <v>0.1646</v>
      </c>
      <c r="G36" s="37">
        <v>324632</v>
      </c>
      <c r="H36" s="130">
        <v>0.99719999999999998</v>
      </c>
      <c r="I36" s="130">
        <v>0.186</v>
      </c>
    </row>
    <row r="37" spans="1:9" x14ac:dyDescent="0.25">
      <c r="A37" s="90">
        <v>2019</v>
      </c>
      <c r="B37" s="104" t="s">
        <v>29</v>
      </c>
      <c r="C37" s="114" t="s">
        <v>207</v>
      </c>
      <c r="D37" s="37">
        <v>9925</v>
      </c>
      <c r="E37" s="130">
        <v>2.07E-2</v>
      </c>
      <c r="F37" s="130">
        <v>3.3399999999999999E-2</v>
      </c>
      <c r="G37" s="37">
        <v>906</v>
      </c>
      <c r="H37" s="130">
        <v>2.7000000000000001E-3</v>
      </c>
      <c r="I37" s="130">
        <v>4.3999999999999997E-2</v>
      </c>
    </row>
    <row r="38" spans="1:9" x14ac:dyDescent="0.25">
      <c r="A38" s="90">
        <v>2019</v>
      </c>
      <c r="B38" s="104" t="s">
        <v>30</v>
      </c>
      <c r="C38" s="114" t="s">
        <v>328</v>
      </c>
      <c r="D38" s="37">
        <v>1003850</v>
      </c>
      <c r="E38" s="130">
        <v>0.88939999999999997</v>
      </c>
      <c r="F38" s="130">
        <v>0.35199999999999998</v>
      </c>
      <c r="G38" s="37">
        <v>619280</v>
      </c>
      <c r="H38" s="130">
        <v>0.98629999999999995</v>
      </c>
      <c r="I38" s="130">
        <v>0.35489999999999999</v>
      </c>
    </row>
    <row r="39" spans="1:9" x14ac:dyDescent="0.25">
      <c r="A39" s="90">
        <v>2019</v>
      </c>
      <c r="B39" s="104" t="s">
        <v>30</v>
      </c>
      <c r="C39" s="114" t="s">
        <v>207</v>
      </c>
      <c r="D39" s="37">
        <v>124810</v>
      </c>
      <c r="E39" s="130">
        <v>0.1105</v>
      </c>
      <c r="F39" s="130">
        <v>0.42030000000000001</v>
      </c>
      <c r="G39" s="37">
        <v>8579</v>
      </c>
      <c r="H39" s="130">
        <v>1.3599999999999999E-2</v>
      </c>
      <c r="I39" s="130">
        <v>0.41710000000000003</v>
      </c>
    </row>
    <row r="40" spans="1:9" x14ac:dyDescent="0.25">
      <c r="A40" s="90">
        <v>2019</v>
      </c>
      <c r="B40" s="104" t="s">
        <v>31</v>
      </c>
      <c r="C40" s="114" t="s">
        <v>328</v>
      </c>
      <c r="D40" s="37">
        <v>681987</v>
      </c>
      <c r="E40" s="130">
        <v>0.85709999999999997</v>
      </c>
      <c r="F40" s="130">
        <v>0.23910000000000001</v>
      </c>
      <c r="G40" s="37">
        <v>416223</v>
      </c>
      <c r="H40" s="130">
        <v>0.9829</v>
      </c>
      <c r="I40" s="130">
        <v>0.23849999999999999</v>
      </c>
    </row>
    <row r="41" spans="1:9" x14ac:dyDescent="0.25">
      <c r="A41" s="90">
        <v>2019</v>
      </c>
      <c r="B41" s="104" t="s">
        <v>31</v>
      </c>
      <c r="C41" s="114" t="s">
        <v>207</v>
      </c>
      <c r="D41" s="37">
        <v>113702</v>
      </c>
      <c r="E41" s="130">
        <v>0.14280000000000001</v>
      </c>
      <c r="F41" s="130">
        <v>0.38279999999999997</v>
      </c>
      <c r="G41" s="37">
        <v>7200</v>
      </c>
      <c r="H41" s="130">
        <v>1.7000000000000001E-2</v>
      </c>
      <c r="I41" s="130">
        <v>0.35</v>
      </c>
    </row>
    <row r="42" spans="1:9" x14ac:dyDescent="0.25">
      <c r="A42" s="90">
        <v>2019</v>
      </c>
      <c r="B42" s="104" t="s">
        <v>172</v>
      </c>
      <c r="C42" s="114" t="s">
        <v>328</v>
      </c>
      <c r="D42" s="37">
        <v>292929</v>
      </c>
      <c r="E42" s="130">
        <v>0.91510000000000002</v>
      </c>
      <c r="F42" s="130">
        <v>0.1027</v>
      </c>
      <c r="G42" s="37">
        <v>173721</v>
      </c>
      <c r="H42" s="130">
        <v>0.98870000000000002</v>
      </c>
      <c r="I42" s="130">
        <v>9.9500000000000005E-2</v>
      </c>
    </row>
    <row r="43" spans="1:9" x14ac:dyDescent="0.25">
      <c r="A43" s="90">
        <v>2019</v>
      </c>
      <c r="B43" s="104" t="s">
        <v>172</v>
      </c>
      <c r="C43" s="114" t="s">
        <v>207</v>
      </c>
      <c r="D43" s="37">
        <v>27150</v>
      </c>
      <c r="E43" s="130">
        <v>8.48E-2</v>
      </c>
      <c r="F43" s="130">
        <v>9.1399999999999995E-2</v>
      </c>
      <c r="G43" s="37">
        <v>1980</v>
      </c>
      <c r="H43" s="130">
        <v>1.12E-2</v>
      </c>
      <c r="I43" s="130">
        <v>9.6199999999999994E-2</v>
      </c>
    </row>
    <row r="44" spans="1:9" x14ac:dyDescent="0.25">
      <c r="A44" s="90">
        <v>2019</v>
      </c>
      <c r="B44" s="104" t="s">
        <v>32</v>
      </c>
      <c r="C44" s="114" t="s">
        <v>328</v>
      </c>
      <c r="D44" s="37">
        <v>402580</v>
      </c>
      <c r="E44" s="130">
        <v>0.9496</v>
      </c>
      <c r="F44" s="130">
        <v>0.1411</v>
      </c>
      <c r="G44" s="37">
        <v>210589</v>
      </c>
      <c r="H44" s="130">
        <v>0.99099999999999999</v>
      </c>
      <c r="I44" s="130">
        <v>0.1206</v>
      </c>
    </row>
    <row r="45" spans="1:9" x14ac:dyDescent="0.25">
      <c r="A45" s="90">
        <v>2019</v>
      </c>
      <c r="B45" s="104" t="s">
        <v>32</v>
      </c>
      <c r="C45" s="114" t="s">
        <v>207</v>
      </c>
      <c r="D45" s="37">
        <v>21366</v>
      </c>
      <c r="E45" s="130">
        <v>5.0299999999999997E-2</v>
      </c>
      <c r="F45" s="130">
        <v>7.1900000000000006E-2</v>
      </c>
      <c r="G45" s="37">
        <v>1901</v>
      </c>
      <c r="H45" s="130">
        <v>8.8999999999999999E-3</v>
      </c>
      <c r="I45" s="130">
        <v>9.2399999999999996E-2</v>
      </c>
    </row>
    <row r="46" spans="1:9" ht="21.4" customHeight="1" x14ac:dyDescent="0.25">
      <c r="A46" s="74"/>
      <c r="B46" s="25"/>
      <c r="C46" s="82"/>
      <c r="E46" s="85"/>
      <c r="F46" s="74"/>
      <c r="H46" s="74"/>
      <c r="I46" s="74"/>
    </row>
    <row r="47" spans="1:9" ht="42.4" customHeight="1" x14ac:dyDescent="0.25">
      <c r="A47" s="142" t="s">
        <v>358</v>
      </c>
      <c r="B47" s="142"/>
      <c r="C47" s="142"/>
      <c r="D47" s="142"/>
      <c r="E47" s="142"/>
      <c r="F47" s="142"/>
      <c r="G47" s="142"/>
      <c r="H47" s="142"/>
      <c r="I47" s="142"/>
    </row>
    <row r="48" spans="1:9" ht="29.65" customHeight="1" x14ac:dyDescent="0.25">
      <c r="A48" s="142" t="s">
        <v>355</v>
      </c>
      <c r="B48" s="142"/>
      <c r="C48" s="142"/>
      <c r="D48" s="142"/>
      <c r="E48" s="142"/>
      <c r="F48" s="142"/>
      <c r="G48" s="142"/>
      <c r="H48" s="142"/>
      <c r="I48" s="142"/>
    </row>
    <row r="49" ht="30" customHeight="1" x14ac:dyDescent="0.25"/>
  </sheetData>
  <mergeCells count="4">
    <mergeCell ref="A1:E1"/>
    <mergeCell ref="A48:I48"/>
    <mergeCell ref="A47:I47"/>
    <mergeCell ref="A3:E3"/>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I124"/>
  <sheetViews>
    <sheetView workbookViewId="0">
      <selection sqref="A1:E1"/>
    </sheetView>
  </sheetViews>
  <sheetFormatPr defaultColWidth="8.7109375" defaultRowHeight="15" x14ac:dyDescent="0.25"/>
  <cols>
    <col min="1" max="1" width="9.28515625" style="3" bestFit="1" customWidth="1"/>
    <col min="2" max="2" width="9.42578125" style="14" customWidth="1"/>
    <col min="3" max="3" width="16.7109375" style="14" customWidth="1"/>
    <col min="4" max="4" width="15.7109375" style="35" customWidth="1"/>
    <col min="5" max="5" width="27.42578125" style="3" customWidth="1"/>
    <col min="6" max="6" width="17" style="3" customWidth="1"/>
    <col min="7" max="7" width="19.28515625" style="35" customWidth="1"/>
    <col min="8" max="8" width="24.7109375" style="3" customWidth="1"/>
    <col min="9" max="9" width="29.5703125" style="3" customWidth="1"/>
    <col min="10" max="16384" width="8.7109375" style="3"/>
  </cols>
  <sheetData>
    <row r="1" spans="1:9" ht="18.75" x14ac:dyDescent="0.3">
      <c r="A1" s="137" t="s">
        <v>325</v>
      </c>
      <c r="B1" s="137"/>
      <c r="C1" s="137"/>
      <c r="D1" s="137"/>
      <c r="E1" s="137"/>
      <c r="F1" s="13"/>
      <c r="G1" s="40"/>
      <c r="H1" s="13"/>
      <c r="I1" s="13"/>
    </row>
    <row r="3" spans="1:9" ht="18.75" x14ac:dyDescent="0.3">
      <c r="A3" s="137" t="s">
        <v>382</v>
      </c>
      <c r="B3" s="137"/>
      <c r="C3" s="137"/>
      <c r="D3" s="137"/>
      <c r="E3" s="137"/>
      <c r="F3" s="23"/>
    </row>
    <row r="5" spans="1:9" ht="33" customHeight="1" x14ac:dyDescent="0.25">
      <c r="A5" s="103" t="s">
        <v>168</v>
      </c>
      <c r="B5" s="103" t="s">
        <v>38</v>
      </c>
      <c r="C5" s="103" t="s">
        <v>213</v>
      </c>
      <c r="D5" s="111" t="s">
        <v>214</v>
      </c>
      <c r="E5" s="112" t="s">
        <v>224</v>
      </c>
      <c r="F5" s="113" t="s">
        <v>212</v>
      </c>
      <c r="G5" s="111" t="s">
        <v>220</v>
      </c>
      <c r="H5" s="113" t="s">
        <v>225</v>
      </c>
      <c r="I5" s="113" t="s">
        <v>217</v>
      </c>
    </row>
    <row r="6" spans="1:9" x14ac:dyDescent="0.25">
      <c r="A6" s="90">
        <v>2016</v>
      </c>
      <c r="B6" s="48" t="s">
        <v>35</v>
      </c>
      <c r="C6" s="114" t="s">
        <v>328</v>
      </c>
      <c r="D6" s="37">
        <v>1552448</v>
      </c>
      <c r="E6" s="130">
        <v>0.91039999999999999</v>
      </c>
      <c r="F6" s="130">
        <v>0.53390000000000004</v>
      </c>
      <c r="G6" s="37">
        <v>940491</v>
      </c>
      <c r="H6" s="130">
        <v>0.98839999999999995</v>
      </c>
      <c r="I6" s="130">
        <v>0.52580000000000005</v>
      </c>
    </row>
    <row r="7" spans="1:9" x14ac:dyDescent="0.25">
      <c r="A7" s="90">
        <v>2016</v>
      </c>
      <c r="B7" s="48" t="s">
        <v>35</v>
      </c>
      <c r="C7" s="114" t="s">
        <v>207</v>
      </c>
      <c r="D7" s="37">
        <v>152693</v>
      </c>
      <c r="E7" s="130">
        <v>8.9499999999999996E-2</v>
      </c>
      <c r="F7" s="130">
        <v>0.48420000000000002</v>
      </c>
      <c r="G7" s="37">
        <v>10988</v>
      </c>
      <c r="H7" s="130">
        <v>1.15E-2</v>
      </c>
      <c r="I7" s="130">
        <v>0.50729999999999997</v>
      </c>
    </row>
    <row r="8" spans="1:9" x14ac:dyDescent="0.25">
      <c r="A8" s="90">
        <v>2016</v>
      </c>
      <c r="B8" s="48" t="s">
        <v>36</v>
      </c>
      <c r="C8" s="114" t="s">
        <v>328</v>
      </c>
      <c r="D8" s="37">
        <v>1355041</v>
      </c>
      <c r="E8" s="130">
        <v>0.89280000000000004</v>
      </c>
      <c r="F8" s="130">
        <v>0.46600000000000003</v>
      </c>
      <c r="G8" s="37">
        <v>848100</v>
      </c>
      <c r="H8" s="130">
        <v>0.98750000000000004</v>
      </c>
      <c r="I8" s="130">
        <v>0.47410000000000002</v>
      </c>
    </row>
    <row r="9" spans="1:9" x14ac:dyDescent="0.25">
      <c r="A9" s="90">
        <v>2016</v>
      </c>
      <c r="B9" s="48" t="s">
        <v>36</v>
      </c>
      <c r="C9" s="114" t="s">
        <v>207</v>
      </c>
      <c r="D9" s="37">
        <v>162637</v>
      </c>
      <c r="E9" s="130">
        <v>0.1071</v>
      </c>
      <c r="F9" s="130">
        <v>0.51570000000000005</v>
      </c>
      <c r="G9" s="37">
        <v>10669</v>
      </c>
      <c r="H9" s="130">
        <v>1.24E-2</v>
      </c>
      <c r="I9" s="130">
        <v>0.49259999999999998</v>
      </c>
    </row>
    <row r="10" spans="1:9" x14ac:dyDescent="0.25">
      <c r="A10" s="90">
        <v>2016</v>
      </c>
      <c r="B10" s="48" t="s">
        <v>37</v>
      </c>
      <c r="C10" s="114" t="s">
        <v>328</v>
      </c>
      <c r="D10" s="37">
        <v>33</v>
      </c>
      <c r="E10" s="130">
        <v>1</v>
      </c>
      <c r="F10" s="130">
        <v>0</v>
      </c>
      <c r="G10" s="37">
        <v>29</v>
      </c>
      <c r="H10" s="130">
        <v>1</v>
      </c>
      <c r="I10" s="130">
        <v>0</v>
      </c>
    </row>
    <row r="11" spans="1:9" x14ac:dyDescent="0.25">
      <c r="A11" s="90">
        <v>2017</v>
      </c>
      <c r="B11" s="48" t="s">
        <v>35</v>
      </c>
      <c r="C11" s="114" t="s">
        <v>328</v>
      </c>
      <c r="D11" s="37">
        <v>1536314</v>
      </c>
      <c r="E11" s="130">
        <v>0.9123</v>
      </c>
      <c r="F11" s="130">
        <v>0.53510000000000002</v>
      </c>
      <c r="G11" s="37">
        <v>923640</v>
      </c>
      <c r="H11" s="130">
        <v>0.98839999999999995</v>
      </c>
      <c r="I11" s="130">
        <v>0.52800000000000002</v>
      </c>
    </row>
    <row r="12" spans="1:9" x14ac:dyDescent="0.25">
      <c r="A12" s="90">
        <v>2017</v>
      </c>
      <c r="B12" s="48" t="s">
        <v>35</v>
      </c>
      <c r="C12" s="114" t="s">
        <v>207</v>
      </c>
      <c r="D12" s="37">
        <v>147537</v>
      </c>
      <c r="E12" s="130">
        <v>8.7599999999999997E-2</v>
      </c>
      <c r="F12" s="130">
        <v>0.48149999999999998</v>
      </c>
      <c r="G12" s="37">
        <v>10826</v>
      </c>
      <c r="H12" s="130">
        <v>1.15E-2</v>
      </c>
      <c r="I12" s="130">
        <v>0.50880000000000003</v>
      </c>
    </row>
    <row r="13" spans="1:9" x14ac:dyDescent="0.25">
      <c r="A13" s="90">
        <v>2017</v>
      </c>
      <c r="B13" s="48" t="s">
        <v>36</v>
      </c>
      <c r="C13" s="114" t="s">
        <v>328</v>
      </c>
      <c r="D13" s="37">
        <v>1334411</v>
      </c>
      <c r="E13" s="130">
        <v>0.89359999999999995</v>
      </c>
      <c r="F13" s="130">
        <v>0.46479999999999999</v>
      </c>
      <c r="G13" s="37">
        <v>825316</v>
      </c>
      <c r="H13" s="130">
        <v>0.98740000000000006</v>
      </c>
      <c r="I13" s="130">
        <v>0.4718</v>
      </c>
    </row>
    <row r="14" spans="1:9" x14ac:dyDescent="0.25">
      <c r="A14" s="90">
        <v>2017</v>
      </c>
      <c r="B14" s="48" t="s">
        <v>36</v>
      </c>
      <c r="C14" s="114" t="s">
        <v>207</v>
      </c>
      <c r="D14" s="37">
        <v>158873</v>
      </c>
      <c r="E14" s="130">
        <v>0.10630000000000001</v>
      </c>
      <c r="F14" s="130">
        <v>0.51839999999999997</v>
      </c>
      <c r="G14" s="37">
        <v>10451</v>
      </c>
      <c r="H14" s="130">
        <v>1.2500000000000001E-2</v>
      </c>
      <c r="I14" s="130">
        <v>0.49109999999999998</v>
      </c>
    </row>
    <row r="15" spans="1:9" x14ac:dyDescent="0.25">
      <c r="A15" s="90">
        <v>2017</v>
      </c>
      <c r="B15" s="48" t="s">
        <v>37</v>
      </c>
      <c r="C15" s="114" t="s">
        <v>328</v>
      </c>
      <c r="D15" s="37">
        <v>36</v>
      </c>
      <c r="E15" s="130">
        <v>1</v>
      </c>
      <c r="F15" s="130">
        <v>0</v>
      </c>
      <c r="G15" s="37">
        <v>34</v>
      </c>
      <c r="H15" s="130">
        <v>1</v>
      </c>
      <c r="I15" s="130">
        <v>0</v>
      </c>
    </row>
    <row r="16" spans="1:9" x14ac:dyDescent="0.25">
      <c r="A16" s="90">
        <v>2018</v>
      </c>
      <c r="B16" s="48" t="s">
        <v>35</v>
      </c>
      <c r="C16" s="114" t="s">
        <v>328</v>
      </c>
      <c r="D16" s="37">
        <v>1550802</v>
      </c>
      <c r="E16" s="130">
        <v>0.91710000000000003</v>
      </c>
      <c r="F16" s="130">
        <v>0.53749999999999998</v>
      </c>
      <c r="G16" s="37">
        <v>932490</v>
      </c>
      <c r="H16" s="130">
        <v>0.98899999999999999</v>
      </c>
      <c r="I16" s="130">
        <v>0.53</v>
      </c>
    </row>
    <row r="17" spans="1:9" x14ac:dyDescent="0.25">
      <c r="A17" s="90">
        <v>2018</v>
      </c>
      <c r="B17" s="48" t="s">
        <v>35</v>
      </c>
      <c r="C17" s="114" t="s">
        <v>207</v>
      </c>
      <c r="D17" s="37">
        <v>140119</v>
      </c>
      <c r="E17" s="130">
        <v>8.2799999999999999E-2</v>
      </c>
      <c r="F17" s="130">
        <v>0.4703</v>
      </c>
      <c r="G17" s="37">
        <v>10295</v>
      </c>
      <c r="H17" s="130">
        <v>1.09E-2</v>
      </c>
      <c r="I17" s="130">
        <v>0.49540000000000001</v>
      </c>
    </row>
    <row r="18" spans="1:9" x14ac:dyDescent="0.25">
      <c r="A18" s="90">
        <v>2018</v>
      </c>
      <c r="B18" s="48" t="s">
        <v>36</v>
      </c>
      <c r="C18" s="114" t="s">
        <v>328</v>
      </c>
      <c r="D18" s="37">
        <v>1334141</v>
      </c>
      <c r="E18" s="130">
        <v>0.89419999999999999</v>
      </c>
      <c r="F18" s="130">
        <v>0.46239999999999998</v>
      </c>
      <c r="G18" s="37">
        <v>826649</v>
      </c>
      <c r="H18" s="130">
        <v>0.98740000000000006</v>
      </c>
      <c r="I18" s="130">
        <v>0.4698</v>
      </c>
    </row>
    <row r="19" spans="1:9" x14ac:dyDescent="0.25">
      <c r="A19" s="90">
        <v>2018</v>
      </c>
      <c r="B19" s="48" t="s">
        <v>36</v>
      </c>
      <c r="C19" s="114" t="s">
        <v>207</v>
      </c>
      <c r="D19" s="37">
        <v>157778</v>
      </c>
      <c r="E19" s="130">
        <v>0.1057</v>
      </c>
      <c r="F19" s="130">
        <v>0.52959999999999996</v>
      </c>
      <c r="G19" s="37">
        <v>10481</v>
      </c>
      <c r="H19" s="130">
        <v>1.2500000000000001E-2</v>
      </c>
      <c r="I19" s="130">
        <v>0.50439999999999996</v>
      </c>
    </row>
    <row r="20" spans="1:9" x14ac:dyDescent="0.25">
      <c r="A20" s="90">
        <v>2018</v>
      </c>
      <c r="B20" s="48" t="s">
        <v>37</v>
      </c>
      <c r="C20" s="114" t="s">
        <v>328</v>
      </c>
      <c r="D20" s="37">
        <v>79</v>
      </c>
      <c r="E20" s="130">
        <v>0.86809999999999998</v>
      </c>
      <c r="F20" s="130">
        <v>0</v>
      </c>
      <c r="G20" s="37">
        <v>71</v>
      </c>
      <c r="H20" s="130">
        <v>0.98609999999999998</v>
      </c>
      <c r="I20" s="130">
        <v>0</v>
      </c>
    </row>
    <row r="21" spans="1:9" x14ac:dyDescent="0.25">
      <c r="A21" s="90">
        <v>2018</v>
      </c>
      <c r="B21" s="48" t="s">
        <v>37</v>
      </c>
      <c r="C21" s="114" t="s">
        <v>207</v>
      </c>
      <c r="D21" s="37">
        <v>12</v>
      </c>
      <c r="E21" s="130">
        <v>0.1318</v>
      </c>
      <c r="F21" s="130">
        <v>0</v>
      </c>
      <c r="G21" s="37">
        <v>1</v>
      </c>
      <c r="H21" s="130">
        <v>1.38E-2</v>
      </c>
      <c r="I21" s="130">
        <v>0</v>
      </c>
    </row>
    <row r="22" spans="1:9" x14ac:dyDescent="0.25">
      <c r="A22" s="90">
        <v>2019</v>
      </c>
      <c r="B22" s="48" t="s">
        <v>35</v>
      </c>
      <c r="C22" s="114" t="s">
        <v>328</v>
      </c>
      <c r="D22" s="37">
        <v>1531587</v>
      </c>
      <c r="E22" s="130">
        <v>0.91749999999999998</v>
      </c>
      <c r="F22" s="130">
        <v>0.53710000000000002</v>
      </c>
      <c r="G22" s="37">
        <v>925578</v>
      </c>
      <c r="H22" s="130">
        <v>0.98919999999999997</v>
      </c>
      <c r="I22" s="130">
        <v>0.53039999999999998</v>
      </c>
    </row>
    <row r="23" spans="1:9" x14ac:dyDescent="0.25">
      <c r="A23" s="90">
        <v>2019</v>
      </c>
      <c r="B23" s="48" t="s">
        <v>35</v>
      </c>
      <c r="C23" s="114" t="s">
        <v>207</v>
      </c>
      <c r="D23" s="37">
        <v>137711</v>
      </c>
      <c r="E23" s="130">
        <v>8.2400000000000001E-2</v>
      </c>
      <c r="F23" s="130">
        <v>0.4637</v>
      </c>
      <c r="G23" s="37">
        <v>10095</v>
      </c>
      <c r="H23" s="130">
        <v>1.0699999999999999E-2</v>
      </c>
      <c r="I23" s="130">
        <v>0.49080000000000001</v>
      </c>
    </row>
    <row r="24" spans="1:9" x14ac:dyDescent="0.25">
      <c r="A24" s="90">
        <v>2019</v>
      </c>
      <c r="B24" s="48" t="s">
        <v>36</v>
      </c>
      <c r="C24" s="114" t="s">
        <v>328</v>
      </c>
      <c r="D24" s="37">
        <v>1319441</v>
      </c>
      <c r="E24" s="130">
        <v>0.89229999999999998</v>
      </c>
      <c r="F24" s="130">
        <v>0.4627</v>
      </c>
      <c r="G24" s="37">
        <v>819057</v>
      </c>
      <c r="H24" s="130">
        <v>0.98729999999999996</v>
      </c>
      <c r="I24" s="130">
        <v>0.46939999999999998</v>
      </c>
    </row>
    <row r="25" spans="1:9" x14ac:dyDescent="0.25">
      <c r="A25" s="90">
        <v>2019</v>
      </c>
      <c r="B25" s="48" t="s">
        <v>36</v>
      </c>
      <c r="C25" s="114" t="s">
        <v>207</v>
      </c>
      <c r="D25" s="37">
        <v>159229</v>
      </c>
      <c r="E25" s="130">
        <v>0.1076</v>
      </c>
      <c r="F25" s="130">
        <v>0.53620000000000001</v>
      </c>
      <c r="G25" s="37">
        <v>10470</v>
      </c>
      <c r="H25" s="130">
        <v>1.26E-2</v>
      </c>
      <c r="I25" s="130">
        <v>0.50900000000000001</v>
      </c>
    </row>
    <row r="26" spans="1:9" x14ac:dyDescent="0.25">
      <c r="A26" s="90">
        <v>2019</v>
      </c>
      <c r="B26" s="48" t="s">
        <v>37</v>
      </c>
      <c r="C26" s="114" t="s">
        <v>328</v>
      </c>
      <c r="D26" s="37">
        <v>130</v>
      </c>
      <c r="E26" s="130">
        <v>0.90900000000000003</v>
      </c>
      <c r="F26" s="130">
        <v>0</v>
      </c>
      <c r="G26" s="37">
        <v>109</v>
      </c>
      <c r="H26" s="130">
        <v>0.9909</v>
      </c>
      <c r="I26" s="130">
        <v>0</v>
      </c>
    </row>
    <row r="27" spans="1:9" x14ac:dyDescent="0.25">
      <c r="A27" s="90">
        <v>2019</v>
      </c>
      <c r="B27" s="48" t="s">
        <v>37</v>
      </c>
      <c r="C27" s="114" t="s">
        <v>207</v>
      </c>
      <c r="D27" s="37">
        <v>13</v>
      </c>
      <c r="E27" s="130">
        <v>9.0899999999999995E-2</v>
      </c>
      <c r="F27" s="130">
        <v>0</v>
      </c>
      <c r="G27" s="37">
        <v>1</v>
      </c>
      <c r="H27" s="130">
        <v>8.9999999999999993E-3</v>
      </c>
      <c r="I27" s="130">
        <v>0</v>
      </c>
    </row>
    <row r="28" spans="1:9" x14ac:dyDescent="0.25">
      <c r="A28" s="74"/>
      <c r="B28" s="25"/>
      <c r="C28" s="25"/>
      <c r="E28" s="74"/>
      <c r="F28" s="74"/>
      <c r="H28" s="74"/>
      <c r="I28" s="74"/>
    </row>
    <row r="29" spans="1:9" ht="46.15" customHeight="1" x14ac:dyDescent="0.25">
      <c r="A29" s="142" t="s">
        <v>357</v>
      </c>
      <c r="B29" s="142"/>
      <c r="C29" s="142"/>
      <c r="D29" s="142"/>
      <c r="E29" s="142"/>
      <c r="F29" s="142"/>
      <c r="G29" s="142"/>
      <c r="H29" s="142"/>
      <c r="I29" s="142"/>
    </row>
    <row r="30" spans="1:9" ht="15" customHeight="1" x14ac:dyDescent="0.25">
      <c r="A30" s="142" t="s">
        <v>355</v>
      </c>
      <c r="B30" s="142"/>
      <c r="C30" s="142"/>
      <c r="D30" s="142"/>
      <c r="E30" s="142"/>
      <c r="F30" s="142"/>
      <c r="G30" s="142"/>
      <c r="H30" s="142"/>
      <c r="I30" s="142"/>
    </row>
    <row r="124" ht="14.65" customHeight="1" x14ac:dyDescent="0.25"/>
  </sheetData>
  <mergeCells count="4">
    <mergeCell ref="A1:E1"/>
    <mergeCell ref="A29:I29"/>
    <mergeCell ref="A30:I30"/>
    <mergeCell ref="A3:E3"/>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I126"/>
  <sheetViews>
    <sheetView workbookViewId="0">
      <selection sqref="A1:B1"/>
    </sheetView>
  </sheetViews>
  <sheetFormatPr defaultColWidth="8.7109375" defaultRowHeight="15" x14ac:dyDescent="0.25"/>
  <cols>
    <col min="1" max="1" width="5.7109375" style="3" customWidth="1"/>
    <col min="2" max="2" width="69" style="14" customWidth="1"/>
    <col min="3" max="3" width="16.28515625" style="14" customWidth="1"/>
    <col min="4" max="4" width="15" style="35" customWidth="1"/>
    <col min="5" max="5" width="21.7109375" style="3" customWidth="1"/>
    <col min="6" max="6" width="16.28515625" style="3" customWidth="1"/>
    <col min="7" max="7" width="16" style="35" customWidth="1"/>
    <col min="8" max="8" width="23.7109375" style="3" customWidth="1"/>
    <col min="9" max="9" width="28.5703125" style="3" customWidth="1"/>
    <col min="10" max="16384" width="8.7109375" style="3"/>
  </cols>
  <sheetData>
    <row r="1" spans="1:9" ht="18.75" x14ac:dyDescent="0.3">
      <c r="A1" s="137" t="s">
        <v>325</v>
      </c>
      <c r="B1" s="137"/>
      <c r="C1" s="50"/>
      <c r="D1" s="50"/>
      <c r="E1" s="50"/>
      <c r="F1" s="13"/>
      <c r="G1" s="40"/>
      <c r="H1" s="13"/>
      <c r="I1" s="13"/>
    </row>
    <row r="3" spans="1:9" ht="18.75" x14ac:dyDescent="0.3">
      <c r="A3" s="137" t="s">
        <v>383</v>
      </c>
      <c r="B3" s="137"/>
      <c r="C3" s="137"/>
      <c r="D3" s="50"/>
      <c r="E3" s="50"/>
      <c r="F3" s="13"/>
    </row>
    <row r="5" spans="1:9" ht="33" customHeight="1" x14ac:dyDescent="0.25">
      <c r="A5" s="103" t="s">
        <v>168</v>
      </c>
      <c r="B5" s="103" t="s">
        <v>48</v>
      </c>
      <c r="C5" s="103" t="s">
        <v>213</v>
      </c>
      <c r="D5" s="111" t="s">
        <v>214</v>
      </c>
      <c r="E5" s="112" t="s">
        <v>226</v>
      </c>
      <c r="F5" s="113" t="s">
        <v>212</v>
      </c>
      <c r="G5" s="111" t="s">
        <v>220</v>
      </c>
      <c r="H5" s="113" t="s">
        <v>227</v>
      </c>
      <c r="I5" s="113" t="s">
        <v>217</v>
      </c>
    </row>
    <row r="6" spans="1:9" x14ac:dyDescent="0.25">
      <c r="A6" s="90">
        <v>2016</v>
      </c>
      <c r="B6" s="48" t="s">
        <v>42</v>
      </c>
      <c r="C6" s="114" t="s">
        <v>328</v>
      </c>
      <c r="D6" s="37">
        <v>1931640</v>
      </c>
      <c r="E6" s="130">
        <v>0.89670000000000005</v>
      </c>
      <c r="F6" s="130">
        <v>0.6643</v>
      </c>
      <c r="G6" s="37">
        <v>1196673</v>
      </c>
      <c r="H6" s="130">
        <v>0.98729999999999996</v>
      </c>
      <c r="I6" s="130">
        <v>0.66900000000000004</v>
      </c>
    </row>
    <row r="7" spans="1:9" x14ac:dyDescent="0.25">
      <c r="A7" s="90">
        <v>2016</v>
      </c>
      <c r="B7" s="48" t="s">
        <v>42</v>
      </c>
      <c r="C7" s="114" t="s">
        <v>207</v>
      </c>
      <c r="D7" s="37">
        <v>222293</v>
      </c>
      <c r="E7" s="130">
        <v>0.1032</v>
      </c>
      <c r="F7" s="130">
        <v>0.70489999999999997</v>
      </c>
      <c r="G7" s="37">
        <v>15320</v>
      </c>
      <c r="H7" s="130">
        <v>1.26E-2</v>
      </c>
      <c r="I7" s="130">
        <v>0.70730000000000004</v>
      </c>
    </row>
    <row r="8" spans="1:9" x14ac:dyDescent="0.25">
      <c r="A8" s="90">
        <v>2016</v>
      </c>
      <c r="B8" s="48" t="s">
        <v>45</v>
      </c>
      <c r="C8" s="114" t="s">
        <v>328</v>
      </c>
      <c r="D8" s="37">
        <v>306785</v>
      </c>
      <c r="E8" s="130">
        <v>0.88360000000000005</v>
      </c>
      <c r="F8" s="130">
        <v>0.1055</v>
      </c>
      <c r="G8" s="37">
        <v>178614</v>
      </c>
      <c r="H8" s="130">
        <v>0.98580000000000001</v>
      </c>
      <c r="I8" s="130">
        <v>9.98E-2</v>
      </c>
    </row>
    <row r="9" spans="1:9" x14ac:dyDescent="0.25">
      <c r="A9" s="90">
        <v>2016</v>
      </c>
      <c r="B9" s="48" t="s">
        <v>45</v>
      </c>
      <c r="C9" s="114" t="s">
        <v>207</v>
      </c>
      <c r="D9" s="37">
        <v>40379</v>
      </c>
      <c r="E9" s="130">
        <v>0.1163</v>
      </c>
      <c r="F9" s="130">
        <v>0.128</v>
      </c>
      <c r="G9" s="37">
        <v>2556</v>
      </c>
      <c r="H9" s="130">
        <v>1.41E-2</v>
      </c>
      <c r="I9" s="130">
        <v>0.11799999999999999</v>
      </c>
    </row>
    <row r="10" spans="1:9" x14ac:dyDescent="0.25">
      <c r="A10" s="90">
        <v>2016</v>
      </c>
      <c r="B10" s="48" t="s">
        <v>44</v>
      </c>
      <c r="C10" s="114" t="s">
        <v>328</v>
      </c>
      <c r="D10" s="37">
        <v>69445</v>
      </c>
      <c r="E10" s="130">
        <v>0.9677</v>
      </c>
      <c r="F10" s="130">
        <v>2.3800000000000002E-2</v>
      </c>
      <c r="G10" s="37">
        <v>51121</v>
      </c>
      <c r="H10" s="130">
        <v>0.99690000000000001</v>
      </c>
      <c r="I10" s="130">
        <v>2.8500000000000001E-2</v>
      </c>
    </row>
    <row r="11" spans="1:9" x14ac:dyDescent="0.25">
      <c r="A11" s="90">
        <v>2016</v>
      </c>
      <c r="B11" s="48" t="s">
        <v>44</v>
      </c>
      <c r="C11" s="114" t="s">
        <v>207</v>
      </c>
      <c r="D11" s="37">
        <v>2317</v>
      </c>
      <c r="E11" s="130">
        <v>3.2199999999999999E-2</v>
      </c>
      <c r="F11" s="130">
        <v>7.3000000000000001E-3</v>
      </c>
      <c r="G11" s="37">
        <v>156</v>
      </c>
      <c r="H11" s="130">
        <v>3.0000000000000001E-3</v>
      </c>
      <c r="I11" s="130">
        <v>7.1999999999999998E-3</v>
      </c>
    </row>
    <row r="12" spans="1:9" x14ac:dyDescent="0.25">
      <c r="A12" s="90">
        <v>2016</v>
      </c>
      <c r="B12" s="48" t="s">
        <v>43</v>
      </c>
      <c r="C12" s="114" t="s">
        <v>328</v>
      </c>
      <c r="D12" s="37">
        <v>2727</v>
      </c>
      <c r="E12" s="130">
        <v>0.89139999999999997</v>
      </c>
      <c r="F12" s="130">
        <v>8.9999999999999998E-4</v>
      </c>
      <c r="G12" s="37">
        <v>1706</v>
      </c>
      <c r="H12" s="130">
        <v>0.98609999999999998</v>
      </c>
      <c r="I12" s="130">
        <v>8.9999999999999998E-4</v>
      </c>
    </row>
    <row r="13" spans="1:9" x14ac:dyDescent="0.25">
      <c r="A13" s="90">
        <v>2016</v>
      </c>
      <c r="B13" s="48" t="s">
        <v>43</v>
      </c>
      <c r="C13" s="114" t="s">
        <v>207</v>
      </c>
      <c r="D13" s="37">
        <v>332</v>
      </c>
      <c r="E13" s="130">
        <v>0.1085</v>
      </c>
      <c r="F13" s="130">
        <v>1E-3</v>
      </c>
      <c r="G13" s="37">
        <v>24</v>
      </c>
      <c r="H13" s="130">
        <v>1.38E-2</v>
      </c>
      <c r="I13" s="130">
        <v>1.1000000000000001E-3</v>
      </c>
    </row>
    <row r="14" spans="1:9" x14ac:dyDescent="0.25">
      <c r="A14" s="90">
        <v>2016</v>
      </c>
      <c r="B14" s="48" t="s">
        <v>345</v>
      </c>
      <c r="C14" s="114" t="s">
        <v>328</v>
      </c>
      <c r="D14" s="37">
        <v>1070</v>
      </c>
      <c r="E14" s="130">
        <v>0.96919999999999995</v>
      </c>
      <c r="F14" s="130">
        <v>2.9999999999999997E-4</v>
      </c>
      <c r="G14" s="37">
        <v>725</v>
      </c>
      <c r="H14" s="130">
        <v>0.99580000000000002</v>
      </c>
      <c r="I14" s="130">
        <v>4.0000000000000002E-4</v>
      </c>
    </row>
    <row r="15" spans="1:9" x14ac:dyDescent="0.25">
      <c r="A15" s="90">
        <v>2016</v>
      </c>
      <c r="B15" s="48" t="s">
        <v>345</v>
      </c>
      <c r="C15" s="114" t="s">
        <v>207</v>
      </c>
      <c r="D15" s="37">
        <v>34</v>
      </c>
      <c r="E15" s="130">
        <v>3.0700000000000002E-2</v>
      </c>
      <c r="F15" s="130">
        <v>1E-4</v>
      </c>
      <c r="G15" s="37"/>
      <c r="H15" s="130"/>
      <c r="I15" s="130"/>
    </row>
    <row r="16" spans="1:9" x14ac:dyDescent="0.25">
      <c r="A16" s="90">
        <v>2016</v>
      </c>
      <c r="B16" s="48" t="s">
        <v>196</v>
      </c>
      <c r="C16" s="114" t="s">
        <v>328</v>
      </c>
      <c r="D16" s="37">
        <v>102256</v>
      </c>
      <c r="E16" s="130">
        <v>0.96299999999999997</v>
      </c>
      <c r="F16" s="130">
        <v>3.5099999999999999E-2</v>
      </c>
      <c r="G16" s="37">
        <v>69262</v>
      </c>
      <c r="H16" s="130">
        <v>0.99590000000000001</v>
      </c>
      <c r="I16" s="130">
        <v>3.8699999999999998E-2</v>
      </c>
    </row>
    <row r="17" spans="1:9" x14ac:dyDescent="0.25">
      <c r="A17" s="90">
        <v>2016</v>
      </c>
      <c r="B17" s="48" t="s">
        <v>196</v>
      </c>
      <c r="C17" s="114" t="s">
        <v>207</v>
      </c>
      <c r="D17" s="37">
        <v>3919</v>
      </c>
      <c r="E17" s="130">
        <v>3.6900000000000002E-2</v>
      </c>
      <c r="F17" s="130">
        <v>1.24E-2</v>
      </c>
      <c r="G17" s="37">
        <v>281</v>
      </c>
      <c r="H17" s="130">
        <v>4.0000000000000001E-3</v>
      </c>
      <c r="I17" s="130">
        <v>1.29E-2</v>
      </c>
    </row>
    <row r="18" spans="1:9" x14ac:dyDescent="0.25">
      <c r="A18" s="90">
        <v>2016</v>
      </c>
      <c r="B18" s="48" t="s">
        <v>41</v>
      </c>
      <c r="C18" s="114" t="s">
        <v>328</v>
      </c>
      <c r="D18" s="37">
        <v>452857</v>
      </c>
      <c r="E18" s="130">
        <v>0.90849999999999997</v>
      </c>
      <c r="F18" s="130">
        <v>0.15570000000000001</v>
      </c>
      <c r="G18" s="37">
        <v>258792</v>
      </c>
      <c r="H18" s="130">
        <v>0.98750000000000004</v>
      </c>
      <c r="I18" s="130">
        <v>0.14460000000000001</v>
      </c>
    </row>
    <row r="19" spans="1:9" x14ac:dyDescent="0.25">
      <c r="A19" s="90">
        <v>2016</v>
      </c>
      <c r="B19" s="48" t="s">
        <v>41</v>
      </c>
      <c r="C19" s="114" t="s">
        <v>207</v>
      </c>
      <c r="D19" s="37">
        <v>45593</v>
      </c>
      <c r="E19" s="130">
        <v>9.1399999999999995E-2</v>
      </c>
      <c r="F19" s="130">
        <v>0.14449999999999999</v>
      </c>
      <c r="G19" s="37">
        <v>3275</v>
      </c>
      <c r="H19" s="130">
        <v>1.24E-2</v>
      </c>
      <c r="I19" s="130">
        <v>0.1512</v>
      </c>
    </row>
    <row r="20" spans="1:9" x14ac:dyDescent="0.25">
      <c r="A20" s="90">
        <v>2016</v>
      </c>
      <c r="B20" s="48" t="s">
        <v>3</v>
      </c>
      <c r="C20" s="114" t="s">
        <v>328</v>
      </c>
      <c r="D20" s="37">
        <v>40743</v>
      </c>
      <c r="E20" s="130">
        <v>0.98870000000000002</v>
      </c>
      <c r="F20" s="130">
        <v>1.4E-2</v>
      </c>
      <c r="G20" s="37">
        <v>31728</v>
      </c>
      <c r="H20" s="130">
        <v>0.99860000000000004</v>
      </c>
      <c r="I20" s="130">
        <v>1.77E-2</v>
      </c>
    </row>
    <row r="21" spans="1:9" x14ac:dyDescent="0.25">
      <c r="A21" s="90">
        <v>2016</v>
      </c>
      <c r="B21" s="48" t="s">
        <v>3</v>
      </c>
      <c r="C21" s="114" t="s">
        <v>207</v>
      </c>
      <c r="D21" s="37">
        <v>463</v>
      </c>
      <c r="E21" s="130">
        <v>1.12E-2</v>
      </c>
      <c r="F21" s="130">
        <v>1.4E-3</v>
      </c>
      <c r="G21" s="37">
        <v>42</v>
      </c>
      <c r="H21" s="130">
        <v>1.2999999999999999E-3</v>
      </c>
      <c r="I21" s="130">
        <v>1.9E-3</v>
      </c>
    </row>
    <row r="22" spans="1:9" x14ac:dyDescent="0.25">
      <c r="A22" s="90">
        <v>2017</v>
      </c>
      <c r="B22" s="48" t="s">
        <v>42</v>
      </c>
      <c r="C22" s="114" t="s">
        <v>328</v>
      </c>
      <c r="D22" s="37">
        <v>1898536</v>
      </c>
      <c r="E22" s="130">
        <v>0.89870000000000005</v>
      </c>
      <c r="F22" s="130">
        <v>0.6613</v>
      </c>
      <c r="G22" s="37">
        <v>1163774</v>
      </c>
      <c r="H22" s="130">
        <v>0.98740000000000006</v>
      </c>
      <c r="I22" s="130">
        <v>0.6653</v>
      </c>
    </row>
    <row r="23" spans="1:9" x14ac:dyDescent="0.25">
      <c r="A23" s="90">
        <v>2017</v>
      </c>
      <c r="B23" s="48" t="s">
        <v>42</v>
      </c>
      <c r="C23" s="114" t="s">
        <v>207</v>
      </c>
      <c r="D23" s="37">
        <v>213938</v>
      </c>
      <c r="E23" s="130">
        <v>0.1012</v>
      </c>
      <c r="F23" s="130">
        <v>0.69820000000000004</v>
      </c>
      <c r="G23" s="37">
        <v>14826</v>
      </c>
      <c r="H23" s="130">
        <v>1.2500000000000001E-2</v>
      </c>
      <c r="I23" s="130">
        <v>0.69679999999999997</v>
      </c>
    </row>
    <row r="24" spans="1:9" x14ac:dyDescent="0.25">
      <c r="A24" s="90">
        <v>2017</v>
      </c>
      <c r="B24" s="48" t="s">
        <v>45</v>
      </c>
      <c r="C24" s="114" t="s">
        <v>328</v>
      </c>
      <c r="D24" s="37">
        <v>307880</v>
      </c>
      <c r="E24" s="130">
        <v>0.88460000000000005</v>
      </c>
      <c r="F24" s="130">
        <v>0.1072</v>
      </c>
      <c r="G24" s="37">
        <v>178074</v>
      </c>
      <c r="H24" s="130">
        <v>0.98540000000000005</v>
      </c>
      <c r="I24" s="130">
        <v>0.1018</v>
      </c>
    </row>
    <row r="25" spans="1:9" x14ac:dyDescent="0.25">
      <c r="A25" s="90">
        <v>2017</v>
      </c>
      <c r="B25" s="48" t="s">
        <v>45</v>
      </c>
      <c r="C25" s="114" t="s">
        <v>207</v>
      </c>
      <c r="D25" s="37">
        <v>40129</v>
      </c>
      <c r="E25" s="130">
        <v>0.1153</v>
      </c>
      <c r="F25" s="130">
        <v>0.13089999999999999</v>
      </c>
      <c r="G25" s="37">
        <v>2635</v>
      </c>
      <c r="H25" s="130">
        <v>1.4500000000000001E-2</v>
      </c>
      <c r="I25" s="130">
        <v>0.12379999999999999</v>
      </c>
    </row>
    <row r="26" spans="1:9" x14ac:dyDescent="0.25">
      <c r="A26" s="90">
        <v>2017</v>
      </c>
      <c r="B26" s="48" t="s">
        <v>44</v>
      </c>
      <c r="C26" s="114" t="s">
        <v>328</v>
      </c>
      <c r="D26" s="37">
        <v>72322</v>
      </c>
      <c r="E26" s="130">
        <v>0.9738</v>
      </c>
      <c r="F26" s="130">
        <v>2.5100000000000001E-2</v>
      </c>
      <c r="G26" s="37">
        <v>52688</v>
      </c>
      <c r="H26" s="130">
        <v>0.997</v>
      </c>
      <c r="I26" s="130">
        <v>3.0099999999999998E-2</v>
      </c>
    </row>
    <row r="27" spans="1:9" x14ac:dyDescent="0.25">
      <c r="A27" s="90">
        <v>2017</v>
      </c>
      <c r="B27" s="48" t="s">
        <v>44</v>
      </c>
      <c r="C27" s="114" t="s">
        <v>207</v>
      </c>
      <c r="D27" s="37">
        <v>1941</v>
      </c>
      <c r="E27" s="130">
        <v>2.6100000000000002E-2</v>
      </c>
      <c r="F27" s="130">
        <v>6.3E-3</v>
      </c>
      <c r="G27" s="37">
        <v>154</v>
      </c>
      <c r="H27" s="130">
        <v>2.8999999999999998E-3</v>
      </c>
      <c r="I27" s="130">
        <v>7.1999999999999998E-3</v>
      </c>
    </row>
    <row r="28" spans="1:9" x14ac:dyDescent="0.25">
      <c r="A28" s="90">
        <v>2017</v>
      </c>
      <c r="B28" s="48" t="s">
        <v>43</v>
      </c>
      <c r="C28" s="114" t="s">
        <v>328</v>
      </c>
      <c r="D28" s="37">
        <v>2824</v>
      </c>
      <c r="E28" s="130">
        <v>0.90569999999999995</v>
      </c>
      <c r="F28" s="130">
        <v>8.9999999999999998E-4</v>
      </c>
      <c r="G28" s="37">
        <v>1824</v>
      </c>
      <c r="H28" s="130">
        <v>0.98960000000000004</v>
      </c>
      <c r="I28" s="130">
        <v>1E-3</v>
      </c>
    </row>
    <row r="29" spans="1:9" x14ac:dyDescent="0.25">
      <c r="A29" s="90">
        <v>2017</v>
      </c>
      <c r="B29" s="48" t="s">
        <v>43</v>
      </c>
      <c r="C29" s="114" t="s">
        <v>207</v>
      </c>
      <c r="D29" s="37">
        <v>294</v>
      </c>
      <c r="E29" s="130">
        <v>9.4200000000000006E-2</v>
      </c>
      <c r="F29" s="130">
        <v>8.9999999999999998E-4</v>
      </c>
      <c r="G29" s="37">
        <v>19</v>
      </c>
      <c r="H29" s="130">
        <v>1.03E-2</v>
      </c>
      <c r="I29" s="130">
        <v>8.0000000000000004E-4</v>
      </c>
    </row>
    <row r="30" spans="1:9" x14ac:dyDescent="0.25">
      <c r="A30" s="90">
        <v>2017</v>
      </c>
      <c r="B30" s="48" t="s">
        <v>345</v>
      </c>
      <c r="C30" s="114" t="s">
        <v>328</v>
      </c>
      <c r="D30" s="37">
        <v>1012</v>
      </c>
      <c r="E30" s="130">
        <v>0.95920000000000005</v>
      </c>
      <c r="F30" s="130">
        <v>2.9999999999999997E-4</v>
      </c>
      <c r="G30" s="37">
        <v>721</v>
      </c>
      <c r="H30" s="130">
        <v>0.99439999999999995</v>
      </c>
      <c r="I30" s="130">
        <v>4.0000000000000002E-4</v>
      </c>
    </row>
    <row r="31" spans="1:9" x14ac:dyDescent="0.25">
      <c r="A31" s="90">
        <v>2017</v>
      </c>
      <c r="B31" s="48" t="s">
        <v>345</v>
      </c>
      <c r="C31" s="114" t="s">
        <v>207</v>
      </c>
      <c r="D31" s="37">
        <v>43</v>
      </c>
      <c r="E31" s="130">
        <v>4.07E-2</v>
      </c>
      <c r="F31" s="130">
        <v>1E-4</v>
      </c>
      <c r="G31" s="37"/>
      <c r="H31" s="130"/>
      <c r="I31" s="130"/>
    </row>
    <row r="32" spans="1:9" x14ac:dyDescent="0.25">
      <c r="A32" s="90">
        <v>2017</v>
      </c>
      <c r="B32" s="48" t="s">
        <v>196</v>
      </c>
      <c r="C32" s="114" t="s">
        <v>328</v>
      </c>
      <c r="D32" s="37">
        <v>107208</v>
      </c>
      <c r="E32" s="130">
        <v>0.95889999999999997</v>
      </c>
      <c r="F32" s="130">
        <v>3.73E-2</v>
      </c>
      <c r="G32" s="37">
        <v>71577</v>
      </c>
      <c r="H32" s="130">
        <v>0.99550000000000005</v>
      </c>
      <c r="I32" s="130">
        <v>4.0899999999999999E-2</v>
      </c>
    </row>
    <row r="33" spans="1:9" x14ac:dyDescent="0.25">
      <c r="A33" s="90">
        <v>2017</v>
      </c>
      <c r="B33" s="48" t="s">
        <v>196</v>
      </c>
      <c r="C33" s="114" t="s">
        <v>207</v>
      </c>
      <c r="D33" s="37">
        <v>4593</v>
      </c>
      <c r="E33" s="130">
        <v>4.1000000000000002E-2</v>
      </c>
      <c r="F33" s="130">
        <v>1.49E-2</v>
      </c>
      <c r="G33" s="37">
        <v>321</v>
      </c>
      <c r="H33" s="130">
        <v>4.4000000000000003E-3</v>
      </c>
      <c r="I33" s="130">
        <v>1.4999999999999999E-2</v>
      </c>
    </row>
    <row r="34" spans="1:9" x14ac:dyDescent="0.25">
      <c r="A34" s="90">
        <v>2017</v>
      </c>
      <c r="B34" s="48" t="s">
        <v>41</v>
      </c>
      <c r="C34" s="114" t="s">
        <v>328</v>
      </c>
      <c r="D34" s="37">
        <v>449372</v>
      </c>
      <c r="E34" s="130">
        <v>0.90869999999999995</v>
      </c>
      <c r="F34" s="130">
        <v>0.1565</v>
      </c>
      <c r="G34" s="37">
        <v>256273</v>
      </c>
      <c r="H34" s="130">
        <v>0.98729999999999996</v>
      </c>
      <c r="I34" s="130">
        <v>0.14649999999999999</v>
      </c>
    </row>
    <row r="35" spans="1:9" x14ac:dyDescent="0.25">
      <c r="A35" s="90">
        <v>2017</v>
      </c>
      <c r="B35" s="48" t="s">
        <v>41</v>
      </c>
      <c r="C35" s="114" t="s">
        <v>207</v>
      </c>
      <c r="D35" s="37">
        <v>45129</v>
      </c>
      <c r="E35" s="130">
        <v>9.1200000000000003E-2</v>
      </c>
      <c r="F35" s="130">
        <v>0.1472</v>
      </c>
      <c r="G35" s="37">
        <v>3287</v>
      </c>
      <c r="H35" s="130">
        <v>1.26E-2</v>
      </c>
      <c r="I35" s="130">
        <v>0.15440000000000001</v>
      </c>
    </row>
    <row r="36" spans="1:9" x14ac:dyDescent="0.25">
      <c r="A36" s="90">
        <v>2017</v>
      </c>
      <c r="B36" s="48" t="s">
        <v>3</v>
      </c>
      <c r="C36" s="114" t="s">
        <v>328</v>
      </c>
      <c r="D36" s="37">
        <v>31607</v>
      </c>
      <c r="E36" s="130">
        <v>0.98919999999999997</v>
      </c>
      <c r="F36" s="130">
        <v>1.0999999999999999E-2</v>
      </c>
      <c r="G36" s="37">
        <v>24059</v>
      </c>
      <c r="H36" s="130">
        <v>0.99870000000000003</v>
      </c>
      <c r="I36" s="130">
        <v>1.37E-2</v>
      </c>
    </row>
    <row r="37" spans="1:9" x14ac:dyDescent="0.25">
      <c r="A37" s="90">
        <v>2017</v>
      </c>
      <c r="B37" s="48" t="s">
        <v>3</v>
      </c>
      <c r="C37" s="114" t="s">
        <v>207</v>
      </c>
      <c r="D37" s="37">
        <v>343</v>
      </c>
      <c r="E37" s="130">
        <v>1.0699999999999999E-2</v>
      </c>
      <c r="F37" s="130">
        <v>1.1000000000000001E-3</v>
      </c>
      <c r="G37" s="37">
        <v>31</v>
      </c>
      <c r="H37" s="130">
        <v>1.1999999999999999E-3</v>
      </c>
      <c r="I37" s="130">
        <v>1.4E-3</v>
      </c>
    </row>
    <row r="38" spans="1:9" x14ac:dyDescent="0.25">
      <c r="A38" s="90">
        <v>2018</v>
      </c>
      <c r="B38" s="48" t="s">
        <v>42</v>
      </c>
      <c r="C38" s="114" t="s">
        <v>328</v>
      </c>
      <c r="D38" s="37">
        <v>1872484</v>
      </c>
      <c r="E38" s="130">
        <v>0.90069999999999995</v>
      </c>
      <c r="F38" s="130">
        <v>0.64900000000000002</v>
      </c>
      <c r="G38" s="37">
        <v>1149925</v>
      </c>
      <c r="H38" s="130">
        <v>0.98770000000000002</v>
      </c>
      <c r="I38" s="130">
        <v>0.65359999999999996</v>
      </c>
    </row>
    <row r="39" spans="1:9" x14ac:dyDescent="0.25">
      <c r="A39" s="90">
        <v>2018</v>
      </c>
      <c r="B39" s="48" t="s">
        <v>42</v>
      </c>
      <c r="C39" s="114" t="s">
        <v>207</v>
      </c>
      <c r="D39" s="37">
        <v>206223</v>
      </c>
      <c r="E39" s="130">
        <v>9.9199999999999997E-2</v>
      </c>
      <c r="F39" s="130">
        <v>0.69220000000000004</v>
      </c>
      <c r="G39" s="37">
        <v>14320</v>
      </c>
      <c r="H39" s="130">
        <v>1.2200000000000001E-2</v>
      </c>
      <c r="I39" s="130">
        <v>0.68920000000000003</v>
      </c>
    </row>
    <row r="40" spans="1:9" x14ac:dyDescent="0.25">
      <c r="A40" s="90">
        <v>2018</v>
      </c>
      <c r="B40" s="48" t="s">
        <v>45</v>
      </c>
      <c r="C40" s="114" t="s">
        <v>328</v>
      </c>
      <c r="D40" s="37">
        <v>314976</v>
      </c>
      <c r="E40" s="130">
        <v>0.88600000000000001</v>
      </c>
      <c r="F40" s="130">
        <v>0.1091</v>
      </c>
      <c r="G40" s="37">
        <v>181616</v>
      </c>
      <c r="H40" s="130">
        <v>0.98560000000000003</v>
      </c>
      <c r="I40" s="130">
        <v>0.1032</v>
      </c>
    </row>
    <row r="41" spans="1:9" x14ac:dyDescent="0.25">
      <c r="A41" s="90">
        <v>2018</v>
      </c>
      <c r="B41" s="48" t="s">
        <v>45</v>
      </c>
      <c r="C41" s="114" t="s">
        <v>207</v>
      </c>
      <c r="D41" s="37">
        <v>40511</v>
      </c>
      <c r="E41" s="130">
        <v>0.1139</v>
      </c>
      <c r="F41" s="130">
        <v>0.13589999999999999</v>
      </c>
      <c r="G41" s="37">
        <v>2642</v>
      </c>
      <c r="H41" s="130">
        <v>1.43E-2</v>
      </c>
      <c r="I41" s="130">
        <v>0.12709999999999999</v>
      </c>
    </row>
    <row r="42" spans="1:9" x14ac:dyDescent="0.25">
      <c r="A42" s="90">
        <v>2018</v>
      </c>
      <c r="B42" s="48" t="s">
        <v>44</v>
      </c>
      <c r="C42" s="114" t="s">
        <v>328</v>
      </c>
      <c r="D42" s="37">
        <v>73375</v>
      </c>
      <c r="E42" s="130">
        <v>0.9728</v>
      </c>
      <c r="F42" s="130">
        <v>2.5399999999999999E-2</v>
      </c>
      <c r="G42" s="37">
        <v>53279</v>
      </c>
      <c r="H42" s="130">
        <v>0.99719999999999998</v>
      </c>
      <c r="I42" s="130">
        <v>3.0200000000000001E-2</v>
      </c>
    </row>
    <row r="43" spans="1:9" x14ac:dyDescent="0.25">
      <c r="A43" s="90">
        <v>2018</v>
      </c>
      <c r="B43" s="48" t="s">
        <v>44</v>
      </c>
      <c r="C43" s="114" t="s">
        <v>207</v>
      </c>
      <c r="D43" s="37">
        <v>2045</v>
      </c>
      <c r="E43" s="130">
        <v>2.7099999999999999E-2</v>
      </c>
      <c r="F43" s="130">
        <v>6.7999999999999996E-3</v>
      </c>
      <c r="G43" s="37">
        <v>147</v>
      </c>
      <c r="H43" s="130">
        <v>2.7000000000000001E-3</v>
      </c>
      <c r="I43" s="130">
        <v>7.0000000000000001E-3</v>
      </c>
    </row>
    <row r="44" spans="1:9" x14ac:dyDescent="0.25">
      <c r="A44" s="90">
        <v>2018</v>
      </c>
      <c r="B44" s="48" t="s">
        <v>43</v>
      </c>
      <c r="C44" s="114" t="s">
        <v>328</v>
      </c>
      <c r="D44" s="37">
        <v>3097</v>
      </c>
      <c r="E44" s="130">
        <v>0.90339999999999998</v>
      </c>
      <c r="F44" s="130">
        <v>1E-3</v>
      </c>
      <c r="G44" s="37">
        <v>1970</v>
      </c>
      <c r="H44" s="130">
        <v>0.9869</v>
      </c>
      <c r="I44" s="130">
        <v>1.1000000000000001E-3</v>
      </c>
    </row>
    <row r="45" spans="1:9" x14ac:dyDescent="0.25">
      <c r="A45" s="90">
        <v>2018</v>
      </c>
      <c r="B45" s="48" t="s">
        <v>43</v>
      </c>
      <c r="C45" s="114" t="s">
        <v>207</v>
      </c>
      <c r="D45" s="37">
        <v>331</v>
      </c>
      <c r="E45" s="130">
        <v>9.6500000000000002E-2</v>
      </c>
      <c r="F45" s="130">
        <v>1.1000000000000001E-3</v>
      </c>
      <c r="G45" s="37">
        <v>26</v>
      </c>
      <c r="H45" s="130">
        <v>1.2999999999999999E-2</v>
      </c>
      <c r="I45" s="130">
        <v>1.1999999999999999E-3</v>
      </c>
    </row>
    <row r="46" spans="1:9" x14ac:dyDescent="0.25">
      <c r="A46" s="90">
        <v>2018</v>
      </c>
      <c r="B46" s="48" t="s">
        <v>345</v>
      </c>
      <c r="C46" s="114" t="s">
        <v>328</v>
      </c>
      <c r="D46" s="37">
        <v>1852</v>
      </c>
      <c r="E46" s="130">
        <v>0.94199999999999995</v>
      </c>
      <c r="F46" s="130">
        <v>5.9999999999999995E-4</v>
      </c>
      <c r="G46" s="37">
        <v>1295</v>
      </c>
      <c r="H46" s="130">
        <v>0.99460000000000004</v>
      </c>
      <c r="I46" s="130">
        <v>6.9999999999999999E-4</v>
      </c>
    </row>
    <row r="47" spans="1:9" x14ac:dyDescent="0.25">
      <c r="A47" s="90">
        <v>2018</v>
      </c>
      <c r="B47" s="48" t="s">
        <v>345</v>
      </c>
      <c r="C47" s="114" t="s">
        <v>207</v>
      </c>
      <c r="D47" s="37">
        <v>114</v>
      </c>
      <c r="E47" s="130">
        <v>5.79E-2</v>
      </c>
      <c r="F47" s="130">
        <v>2.9999999999999997E-4</v>
      </c>
      <c r="G47" s="37"/>
      <c r="H47" s="130"/>
      <c r="I47" s="130"/>
    </row>
    <row r="48" spans="1:9" x14ac:dyDescent="0.25">
      <c r="A48" s="90">
        <v>2018</v>
      </c>
      <c r="B48" s="48" t="s">
        <v>196</v>
      </c>
      <c r="C48" s="114" t="s">
        <v>328</v>
      </c>
      <c r="D48" s="37">
        <v>112434</v>
      </c>
      <c r="E48" s="130">
        <v>0.96619999999999995</v>
      </c>
      <c r="F48" s="130">
        <v>3.8899999999999997E-2</v>
      </c>
      <c r="G48" s="37">
        <v>76289</v>
      </c>
      <c r="H48" s="130">
        <v>0.99609999999999999</v>
      </c>
      <c r="I48" s="130">
        <v>4.3299999999999998E-2</v>
      </c>
    </row>
    <row r="49" spans="1:9" x14ac:dyDescent="0.25">
      <c r="A49" s="90">
        <v>2018</v>
      </c>
      <c r="B49" s="48" t="s">
        <v>196</v>
      </c>
      <c r="C49" s="114" t="s">
        <v>207</v>
      </c>
      <c r="D49" s="37">
        <v>3928</v>
      </c>
      <c r="E49" s="130">
        <v>3.3700000000000001E-2</v>
      </c>
      <c r="F49" s="130">
        <v>1.3100000000000001E-2</v>
      </c>
      <c r="G49" s="37">
        <v>294</v>
      </c>
      <c r="H49" s="130">
        <v>3.8E-3</v>
      </c>
      <c r="I49" s="130">
        <v>1.41E-2</v>
      </c>
    </row>
    <row r="50" spans="1:9" x14ac:dyDescent="0.25">
      <c r="A50" s="90">
        <v>2018</v>
      </c>
      <c r="B50" s="48" t="s">
        <v>41</v>
      </c>
      <c r="C50" s="114" t="s">
        <v>328</v>
      </c>
      <c r="D50" s="37">
        <v>470290</v>
      </c>
      <c r="E50" s="130">
        <v>0.91420000000000001</v>
      </c>
      <c r="F50" s="130">
        <v>0.16300000000000001</v>
      </c>
      <c r="G50" s="37">
        <v>267565</v>
      </c>
      <c r="H50" s="130">
        <v>0.98780000000000001</v>
      </c>
      <c r="I50" s="130">
        <v>0.152</v>
      </c>
    </row>
    <row r="51" spans="1:9" x14ac:dyDescent="0.25">
      <c r="A51" s="90">
        <v>2018</v>
      </c>
      <c r="B51" s="48" t="s">
        <v>41</v>
      </c>
      <c r="C51" s="114" t="s">
        <v>207</v>
      </c>
      <c r="D51" s="37">
        <v>44134</v>
      </c>
      <c r="E51" s="130">
        <v>8.5699999999999998E-2</v>
      </c>
      <c r="F51" s="130">
        <v>0.14810000000000001</v>
      </c>
      <c r="G51" s="37">
        <v>3284</v>
      </c>
      <c r="H51" s="130">
        <v>1.21E-2</v>
      </c>
      <c r="I51" s="130">
        <v>0.158</v>
      </c>
    </row>
    <row r="52" spans="1:9" x14ac:dyDescent="0.25">
      <c r="A52" s="90">
        <v>2018</v>
      </c>
      <c r="B52" s="48" t="s">
        <v>3</v>
      </c>
      <c r="C52" s="114" t="s">
        <v>328</v>
      </c>
      <c r="D52" s="37">
        <v>36516</v>
      </c>
      <c r="E52" s="130">
        <v>0.98319999999999996</v>
      </c>
      <c r="F52" s="130">
        <v>1.26E-2</v>
      </c>
      <c r="G52" s="37">
        <v>27273</v>
      </c>
      <c r="H52" s="130">
        <v>0.99790000000000001</v>
      </c>
      <c r="I52" s="130">
        <v>1.55E-2</v>
      </c>
    </row>
    <row r="53" spans="1:9" x14ac:dyDescent="0.25">
      <c r="A53" s="90">
        <v>2018</v>
      </c>
      <c r="B53" s="48" t="s">
        <v>3</v>
      </c>
      <c r="C53" s="114" t="s">
        <v>207</v>
      </c>
      <c r="D53" s="37">
        <v>623</v>
      </c>
      <c r="E53" s="130">
        <v>1.67E-2</v>
      </c>
      <c r="F53" s="130">
        <v>2E-3</v>
      </c>
      <c r="G53" s="37">
        <v>57</v>
      </c>
      <c r="H53" s="130">
        <v>2E-3</v>
      </c>
      <c r="I53" s="130">
        <v>2.7000000000000001E-3</v>
      </c>
    </row>
    <row r="54" spans="1:9" x14ac:dyDescent="0.25">
      <c r="A54" s="90">
        <v>2019</v>
      </c>
      <c r="B54" s="48" t="s">
        <v>42</v>
      </c>
      <c r="C54" s="114" t="s">
        <v>328</v>
      </c>
      <c r="D54" s="37">
        <v>1827485</v>
      </c>
      <c r="E54" s="130">
        <v>0.90080000000000005</v>
      </c>
      <c r="F54" s="130">
        <v>0.64090000000000003</v>
      </c>
      <c r="G54" s="37">
        <v>1126707</v>
      </c>
      <c r="H54" s="130">
        <v>0.98770000000000002</v>
      </c>
      <c r="I54" s="130">
        <v>0.64570000000000005</v>
      </c>
    </row>
    <row r="55" spans="1:9" x14ac:dyDescent="0.25">
      <c r="A55" s="90">
        <v>2019</v>
      </c>
      <c r="B55" s="48" t="s">
        <v>42</v>
      </c>
      <c r="C55" s="114" t="s">
        <v>207</v>
      </c>
      <c r="D55" s="37">
        <v>201207</v>
      </c>
      <c r="E55" s="130">
        <v>9.9099999999999994E-2</v>
      </c>
      <c r="F55" s="130">
        <v>0.67749999999999999</v>
      </c>
      <c r="G55" s="37">
        <v>13963</v>
      </c>
      <c r="H55" s="130">
        <v>1.2200000000000001E-2</v>
      </c>
      <c r="I55" s="130">
        <v>0.67889999999999995</v>
      </c>
    </row>
    <row r="56" spans="1:9" x14ac:dyDescent="0.25">
      <c r="A56" s="90">
        <v>2019</v>
      </c>
      <c r="B56" s="48" t="s">
        <v>45</v>
      </c>
      <c r="C56" s="114" t="s">
        <v>328</v>
      </c>
      <c r="D56" s="37">
        <v>315371</v>
      </c>
      <c r="E56" s="130">
        <v>0.88049999999999995</v>
      </c>
      <c r="F56" s="130">
        <v>0.1106</v>
      </c>
      <c r="G56" s="37">
        <v>182300</v>
      </c>
      <c r="H56" s="130">
        <v>0.98540000000000005</v>
      </c>
      <c r="I56" s="130">
        <v>0.10440000000000001</v>
      </c>
    </row>
    <row r="57" spans="1:9" x14ac:dyDescent="0.25">
      <c r="A57" s="90">
        <v>2019</v>
      </c>
      <c r="B57" s="48" t="s">
        <v>45</v>
      </c>
      <c r="C57" s="114" t="s">
        <v>207</v>
      </c>
      <c r="D57" s="37">
        <v>42787</v>
      </c>
      <c r="E57" s="130">
        <v>0.11940000000000001</v>
      </c>
      <c r="F57" s="130">
        <v>0.14399999999999999</v>
      </c>
      <c r="G57" s="37">
        <v>2698</v>
      </c>
      <c r="H57" s="130">
        <v>1.4500000000000001E-2</v>
      </c>
      <c r="I57" s="130">
        <v>0.13109999999999999</v>
      </c>
    </row>
    <row r="58" spans="1:9" x14ac:dyDescent="0.25">
      <c r="A58" s="90">
        <v>2019</v>
      </c>
      <c r="B58" s="48" t="s">
        <v>44</v>
      </c>
      <c r="C58" s="114" t="s">
        <v>328</v>
      </c>
      <c r="D58" s="37">
        <v>74225</v>
      </c>
      <c r="E58" s="130">
        <v>0.97250000000000003</v>
      </c>
      <c r="F58" s="130">
        <v>2.5999999999999999E-2</v>
      </c>
      <c r="G58" s="37">
        <v>53665</v>
      </c>
      <c r="H58" s="130">
        <v>0.99719999999999998</v>
      </c>
      <c r="I58" s="130">
        <v>3.0700000000000002E-2</v>
      </c>
    </row>
    <row r="59" spans="1:9" x14ac:dyDescent="0.25">
      <c r="A59" s="90">
        <v>2019</v>
      </c>
      <c r="B59" s="48" t="s">
        <v>44</v>
      </c>
      <c r="C59" s="114" t="s">
        <v>207</v>
      </c>
      <c r="D59" s="37">
        <v>2092</v>
      </c>
      <c r="E59" s="130">
        <v>2.7400000000000001E-2</v>
      </c>
      <c r="F59" s="130">
        <v>7.0000000000000001E-3</v>
      </c>
      <c r="G59" s="37">
        <v>148</v>
      </c>
      <c r="H59" s="130">
        <v>2.7000000000000001E-3</v>
      </c>
      <c r="I59" s="130">
        <v>7.1000000000000004E-3</v>
      </c>
    </row>
    <row r="60" spans="1:9" x14ac:dyDescent="0.25">
      <c r="A60" s="90">
        <v>2019</v>
      </c>
      <c r="B60" s="48" t="s">
        <v>43</v>
      </c>
      <c r="C60" s="114" t="s">
        <v>328</v>
      </c>
      <c r="D60" s="37">
        <v>3533</v>
      </c>
      <c r="E60" s="130">
        <v>0.89080000000000004</v>
      </c>
      <c r="F60" s="130">
        <v>1.1999999999999999E-3</v>
      </c>
      <c r="G60" s="37">
        <v>2217</v>
      </c>
      <c r="H60" s="130">
        <v>0.98399999999999999</v>
      </c>
      <c r="I60" s="130">
        <v>1.1999999999999999E-3</v>
      </c>
    </row>
    <row r="61" spans="1:9" x14ac:dyDescent="0.25">
      <c r="A61" s="90">
        <v>2019</v>
      </c>
      <c r="B61" s="48" t="s">
        <v>43</v>
      </c>
      <c r="C61" s="114" t="s">
        <v>207</v>
      </c>
      <c r="D61" s="37">
        <v>433</v>
      </c>
      <c r="E61" s="130">
        <v>0.1091</v>
      </c>
      <c r="F61" s="130">
        <v>1.4E-3</v>
      </c>
      <c r="G61" s="37">
        <v>36</v>
      </c>
      <c r="H61" s="130">
        <v>1.5900000000000001E-2</v>
      </c>
      <c r="I61" s="130">
        <v>1.6999999999999999E-3</v>
      </c>
    </row>
    <row r="62" spans="1:9" x14ac:dyDescent="0.25">
      <c r="A62" s="90">
        <v>2019</v>
      </c>
      <c r="B62" s="48" t="s">
        <v>345</v>
      </c>
      <c r="C62" s="114" t="s">
        <v>328</v>
      </c>
      <c r="D62" s="37">
        <v>2067</v>
      </c>
      <c r="E62" s="130">
        <v>0.93359999999999999</v>
      </c>
      <c r="F62" s="130">
        <v>6.9999999999999999E-4</v>
      </c>
      <c r="G62" s="37">
        <v>1383</v>
      </c>
      <c r="H62" s="130">
        <v>0.99350000000000005</v>
      </c>
      <c r="I62" s="130">
        <v>6.9999999999999999E-4</v>
      </c>
    </row>
    <row r="63" spans="1:9" x14ac:dyDescent="0.25">
      <c r="A63" s="90">
        <v>2019</v>
      </c>
      <c r="B63" s="48" t="s">
        <v>345</v>
      </c>
      <c r="C63" s="114" t="s">
        <v>207</v>
      </c>
      <c r="D63" s="37">
        <v>147</v>
      </c>
      <c r="E63" s="130">
        <v>6.6299999999999998E-2</v>
      </c>
      <c r="F63" s="130">
        <v>4.0000000000000002E-4</v>
      </c>
      <c r="G63" s="37"/>
      <c r="H63" s="130"/>
      <c r="I63" s="130"/>
    </row>
    <row r="64" spans="1:9" x14ac:dyDescent="0.25">
      <c r="A64" s="90">
        <v>2019</v>
      </c>
      <c r="B64" s="48" t="s">
        <v>196</v>
      </c>
      <c r="C64" s="114" t="s">
        <v>328</v>
      </c>
      <c r="D64" s="37">
        <v>156398</v>
      </c>
      <c r="E64" s="130">
        <v>0.9577</v>
      </c>
      <c r="F64" s="130">
        <v>5.4800000000000001E-2</v>
      </c>
      <c r="G64" s="37">
        <v>102642</v>
      </c>
      <c r="H64" s="130">
        <v>0.99480000000000002</v>
      </c>
      <c r="I64" s="130">
        <v>5.8799999999999998E-2</v>
      </c>
    </row>
    <row r="65" spans="1:9" x14ac:dyDescent="0.25">
      <c r="A65" s="90">
        <v>2019</v>
      </c>
      <c r="B65" s="48" t="s">
        <v>196</v>
      </c>
      <c r="C65" s="114" t="s">
        <v>207</v>
      </c>
      <c r="D65" s="37">
        <v>6891</v>
      </c>
      <c r="E65" s="130">
        <v>4.2200000000000001E-2</v>
      </c>
      <c r="F65" s="130">
        <v>2.3199999999999998E-2</v>
      </c>
      <c r="G65" s="37">
        <v>527</v>
      </c>
      <c r="H65" s="130">
        <v>5.1000000000000004E-3</v>
      </c>
      <c r="I65" s="130">
        <v>2.5600000000000001E-2</v>
      </c>
    </row>
    <row r="66" spans="1:9" x14ac:dyDescent="0.25">
      <c r="A66" s="90">
        <v>2019</v>
      </c>
      <c r="B66" s="48" t="s">
        <v>41</v>
      </c>
      <c r="C66" s="114" t="s">
        <v>328</v>
      </c>
      <c r="D66" s="37">
        <v>439855</v>
      </c>
      <c r="E66" s="130">
        <v>0.91100000000000003</v>
      </c>
      <c r="F66" s="130">
        <v>0.1542</v>
      </c>
      <c r="G66" s="37">
        <v>252075</v>
      </c>
      <c r="H66" s="130">
        <v>0.98760000000000003</v>
      </c>
      <c r="I66" s="130">
        <v>0.1444</v>
      </c>
    </row>
    <row r="67" spans="1:9" x14ac:dyDescent="0.25">
      <c r="A67" s="90">
        <v>2019</v>
      </c>
      <c r="B67" s="48" t="s">
        <v>41</v>
      </c>
      <c r="C67" s="114" t="s">
        <v>207</v>
      </c>
      <c r="D67" s="37">
        <v>42932</v>
      </c>
      <c r="E67" s="130">
        <v>8.8900000000000007E-2</v>
      </c>
      <c r="F67" s="130">
        <v>0.14449999999999999</v>
      </c>
      <c r="G67" s="37">
        <v>3142</v>
      </c>
      <c r="H67" s="130">
        <v>1.23E-2</v>
      </c>
      <c r="I67" s="130">
        <v>0.1527</v>
      </c>
    </row>
    <row r="68" spans="1:9" x14ac:dyDescent="0.25">
      <c r="A68" s="90">
        <v>2019</v>
      </c>
      <c r="B68" s="48" t="s">
        <v>3</v>
      </c>
      <c r="C68" s="114" t="s">
        <v>328</v>
      </c>
      <c r="D68" s="37">
        <v>32224</v>
      </c>
      <c r="E68" s="130">
        <v>0.98580000000000001</v>
      </c>
      <c r="F68" s="130">
        <v>1.1299999999999999E-2</v>
      </c>
      <c r="G68" s="37">
        <v>23755</v>
      </c>
      <c r="H68" s="130">
        <v>0.99809999999999999</v>
      </c>
      <c r="I68" s="130">
        <v>1.3599999999999999E-2</v>
      </c>
    </row>
    <row r="69" spans="1:9" x14ac:dyDescent="0.25">
      <c r="A69" s="90">
        <v>2019</v>
      </c>
      <c r="B69" s="48" t="s">
        <v>3</v>
      </c>
      <c r="C69" s="114" t="s">
        <v>207</v>
      </c>
      <c r="D69" s="37">
        <v>464</v>
      </c>
      <c r="E69" s="130">
        <v>1.41E-2</v>
      </c>
      <c r="F69" s="130">
        <v>1.5E-3</v>
      </c>
      <c r="G69" s="37">
        <v>43</v>
      </c>
      <c r="H69" s="130">
        <v>1.8E-3</v>
      </c>
      <c r="I69" s="130">
        <v>2E-3</v>
      </c>
    </row>
    <row r="70" spans="1:9" x14ac:dyDescent="0.25">
      <c r="A70" s="74"/>
      <c r="B70" s="25"/>
      <c r="C70" s="25"/>
      <c r="E70" s="74"/>
      <c r="F70" s="74"/>
      <c r="H70" s="74"/>
      <c r="I70" s="74"/>
    </row>
    <row r="71" spans="1:9" ht="42" customHeight="1" x14ac:dyDescent="0.25">
      <c r="A71" s="142" t="s">
        <v>406</v>
      </c>
      <c r="B71" s="142"/>
      <c r="C71" s="142"/>
      <c r="D71" s="142"/>
      <c r="E71" s="142"/>
      <c r="F71" s="142"/>
      <c r="G71" s="142"/>
      <c r="H71" s="142"/>
      <c r="I71" s="142"/>
    </row>
    <row r="72" spans="1:9" ht="15.75" customHeight="1" x14ac:dyDescent="0.25">
      <c r="A72" s="142" t="s">
        <v>355</v>
      </c>
      <c r="B72" s="142"/>
      <c r="C72" s="142"/>
      <c r="D72" s="142"/>
      <c r="E72" s="142"/>
      <c r="F72" s="142"/>
      <c r="G72" s="142"/>
      <c r="H72" s="142"/>
      <c r="I72" s="128"/>
    </row>
    <row r="126" ht="14.65" customHeight="1" x14ac:dyDescent="0.25"/>
  </sheetData>
  <sortState xmlns:xlrd2="http://schemas.microsoft.com/office/spreadsheetml/2017/richdata2" ref="A6:I69">
    <sortCondition ref="A6:A69"/>
    <sortCondition ref="B6:B69" customList="White,Black,Asian,American Indian,Native Hawaiian,Other,Hispanic of Any Race,Missing"/>
    <sortCondition ref="C6:C69" customList="Not-Frequent,Frequent"/>
  </sortState>
  <mergeCells count="4">
    <mergeCell ref="A71:I71"/>
    <mergeCell ref="A1:B1"/>
    <mergeCell ref="A72:H72"/>
    <mergeCell ref="A3:C3"/>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06C76-D71C-48E1-BA9C-45B2EB469178}">
  <dimension ref="A1:I114"/>
  <sheetViews>
    <sheetView workbookViewId="0">
      <selection sqref="A1:E1"/>
    </sheetView>
  </sheetViews>
  <sheetFormatPr defaultColWidth="8.7109375" defaultRowHeight="15" x14ac:dyDescent="0.25"/>
  <cols>
    <col min="1" max="1" width="9.28515625" style="3" bestFit="1" customWidth="1"/>
    <col min="2" max="2" width="15.28515625" style="22" bestFit="1" customWidth="1"/>
    <col min="3" max="3" width="13.42578125" style="36" customWidth="1"/>
    <col min="4" max="4" width="15.7109375" style="18" customWidth="1"/>
    <col min="5" max="5" width="33.7109375" style="3" customWidth="1"/>
    <col min="6" max="6" width="17" style="3" customWidth="1"/>
    <col min="7" max="7" width="19.28515625" style="3" customWidth="1"/>
    <col min="8" max="8" width="24.7109375" style="3" customWidth="1"/>
    <col min="9" max="9" width="29.5703125" style="3" customWidth="1"/>
    <col min="10" max="16384" width="8.7109375" style="3"/>
  </cols>
  <sheetData>
    <row r="1" spans="1:9" ht="18.75" x14ac:dyDescent="0.3">
      <c r="A1" s="137" t="s">
        <v>325</v>
      </c>
      <c r="B1" s="137"/>
      <c r="C1" s="137"/>
      <c r="D1" s="137"/>
      <c r="E1" s="137"/>
      <c r="F1" s="23"/>
      <c r="G1" s="23"/>
      <c r="H1" s="23"/>
      <c r="I1" s="23"/>
    </row>
    <row r="3" spans="1:9" ht="18.75" x14ac:dyDescent="0.3">
      <c r="A3" s="137" t="s">
        <v>283</v>
      </c>
      <c r="B3" s="137"/>
      <c r="C3" s="137"/>
      <c r="D3" s="137"/>
      <c r="E3" s="137"/>
      <c r="F3" s="23"/>
    </row>
    <row r="5" spans="1:9" ht="31.5" customHeight="1" x14ac:dyDescent="0.25">
      <c r="A5" s="103" t="s">
        <v>168</v>
      </c>
      <c r="B5" s="103" t="s">
        <v>195</v>
      </c>
      <c r="C5" s="115" t="s">
        <v>176</v>
      </c>
      <c r="D5" s="112" t="s">
        <v>228</v>
      </c>
      <c r="F5" s="27"/>
    </row>
    <row r="6" spans="1:9" x14ac:dyDescent="0.25">
      <c r="A6" s="90">
        <v>2016</v>
      </c>
      <c r="B6" s="116" t="s">
        <v>192</v>
      </c>
      <c r="C6" s="37">
        <v>2508414</v>
      </c>
      <c r="D6" s="130">
        <v>0.77829999999999999</v>
      </c>
    </row>
    <row r="7" spans="1:9" x14ac:dyDescent="0.25">
      <c r="A7" s="90">
        <v>2017</v>
      </c>
      <c r="B7" s="116" t="s">
        <v>192</v>
      </c>
      <c r="C7" s="37">
        <v>2453462</v>
      </c>
      <c r="D7" s="130">
        <v>0.7722</v>
      </c>
    </row>
    <row r="8" spans="1:9" x14ac:dyDescent="0.25">
      <c r="A8" s="90">
        <v>2018</v>
      </c>
      <c r="B8" s="116" t="s">
        <v>192</v>
      </c>
      <c r="C8" s="37">
        <v>2455500</v>
      </c>
      <c r="D8" s="130">
        <v>0.77139999999999997</v>
      </c>
    </row>
    <row r="9" spans="1:9" x14ac:dyDescent="0.25">
      <c r="A9" s="90">
        <v>2019</v>
      </c>
      <c r="B9" s="116" t="s">
        <v>192</v>
      </c>
      <c r="C9" s="37">
        <v>2419170</v>
      </c>
      <c r="D9" s="130">
        <v>0.76839999999999997</v>
      </c>
    </row>
    <row r="10" spans="1:9" x14ac:dyDescent="0.25">
      <c r="A10" s="74"/>
      <c r="B10" s="25"/>
      <c r="D10" s="82"/>
    </row>
    <row r="11" spans="1:9" ht="42.75" customHeight="1" x14ac:dyDescent="0.25">
      <c r="A11" s="142" t="s">
        <v>171</v>
      </c>
      <c r="B11" s="142"/>
      <c r="C11" s="142"/>
      <c r="D11" s="142"/>
      <c r="E11" s="28"/>
      <c r="F11" s="28"/>
      <c r="G11" s="28"/>
    </row>
    <row r="12" spans="1:9" ht="29.65" customHeight="1" x14ac:dyDescent="0.25">
      <c r="A12" s="142" t="s">
        <v>354</v>
      </c>
      <c r="B12" s="142"/>
      <c r="C12" s="142"/>
      <c r="D12" s="142"/>
      <c r="E12" s="28"/>
      <c r="F12" s="28"/>
    </row>
    <row r="18" spans="5:5" ht="15" customHeight="1" x14ac:dyDescent="0.25">
      <c r="E18" s="21"/>
    </row>
    <row r="19" spans="5:5" x14ac:dyDescent="0.25">
      <c r="E19" s="21"/>
    </row>
    <row r="20" spans="5:5" ht="15" customHeight="1" x14ac:dyDescent="0.25">
      <c r="E20" s="21"/>
    </row>
    <row r="114" ht="14.65" customHeight="1" x14ac:dyDescent="0.25"/>
  </sheetData>
  <mergeCells count="4">
    <mergeCell ref="A1:E1"/>
    <mergeCell ref="A11:D11"/>
    <mergeCell ref="A12:D12"/>
    <mergeCell ref="A3:E3"/>
  </mergeCells>
  <phoneticPr fontId="1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80"/>
  <sheetViews>
    <sheetView workbookViewId="0">
      <selection sqref="A1:B1"/>
    </sheetView>
  </sheetViews>
  <sheetFormatPr defaultColWidth="8.7109375" defaultRowHeight="15" x14ac:dyDescent="0.25"/>
  <cols>
    <col min="1" max="1" width="58.5703125" style="61" customWidth="1"/>
    <col min="2" max="2" width="36.42578125" style="61" bestFit="1" customWidth="1"/>
    <col min="3" max="3" width="28" style="61" customWidth="1"/>
    <col min="4" max="4" width="37.28515625" style="61" customWidth="1"/>
    <col min="5" max="5" width="28.42578125" style="61" customWidth="1"/>
    <col min="6" max="6" width="11.7109375" style="61" customWidth="1"/>
    <col min="7" max="7" width="17.5703125" style="61" customWidth="1"/>
    <col min="8" max="8" width="20.140625" style="61" customWidth="1"/>
    <col min="9" max="16384" width="8.7109375" style="61"/>
  </cols>
  <sheetData>
    <row r="1" spans="1:8" s="58" customFormat="1" ht="18.75" x14ac:dyDescent="0.3">
      <c r="A1" s="137" t="s">
        <v>325</v>
      </c>
      <c r="B1" s="137"/>
      <c r="C1" s="50"/>
      <c r="D1" s="50"/>
      <c r="E1" s="50"/>
      <c r="F1" s="50"/>
      <c r="G1" s="50"/>
      <c r="H1" s="50"/>
    </row>
    <row r="3" spans="1:8" s="62" customFormat="1" ht="18.75" x14ac:dyDescent="0.3">
      <c r="A3" s="138" t="s">
        <v>392</v>
      </c>
      <c r="B3" s="138"/>
      <c r="C3" s="138"/>
      <c r="D3" s="51"/>
      <c r="E3" s="51"/>
    </row>
    <row r="5" spans="1:8" x14ac:dyDescent="0.25">
      <c r="A5" s="5" t="s">
        <v>404</v>
      </c>
      <c r="B5" s="5" t="s">
        <v>80</v>
      </c>
      <c r="C5" s="5" t="s">
        <v>81</v>
      </c>
      <c r="D5" s="5" t="s">
        <v>68</v>
      </c>
      <c r="E5" s="5" t="s">
        <v>167</v>
      </c>
      <c r="F5" s="5" t="s">
        <v>163</v>
      </c>
      <c r="G5" s="5" t="s">
        <v>350</v>
      </c>
      <c r="H5" s="5" t="s">
        <v>353</v>
      </c>
    </row>
    <row r="6" spans="1:8" x14ac:dyDescent="0.25">
      <c r="A6" s="61" t="s">
        <v>82</v>
      </c>
      <c r="B6" s="61" t="s">
        <v>82</v>
      </c>
      <c r="C6" s="63" t="s">
        <v>23</v>
      </c>
      <c r="D6" s="64" t="s">
        <v>7</v>
      </c>
      <c r="E6" s="61" t="s">
        <v>27</v>
      </c>
      <c r="F6" s="61" t="s">
        <v>164</v>
      </c>
      <c r="G6" s="61" t="s">
        <v>349</v>
      </c>
      <c r="H6" s="61" t="s">
        <v>188</v>
      </c>
    </row>
    <row r="7" spans="1:8" x14ac:dyDescent="0.25">
      <c r="A7" s="61" t="s">
        <v>83</v>
      </c>
      <c r="B7" s="61" t="s">
        <v>83</v>
      </c>
      <c r="C7" s="63" t="s">
        <v>15</v>
      </c>
      <c r="D7" s="64" t="s">
        <v>6</v>
      </c>
      <c r="E7" s="61" t="s">
        <v>26</v>
      </c>
      <c r="F7" s="61" t="s">
        <v>164</v>
      </c>
      <c r="G7" s="61" t="s">
        <v>188</v>
      </c>
      <c r="H7" s="61" t="s">
        <v>188</v>
      </c>
    </row>
    <row r="8" spans="1:8" x14ac:dyDescent="0.25">
      <c r="A8" s="61" t="s">
        <v>84</v>
      </c>
      <c r="B8" s="61" t="s">
        <v>84</v>
      </c>
      <c r="C8" s="63" t="s">
        <v>11</v>
      </c>
      <c r="D8" s="64" t="s">
        <v>6</v>
      </c>
      <c r="E8" s="61" t="s">
        <v>26</v>
      </c>
      <c r="F8" s="61" t="s">
        <v>164</v>
      </c>
      <c r="G8" s="61" t="s">
        <v>188</v>
      </c>
      <c r="H8" s="61" t="s">
        <v>188</v>
      </c>
    </row>
    <row r="9" spans="1:8" x14ac:dyDescent="0.25">
      <c r="A9" s="61" t="s">
        <v>85</v>
      </c>
      <c r="B9" s="61" t="s">
        <v>85</v>
      </c>
      <c r="C9" s="63" t="s">
        <v>11</v>
      </c>
      <c r="D9" s="64" t="s">
        <v>9</v>
      </c>
      <c r="E9" s="61" t="s">
        <v>26</v>
      </c>
      <c r="F9" s="61" t="s">
        <v>164</v>
      </c>
      <c r="G9" s="61" t="s">
        <v>351</v>
      </c>
      <c r="H9" s="61" t="s">
        <v>352</v>
      </c>
    </row>
    <row r="10" spans="1:8" x14ac:dyDescent="0.25">
      <c r="A10" s="61" t="s">
        <v>86</v>
      </c>
      <c r="B10" s="61" t="s">
        <v>86</v>
      </c>
      <c r="C10" s="61" t="s">
        <v>11</v>
      </c>
      <c r="D10" s="61" t="s">
        <v>6</v>
      </c>
      <c r="E10" s="61" t="s">
        <v>26</v>
      </c>
      <c r="F10" s="61" t="s">
        <v>164</v>
      </c>
      <c r="G10" s="61" t="s">
        <v>188</v>
      </c>
      <c r="H10" s="61" t="s">
        <v>188</v>
      </c>
    </row>
    <row r="11" spans="1:8" x14ac:dyDescent="0.25">
      <c r="A11" s="61" t="s">
        <v>87</v>
      </c>
      <c r="B11" s="61" t="s">
        <v>87</v>
      </c>
      <c r="C11" s="61" t="s">
        <v>11</v>
      </c>
      <c r="D11" s="61" t="s">
        <v>6</v>
      </c>
      <c r="E11" s="61" t="s">
        <v>26</v>
      </c>
      <c r="F11" s="61" t="s">
        <v>164</v>
      </c>
      <c r="G11" s="61" t="s">
        <v>188</v>
      </c>
      <c r="H11" s="61" t="s">
        <v>188</v>
      </c>
    </row>
    <row r="12" spans="1:8" x14ac:dyDescent="0.25">
      <c r="A12" s="62" t="s">
        <v>348</v>
      </c>
      <c r="B12" s="61" t="s">
        <v>87</v>
      </c>
      <c r="C12" s="61" t="s">
        <v>11</v>
      </c>
      <c r="D12" s="61" t="s">
        <v>7</v>
      </c>
      <c r="E12" s="61" t="s">
        <v>27</v>
      </c>
      <c r="F12" s="61" t="s">
        <v>164</v>
      </c>
      <c r="G12" s="61" t="s">
        <v>188</v>
      </c>
      <c r="H12" s="61" t="s">
        <v>188</v>
      </c>
    </row>
    <row r="13" spans="1:8" x14ac:dyDescent="0.25">
      <c r="A13" s="61" t="s">
        <v>88</v>
      </c>
      <c r="B13" s="61" t="s">
        <v>88</v>
      </c>
      <c r="C13" s="61" t="s">
        <v>12</v>
      </c>
      <c r="D13" s="61" t="s">
        <v>6</v>
      </c>
      <c r="E13" s="61" t="s">
        <v>26</v>
      </c>
      <c r="F13" s="61" t="s">
        <v>164</v>
      </c>
      <c r="G13" s="61" t="s">
        <v>349</v>
      </c>
      <c r="H13" s="61" t="s">
        <v>188</v>
      </c>
    </row>
    <row r="14" spans="1:8" x14ac:dyDescent="0.25">
      <c r="A14" s="61" t="s">
        <v>89</v>
      </c>
      <c r="B14" s="61" t="s">
        <v>89</v>
      </c>
      <c r="C14" s="61" t="s">
        <v>23</v>
      </c>
      <c r="D14" s="61" t="s">
        <v>7</v>
      </c>
      <c r="E14" s="61" t="s">
        <v>27</v>
      </c>
      <c r="F14" s="61" t="s">
        <v>164</v>
      </c>
      <c r="G14" s="61" t="s">
        <v>188</v>
      </c>
      <c r="H14" s="61" t="s">
        <v>188</v>
      </c>
    </row>
    <row r="15" spans="1:8" x14ac:dyDescent="0.25">
      <c r="A15" s="61" t="s">
        <v>90</v>
      </c>
      <c r="B15" s="61" t="s">
        <v>90</v>
      </c>
      <c r="C15" s="61" t="s">
        <v>23</v>
      </c>
      <c r="D15" s="61" t="s">
        <v>7</v>
      </c>
      <c r="E15" s="61" t="s">
        <v>27</v>
      </c>
      <c r="F15" s="61" t="s">
        <v>164</v>
      </c>
      <c r="G15" s="61" t="s">
        <v>188</v>
      </c>
      <c r="H15" s="61" t="s">
        <v>188</v>
      </c>
    </row>
    <row r="16" spans="1:8" x14ac:dyDescent="0.25">
      <c r="A16" s="61" t="s">
        <v>91</v>
      </c>
      <c r="B16" s="61" t="s">
        <v>91</v>
      </c>
      <c r="C16" s="61" t="s">
        <v>23</v>
      </c>
      <c r="D16" s="61" t="s">
        <v>6</v>
      </c>
      <c r="E16" s="61" t="s">
        <v>26</v>
      </c>
      <c r="F16" s="61" t="s">
        <v>164</v>
      </c>
      <c r="G16" s="61" t="s">
        <v>188</v>
      </c>
      <c r="H16" s="61" t="s">
        <v>188</v>
      </c>
    </row>
    <row r="17" spans="1:8" x14ac:dyDescent="0.25">
      <c r="A17" s="61" t="s">
        <v>92</v>
      </c>
      <c r="B17" s="61" t="s">
        <v>93</v>
      </c>
      <c r="C17" s="61" t="s">
        <v>23</v>
      </c>
      <c r="D17" s="61" t="s">
        <v>5</v>
      </c>
      <c r="E17" s="61" t="s">
        <v>27</v>
      </c>
      <c r="F17" s="61" t="s">
        <v>164</v>
      </c>
      <c r="G17" s="61" t="s">
        <v>188</v>
      </c>
      <c r="H17" s="61" t="s">
        <v>188</v>
      </c>
    </row>
    <row r="18" spans="1:8" x14ac:dyDescent="0.25">
      <c r="A18" s="61" t="s">
        <v>94</v>
      </c>
      <c r="B18" s="61" t="s">
        <v>93</v>
      </c>
      <c r="C18" s="61" t="s">
        <v>23</v>
      </c>
      <c r="D18" s="61" t="s">
        <v>5</v>
      </c>
      <c r="E18" s="61" t="s">
        <v>27</v>
      </c>
      <c r="F18" s="61" t="s">
        <v>164</v>
      </c>
      <c r="G18" s="61" t="s">
        <v>351</v>
      </c>
      <c r="H18" s="61" t="s">
        <v>188</v>
      </c>
    </row>
    <row r="19" spans="1:8" x14ac:dyDescent="0.25">
      <c r="A19" s="61" t="s">
        <v>95</v>
      </c>
      <c r="B19" s="61" t="s">
        <v>95</v>
      </c>
      <c r="C19" s="61" t="s">
        <v>16</v>
      </c>
      <c r="D19" s="61" t="s">
        <v>8</v>
      </c>
      <c r="E19" s="61" t="s">
        <v>27</v>
      </c>
      <c r="F19" s="61" t="s">
        <v>164</v>
      </c>
      <c r="G19" s="61" t="s">
        <v>188</v>
      </c>
      <c r="H19" s="61" t="s">
        <v>351</v>
      </c>
    </row>
    <row r="20" spans="1:8" x14ac:dyDescent="0.25">
      <c r="A20" s="61" t="s">
        <v>96</v>
      </c>
      <c r="B20" s="61" t="s">
        <v>97</v>
      </c>
      <c r="C20" s="61" t="s">
        <v>16</v>
      </c>
      <c r="D20" s="61" t="s">
        <v>5</v>
      </c>
      <c r="E20" s="61" t="s">
        <v>26</v>
      </c>
      <c r="F20" s="61" t="s">
        <v>164</v>
      </c>
      <c r="G20" s="61" t="s">
        <v>351</v>
      </c>
      <c r="H20" s="61" t="s">
        <v>352</v>
      </c>
    </row>
    <row r="21" spans="1:8" x14ac:dyDescent="0.25">
      <c r="A21" s="61" t="s">
        <v>98</v>
      </c>
      <c r="B21" s="61" t="s">
        <v>98</v>
      </c>
      <c r="C21" s="61" t="s">
        <v>18</v>
      </c>
      <c r="D21" s="61" t="s">
        <v>7</v>
      </c>
      <c r="E21" s="61" t="s">
        <v>27</v>
      </c>
      <c r="F21" s="61" t="s">
        <v>164</v>
      </c>
      <c r="G21" s="61" t="s">
        <v>188</v>
      </c>
      <c r="H21" s="61" t="s">
        <v>188</v>
      </c>
    </row>
    <row r="22" spans="1:8" x14ac:dyDescent="0.25">
      <c r="A22" s="61" t="s">
        <v>99</v>
      </c>
      <c r="B22" s="61" t="s">
        <v>99</v>
      </c>
      <c r="C22" s="61" t="s">
        <v>18</v>
      </c>
      <c r="D22" s="61" t="s">
        <v>5</v>
      </c>
      <c r="E22" s="61" t="s">
        <v>27</v>
      </c>
      <c r="F22" s="61" t="s">
        <v>164</v>
      </c>
      <c r="G22" s="61" t="s">
        <v>351</v>
      </c>
      <c r="H22" s="61" t="s">
        <v>188</v>
      </c>
    </row>
    <row r="23" spans="1:8" x14ac:dyDescent="0.25">
      <c r="A23" s="61" t="s">
        <v>100</v>
      </c>
      <c r="B23" s="61" t="s">
        <v>101</v>
      </c>
      <c r="C23" s="61" t="s">
        <v>16</v>
      </c>
      <c r="D23" s="61" t="s">
        <v>9</v>
      </c>
      <c r="E23" s="61" t="s">
        <v>26</v>
      </c>
      <c r="F23" s="61" t="s">
        <v>165</v>
      </c>
      <c r="G23" s="61" t="s">
        <v>188</v>
      </c>
      <c r="H23" s="61" t="s">
        <v>188</v>
      </c>
    </row>
    <row r="24" spans="1:8" x14ac:dyDescent="0.25">
      <c r="A24" s="61" t="s">
        <v>102</v>
      </c>
      <c r="B24" s="61" t="s">
        <v>101</v>
      </c>
      <c r="C24" s="61" t="s">
        <v>16</v>
      </c>
      <c r="D24" s="61" t="s">
        <v>9</v>
      </c>
      <c r="E24" s="61" t="s">
        <v>26</v>
      </c>
      <c r="F24" s="61" t="s">
        <v>165</v>
      </c>
      <c r="G24" s="61" t="s">
        <v>188</v>
      </c>
      <c r="H24" s="61" t="s">
        <v>188</v>
      </c>
    </row>
    <row r="25" spans="1:8" x14ac:dyDescent="0.25">
      <c r="A25" s="61" t="s">
        <v>103</v>
      </c>
      <c r="B25" s="61" t="s">
        <v>103</v>
      </c>
      <c r="C25" s="61" t="s">
        <v>13</v>
      </c>
      <c r="D25" s="61" t="s">
        <v>6</v>
      </c>
      <c r="E25" s="61" t="s">
        <v>26</v>
      </c>
      <c r="F25" s="61" t="s">
        <v>164</v>
      </c>
      <c r="G25" s="61" t="s">
        <v>188</v>
      </c>
      <c r="H25" s="61" t="s">
        <v>188</v>
      </c>
    </row>
    <row r="26" spans="1:8" x14ac:dyDescent="0.25">
      <c r="A26" s="61" t="s">
        <v>104</v>
      </c>
      <c r="B26" s="61" t="s">
        <v>104</v>
      </c>
      <c r="C26" s="61" t="s">
        <v>18</v>
      </c>
      <c r="D26" s="61" t="s">
        <v>7</v>
      </c>
      <c r="E26" s="61" t="s">
        <v>27</v>
      </c>
      <c r="F26" s="61" t="s">
        <v>164</v>
      </c>
      <c r="G26" s="61" t="s">
        <v>188</v>
      </c>
      <c r="H26" s="61" t="s">
        <v>188</v>
      </c>
    </row>
    <row r="27" spans="1:8" x14ac:dyDescent="0.25">
      <c r="A27" s="61" t="s">
        <v>105</v>
      </c>
      <c r="B27" s="61" t="s">
        <v>105</v>
      </c>
      <c r="C27" s="61" t="s">
        <v>16</v>
      </c>
      <c r="D27" s="61" t="s">
        <v>7</v>
      </c>
      <c r="E27" s="61" t="s">
        <v>27</v>
      </c>
      <c r="F27" s="61" t="s">
        <v>164</v>
      </c>
      <c r="G27" s="61" t="s">
        <v>188</v>
      </c>
      <c r="H27" s="61" t="s">
        <v>188</v>
      </c>
    </row>
    <row r="28" spans="1:8" x14ac:dyDescent="0.25">
      <c r="A28" s="61" t="s">
        <v>106</v>
      </c>
      <c r="B28" s="61" t="s">
        <v>106</v>
      </c>
      <c r="C28" s="61" t="s">
        <v>12</v>
      </c>
      <c r="D28" s="61" t="s">
        <v>6</v>
      </c>
      <c r="E28" s="61" t="s">
        <v>26</v>
      </c>
      <c r="F28" s="61" t="s">
        <v>164</v>
      </c>
      <c r="G28" s="61" t="s">
        <v>188</v>
      </c>
      <c r="H28" s="61" t="s">
        <v>188</v>
      </c>
    </row>
    <row r="29" spans="1:8" x14ac:dyDescent="0.25">
      <c r="A29" s="61" t="s">
        <v>107</v>
      </c>
      <c r="B29" s="61" t="s">
        <v>107</v>
      </c>
      <c r="C29" s="61" t="s">
        <v>13</v>
      </c>
      <c r="D29" s="61" t="s">
        <v>6</v>
      </c>
      <c r="E29" s="61" t="s">
        <v>26</v>
      </c>
      <c r="F29" s="61" t="s">
        <v>164</v>
      </c>
      <c r="G29" s="61" t="s">
        <v>188</v>
      </c>
      <c r="H29" s="61" t="s">
        <v>188</v>
      </c>
    </row>
    <row r="30" spans="1:8" x14ac:dyDescent="0.25">
      <c r="A30" s="61" t="s">
        <v>108</v>
      </c>
      <c r="B30" s="61" t="s">
        <v>108</v>
      </c>
      <c r="C30" s="61" t="s">
        <v>16</v>
      </c>
      <c r="D30" s="61" t="s">
        <v>6</v>
      </c>
      <c r="E30" s="61" t="s">
        <v>26</v>
      </c>
      <c r="F30" s="61" t="s">
        <v>164</v>
      </c>
      <c r="G30" s="61" t="s">
        <v>188</v>
      </c>
      <c r="H30" s="61" t="s">
        <v>188</v>
      </c>
    </row>
    <row r="31" spans="1:8" x14ac:dyDescent="0.25">
      <c r="A31" s="61" t="s">
        <v>109</v>
      </c>
      <c r="B31" s="61" t="s">
        <v>110</v>
      </c>
      <c r="C31" s="61" t="s">
        <v>21</v>
      </c>
      <c r="D31" s="61" t="s">
        <v>6</v>
      </c>
      <c r="E31" s="61" t="s">
        <v>26</v>
      </c>
      <c r="F31" s="61" t="s">
        <v>164</v>
      </c>
      <c r="G31" s="61" t="s">
        <v>188</v>
      </c>
      <c r="H31" s="61" t="s">
        <v>188</v>
      </c>
    </row>
    <row r="32" spans="1:8" x14ac:dyDescent="0.25">
      <c r="A32" s="61" t="s">
        <v>110</v>
      </c>
      <c r="B32" s="61" t="s">
        <v>110</v>
      </c>
      <c r="C32" s="61" t="s">
        <v>21</v>
      </c>
      <c r="D32" s="61" t="s">
        <v>6</v>
      </c>
      <c r="E32" s="61" t="s">
        <v>26</v>
      </c>
      <c r="F32" s="61" t="s">
        <v>164</v>
      </c>
      <c r="G32" s="61" t="s">
        <v>188</v>
      </c>
      <c r="H32" s="61" t="s">
        <v>188</v>
      </c>
    </row>
    <row r="33" spans="1:8" x14ac:dyDescent="0.25">
      <c r="A33" s="61" t="s">
        <v>111</v>
      </c>
      <c r="B33" s="61" t="s">
        <v>111</v>
      </c>
      <c r="C33" s="61" t="s">
        <v>15</v>
      </c>
      <c r="D33" s="61" t="s">
        <v>6</v>
      </c>
      <c r="E33" s="61" t="s">
        <v>26</v>
      </c>
      <c r="F33" s="61" t="s">
        <v>164</v>
      </c>
      <c r="G33" s="61" t="s">
        <v>188</v>
      </c>
      <c r="H33" s="61" t="s">
        <v>188</v>
      </c>
    </row>
    <row r="34" spans="1:8" x14ac:dyDescent="0.25">
      <c r="A34" s="61" t="s">
        <v>112</v>
      </c>
      <c r="B34" s="61" t="s">
        <v>112</v>
      </c>
      <c r="C34" s="61" t="s">
        <v>16</v>
      </c>
      <c r="D34" s="61" t="s">
        <v>6</v>
      </c>
      <c r="E34" s="61" t="s">
        <v>26</v>
      </c>
      <c r="F34" s="61" t="s">
        <v>164</v>
      </c>
      <c r="G34" s="61" t="s">
        <v>188</v>
      </c>
      <c r="H34" s="61" t="s">
        <v>188</v>
      </c>
    </row>
    <row r="35" spans="1:8" x14ac:dyDescent="0.25">
      <c r="A35" s="61" t="s">
        <v>113</v>
      </c>
      <c r="B35" s="61" t="s">
        <v>162</v>
      </c>
      <c r="C35" s="61" t="s">
        <v>23</v>
      </c>
      <c r="D35" s="61" t="s">
        <v>6</v>
      </c>
      <c r="E35" s="61" t="s">
        <v>26</v>
      </c>
      <c r="F35" s="61" t="s">
        <v>164</v>
      </c>
      <c r="G35" s="61" t="s">
        <v>188</v>
      </c>
      <c r="H35" s="61" t="s">
        <v>188</v>
      </c>
    </row>
    <row r="36" spans="1:8" x14ac:dyDescent="0.25">
      <c r="A36" s="61" t="s">
        <v>114</v>
      </c>
      <c r="B36" s="61" t="s">
        <v>162</v>
      </c>
      <c r="C36" s="61" t="s">
        <v>23</v>
      </c>
      <c r="D36" s="61" t="s">
        <v>6</v>
      </c>
      <c r="E36" s="61" t="s">
        <v>26</v>
      </c>
      <c r="F36" s="61" t="s">
        <v>164</v>
      </c>
      <c r="G36" s="61" t="s">
        <v>349</v>
      </c>
      <c r="H36" s="61" t="s">
        <v>188</v>
      </c>
    </row>
    <row r="37" spans="1:8" x14ac:dyDescent="0.25">
      <c r="A37" s="61" t="s">
        <v>115</v>
      </c>
      <c r="B37" s="61" t="s">
        <v>115</v>
      </c>
      <c r="C37" s="61" t="s">
        <v>23</v>
      </c>
      <c r="D37" s="61" t="s">
        <v>9</v>
      </c>
      <c r="E37" s="61" t="s">
        <v>27</v>
      </c>
      <c r="F37" s="61" t="s">
        <v>164</v>
      </c>
      <c r="G37" s="61" t="s">
        <v>351</v>
      </c>
      <c r="H37" s="61" t="s">
        <v>188</v>
      </c>
    </row>
    <row r="38" spans="1:8" x14ac:dyDescent="0.25">
      <c r="A38" s="61" t="s">
        <v>116</v>
      </c>
      <c r="B38" s="61" t="s">
        <v>115</v>
      </c>
      <c r="C38" s="61" t="s">
        <v>23</v>
      </c>
      <c r="D38" s="61" t="s">
        <v>9</v>
      </c>
      <c r="E38" s="61" t="s">
        <v>27</v>
      </c>
      <c r="F38" s="61" t="s">
        <v>164</v>
      </c>
      <c r="G38" s="61" t="s">
        <v>188</v>
      </c>
      <c r="H38" s="61" t="s">
        <v>188</v>
      </c>
    </row>
    <row r="39" spans="1:8" x14ac:dyDescent="0.25">
      <c r="A39" s="61" t="s">
        <v>117</v>
      </c>
      <c r="B39" s="61" t="s">
        <v>117</v>
      </c>
      <c r="C39" s="61" t="s">
        <v>16</v>
      </c>
      <c r="D39" s="61" t="s">
        <v>6</v>
      </c>
      <c r="E39" s="61" t="s">
        <v>26</v>
      </c>
      <c r="F39" s="61" t="s">
        <v>164</v>
      </c>
      <c r="G39" s="61" t="s">
        <v>349</v>
      </c>
      <c r="H39" s="61" t="s">
        <v>188</v>
      </c>
    </row>
    <row r="40" spans="1:8" x14ac:dyDescent="0.25">
      <c r="A40" s="61" t="s">
        <v>118</v>
      </c>
      <c r="B40" s="61" t="s">
        <v>119</v>
      </c>
      <c r="C40" s="61" t="s">
        <v>22</v>
      </c>
      <c r="D40" s="61" t="s">
        <v>6</v>
      </c>
      <c r="E40" s="61" t="s">
        <v>26</v>
      </c>
      <c r="F40" s="61" t="s">
        <v>164</v>
      </c>
      <c r="G40" s="61" t="s">
        <v>188</v>
      </c>
      <c r="H40" s="61" t="s">
        <v>188</v>
      </c>
    </row>
    <row r="41" spans="1:8" x14ac:dyDescent="0.25">
      <c r="A41" s="61" t="s">
        <v>120</v>
      </c>
      <c r="B41" s="61" t="s">
        <v>120</v>
      </c>
      <c r="C41" s="61" t="s">
        <v>22</v>
      </c>
      <c r="D41" s="61" t="s">
        <v>6</v>
      </c>
      <c r="E41" s="61" t="s">
        <v>26</v>
      </c>
      <c r="F41" s="61" t="s">
        <v>164</v>
      </c>
      <c r="G41" s="61" t="s">
        <v>349</v>
      </c>
      <c r="H41" s="61" t="s">
        <v>188</v>
      </c>
    </row>
    <row r="42" spans="1:8" x14ac:dyDescent="0.25">
      <c r="A42" s="61" t="s">
        <v>121</v>
      </c>
      <c r="B42" s="61" t="s">
        <v>120</v>
      </c>
      <c r="C42" s="61" t="s">
        <v>22</v>
      </c>
      <c r="D42" s="61" t="s">
        <v>6</v>
      </c>
      <c r="E42" s="61" t="s">
        <v>26</v>
      </c>
      <c r="F42" s="61" t="s">
        <v>164</v>
      </c>
      <c r="G42" s="61" t="s">
        <v>188</v>
      </c>
      <c r="H42" s="61" t="s">
        <v>188</v>
      </c>
    </row>
    <row r="43" spans="1:8" x14ac:dyDescent="0.25">
      <c r="A43" s="61" t="s">
        <v>122</v>
      </c>
      <c r="B43" s="61" t="s">
        <v>122</v>
      </c>
      <c r="C43" s="61" t="s">
        <v>21</v>
      </c>
      <c r="D43" s="61" t="s">
        <v>6</v>
      </c>
      <c r="E43" s="61" t="s">
        <v>26</v>
      </c>
      <c r="F43" s="61" t="s">
        <v>164</v>
      </c>
      <c r="G43" s="61" t="s">
        <v>188</v>
      </c>
      <c r="H43" s="61" t="s">
        <v>188</v>
      </c>
    </row>
    <row r="44" spans="1:8" x14ac:dyDescent="0.25">
      <c r="A44" s="61" t="s">
        <v>123</v>
      </c>
      <c r="B44" s="61" t="s">
        <v>123</v>
      </c>
      <c r="C44" s="61" t="s">
        <v>18</v>
      </c>
      <c r="D44" s="61" t="s">
        <v>7</v>
      </c>
      <c r="E44" s="61" t="s">
        <v>27</v>
      </c>
      <c r="F44" s="61" t="s">
        <v>164</v>
      </c>
      <c r="G44" s="61" t="s">
        <v>188</v>
      </c>
      <c r="H44" s="61" t="s">
        <v>188</v>
      </c>
    </row>
    <row r="45" spans="1:8" x14ac:dyDescent="0.25">
      <c r="A45" s="61" t="s">
        <v>124</v>
      </c>
      <c r="B45" s="61" t="s">
        <v>124</v>
      </c>
      <c r="C45" s="61" t="s">
        <v>18</v>
      </c>
      <c r="D45" s="61" t="s">
        <v>8</v>
      </c>
      <c r="E45" s="61" t="s">
        <v>27</v>
      </c>
      <c r="F45" s="61" t="s">
        <v>164</v>
      </c>
      <c r="G45" s="61" t="s">
        <v>188</v>
      </c>
      <c r="H45" s="61" t="s">
        <v>188</v>
      </c>
    </row>
    <row r="46" spans="1:8" x14ac:dyDescent="0.25">
      <c r="A46" s="61" t="s">
        <v>125</v>
      </c>
      <c r="B46" s="61" t="s">
        <v>125</v>
      </c>
      <c r="C46" s="61" t="s">
        <v>18</v>
      </c>
      <c r="D46" s="61" t="s">
        <v>5</v>
      </c>
      <c r="E46" s="61" t="s">
        <v>27</v>
      </c>
      <c r="F46" s="61" t="s">
        <v>164</v>
      </c>
      <c r="G46" s="61" t="s">
        <v>351</v>
      </c>
      <c r="H46" s="61" t="s">
        <v>351</v>
      </c>
    </row>
    <row r="47" spans="1:8" x14ac:dyDescent="0.25">
      <c r="A47" s="61" t="s">
        <v>126</v>
      </c>
      <c r="B47" s="61" t="s">
        <v>119</v>
      </c>
      <c r="C47" s="61" t="s">
        <v>22</v>
      </c>
      <c r="D47" s="61" t="s">
        <v>6</v>
      </c>
      <c r="E47" s="61" t="s">
        <v>26</v>
      </c>
      <c r="F47" s="61" t="s">
        <v>164</v>
      </c>
      <c r="G47" s="61" t="s">
        <v>188</v>
      </c>
      <c r="H47" s="61" t="s">
        <v>188</v>
      </c>
    </row>
    <row r="48" spans="1:8" x14ac:dyDescent="0.25">
      <c r="A48" s="61" t="s">
        <v>127</v>
      </c>
      <c r="B48" s="61" t="s">
        <v>127</v>
      </c>
      <c r="C48" s="61" t="s">
        <v>16</v>
      </c>
      <c r="D48" s="61" t="s">
        <v>6</v>
      </c>
      <c r="E48" s="61" t="s">
        <v>26</v>
      </c>
      <c r="F48" s="61" t="s">
        <v>164</v>
      </c>
      <c r="G48" s="61" t="s">
        <v>188</v>
      </c>
      <c r="H48" s="61" t="s">
        <v>188</v>
      </c>
    </row>
    <row r="49" spans="1:8" x14ac:dyDescent="0.25">
      <c r="A49" s="61" t="s">
        <v>128</v>
      </c>
      <c r="B49" s="61" t="s">
        <v>129</v>
      </c>
      <c r="C49" s="61" t="s">
        <v>20</v>
      </c>
      <c r="D49" s="61" t="s">
        <v>6</v>
      </c>
      <c r="E49" s="61" t="s">
        <v>26</v>
      </c>
      <c r="F49" s="61" t="s">
        <v>166</v>
      </c>
      <c r="G49" s="61" t="s">
        <v>188</v>
      </c>
      <c r="H49" s="61" t="s">
        <v>188</v>
      </c>
    </row>
    <row r="50" spans="1:8" x14ac:dyDescent="0.25">
      <c r="A50" s="61" t="s">
        <v>130</v>
      </c>
      <c r="B50" s="61" t="s">
        <v>129</v>
      </c>
      <c r="C50" s="61" t="s">
        <v>20</v>
      </c>
      <c r="D50" s="61" t="s">
        <v>6</v>
      </c>
      <c r="E50" s="61" t="s">
        <v>26</v>
      </c>
      <c r="F50" s="61" t="s">
        <v>166</v>
      </c>
      <c r="G50" s="61" t="s">
        <v>188</v>
      </c>
      <c r="H50" s="61" t="s">
        <v>188</v>
      </c>
    </row>
    <row r="51" spans="1:8" x14ac:dyDescent="0.25">
      <c r="A51" s="61" t="s">
        <v>131</v>
      </c>
      <c r="B51" s="61" t="s">
        <v>131</v>
      </c>
      <c r="C51" s="61" t="s">
        <v>16</v>
      </c>
      <c r="D51" s="61" t="s">
        <v>7</v>
      </c>
      <c r="E51" s="61" t="s">
        <v>27</v>
      </c>
      <c r="F51" s="61" t="s">
        <v>164</v>
      </c>
      <c r="G51" s="61" t="s">
        <v>188</v>
      </c>
      <c r="H51" s="61" t="s">
        <v>188</v>
      </c>
    </row>
    <row r="52" spans="1:8" x14ac:dyDescent="0.25">
      <c r="A52" s="61" t="s">
        <v>132</v>
      </c>
      <c r="B52" s="61" t="s">
        <v>132</v>
      </c>
      <c r="C52" s="61" t="s">
        <v>19</v>
      </c>
      <c r="D52" s="61" t="s">
        <v>6</v>
      </c>
      <c r="E52" s="61" t="s">
        <v>26</v>
      </c>
      <c r="F52" s="61" t="s">
        <v>166</v>
      </c>
      <c r="G52" s="61" t="s">
        <v>188</v>
      </c>
      <c r="H52" s="61" t="s">
        <v>188</v>
      </c>
    </row>
    <row r="53" spans="1:8" x14ac:dyDescent="0.25">
      <c r="A53" s="61" t="s">
        <v>133</v>
      </c>
      <c r="B53" s="61" t="s">
        <v>133</v>
      </c>
      <c r="C53" s="61" t="s">
        <v>23</v>
      </c>
      <c r="D53" s="61" t="s">
        <v>9</v>
      </c>
      <c r="E53" s="61" t="s">
        <v>27</v>
      </c>
      <c r="F53" s="61" t="s">
        <v>164</v>
      </c>
      <c r="G53" s="61" t="s">
        <v>188</v>
      </c>
      <c r="H53" s="61" t="s">
        <v>188</v>
      </c>
    </row>
    <row r="54" spans="1:8" x14ac:dyDescent="0.25">
      <c r="A54" s="61" t="s">
        <v>134</v>
      </c>
      <c r="B54" s="61" t="s">
        <v>134</v>
      </c>
      <c r="C54" s="61" t="s">
        <v>18</v>
      </c>
      <c r="D54" s="61" t="s">
        <v>7</v>
      </c>
      <c r="E54" s="61" t="s">
        <v>27</v>
      </c>
      <c r="F54" s="61" t="s">
        <v>164</v>
      </c>
      <c r="G54" s="61" t="s">
        <v>188</v>
      </c>
      <c r="H54" s="61" t="s">
        <v>188</v>
      </c>
    </row>
    <row r="55" spans="1:8" x14ac:dyDescent="0.25">
      <c r="A55" s="61" t="s">
        <v>135</v>
      </c>
      <c r="B55" s="61" t="s">
        <v>135</v>
      </c>
      <c r="C55" s="61" t="s">
        <v>19</v>
      </c>
      <c r="D55" s="61" t="s">
        <v>6</v>
      </c>
      <c r="E55" s="61" t="s">
        <v>26</v>
      </c>
      <c r="F55" s="61" t="s">
        <v>166</v>
      </c>
      <c r="G55" s="61" t="s">
        <v>188</v>
      </c>
      <c r="H55" s="61" t="s">
        <v>188</v>
      </c>
    </row>
    <row r="56" spans="1:8" x14ac:dyDescent="0.25">
      <c r="A56" s="61" t="s">
        <v>136</v>
      </c>
      <c r="B56" s="61" t="s">
        <v>136</v>
      </c>
      <c r="C56" s="61" t="s">
        <v>23</v>
      </c>
      <c r="D56" s="61" t="s">
        <v>8</v>
      </c>
      <c r="E56" s="61" t="s">
        <v>27</v>
      </c>
      <c r="F56" s="61" t="s">
        <v>164</v>
      </c>
      <c r="G56" s="61" t="s">
        <v>188</v>
      </c>
      <c r="H56" s="61" t="s">
        <v>188</v>
      </c>
    </row>
    <row r="57" spans="1:8" x14ac:dyDescent="0.25">
      <c r="A57" s="61" t="s">
        <v>137</v>
      </c>
      <c r="B57" s="61" t="s">
        <v>137</v>
      </c>
      <c r="C57" s="61" t="s">
        <v>18</v>
      </c>
      <c r="D57" s="61" t="s">
        <v>7</v>
      </c>
      <c r="E57" s="61" t="s">
        <v>27</v>
      </c>
      <c r="F57" s="61" t="s">
        <v>164</v>
      </c>
      <c r="G57" s="61" t="s">
        <v>188</v>
      </c>
      <c r="H57" s="61" t="s">
        <v>188</v>
      </c>
    </row>
    <row r="58" spans="1:8" x14ac:dyDescent="0.25">
      <c r="A58" s="61" t="s">
        <v>138</v>
      </c>
      <c r="B58" s="61" t="s">
        <v>139</v>
      </c>
      <c r="C58" s="61" t="s">
        <v>18</v>
      </c>
      <c r="D58" s="61" t="s">
        <v>6</v>
      </c>
      <c r="E58" s="61" t="s">
        <v>26</v>
      </c>
      <c r="F58" s="61" t="s">
        <v>164</v>
      </c>
      <c r="G58" s="61" t="s">
        <v>349</v>
      </c>
      <c r="H58" s="61" t="s">
        <v>188</v>
      </c>
    </row>
    <row r="59" spans="1:8" x14ac:dyDescent="0.25">
      <c r="A59" s="61" t="s">
        <v>140</v>
      </c>
      <c r="B59" s="61" t="s">
        <v>139</v>
      </c>
      <c r="C59" s="61" t="s">
        <v>18</v>
      </c>
      <c r="D59" s="61" t="s">
        <v>6</v>
      </c>
      <c r="E59" s="61" t="s">
        <v>26</v>
      </c>
      <c r="F59" s="61" t="s">
        <v>164</v>
      </c>
      <c r="G59" s="61" t="s">
        <v>188</v>
      </c>
      <c r="H59" s="61" t="s">
        <v>188</v>
      </c>
    </row>
    <row r="60" spans="1:8" x14ac:dyDescent="0.25">
      <c r="A60" s="61" t="s">
        <v>141</v>
      </c>
      <c r="B60" s="61" t="s">
        <v>141</v>
      </c>
      <c r="C60" s="61" t="s">
        <v>20</v>
      </c>
      <c r="D60" s="61" t="s">
        <v>9</v>
      </c>
      <c r="E60" s="61" t="s">
        <v>26</v>
      </c>
      <c r="F60" s="61" t="s">
        <v>166</v>
      </c>
      <c r="G60" s="61" t="s">
        <v>188</v>
      </c>
      <c r="H60" s="61" t="s">
        <v>188</v>
      </c>
    </row>
    <row r="61" spans="1:8" x14ac:dyDescent="0.25">
      <c r="A61" s="61" t="s">
        <v>142</v>
      </c>
      <c r="B61" s="61" t="s">
        <v>142</v>
      </c>
      <c r="C61" s="61" t="s">
        <v>16</v>
      </c>
      <c r="D61" s="61" t="s">
        <v>6</v>
      </c>
      <c r="E61" s="61" t="s">
        <v>26</v>
      </c>
      <c r="F61" s="61" t="s">
        <v>164</v>
      </c>
      <c r="G61" s="61" t="s">
        <v>188</v>
      </c>
      <c r="H61" s="61" t="s">
        <v>188</v>
      </c>
    </row>
    <row r="62" spans="1:8" x14ac:dyDescent="0.25">
      <c r="A62" s="61" t="s">
        <v>143</v>
      </c>
      <c r="B62" s="61" t="s">
        <v>143</v>
      </c>
      <c r="C62" s="61" t="s">
        <v>16</v>
      </c>
      <c r="D62" s="61" t="s">
        <v>7</v>
      </c>
      <c r="E62" s="61" t="s">
        <v>27</v>
      </c>
      <c r="F62" s="61" t="s">
        <v>164</v>
      </c>
      <c r="G62" s="61" t="s">
        <v>352</v>
      </c>
      <c r="H62" s="61" t="s">
        <v>188</v>
      </c>
    </row>
    <row r="63" spans="1:8" x14ac:dyDescent="0.25">
      <c r="A63" s="61" t="s">
        <v>144</v>
      </c>
      <c r="B63" s="61" t="s">
        <v>145</v>
      </c>
      <c r="C63" s="61" t="s">
        <v>16</v>
      </c>
      <c r="D63" s="61" t="s">
        <v>6</v>
      </c>
      <c r="E63" s="61" t="s">
        <v>26</v>
      </c>
      <c r="F63" s="61" t="s">
        <v>164</v>
      </c>
      <c r="G63" s="61" t="s">
        <v>188</v>
      </c>
      <c r="H63" s="61" t="s">
        <v>188</v>
      </c>
    </row>
    <row r="64" spans="1:8" x14ac:dyDescent="0.25">
      <c r="A64" s="61" t="s">
        <v>146</v>
      </c>
      <c r="B64" s="61" t="s">
        <v>145</v>
      </c>
      <c r="C64" s="61" t="s">
        <v>16</v>
      </c>
      <c r="D64" s="61" t="s">
        <v>6</v>
      </c>
      <c r="E64" s="61" t="s">
        <v>26</v>
      </c>
      <c r="F64" s="61" t="s">
        <v>164</v>
      </c>
      <c r="G64" s="61" t="s">
        <v>188</v>
      </c>
      <c r="H64" s="61" t="s">
        <v>188</v>
      </c>
    </row>
    <row r="65" spans="1:8" x14ac:dyDescent="0.25">
      <c r="A65" s="61" t="s">
        <v>147</v>
      </c>
      <c r="B65" s="61" t="s">
        <v>145</v>
      </c>
      <c r="C65" s="61" t="s">
        <v>16</v>
      </c>
      <c r="D65" s="61" t="s">
        <v>6</v>
      </c>
      <c r="E65" s="61" t="s">
        <v>26</v>
      </c>
      <c r="F65" s="61" t="s">
        <v>164</v>
      </c>
      <c r="G65" s="61" t="s">
        <v>188</v>
      </c>
      <c r="H65" s="61" t="s">
        <v>188</v>
      </c>
    </row>
    <row r="66" spans="1:8" x14ac:dyDescent="0.25">
      <c r="A66" s="61" t="s">
        <v>148</v>
      </c>
      <c r="B66" s="61" t="s">
        <v>148</v>
      </c>
      <c r="C66" s="61" t="s">
        <v>19</v>
      </c>
      <c r="D66" s="61" t="s">
        <v>9</v>
      </c>
      <c r="E66" s="61" t="s">
        <v>26</v>
      </c>
      <c r="F66" s="61" t="s">
        <v>166</v>
      </c>
      <c r="G66" s="61" t="s">
        <v>188</v>
      </c>
      <c r="H66" s="61" t="s">
        <v>188</v>
      </c>
    </row>
    <row r="67" spans="1:8" x14ac:dyDescent="0.25">
      <c r="A67" s="61" t="s">
        <v>149</v>
      </c>
      <c r="B67" s="61" t="s">
        <v>149</v>
      </c>
      <c r="C67" s="61" t="s">
        <v>19</v>
      </c>
      <c r="D67" s="61" t="s">
        <v>6</v>
      </c>
      <c r="E67" s="61" t="s">
        <v>26</v>
      </c>
      <c r="F67" s="61" t="s">
        <v>166</v>
      </c>
      <c r="G67" s="61" t="s">
        <v>349</v>
      </c>
      <c r="H67" s="61" t="s">
        <v>188</v>
      </c>
    </row>
    <row r="68" spans="1:8" x14ac:dyDescent="0.25">
      <c r="A68" s="61" t="s">
        <v>150</v>
      </c>
      <c r="B68" s="61" t="s">
        <v>151</v>
      </c>
      <c r="C68" s="61" t="s">
        <v>19</v>
      </c>
      <c r="D68" s="61" t="s">
        <v>6</v>
      </c>
      <c r="E68" s="61" t="s">
        <v>26</v>
      </c>
      <c r="F68" s="61" t="s">
        <v>166</v>
      </c>
      <c r="G68" s="61" t="s">
        <v>188</v>
      </c>
      <c r="H68" s="61" t="s">
        <v>188</v>
      </c>
    </row>
    <row r="69" spans="1:8" x14ac:dyDescent="0.25">
      <c r="A69" s="61" t="s">
        <v>152</v>
      </c>
      <c r="B69" s="61" t="s">
        <v>151</v>
      </c>
      <c r="C69" s="61" t="s">
        <v>19</v>
      </c>
      <c r="D69" s="61" t="s">
        <v>6</v>
      </c>
      <c r="E69" s="61" t="s">
        <v>26</v>
      </c>
      <c r="F69" s="61" t="s">
        <v>166</v>
      </c>
      <c r="G69" s="61" t="s">
        <v>188</v>
      </c>
      <c r="H69" s="61" t="s">
        <v>188</v>
      </c>
    </row>
    <row r="70" spans="1:8" x14ac:dyDescent="0.25">
      <c r="A70" s="61" t="s">
        <v>153</v>
      </c>
      <c r="B70" s="61" t="s">
        <v>153</v>
      </c>
      <c r="C70" s="61" t="s">
        <v>19</v>
      </c>
      <c r="D70" s="61" t="s">
        <v>6</v>
      </c>
      <c r="E70" s="61" t="s">
        <v>26</v>
      </c>
      <c r="F70" s="61" t="s">
        <v>166</v>
      </c>
      <c r="G70" s="61" t="s">
        <v>188</v>
      </c>
      <c r="H70" s="61" t="s">
        <v>188</v>
      </c>
    </row>
    <row r="71" spans="1:8" x14ac:dyDescent="0.25">
      <c r="A71" s="61" t="s">
        <v>154</v>
      </c>
      <c r="B71" s="61" t="s">
        <v>154</v>
      </c>
      <c r="C71" s="61" t="s">
        <v>19</v>
      </c>
      <c r="D71" s="61" t="s">
        <v>6</v>
      </c>
      <c r="E71" s="61" t="s">
        <v>26</v>
      </c>
      <c r="F71" s="61" t="s">
        <v>166</v>
      </c>
      <c r="G71" s="61" t="s">
        <v>188</v>
      </c>
      <c r="H71" s="61" t="s">
        <v>188</v>
      </c>
    </row>
    <row r="72" spans="1:8" x14ac:dyDescent="0.25">
      <c r="A72" s="61" t="s">
        <v>155</v>
      </c>
      <c r="B72" s="61" t="s">
        <v>155</v>
      </c>
      <c r="C72" s="61" t="s">
        <v>19</v>
      </c>
      <c r="D72" s="61" t="s">
        <v>9</v>
      </c>
      <c r="E72" s="61" t="s">
        <v>26</v>
      </c>
      <c r="F72" s="61" t="s">
        <v>166</v>
      </c>
      <c r="G72" s="61" t="s">
        <v>188</v>
      </c>
      <c r="H72" s="61" t="s">
        <v>188</v>
      </c>
    </row>
    <row r="73" spans="1:8" x14ac:dyDescent="0.25">
      <c r="A73" s="61" t="s">
        <v>156</v>
      </c>
      <c r="B73" s="61" t="s">
        <v>156</v>
      </c>
      <c r="C73" s="61" t="s">
        <v>16</v>
      </c>
      <c r="D73" s="61" t="s">
        <v>6</v>
      </c>
      <c r="E73" s="61" t="s">
        <v>26</v>
      </c>
      <c r="F73" s="61" t="s">
        <v>164</v>
      </c>
      <c r="G73" s="61" t="s">
        <v>188</v>
      </c>
      <c r="H73" s="61" t="s">
        <v>188</v>
      </c>
    </row>
    <row r="74" spans="1:8" x14ac:dyDescent="0.25">
      <c r="A74" s="61" t="s">
        <v>157</v>
      </c>
      <c r="B74" s="61" t="s">
        <v>157</v>
      </c>
      <c r="C74" s="61" t="s">
        <v>22</v>
      </c>
      <c r="D74" s="61" t="s">
        <v>5</v>
      </c>
      <c r="E74" s="61" t="s">
        <v>26</v>
      </c>
      <c r="F74" s="61" t="s">
        <v>164</v>
      </c>
      <c r="G74" s="61" t="s">
        <v>351</v>
      </c>
      <c r="H74" s="61" t="s">
        <v>351</v>
      </c>
    </row>
    <row r="75" spans="1:8" x14ac:dyDescent="0.25">
      <c r="A75" s="61" t="s">
        <v>158</v>
      </c>
      <c r="B75" s="61" t="s">
        <v>159</v>
      </c>
      <c r="C75" s="61" t="s">
        <v>21</v>
      </c>
      <c r="D75" s="61" t="s">
        <v>5</v>
      </c>
      <c r="E75" s="61" t="s">
        <v>26</v>
      </c>
      <c r="F75" s="61" t="s">
        <v>164</v>
      </c>
      <c r="G75" s="61" t="s">
        <v>188</v>
      </c>
      <c r="H75" s="61" t="s">
        <v>188</v>
      </c>
    </row>
    <row r="76" spans="1:8" x14ac:dyDescent="0.25">
      <c r="A76" s="61" t="s">
        <v>160</v>
      </c>
      <c r="B76" s="61" t="s">
        <v>159</v>
      </c>
      <c r="C76" s="61" t="s">
        <v>21</v>
      </c>
      <c r="D76" s="61" t="s">
        <v>5</v>
      </c>
      <c r="E76" s="61" t="s">
        <v>26</v>
      </c>
      <c r="F76" s="61" t="s">
        <v>164</v>
      </c>
      <c r="G76" s="61" t="s">
        <v>351</v>
      </c>
      <c r="H76" s="61" t="s">
        <v>351</v>
      </c>
    </row>
    <row r="77" spans="1:8" x14ac:dyDescent="0.25">
      <c r="A77" s="61" t="s">
        <v>161</v>
      </c>
      <c r="B77" s="61" t="s">
        <v>161</v>
      </c>
      <c r="C77" s="61" t="s">
        <v>23</v>
      </c>
      <c r="D77" s="61" t="s">
        <v>7</v>
      </c>
      <c r="E77" s="61" t="s">
        <v>27</v>
      </c>
      <c r="F77" s="61" t="s">
        <v>164</v>
      </c>
      <c r="G77" s="61" t="s">
        <v>188</v>
      </c>
      <c r="H77" s="61" t="s">
        <v>188</v>
      </c>
    </row>
    <row r="79" spans="1:8" x14ac:dyDescent="0.25">
      <c r="A79" s="58" t="s">
        <v>174</v>
      </c>
      <c r="B79" s="58"/>
      <c r="C79" s="58"/>
      <c r="D79" s="58"/>
      <c r="E79" s="58"/>
      <c r="F79" s="58"/>
    </row>
    <row r="80" spans="1:8" x14ac:dyDescent="0.25">
      <c r="A80" s="58"/>
    </row>
  </sheetData>
  <autoFilter ref="D1:D82" xr:uid="{00000000-0001-0000-0200-000000000000}"/>
  <mergeCells count="2">
    <mergeCell ref="A1:B1"/>
    <mergeCell ref="A3:C3"/>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6F111-0BDF-4C18-A0B0-E38272F3F2A6}">
  <dimension ref="A1:I123"/>
  <sheetViews>
    <sheetView zoomScaleNormal="100" workbookViewId="0">
      <selection sqref="A1:D1"/>
    </sheetView>
  </sheetViews>
  <sheetFormatPr defaultColWidth="8.7109375" defaultRowHeight="15" x14ac:dyDescent="0.25"/>
  <cols>
    <col min="1" max="1" width="9.28515625" style="3" bestFit="1" customWidth="1"/>
    <col min="2" max="2" width="29.42578125" style="22" customWidth="1"/>
    <col min="3" max="3" width="23" style="36" customWidth="1"/>
    <col min="4" max="4" width="15.7109375" style="18" customWidth="1"/>
    <col min="5" max="5" width="33.7109375" style="3" customWidth="1"/>
    <col min="6" max="6" width="17" style="3" customWidth="1"/>
    <col min="7" max="7" width="19.28515625" style="3" customWidth="1"/>
    <col min="8" max="8" width="24.7109375" style="3" customWidth="1"/>
    <col min="9" max="9" width="29.5703125" style="3" customWidth="1"/>
    <col min="10" max="16384" width="8.7109375" style="3"/>
  </cols>
  <sheetData>
    <row r="1" spans="1:9" ht="18.75" x14ac:dyDescent="0.3">
      <c r="A1" s="137" t="s">
        <v>325</v>
      </c>
      <c r="B1" s="137"/>
      <c r="C1" s="137"/>
      <c r="D1" s="137"/>
      <c r="E1" s="50"/>
      <c r="F1" s="23"/>
      <c r="G1" s="23"/>
      <c r="H1" s="23"/>
      <c r="I1" s="23"/>
    </row>
    <row r="3" spans="1:9" ht="18.75" x14ac:dyDescent="0.3">
      <c r="A3" s="137" t="s">
        <v>284</v>
      </c>
      <c r="B3" s="137"/>
      <c r="C3" s="137"/>
      <c r="D3" s="137"/>
      <c r="E3" s="23"/>
      <c r="F3" s="23"/>
    </row>
    <row r="5" spans="1:9" ht="27" customHeight="1" x14ac:dyDescent="0.25">
      <c r="A5" s="103" t="s">
        <v>168</v>
      </c>
      <c r="B5" s="103" t="s">
        <v>329</v>
      </c>
      <c r="C5" s="115" t="s">
        <v>176</v>
      </c>
      <c r="D5" s="112" t="s">
        <v>228</v>
      </c>
      <c r="F5" s="27"/>
    </row>
    <row r="6" spans="1:9" x14ac:dyDescent="0.25">
      <c r="A6" s="90">
        <v>2016</v>
      </c>
      <c r="B6" s="117" t="s">
        <v>301</v>
      </c>
      <c r="C6" s="37">
        <v>6533</v>
      </c>
      <c r="D6" s="130">
        <v>2.5999999999999999E-3</v>
      </c>
    </row>
    <row r="7" spans="1:9" x14ac:dyDescent="0.25">
      <c r="A7" s="90">
        <v>2016</v>
      </c>
      <c r="B7" s="117" t="s">
        <v>302</v>
      </c>
      <c r="C7" s="37">
        <v>2316438</v>
      </c>
      <c r="D7" s="130">
        <v>0.9234</v>
      </c>
    </row>
    <row r="8" spans="1:9" x14ac:dyDescent="0.25">
      <c r="A8" s="90">
        <v>2016</v>
      </c>
      <c r="B8" s="117" t="s">
        <v>303</v>
      </c>
      <c r="C8" s="37">
        <v>108601</v>
      </c>
      <c r="D8" s="130">
        <v>4.3200000000000002E-2</v>
      </c>
    </row>
    <row r="9" spans="1:9" x14ac:dyDescent="0.25">
      <c r="A9" s="90">
        <v>2016</v>
      </c>
      <c r="B9" s="117" t="s">
        <v>304</v>
      </c>
      <c r="C9" s="37">
        <v>23918</v>
      </c>
      <c r="D9" s="130">
        <v>9.4999999999999998E-3</v>
      </c>
    </row>
    <row r="10" spans="1:9" x14ac:dyDescent="0.25">
      <c r="A10" s="90">
        <v>2016</v>
      </c>
      <c r="B10" s="117" t="s">
        <v>305</v>
      </c>
      <c r="C10" s="37">
        <v>52735</v>
      </c>
      <c r="D10" s="130">
        <v>2.1000000000000001E-2</v>
      </c>
    </row>
    <row r="11" spans="1:9" x14ac:dyDescent="0.25">
      <c r="A11" s="90">
        <v>2017</v>
      </c>
      <c r="B11" s="117" t="s">
        <v>301</v>
      </c>
      <c r="C11" s="37">
        <v>6577</v>
      </c>
      <c r="D11" s="130">
        <v>2.5999999999999999E-3</v>
      </c>
    </row>
    <row r="12" spans="1:9" x14ac:dyDescent="0.25">
      <c r="A12" s="90">
        <v>2017</v>
      </c>
      <c r="B12" s="117" t="s">
        <v>302</v>
      </c>
      <c r="C12" s="37">
        <v>2255608</v>
      </c>
      <c r="D12" s="130">
        <v>0.91930000000000001</v>
      </c>
    </row>
    <row r="13" spans="1:9" x14ac:dyDescent="0.25">
      <c r="A13" s="90">
        <v>2017</v>
      </c>
      <c r="B13" s="117" t="s">
        <v>303</v>
      </c>
      <c r="C13" s="37">
        <v>116262</v>
      </c>
      <c r="D13" s="130">
        <v>4.7300000000000002E-2</v>
      </c>
    </row>
    <row r="14" spans="1:9" x14ac:dyDescent="0.25">
      <c r="A14" s="90">
        <v>2017</v>
      </c>
      <c r="B14" s="117" t="s">
        <v>304</v>
      </c>
      <c r="C14" s="37">
        <v>21653</v>
      </c>
      <c r="D14" s="130">
        <v>8.8000000000000005E-3</v>
      </c>
    </row>
    <row r="15" spans="1:9" x14ac:dyDescent="0.25">
      <c r="A15" s="90">
        <v>2017</v>
      </c>
      <c r="B15" s="117" t="s">
        <v>305</v>
      </c>
      <c r="C15" s="37">
        <v>53205</v>
      </c>
      <c r="D15" s="130">
        <v>2.1600000000000001E-2</v>
      </c>
    </row>
    <row r="16" spans="1:9" x14ac:dyDescent="0.25">
      <c r="A16" s="90">
        <v>2018</v>
      </c>
      <c r="B16" s="117" t="s">
        <v>301</v>
      </c>
      <c r="C16" s="37">
        <v>8298</v>
      </c>
      <c r="D16" s="130">
        <v>3.3E-3</v>
      </c>
    </row>
    <row r="17" spans="1:7" x14ac:dyDescent="0.25">
      <c r="A17" s="90">
        <v>2018</v>
      </c>
      <c r="B17" s="117" t="s">
        <v>302</v>
      </c>
      <c r="C17" s="37">
        <v>2263258</v>
      </c>
      <c r="D17" s="130">
        <v>0.92169999999999996</v>
      </c>
    </row>
    <row r="18" spans="1:7" x14ac:dyDescent="0.25">
      <c r="A18" s="90">
        <v>2018</v>
      </c>
      <c r="B18" s="117" t="s">
        <v>303</v>
      </c>
      <c r="C18" s="37">
        <v>110547</v>
      </c>
      <c r="D18" s="130">
        <v>4.4999999999999998E-2</v>
      </c>
    </row>
    <row r="19" spans="1:7" x14ac:dyDescent="0.25">
      <c r="A19" s="90">
        <v>2018</v>
      </c>
      <c r="B19" s="117" t="s">
        <v>304</v>
      </c>
      <c r="C19" s="37">
        <v>20928</v>
      </c>
      <c r="D19" s="130">
        <v>8.5000000000000006E-3</v>
      </c>
    </row>
    <row r="20" spans="1:7" x14ac:dyDescent="0.25">
      <c r="A20" s="90">
        <v>2018</v>
      </c>
      <c r="B20" s="117" t="s">
        <v>305</v>
      </c>
      <c r="C20" s="37">
        <v>52305</v>
      </c>
      <c r="D20" s="130">
        <v>2.1299999999999999E-2</v>
      </c>
    </row>
    <row r="21" spans="1:7" x14ac:dyDescent="0.25">
      <c r="A21" s="90">
        <v>2019</v>
      </c>
      <c r="B21" s="117" t="s">
        <v>301</v>
      </c>
      <c r="C21" s="37">
        <v>7596</v>
      </c>
      <c r="D21" s="130">
        <v>3.0999999999999999E-3</v>
      </c>
    </row>
    <row r="22" spans="1:7" x14ac:dyDescent="0.25">
      <c r="A22" s="90">
        <v>2019</v>
      </c>
      <c r="B22" s="117" t="s">
        <v>302</v>
      </c>
      <c r="C22" s="37">
        <v>2227226</v>
      </c>
      <c r="D22" s="130">
        <v>0.92059999999999997</v>
      </c>
    </row>
    <row r="23" spans="1:7" x14ac:dyDescent="0.25">
      <c r="A23" s="90">
        <v>2019</v>
      </c>
      <c r="B23" s="117" t="s">
        <v>303</v>
      </c>
      <c r="C23" s="37">
        <v>111064</v>
      </c>
      <c r="D23" s="130">
        <v>4.5900000000000003E-2</v>
      </c>
    </row>
    <row r="24" spans="1:7" x14ac:dyDescent="0.25">
      <c r="A24" s="90">
        <v>2019</v>
      </c>
      <c r="B24" s="117" t="s">
        <v>304</v>
      </c>
      <c r="C24" s="37">
        <v>22944</v>
      </c>
      <c r="D24" s="130">
        <v>9.4000000000000004E-3</v>
      </c>
    </row>
    <row r="25" spans="1:7" x14ac:dyDescent="0.25">
      <c r="A25" s="90">
        <v>2019</v>
      </c>
      <c r="B25" s="117" t="s">
        <v>305</v>
      </c>
      <c r="C25" s="37">
        <v>49138</v>
      </c>
      <c r="D25" s="130">
        <v>2.0299999999999999E-2</v>
      </c>
    </row>
    <row r="26" spans="1:7" x14ac:dyDescent="0.25">
      <c r="A26" s="74"/>
      <c r="B26" s="25"/>
      <c r="D26" s="82"/>
    </row>
    <row r="27" spans="1:7" ht="43.5" customHeight="1" x14ac:dyDescent="0.25">
      <c r="A27" s="142" t="s">
        <v>371</v>
      </c>
      <c r="B27" s="142"/>
      <c r="C27" s="142"/>
      <c r="D27" s="142"/>
      <c r="E27" s="28"/>
      <c r="F27" s="28"/>
      <c r="G27" s="28"/>
    </row>
    <row r="28" spans="1:7" ht="28.9" customHeight="1" x14ac:dyDescent="0.25">
      <c r="A28" s="142" t="s">
        <v>354</v>
      </c>
      <c r="B28" s="142"/>
      <c r="C28" s="142"/>
      <c r="D28" s="142"/>
      <c r="E28" s="28"/>
      <c r="F28" s="28"/>
      <c r="G28" s="28"/>
    </row>
    <row r="29" spans="1:7" ht="15" customHeight="1" x14ac:dyDescent="0.25">
      <c r="E29" s="21"/>
    </row>
    <row r="123" ht="14.65" customHeight="1" x14ac:dyDescent="0.25"/>
  </sheetData>
  <mergeCells count="4">
    <mergeCell ref="A28:D28"/>
    <mergeCell ref="A27:D27"/>
    <mergeCell ref="A1:D1"/>
    <mergeCell ref="A3:D3"/>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980AB-12B4-4D18-B42A-E0DB2E4A1ADC}">
  <dimension ref="A1:I127"/>
  <sheetViews>
    <sheetView workbookViewId="0">
      <selection sqref="A1:B1"/>
    </sheetView>
  </sheetViews>
  <sheetFormatPr defaultColWidth="8.7109375" defaultRowHeight="15" x14ac:dyDescent="0.25"/>
  <cols>
    <col min="1" max="1" width="9.28515625" style="3" bestFit="1" customWidth="1"/>
    <col min="2" max="2" width="83.7109375" style="22" customWidth="1"/>
    <col min="3" max="3" width="16.7109375" style="36" customWidth="1"/>
    <col min="4" max="4" width="15.7109375" style="18" customWidth="1"/>
    <col min="5" max="5" width="33.7109375" style="3" customWidth="1"/>
    <col min="6" max="6" width="17" style="3" customWidth="1"/>
    <col min="7" max="7" width="19.28515625" style="3" customWidth="1"/>
    <col min="8" max="8" width="24.7109375" style="3" customWidth="1"/>
    <col min="9" max="9" width="29.5703125" style="3" customWidth="1"/>
    <col min="10" max="16384" width="8.7109375" style="3"/>
  </cols>
  <sheetData>
    <row r="1" spans="1:9" ht="18.75" x14ac:dyDescent="0.3">
      <c r="A1" s="137" t="s">
        <v>325</v>
      </c>
      <c r="B1" s="137"/>
      <c r="C1" s="50"/>
      <c r="D1" s="50"/>
      <c r="E1" s="50"/>
      <c r="F1" s="23"/>
      <c r="G1" s="23"/>
      <c r="H1" s="23"/>
      <c r="I1" s="23"/>
    </row>
    <row r="3" spans="1:9" ht="18.75" x14ac:dyDescent="0.3">
      <c r="A3" s="50" t="s">
        <v>384</v>
      </c>
      <c r="B3" s="23"/>
      <c r="C3" s="40"/>
      <c r="D3" s="23"/>
      <c r="E3" s="23"/>
      <c r="F3" s="23"/>
    </row>
    <row r="5" spans="1:9" ht="27" customHeight="1" x14ac:dyDescent="0.25">
      <c r="A5" s="103" t="s">
        <v>168</v>
      </c>
      <c r="B5" s="103" t="s">
        <v>335</v>
      </c>
      <c r="C5" s="111" t="s">
        <v>255</v>
      </c>
      <c r="D5" s="112" t="s">
        <v>228</v>
      </c>
      <c r="E5" s="27"/>
    </row>
    <row r="6" spans="1:9" x14ac:dyDescent="0.25">
      <c r="A6" s="90">
        <v>2016</v>
      </c>
      <c r="B6" s="48" t="s">
        <v>307</v>
      </c>
      <c r="C6" s="37">
        <v>135868</v>
      </c>
      <c r="D6" s="130">
        <v>5.4100000000000002E-2</v>
      </c>
    </row>
    <row r="7" spans="1:9" x14ac:dyDescent="0.25">
      <c r="A7" s="90">
        <v>2016</v>
      </c>
      <c r="B7" s="48" t="s">
        <v>233</v>
      </c>
      <c r="C7" s="37">
        <v>125945</v>
      </c>
      <c r="D7" s="130">
        <v>5.0200000000000002E-2</v>
      </c>
    </row>
    <row r="8" spans="1:9" x14ac:dyDescent="0.25">
      <c r="A8" s="90">
        <v>2016</v>
      </c>
      <c r="B8" s="48" t="s">
        <v>234</v>
      </c>
      <c r="C8" s="37">
        <v>119502</v>
      </c>
      <c r="D8" s="130">
        <v>4.7600000000000003E-2</v>
      </c>
    </row>
    <row r="9" spans="1:9" x14ac:dyDescent="0.25">
      <c r="A9" s="90">
        <v>2016</v>
      </c>
      <c r="B9" s="48" t="s">
        <v>308</v>
      </c>
      <c r="C9" s="37">
        <v>90796</v>
      </c>
      <c r="D9" s="130">
        <v>3.61E-2</v>
      </c>
    </row>
    <row r="10" spans="1:9" x14ac:dyDescent="0.25">
      <c r="A10" s="90">
        <v>2016</v>
      </c>
      <c r="B10" s="48" t="s">
        <v>235</v>
      </c>
      <c r="C10" s="37">
        <v>88019</v>
      </c>
      <c r="D10" s="130">
        <v>3.5000000000000003E-2</v>
      </c>
    </row>
    <row r="11" spans="1:9" x14ac:dyDescent="0.25">
      <c r="A11" s="90">
        <v>2016</v>
      </c>
      <c r="B11" s="48" t="s">
        <v>236</v>
      </c>
      <c r="C11" s="37">
        <v>78346</v>
      </c>
      <c r="D11" s="130">
        <v>3.1199999999999999E-2</v>
      </c>
    </row>
    <row r="12" spans="1:9" x14ac:dyDescent="0.25">
      <c r="A12" s="90">
        <v>2016</v>
      </c>
      <c r="B12" s="48" t="s">
        <v>237</v>
      </c>
      <c r="C12" s="37">
        <v>74144</v>
      </c>
      <c r="D12" s="130">
        <v>2.9499999999999998E-2</v>
      </c>
    </row>
    <row r="13" spans="1:9" x14ac:dyDescent="0.25">
      <c r="A13" s="90">
        <v>2016</v>
      </c>
      <c r="B13" s="48" t="s">
        <v>73</v>
      </c>
      <c r="C13" s="37">
        <v>62742</v>
      </c>
      <c r="D13" s="130">
        <v>2.5000000000000001E-2</v>
      </c>
    </row>
    <row r="14" spans="1:9" x14ac:dyDescent="0.25">
      <c r="A14" s="90">
        <v>2016</v>
      </c>
      <c r="B14" s="48" t="s">
        <v>238</v>
      </c>
      <c r="C14" s="37">
        <v>62618</v>
      </c>
      <c r="D14" s="130">
        <v>2.4899999999999999E-2</v>
      </c>
    </row>
    <row r="15" spans="1:9" x14ac:dyDescent="0.25">
      <c r="A15" s="90">
        <v>2016</v>
      </c>
      <c r="B15" s="48" t="s">
        <v>76</v>
      </c>
      <c r="C15" s="37">
        <v>55165</v>
      </c>
      <c r="D15" s="130">
        <v>2.1899999999999999E-2</v>
      </c>
    </row>
    <row r="16" spans="1:9" x14ac:dyDescent="0.25">
      <c r="A16" s="90">
        <v>2016</v>
      </c>
      <c r="B16" s="48" t="s">
        <v>309</v>
      </c>
      <c r="C16" s="37">
        <v>54984</v>
      </c>
      <c r="D16" s="130">
        <v>2.1899999999999999E-2</v>
      </c>
    </row>
    <row r="17" spans="1:4" x14ac:dyDescent="0.25">
      <c r="A17" s="90">
        <v>2016</v>
      </c>
      <c r="B17" s="48" t="s">
        <v>239</v>
      </c>
      <c r="C17" s="37">
        <v>52542</v>
      </c>
      <c r="D17" s="130">
        <v>2.0899999999999998E-2</v>
      </c>
    </row>
    <row r="18" spans="1:4" x14ac:dyDescent="0.25">
      <c r="A18" s="90">
        <v>2016</v>
      </c>
      <c r="B18" s="48" t="s">
        <v>78</v>
      </c>
      <c r="C18" s="37">
        <v>47882</v>
      </c>
      <c r="D18" s="130">
        <v>1.9E-2</v>
      </c>
    </row>
    <row r="19" spans="1:4" x14ac:dyDescent="0.25">
      <c r="A19" s="90">
        <v>2016</v>
      </c>
      <c r="B19" s="48" t="s">
        <v>240</v>
      </c>
      <c r="C19" s="37">
        <v>46239</v>
      </c>
      <c r="D19" s="130">
        <v>1.84E-2</v>
      </c>
    </row>
    <row r="20" spans="1:4" x14ac:dyDescent="0.25">
      <c r="A20" s="90">
        <v>2016</v>
      </c>
      <c r="B20" s="48" t="s">
        <v>241</v>
      </c>
      <c r="C20" s="37">
        <v>44525</v>
      </c>
      <c r="D20" s="130">
        <v>1.77E-2</v>
      </c>
    </row>
    <row r="21" spans="1:4" x14ac:dyDescent="0.25">
      <c r="A21" s="90">
        <v>2016</v>
      </c>
      <c r="B21" s="48" t="s">
        <v>242</v>
      </c>
      <c r="C21" s="37">
        <v>40754</v>
      </c>
      <c r="D21" s="130">
        <v>1.6199999999999999E-2</v>
      </c>
    </row>
    <row r="22" spans="1:4" x14ac:dyDescent="0.25">
      <c r="A22" s="90">
        <v>2016</v>
      </c>
      <c r="B22" s="48" t="s">
        <v>243</v>
      </c>
      <c r="C22" s="37">
        <v>37522</v>
      </c>
      <c r="D22" s="130">
        <v>1.49E-2</v>
      </c>
    </row>
    <row r="23" spans="1:4" x14ac:dyDescent="0.25">
      <c r="A23" s="90">
        <v>2016</v>
      </c>
      <c r="B23" s="48" t="s">
        <v>77</v>
      </c>
      <c r="C23" s="37">
        <v>37496</v>
      </c>
      <c r="D23" s="130">
        <v>1.49E-2</v>
      </c>
    </row>
    <row r="24" spans="1:4" x14ac:dyDescent="0.25">
      <c r="A24" s="90">
        <v>2016</v>
      </c>
      <c r="B24" s="48" t="s">
        <v>69</v>
      </c>
      <c r="C24" s="37">
        <v>33720</v>
      </c>
      <c r="D24" s="130">
        <v>1.34E-2</v>
      </c>
    </row>
    <row r="25" spans="1:4" x14ac:dyDescent="0.25">
      <c r="A25" s="90">
        <v>2016</v>
      </c>
      <c r="B25" s="48" t="s">
        <v>244</v>
      </c>
      <c r="C25" s="37">
        <v>31605</v>
      </c>
      <c r="D25" s="130">
        <v>1.2500000000000001E-2</v>
      </c>
    </row>
    <row r="26" spans="1:4" x14ac:dyDescent="0.25">
      <c r="A26" s="90">
        <v>2016</v>
      </c>
      <c r="B26" s="48" t="s">
        <v>71</v>
      </c>
      <c r="C26" s="37">
        <v>30958</v>
      </c>
      <c r="D26" s="130">
        <v>1.23E-2</v>
      </c>
    </row>
    <row r="27" spans="1:4" x14ac:dyDescent="0.25">
      <c r="A27" s="90">
        <v>2016</v>
      </c>
      <c r="B27" s="48" t="s">
        <v>245</v>
      </c>
      <c r="C27" s="37">
        <v>30468</v>
      </c>
      <c r="D27" s="130">
        <v>1.21E-2</v>
      </c>
    </row>
    <row r="28" spans="1:4" x14ac:dyDescent="0.25">
      <c r="A28" s="90">
        <v>2016</v>
      </c>
      <c r="B28" s="48" t="s">
        <v>246</v>
      </c>
      <c r="C28" s="37">
        <v>28591</v>
      </c>
      <c r="D28" s="130">
        <v>1.1299999999999999E-2</v>
      </c>
    </row>
    <row r="29" spans="1:4" x14ac:dyDescent="0.25">
      <c r="A29" s="90">
        <v>2016</v>
      </c>
      <c r="B29" s="48" t="s">
        <v>70</v>
      </c>
      <c r="C29" s="37">
        <v>27190</v>
      </c>
      <c r="D29" s="130">
        <v>1.0800000000000001E-2</v>
      </c>
    </row>
    <row r="30" spans="1:4" x14ac:dyDescent="0.25">
      <c r="A30" s="90">
        <v>2016</v>
      </c>
      <c r="B30" s="48" t="s">
        <v>310</v>
      </c>
      <c r="C30" s="37">
        <v>27007</v>
      </c>
      <c r="D30" s="130">
        <v>1.0699999999999999E-2</v>
      </c>
    </row>
    <row r="31" spans="1:4" x14ac:dyDescent="0.25">
      <c r="A31" s="90">
        <v>2016</v>
      </c>
      <c r="B31" s="48" t="s">
        <v>247</v>
      </c>
      <c r="C31" s="37">
        <v>25760</v>
      </c>
      <c r="D31" s="130">
        <v>1.0200000000000001E-2</v>
      </c>
    </row>
    <row r="32" spans="1:4" x14ac:dyDescent="0.25">
      <c r="A32" s="90">
        <v>2017</v>
      </c>
      <c r="B32" s="48" t="s">
        <v>307</v>
      </c>
      <c r="C32" s="37">
        <v>132550</v>
      </c>
      <c r="D32" s="130">
        <v>5.3999999999999999E-2</v>
      </c>
    </row>
    <row r="33" spans="1:4" x14ac:dyDescent="0.25">
      <c r="A33" s="90">
        <v>2017</v>
      </c>
      <c r="B33" s="48" t="s">
        <v>234</v>
      </c>
      <c r="C33" s="37">
        <v>112670</v>
      </c>
      <c r="D33" s="130">
        <v>4.5900000000000003E-2</v>
      </c>
    </row>
    <row r="34" spans="1:4" x14ac:dyDescent="0.25">
      <c r="A34" s="90">
        <v>2017</v>
      </c>
      <c r="B34" s="48" t="s">
        <v>233</v>
      </c>
      <c r="C34" s="37">
        <v>110346</v>
      </c>
      <c r="D34" s="130">
        <v>4.4900000000000002E-2</v>
      </c>
    </row>
    <row r="35" spans="1:4" x14ac:dyDescent="0.25">
      <c r="A35" s="90">
        <v>2017</v>
      </c>
      <c r="B35" s="48" t="s">
        <v>308</v>
      </c>
      <c r="C35" s="37">
        <v>95267</v>
      </c>
      <c r="D35" s="130">
        <v>3.8800000000000001E-2</v>
      </c>
    </row>
    <row r="36" spans="1:4" x14ac:dyDescent="0.25">
      <c r="A36" s="90">
        <v>2017</v>
      </c>
      <c r="B36" s="48" t="s">
        <v>235</v>
      </c>
      <c r="C36" s="37">
        <v>91237</v>
      </c>
      <c r="D36" s="130">
        <v>3.7100000000000001E-2</v>
      </c>
    </row>
    <row r="37" spans="1:4" x14ac:dyDescent="0.25">
      <c r="A37" s="90">
        <v>2017</v>
      </c>
      <c r="B37" s="48" t="s">
        <v>236</v>
      </c>
      <c r="C37" s="37">
        <v>80876</v>
      </c>
      <c r="D37" s="130">
        <v>3.2899999999999999E-2</v>
      </c>
    </row>
    <row r="38" spans="1:4" x14ac:dyDescent="0.25">
      <c r="A38" s="90">
        <v>2017</v>
      </c>
      <c r="B38" s="48" t="s">
        <v>237</v>
      </c>
      <c r="C38" s="37">
        <v>69158</v>
      </c>
      <c r="D38" s="130">
        <v>2.81E-2</v>
      </c>
    </row>
    <row r="39" spans="1:4" x14ac:dyDescent="0.25">
      <c r="A39" s="90">
        <v>2017</v>
      </c>
      <c r="B39" s="48" t="s">
        <v>238</v>
      </c>
      <c r="C39" s="37">
        <v>60953</v>
      </c>
      <c r="D39" s="130">
        <v>2.4799999999999999E-2</v>
      </c>
    </row>
    <row r="40" spans="1:4" x14ac:dyDescent="0.25">
      <c r="A40" s="90">
        <v>2017</v>
      </c>
      <c r="B40" s="48" t="s">
        <v>73</v>
      </c>
      <c r="C40" s="37">
        <v>59799</v>
      </c>
      <c r="D40" s="130">
        <v>2.4299999999999999E-2</v>
      </c>
    </row>
    <row r="41" spans="1:4" x14ac:dyDescent="0.25">
      <c r="A41" s="90">
        <v>2017</v>
      </c>
      <c r="B41" s="48" t="s">
        <v>76</v>
      </c>
      <c r="C41" s="37">
        <v>55587</v>
      </c>
      <c r="D41" s="130">
        <v>2.2599999999999999E-2</v>
      </c>
    </row>
    <row r="42" spans="1:4" x14ac:dyDescent="0.25">
      <c r="A42" s="90">
        <v>2017</v>
      </c>
      <c r="B42" s="48" t="s">
        <v>239</v>
      </c>
      <c r="C42" s="37">
        <v>55060</v>
      </c>
      <c r="D42" s="130">
        <v>2.24E-2</v>
      </c>
    </row>
    <row r="43" spans="1:4" x14ac:dyDescent="0.25">
      <c r="A43" s="90">
        <v>2017</v>
      </c>
      <c r="B43" s="48" t="s">
        <v>309</v>
      </c>
      <c r="C43" s="37">
        <v>52637</v>
      </c>
      <c r="D43" s="130">
        <v>2.1399999999999999E-2</v>
      </c>
    </row>
    <row r="44" spans="1:4" x14ac:dyDescent="0.25">
      <c r="A44" s="90">
        <v>2017</v>
      </c>
      <c r="B44" s="48" t="s">
        <v>78</v>
      </c>
      <c r="C44" s="37">
        <v>46572</v>
      </c>
      <c r="D44" s="130">
        <v>1.89E-2</v>
      </c>
    </row>
    <row r="45" spans="1:4" x14ac:dyDescent="0.25">
      <c r="A45" s="90">
        <v>2017</v>
      </c>
      <c r="B45" s="48" t="s">
        <v>241</v>
      </c>
      <c r="C45" s="37">
        <v>46410</v>
      </c>
      <c r="D45" s="130">
        <v>1.89E-2</v>
      </c>
    </row>
    <row r="46" spans="1:4" x14ac:dyDescent="0.25">
      <c r="A46" s="90">
        <v>2017</v>
      </c>
      <c r="B46" s="48" t="s">
        <v>240</v>
      </c>
      <c r="C46" s="37">
        <v>44644</v>
      </c>
      <c r="D46" s="130">
        <v>1.8100000000000002E-2</v>
      </c>
    </row>
    <row r="47" spans="1:4" x14ac:dyDescent="0.25">
      <c r="A47" s="90">
        <v>2017</v>
      </c>
      <c r="B47" s="48" t="s">
        <v>242</v>
      </c>
      <c r="C47" s="37">
        <v>38946</v>
      </c>
      <c r="D47" s="130">
        <v>1.5800000000000002E-2</v>
      </c>
    </row>
    <row r="48" spans="1:4" x14ac:dyDescent="0.25">
      <c r="A48" s="90">
        <v>2017</v>
      </c>
      <c r="B48" s="48" t="s">
        <v>77</v>
      </c>
      <c r="C48" s="37">
        <v>37274</v>
      </c>
      <c r="D48" s="130">
        <v>1.5100000000000001E-2</v>
      </c>
    </row>
    <row r="49" spans="1:4" x14ac:dyDescent="0.25">
      <c r="A49" s="90">
        <v>2017</v>
      </c>
      <c r="B49" s="48" t="s">
        <v>243</v>
      </c>
      <c r="C49" s="37">
        <v>36160</v>
      </c>
      <c r="D49" s="130">
        <v>1.47E-2</v>
      </c>
    </row>
    <row r="50" spans="1:4" x14ac:dyDescent="0.25">
      <c r="A50" s="90">
        <v>2017</v>
      </c>
      <c r="B50" s="48" t="s">
        <v>69</v>
      </c>
      <c r="C50" s="37">
        <v>31557</v>
      </c>
      <c r="D50" s="130">
        <v>1.2800000000000001E-2</v>
      </c>
    </row>
    <row r="51" spans="1:4" x14ac:dyDescent="0.25">
      <c r="A51" s="90">
        <v>2017</v>
      </c>
      <c r="B51" s="48" t="s">
        <v>71</v>
      </c>
      <c r="C51" s="37">
        <v>29658</v>
      </c>
      <c r="D51" s="130">
        <v>1.2E-2</v>
      </c>
    </row>
    <row r="52" spans="1:4" x14ac:dyDescent="0.25">
      <c r="A52" s="90">
        <v>2017</v>
      </c>
      <c r="B52" s="48" t="s">
        <v>244</v>
      </c>
      <c r="C52" s="37">
        <v>29477</v>
      </c>
      <c r="D52" s="130">
        <v>1.2E-2</v>
      </c>
    </row>
    <row r="53" spans="1:4" x14ac:dyDescent="0.25">
      <c r="A53" s="90">
        <v>2017</v>
      </c>
      <c r="B53" s="48" t="s">
        <v>310</v>
      </c>
      <c r="C53" s="37">
        <v>27978</v>
      </c>
      <c r="D53" s="130">
        <v>1.14E-2</v>
      </c>
    </row>
    <row r="54" spans="1:4" x14ac:dyDescent="0.25">
      <c r="A54" s="90">
        <v>2017</v>
      </c>
      <c r="B54" s="48" t="s">
        <v>245</v>
      </c>
      <c r="C54" s="37">
        <v>26402</v>
      </c>
      <c r="D54" s="130">
        <v>1.0699999999999999E-2</v>
      </c>
    </row>
    <row r="55" spans="1:4" x14ac:dyDescent="0.25">
      <c r="A55" s="90">
        <v>2017</v>
      </c>
      <c r="B55" s="48" t="s">
        <v>70</v>
      </c>
      <c r="C55" s="37">
        <v>25923</v>
      </c>
      <c r="D55" s="130">
        <v>1.0500000000000001E-2</v>
      </c>
    </row>
    <row r="56" spans="1:4" x14ac:dyDescent="0.25">
      <c r="A56" s="90">
        <v>2017</v>
      </c>
      <c r="B56" s="48" t="s">
        <v>246</v>
      </c>
      <c r="C56" s="37">
        <v>25751</v>
      </c>
      <c r="D56" s="130">
        <v>1.04E-2</v>
      </c>
    </row>
    <row r="57" spans="1:4" x14ac:dyDescent="0.25">
      <c r="A57" s="90">
        <v>2017</v>
      </c>
      <c r="B57" s="48" t="s">
        <v>253</v>
      </c>
      <c r="C57" s="37">
        <v>25632</v>
      </c>
      <c r="D57" s="130">
        <v>1.04E-2</v>
      </c>
    </row>
    <row r="58" spans="1:4" x14ac:dyDescent="0.25">
      <c r="A58" s="90">
        <v>2018</v>
      </c>
      <c r="B58" s="48" t="s">
        <v>307</v>
      </c>
      <c r="C58" s="37">
        <v>130715</v>
      </c>
      <c r="D58" s="130">
        <v>5.3199999999999997E-2</v>
      </c>
    </row>
    <row r="59" spans="1:4" x14ac:dyDescent="0.25">
      <c r="A59" s="90">
        <v>2018</v>
      </c>
      <c r="B59" s="48" t="s">
        <v>234</v>
      </c>
      <c r="C59" s="37">
        <v>108165</v>
      </c>
      <c r="D59" s="130">
        <v>4.3999999999999997E-2</v>
      </c>
    </row>
    <row r="60" spans="1:4" x14ac:dyDescent="0.25">
      <c r="A60" s="90">
        <v>2018</v>
      </c>
      <c r="B60" s="48" t="s">
        <v>233</v>
      </c>
      <c r="C60" s="37">
        <v>102392</v>
      </c>
      <c r="D60" s="130">
        <v>4.1599999999999998E-2</v>
      </c>
    </row>
    <row r="61" spans="1:4" x14ac:dyDescent="0.25">
      <c r="A61" s="90">
        <v>2018</v>
      </c>
      <c r="B61" s="48" t="s">
        <v>308</v>
      </c>
      <c r="C61" s="37">
        <v>95006</v>
      </c>
      <c r="D61" s="130">
        <v>3.8600000000000002E-2</v>
      </c>
    </row>
    <row r="62" spans="1:4" x14ac:dyDescent="0.25">
      <c r="A62" s="90">
        <v>2018</v>
      </c>
      <c r="B62" s="48" t="s">
        <v>235</v>
      </c>
      <c r="C62" s="37">
        <v>92455</v>
      </c>
      <c r="D62" s="130">
        <v>3.7600000000000001E-2</v>
      </c>
    </row>
    <row r="63" spans="1:4" x14ac:dyDescent="0.25">
      <c r="A63" s="90">
        <v>2018</v>
      </c>
      <c r="B63" s="48" t="s">
        <v>236</v>
      </c>
      <c r="C63" s="37">
        <v>82402</v>
      </c>
      <c r="D63" s="130">
        <v>3.3500000000000002E-2</v>
      </c>
    </row>
    <row r="64" spans="1:4" x14ac:dyDescent="0.25">
      <c r="A64" s="90">
        <v>2018</v>
      </c>
      <c r="B64" s="48" t="s">
        <v>237</v>
      </c>
      <c r="C64" s="37">
        <v>66317</v>
      </c>
      <c r="D64" s="130">
        <v>2.7E-2</v>
      </c>
    </row>
    <row r="65" spans="1:4" x14ac:dyDescent="0.25">
      <c r="A65" s="90">
        <v>2018</v>
      </c>
      <c r="B65" s="48" t="s">
        <v>238</v>
      </c>
      <c r="C65" s="37">
        <v>60112</v>
      </c>
      <c r="D65" s="130">
        <v>2.4400000000000002E-2</v>
      </c>
    </row>
    <row r="66" spans="1:4" x14ac:dyDescent="0.25">
      <c r="A66" s="90">
        <v>2018</v>
      </c>
      <c r="B66" s="48" t="s">
        <v>73</v>
      </c>
      <c r="C66" s="37">
        <v>57625</v>
      </c>
      <c r="D66" s="130">
        <v>2.3400000000000001E-2</v>
      </c>
    </row>
    <row r="67" spans="1:4" x14ac:dyDescent="0.25">
      <c r="A67" s="90">
        <v>2018</v>
      </c>
      <c r="B67" s="48" t="s">
        <v>239</v>
      </c>
      <c r="C67" s="37">
        <v>56611</v>
      </c>
      <c r="D67" s="130">
        <v>2.3E-2</v>
      </c>
    </row>
    <row r="68" spans="1:4" x14ac:dyDescent="0.25">
      <c r="A68" s="90">
        <v>2018</v>
      </c>
      <c r="B68" s="48" t="s">
        <v>76</v>
      </c>
      <c r="C68" s="37">
        <v>55811</v>
      </c>
      <c r="D68" s="130">
        <v>2.2700000000000001E-2</v>
      </c>
    </row>
    <row r="69" spans="1:4" x14ac:dyDescent="0.25">
      <c r="A69" s="90">
        <v>2018</v>
      </c>
      <c r="B69" s="48" t="s">
        <v>309</v>
      </c>
      <c r="C69" s="37">
        <v>52827</v>
      </c>
      <c r="D69" s="130">
        <v>2.1499999999999998E-2</v>
      </c>
    </row>
    <row r="70" spans="1:4" x14ac:dyDescent="0.25">
      <c r="A70" s="90">
        <v>2018</v>
      </c>
      <c r="B70" s="48" t="s">
        <v>78</v>
      </c>
      <c r="C70" s="37">
        <v>47415</v>
      </c>
      <c r="D70" s="130">
        <v>1.9300000000000001E-2</v>
      </c>
    </row>
    <row r="71" spans="1:4" x14ac:dyDescent="0.25">
      <c r="A71" s="90">
        <v>2018</v>
      </c>
      <c r="B71" s="48" t="s">
        <v>241</v>
      </c>
      <c r="C71" s="37">
        <v>44655</v>
      </c>
      <c r="D71" s="130">
        <v>1.8100000000000002E-2</v>
      </c>
    </row>
    <row r="72" spans="1:4" x14ac:dyDescent="0.25">
      <c r="A72" s="90">
        <v>2018</v>
      </c>
      <c r="B72" s="48" t="s">
        <v>240</v>
      </c>
      <c r="C72" s="37">
        <v>43223</v>
      </c>
      <c r="D72" s="130">
        <v>1.7600000000000001E-2</v>
      </c>
    </row>
    <row r="73" spans="1:4" x14ac:dyDescent="0.25">
      <c r="A73" s="90">
        <v>2018</v>
      </c>
      <c r="B73" s="48" t="s">
        <v>242</v>
      </c>
      <c r="C73" s="37">
        <v>37309</v>
      </c>
      <c r="D73" s="130">
        <v>1.5100000000000001E-2</v>
      </c>
    </row>
    <row r="74" spans="1:4" x14ac:dyDescent="0.25">
      <c r="A74" s="90">
        <v>2018</v>
      </c>
      <c r="B74" s="48" t="s">
        <v>77</v>
      </c>
      <c r="C74" s="37">
        <v>36886</v>
      </c>
      <c r="D74" s="130">
        <v>1.4999999999999999E-2</v>
      </c>
    </row>
    <row r="75" spans="1:4" x14ac:dyDescent="0.25">
      <c r="A75" s="90">
        <v>2018</v>
      </c>
      <c r="B75" s="48" t="s">
        <v>243</v>
      </c>
      <c r="C75" s="37">
        <v>34694</v>
      </c>
      <c r="D75" s="130">
        <v>1.41E-2</v>
      </c>
    </row>
    <row r="76" spans="1:4" x14ac:dyDescent="0.25">
      <c r="A76" s="90">
        <v>2018</v>
      </c>
      <c r="B76" s="48" t="s">
        <v>244</v>
      </c>
      <c r="C76" s="37">
        <v>33824</v>
      </c>
      <c r="D76" s="130">
        <v>1.37E-2</v>
      </c>
    </row>
    <row r="77" spans="1:4" x14ac:dyDescent="0.25">
      <c r="A77" s="90">
        <v>2018</v>
      </c>
      <c r="B77" s="48" t="s">
        <v>69</v>
      </c>
      <c r="C77" s="37">
        <v>30955</v>
      </c>
      <c r="D77" s="130">
        <v>1.26E-2</v>
      </c>
    </row>
    <row r="78" spans="1:4" x14ac:dyDescent="0.25">
      <c r="A78" s="90">
        <v>2018</v>
      </c>
      <c r="B78" s="48" t="s">
        <v>310</v>
      </c>
      <c r="C78" s="37">
        <v>28663</v>
      </c>
      <c r="D78" s="130">
        <v>1.1599999999999999E-2</v>
      </c>
    </row>
    <row r="79" spans="1:4" x14ac:dyDescent="0.25">
      <c r="A79" s="90">
        <v>2018</v>
      </c>
      <c r="B79" s="48" t="s">
        <v>71</v>
      </c>
      <c r="C79" s="37">
        <v>27454</v>
      </c>
      <c r="D79" s="130">
        <v>1.11E-2</v>
      </c>
    </row>
    <row r="80" spans="1:4" x14ac:dyDescent="0.25">
      <c r="A80" s="90">
        <v>2018</v>
      </c>
      <c r="B80" s="48" t="s">
        <v>246</v>
      </c>
      <c r="C80" s="37">
        <v>25926</v>
      </c>
      <c r="D80" s="130">
        <v>1.0500000000000001E-2</v>
      </c>
    </row>
    <row r="81" spans="1:4" x14ac:dyDescent="0.25">
      <c r="A81" s="90">
        <v>2018</v>
      </c>
      <c r="B81" s="48" t="s">
        <v>251</v>
      </c>
      <c r="C81" s="37">
        <v>25881</v>
      </c>
      <c r="D81" s="130">
        <v>1.0500000000000001E-2</v>
      </c>
    </row>
    <row r="82" spans="1:4" x14ac:dyDescent="0.25">
      <c r="A82" s="90">
        <v>2018</v>
      </c>
      <c r="B82" s="48" t="s">
        <v>254</v>
      </c>
      <c r="C82" s="37">
        <v>25651</v>
      </c>
      <c r="D82" s="130">
        <v>1.04E-2</v>
      </c>
    </row>
    <row r="83" spans="1:4" x14ac:dyDescent="0.25">
      <c r="A83" s="90">
        <v>2018</v>
      </c>
      <c r="B83" s="48" t="s">
        <v>247</v>
      </c>
      <c r="C83" s="37">
        <v>25521</v>
      </c>
      <c r="D83" s="130">
        <v>1.03E-2</v>
      </c>
    </row>
    <row r="84" spans="1:4" x14ac:dyDescent="0.25">
      <c r="A84" s="90">
        <v>2019</v>
      </c>
      <c r="B84" s="48" t="s">
        <v>307</v>
      </c>
      <c r="C84" s="37">
        <v>134436</v>
      </c>
      <c r="D84" s="130">
        <v>5.5500000000000001E-2</v>
      </c>
    </row>
    <row r="85" spans="1:4" x14ac:dyDescent="0.25">
      <c r="A85" s="90">
        <v>2019</v>
      </c>
      <c r="B85" s="48" t="s">
        <v>233</v>
      </c>
      <c r="C85" s="37">
        <v>99481</v>
      </c>
      <c r="D85" s="130">
        <v>4.1099999999999998E-2</v>
      </c>
    </row>
    <row r="86" spans="1:4" x14ac:dyDescent="0.25">
      <c r="A86" s="90">
        <v>2019</v>
      </c>
      <c r="B86" s="48" t="s">
        <v>234</v>
      </c>
      <c r="C86" s="37">
        <v>97608</v>
      </c>
      <c r="D86" s="130">
        <v>4.0300000000000002E-2</v>
      </c>
    </row>
    <row r="87" spans="1:4" x14ac:dyDescent="0.25">
      <c r="A87" s="90">
        <v>2019</v>
      </c>
      <c r="B87" s="48" t="s">
        <v>308</v>
      </c>
      <c r="C87" s="37">
        <v>94517</v>
      </c>
      <c r="D87" s="130">
        <v>3.9E-2</v>
      </c>
    </row>
    <row r="88" spans="1:4" x14ac:dyDescent="0.25">
      <c r="A88" s="90">
        <v>2019</v>
      </c>
      <c r="B88" s="48" t="s">
        <v>235</v>
      </c>
      <c r="C88" s="37">
        <v>92239</v>
      </c>
      <c r="D88" s="130">
        <v>3.8100000000000002E-2</v>
      </c>
    </row>
    <row r="89" spans="1:4" x14ac:dyDescent="0.25">
      <c r="A89" s="90">
        <v>2019</v>
      </c>
      <c r="B89" s="48" t="s">
        <v>236</v>
      </c>
      <c r="C89" s="37">
        <v>87061</v>
      </c>
      <c r="D89" s="130">
        <v>3.5900000000000001E-2</v>
      </c>
    </row>
    <row r="90" spans="1:4" x14ac:dyDescent="0.25">
      <c r="A90" s="90">
        <v>2019</v>
      </c>
      <c r="B90" s="48" t="s">
        <v>237</v>
      </c>
      <c r="C90" s="37">
        <v>63293</v>
      </c>
      <c r="D90" s="130">
        <v>2.6100000000000002E-2</v>
      </c>
    </row>
    <row r="91" spans="1:4" x14ac:dyDescent="0.25">
      <c r="A91" s="90">
        <v>2019</v>
      </c>
      <c r="B91" s="48" t="s">
        <v>238</v>
      </c>
      <c r="C91" s="37">
        <v>59075</v>
      </c>
      <c r="D91" s="130">
        <v>2.4400000000000002E-2</v>
      </c>
    </row>
    <row r="92" spans="1:4" x14ac:dyDescent="0.25">
      <c r="A92" s="90">
        <v>2019</v>
      </c>
      <c r="B92" s="48" t="s">
        <v>239</v>
      </c>
      <c r="C92" s="37">
        <v>57787</v>
      </c>
      <c r="D92" s="130">
        <v>2.3800000000000002E-2</v>
      </c>
    </row>
    <row r="93" spans="1:4" x14ac:dyDescent="0.25">
      <c r="A93" s="90">
        <v>2019</v>
      </c>
      <c r="B93" s="48" t="s">
        <v>76</v>
      </c>
      <c r="C93" s="37">
        <v>55050</v>
      </c>
      <c r="D93" s="130">
        <v>2.2700000000000001E-2</v>
      </c>
    </row>
    <row r="94" spans="1:4" x14ac:dyDescent="0.25">
      <c r="A94" s="90">
        <v>2019</v>
      </c>
      <c r="B94" s="48" t="s">
        <v>73</v>
      </c>
      <c r="C94" s="37">
        <v>54777</v>
      </c>
      <c r="D94" s="130">
        <v>2.2599999999999999E-2</v>
      </c>
    </row>
    <row r="95" spans="1:4" x14ac:dyDescent="0.25">
      <c r="A95" s="90">
        <v>2019</v>
      </c>
      <c r="B95" s="48" t="s">
        <v>309</v>
      </c>
      <c r="C95" s="37">
        <v>53170</v>
      </c>
      <c r="D95" s="130">
        <v>2.1899999999999999E-2</v>
      </c>
    </row>
    <row r="96" spans="1:4" x14ac:dyDescent="0.25">
      <c r="A96" s="90">
        <v>2019</v>
      </c>
      <c r="B96" s="48" t="s">
        <v>241</v>
      </c>
      <c r="C96" s="37">
        <v>50438</v>
      </c>
      <c r="D96" s="130">
        <v>2.0799999999999999E-2</v>
      </c>
    </row>
    <row r="97" spans="1:7" x14ac:dyDescent="0.25">
      <c r="A97" s="90">
        <v>2019</v>
      </c>
      <c r="B97" s="48" t="s">
        <v>78</v>
      </c>
      <c r="C97" s="37">
        <v>45331</v>
      </c>
      <c r="D97" s="130">
        <v>1.8700000000000001E-2</v>
      </c>
    </row>
    <row r="98" spans="1:7" x14ac:dyDescent="0.25">
      <c r="A98" s="90">
        <v>2019</v>
      </c>
      <c r="B98" s="48" t="s">
        <v>240</v>
      </c>
      <c r="C98" s="37">
        <v>41387</v>
      </c>
      <c r="D98" s="130">
        <v>1.7100000000000001E-2</v>
      </c>
    </row>
    <row r="99" spans="1:7" x14ac:dyDescent="0.25">
      <c r="A99" s="90">
        <v>2019</v>
      </c>
      <c r="B99" s="48" t="s">
        <v>77</v>
      </c>
      <c r="C99" s="37">
        <v>36610</v>
      </c>
      <c r="D99" s="130">
        <v>1.5100000000000001E-2</v>
      </c>
    </row>
    <row r="100" spans="1:7" x14ac:dyDescent="0.25">
      <c r="A100" s="90">
        <v>2019</v>
      </c>
      <c r="B100" s="48" t="s">
        <v>243</v>
      </c>
      <c r="C100" s="37">
        <v>34430</v>
      </c>
      <c r="D100" s="130">
        <v>1.4200000000000001E-2</v>
      </c>
    </row>
    <row r="101" spans="1:7" x14ac:dyDescent="0.25">
      <c r="A101" s="90">
        <v>2019</v>
      </c>
      <c r="B101" s="48" t="s">
        <v>242</v>
      </c>
      <c r="C101" s="37">
        <v>34377</v>
      </c>
      <c r="D101" s="130">
        <v>1.4200000000000001E-2</v>
      </c>
    </row>
    <row r="102" spans="1:7" x14ac:dyDescent="0.25">
      <c r="A102" s="90">
        <v>2019</v>
      </c>
      <c r="B102" s="48" t="s">
        <v>244</v>
      </c>
      <c r="C102" s="37">
        <v>31478</v>
      </c>
      <c r="D102" s="130">
        <v>1.2999999999999999E-2</v>
      </c>
    </row>
    <row r="103" spans="1:7" x14ac:dyDescent="0.25">
      <c r="A103" s="90">
        <v>2019</v>
      </c>
      <c r="B103" s="48" t="s">
        <v>69</v>
      </c>
      <c r="C103" s="37">
        <v>29521</v>
      </c>
      <c r="D103" s="130">
        <v>1.2200000000000001E-2</v>
      </c>
    </row>
    <row r="104" spans="1:7" x14ac:dyDescent="0.25">
      <c r="A104" s="90">
        <v>2019</v>
      </c>
      <c r="B104" s="48" t="s">
        <v>310</v>
      </c>
      <c r="C104" s="37">
        <v>28795</v>
      </c>
      <c r="D104" s="130">
        <v>1.1900000000000001E-2</v>
      </c>
    </row>
    <row r="105" spans="1:7" x14ac:dyDescent="0.25">
      <c r="A105" s="90">
        <v>2019</v>
      </c>
      <c r="B105" s="48" t="s">
        <v>251</v>
      </c>
      <c r="C105" s="37">
        <v>27655</v>
      </c>
      <c r="D105" s="130">
        <v>1.14E-2</v>
      </c>
    </row>
    <row r="106" spans="1:7" x14ac:dyDescent="0.25">
      <c r="A106" s="90">
        <v>2019</v>
      </c>
      <c r="B106" s="48" t="s">
        <v>253</v>
      </c>
      <c r="C106" s="37">
        <v>26221</v>
      </c>
      <c r="D106" s="130">
        <v>1.0800000000000001E-2</v>
      </c>
    </row>
    <row r="107" spans="1:7" x14ac:dyDescent="0.25">
      <c r="A107" s="90">
        <v>2019</v>
      </c>
      <c r="B107" s="48" t="s">
        <v>246</v>
      </c>
      <c r="C107" s="37">
        <v>25930</v>
      </c>
      <c r="D107" s="130">
        <v>1.0699999999999999E-2</v>
      </c>
    </row>
    <row r="108" spans="1:7" x14ac:dyDescent="0.25">
      <c r="A108" s="90">
        <v>2019</v>
      </c>
      <c r="B108" s="48" t="s">
        <v>71</v>
      </c>
      <c r="C108" s="37">
        <v>25665</v>
      </c>
      <c r="D108" s="130">
        <v>1.06E-2</v>
      </c>
    </row>
    <row r="109" spans="1:7" x14ac:dyDescent="0.25">
      <c r="A109" s="90">
        <v>2019</v>
      </c>
      <c r="B109" s="48" t="s">
        <v>250</v>
      </c>
      <c r="C109" s="37">
        <v>24992</v>
      </c>
      <c r="D109" s="130">
        <v>1.03E-2</v>
      </c>
    </row>
    <row r="110" spans="1:7" x14ac:dyDescent="0.25">
      <c r="A110" s="74"/>
      <c r="B110" s="25"/>
      <c r="D110" s="82"/>
    </row>
    <row r="111" spans="1:7" ht="43.5" customHeight="1" x14ac:dyDescent="0.25">
      <c r="A111" s="142" t="s">
        <v>372</v>
      </c>
      <c r="B111" s="142"/>
      <c r="C111" s="142"/>
      <c r="D111" s="142"/>
      <c r="E111" s="28"/>
      <c r="F111" s="28"/>
      <c r="G111" s="28"/>
    </row>
    <row r="112" spans="1:7" ht="13.9" customHeight="1" x14ac:dyDescent="0.25">
      <c r="A112" s="142" t="s">
        <v>354</v>
      </c>
      <c r="B112" s="142"/>
      <c r="C112" s="128"/>
      <c r="D112" s="128"/>
      <c r="E112" s="28"/>
      <c r="F112" s="28"/>
      <c r="G112" s="28"/>
    </row>
    <row r="113" spans="1:4" x14ac:dyDescent="0.25">
      <c r="A113" s="22"/>
      <c r="B113" s="18"/>
      <c r="C113" s="35"/>
      <c r="D113" s="3"/>
    </row>
    <row r="127" spans="1:4" ht="14.65" customHeight="1" x14ac:dyDescent="0.25"/>
  </sheetData>
  <mergeCells count="3">
    <mergeCell ref="A111:D111"/>
    <mergeCell ref="A1:B1"/>
    <mergeCell ref="A112:B112"/>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90D47-D13F-43A1-8298-E719B7B24D02}">
  <dimension ref="A1:I121"/>
  <sheetViews>
    <sheetView workbookViewId="0">
      <selection sqref="A1:B1"/>
    </sheetView>
  </sheetViews>
  <sheetFormatPr defaultColWidth="8.7109375" defaultRowHeight="15" x14ac:dyDescent="0.25"/>
  <cols>
    <col min="1" max="1" width="9.28515625" style="3" bestFit="1" customWidth="1"/>
    <col min="2" max="2" width="83.28515625" style="22" customWidth="1"/>
    <col min="3" max="3" width="14" style="36" customWidth="1"/>
    <col min="4" max="4" width="15.7109375" style="18" customWidth="1"/>
    <col min="5" max="5" width="33.7109375" style="3" customWidth="1"/>
    <col min="6" max="6" width="17" style="3" customWidth="1"/>
    <col min="7" max="7" width="19.28515625" style="3" customWidth="1"/>
    <col min="8" max="8" width="24.7109375" style="3" customWidth="1"/>
    <col min="9" max="9" width="29.5703125" style="3" customWidth="1"/>
    <col min="10" max="16384" width="8.7109375" style="3"/>
  </cols>
  <sheetData>
    <row r="1" spans="1:9" ht="18.75" x14ac:dyDescent="0.3">
      <c r="A1" s="137" t="s">
        <v>325</v>
      </c>
      <c r="B1" s="137"/>
      <c r="C1" s="50"/>
      <c r="D1" s="50"/>
      <c r="E1" s="50"/>
      <c r="F1" s="23"/>
      <c r="G1" s="23"/>
      <c r="H1" s="23"/>
      <c r="I1" s="23"/>
    </row>
    <row r="3" spans="1:9" ht="18.75" x14ac:dyDescent="0.3">
      <c r="A3" s="137" t="s">
        <v>385</v>
      </c>
      <c r="B3" s="137"/>
      <c r="C3" s="137"/>
      <c r="D3" s="137"/>
      <c r="E3" s="23"/>
      <c r="F3" s="23"/>
    </row>
    <row r="5" spans="1:9" ht="30" customHeight="1" x14ac:dyDescent="0.25">
      <c r="A5" s="103" t="s">
        <v>168</v>
      </c>
      <c r="B5" s="103" t="s">
        <v>335</v>
      </c>
      <c r="C5" s="115" t="s">
        <v>255</v>
      </c>
      <c r="D5" s="112" t="s">
        <v>342</v>
      </c>
      <c r="E5" s="27"/>
    </row>
    <row r="6" spans="1:9" x14ac:dyDescent="0.25">
      <c r="A6" s="90">
        <v>2016</v>
      </c>
      <c r="B6" s="48" t="s">
        <v>307</v>
      </c>
      <c r="C6" s="37">
        <v>135868</v>
      </c>
      <c r="D6" s="88">
        <v>4.8586999999999998</v>
      </c>
    </row>
    <row r="7" spans="1:9" x14ac:dyDescent="0.25">
      <c r="A7" s="90">
        <v>2016</v>
      </c>
      <c r="B7" s="48" t="s">
        <v>233</v>
      </c>
      <c r="C7" s="37">
        <v>125945</v>
      </c>
      <c r="D7" s="88">
        <v>2.3252000000000002</v>
      </c>
    </row>
    <row r="8" spans="1:9" x14ac:dyDescent="0.25">
      <c r="A8" s="90">
        <v>2016</v>
      </c>
      <c r="B8" s="48" t="s">
        <v>234</v>
      </c>
      <c r="C8" s="37">
        <v>119502</v>
      </c>
      <c r="D8" s="88">
        <v>2.6335000000000002</v>
      </c>
    </row>
    <row r="9" spans="1:9" x14ac:dyDescent="0.25">
      <c r="A9" s="90">
        <v>2016</v>
      </c>
      <c r="B9" s="48" t="s">
        <v>308</v>
      </c>
      <c r="C9" s="37">
        <v>90796</v>
      </c>
      <c r="D9" s="88">
        <v>2.3386999999999998</v>
      </c>
    </row>
    <row r="10" spans="1:9" x14ac:dyDescent="0.25">
      <c r="A10" s="90">
        <v>2016</v>
      </c>
      <c r="B10" s="48" t="s">
        <v>235</v>
      </c>
      <c r="C10" s="37">
        <v>88019</v>
      </c>
      <c r="D10" s="88">
        <v>5.6661000000000001</v>
      </c>
    </row>
    <row r="11" spans="1:9" x14ac:dyDescent="0.25">
      <c r="A11" s="90">
        <v>2016</v>
      </c>
      <c r="B11" s="48" t="s">
        <v>236</v>
      </c>
      <c r="C11" s="37">
        <v>78346</v>
      </c>
      <c r="D11" s="88">
        <v>4.7695999999999996</v>
      </c>
    </row>
    <row r="12" spans="1:9" x14ac:dyDescent="0.25">
      <c r="A12" s="90">
        <v>2016</v>
      </c>
      <c r="B12" s="48" t="s">
        <v>237</v>
      </c>
      <c r="C12" s="37">
        <v>74144</v>
      </c>
      <c r="D12" s="88">
        <v>2.4611999999999998</v>
      </c>
    </row>
    <row r="13" spans="1:9" x14ac:dyDescent="0.25">
      <c r="A13" s="90">
        <v>2016</v>
      </c>
      <c r="B13" s="48" t="s">
        <v>73</v>
      </c>
      <c r="C13" s="37">
        <v>62742</v>
      </c>
      <c r="D13" s="88">
        <v>2.8452000000000002</v>
      </c>
    </row>
    <row r="14" spans="1:9" x14ac:dyDescent="0.25">
      <c r="A14" s="90">
        <v>2016</v>
      </c>
      <c r="B14" s="48" t="s">
        <v>238</v>
      </c>
      <c r="C14" s="37">
        <v>62618</v>
      </c>
      <c r="D14" s="88">
        <v>4.1074999999999999</v>
      </c>
    </row>
    <row r="15" spans="1:9" x14ac:dyDescent="0.25">
      <c r="A15" s="90">
        <v>2016</v>
      </c>
      <c r="B15" s="48" t="s">
        <v>76</v>
      </c>
      <c r="C15" s="37">
        <v>55165</v>
      </c>
      <c r="D15" s="88">
        <v>8.0619999999999994</v>
      </c>
    </row>
    <row r="16" spans="1:9" x14ac:dyDescent="0.25">
      <c r="A16" s="90">
        <v>2016</v>
      </c>
      <c r="B16" s="48" t="s">
        <v>309</v>
      </c>
      <c r="C16" s="37">
        <v>54984</v>
      </c>
      <c r="D16" s="88">
        <v>3.0335000000000001</v>
      </c>
    </row>
    <row r="17" spans="1:4" x14ac:dyDescent="0.25">
      <c r="A17" s="90">
        <v>2016</v>
      </c>
      <c r="B17" s="48" t="s">
        <v>239</v>
      </c>
      <c r="C17" s="37">
        <v>52542</v>
      </c>
      <c r="D17" s="88">
        <v>3.3643999999999998</v>
      </c>
    </row>
    <row r="18" spans="1:4" x14ac:dyDescent="0.25">
      <c r="A18" s="90">
        <v>2016</v>
      </c>
      <c r="B18" s="48" t="s">
        <v>78</v>
      </c>
      <c r="C18" s="37">
        <v>47882</v>
      </c>
      <c r="D18" s="88">
        <v>3.7450000000000001</v>
      </c>
    </row>
    <row r="19" spans="1:4" x14ac:dyDescent="0.25">
      <c r="A19" s="90">
        <v>2016</v>
      </c>
      <c r="B19" s="48" t="s">
        <v>240</v>
      </c>
      <c r="C19" s="37">
        <v>46239</v>
      </c>
      <c r="D19" s="88">
        <v>2.8174999999999999</v>
      </c>
    </row>
    <row r="20" spans="1:4" x14ac:dyDescent="0.25">
      <c r="A20" s="90">
        <v>2016</v>
      </c>
      <c r="B20" s="48" t="s">
        <v>241</v>
      </c>
      <c r="C20" s="37">
        <v>44525</v>
      </c>
      <c r="D20" s="88">
        <v>3.9938469330332</v>
      </c>
    </row>
    <row r="21" spans="1:4" x14ac:dyDescent="0.25">
      <c r="A21" s="90">
        <v>2016</v>
      </c>
      <c r="B21" s="48" t="s">
        <v>242</v>
      </c>
      <c r="C21" s="37">
        <v>40754</v>
      </c>
      <c r="D21" s="88">
        <v>3.2132000000000001</v>
      </c>
    </row>
    <row r="22" spans="1:4" x14ac:dyDescent="0.25">
      <c r="A22" s="90">
        <v>2016</v>
      </c>
      <c r="B22" s="48" t="s">
        <v>243</v>
      </c>
      <c r="C22" s="37">
        <v>37522</v>
      </c>
      <c r="D22" s="88">
        <v>3.0076000000000001</v>
      </c>
    </row>
    <row r="23" spans="1:4" x14ac:dyDescent="0.25">
      <c r="A23" s="90">
        <v>2016</v>
      </c>
      <c r="B23" s="48" t="s">
        <v>77</v>
      </c>
      <c r="C23" s="37">
        <v>37496</v>
      </c>
      <c r="D23" s="88">
        <v>3.2449843162416001</v>
      </c>
    </row>
    <row r="24" spans="1:4" x14ac:dyDescent="0.25">
      <c r="A24" s="90">
        <v>2016</v>
      </c>
      <c r="B24" s="48" t="s">
        <v>69</v>
      </c>
      <c r="C24" s="37">
        <v>33720</v>
      </c>
      <c r="D24" s="88">
        <v>3.1751999999999998</v>
      </c>
    </row>
    <row r="25" spans="1:4" x14ac:dyDescent="0.25">
      <c r="A25" s="90">
        <v>2016</v>
      </c>
      <c r="B25" s="48" t="s">
        <v>244</v>
      </c>
      <c r="C25" s="37">
        <v>31605</v>
      </c>
      <c r="D25" s="88">
        <v>2.8798428710401001</v>
      </c>
    </row>
    <row r="26" spans="1:4" x14ac:dyDescent="0.25">
      <c r="A26" s="90">
        <v>2016</v>
      </c>
      <c r="B26" s="48" t="s">
        <v>71</v>
      </c>
      <c r="C26" s="37">
        <v>30958</v>
      </c>
      <c r="D26" s="88">
        <v>14.7599</v>
      </c>
    </row>
    <row r="27" spans="1:4" x14ac:dyDescent="0.25">
      <c r="A27" s="90">
        <v>2016</v>
      </c>
      <c r="B27" s="48" t="s">
        <v>245</v>
      </c>
      <c r="C27" s="37">
        <v>30468</v>
      </c>
      <c r="D27" s="88">
        <v>1.8848</v>
      </c>
    </row>
    <row r="28" spans="1:4" x14ac:dyDescent="0.25">
      <c r="A28" s="90">
        <v>2016</v>
      </c>
      <c r="B28" s="48" t="s">
        <v>246</v>
      </c>
      <c r="C28" s="37">
        <v>28591</v>
      </c>
      <c r="D28" s="88">
        <v>3.3483727724218002</v>
      </c>
    </row>
    <row r="29" spans="1:4" x14ac:dyDescent="0.25">
      <c r="A29" s="90">
        <v>2016</v>
      </c>
      <c r="B29" s="48" t="s">
        <v>70</v>
      </c>
      <c r="C29" s="37">
        <v>27190</v>
      </c>
      <c r="D29" s="88">
        <v>2.7854999999999999</v>
      </c>
    </row>
    <row r="30" spans="1:4" x14ac:dyDescent="0.25">
      <c r="A30" s="90">
        <v>2016</v>
      </c>
      <c r="B30" s="48" t="s">
        <v>310</v>
      </c>
      <c r="C30" s="37">
        <v>27007</v>
      </c>
      <c r="D30" s="88">
        <v>4.2648000000000001</v>
      </c>
    </row>
    <row r="31" spans="1:4" x14ac:dyDescent="0.25">
      <c r="A31" s="90">
        <v>2016</v>
      </c>
      <c r="B31" s="48" t="s">
        <v>247</v>
      </c>
      <c r="C31" s="37">
        <v>25760</v>
      </c>
      <c r="D31" s="88">
        <v>4.8616999999999999</v>
      </c>
    </row>
    <row r="32" spans="1:4" x14ac:dyDescent="0.25">
      <c r="A32" s="90">
        <v>2017</v>
      </c>
      <c r="B32" s="48" t="s">
        <v>307</v>
      </c>
      <c r="C32" s="37">
        <v>132550</v>
      </c>
      <c r="D32" s="88">
        <v>4.7552000000000003</v>
      </c>
    </row>
    <row r="33" spans="1:4" x14ac:dyDescent="0.25">
      <c r="A33" s="90">
        <v>2017</v>
      </c>
      <c r="B33" s="48" t="s">
        <v>234</v>
      </c>
      <c r="C33" s="37">
        <v>112670</v>
      </c>
      <c r="D33" s="88">
        <v>2.6193</v>
      </c>
    </row>
    <row r="34" spans="1:4" x14ac:dyDescent="0.25">
      <c r="A34" s="90">
        <v>2017</v>
      </c>
      <c r="B34" s="48" t="s">
        <v>233</v>
      </c>
      <c r="C34" s="37">
        <v>110346</v>
      </c>
      <c r="D34" s="88">
        <v>2.3431000000000002</v>
      </c>
    </row>
    <row r="35" spans="1:4" x14ac:dyDescent="0.25">
      <c r="A35" s="90">
        <v>2017</v>
      </c>
      <c r="B35" s="48" t="s">
        <v>308</v>
      </c>
      <c r="C35" s="37">
        <v>95267</v>
      </c>
      <c r="D35" s="88">
        <v>2.4123000000000001</v>
      </c>
    </row>
    <row r="36" spans="1:4" x14ac:dyDescent="0.25">
      <c r="A36" s="90">
        <v>2017</v>
      </c>
      <c r="B36" s="48" t="s">
        <v>235</v>
      </c>
      <c r="C36" s="37">
        <v>91237</v>
      </c>
      <c r="D36" s="88">
        <v>3.1685316362092002</v>
      </c>
    </row>
    <row r="37" spans="1:4" x14ac:dyDescent="0.25">
      <c r="A37" s="90">
        <v>2017</v>
      </c>
      <c r="B37" s="48" t="s">
        <v>236</v>
      </c>
      <c r="C37" s="37">
        <v>80876</v>
      </c>
      <c r="D37" s="88">
        <v>4.7084000000000001</v>
      </c>
    </row>
    <row r="38" spans="1:4" x14ac:dyDescent="0.25">
      <c r="A38" s="90">
        <v>2017</v>
      </c>
      <c r="B38" s="48" t="s">
        <v>237</v>
      </c>
      <c r="C38" s="37">
        <v>69158</v>
      </c>
      <c r="D38" s="88">
        <v>2.4487999999999999</v>
      </c>
    </row>
    <row r="39" spans="1:4" x14ac:dyDescent="0.25">
      <c r="A39" s="90">
        <v>2017</v>
      </c>
      <c r="B39" s="48" t="s">
        <v>238</v>
      </c>
      <c r="C39" s="37">
        <v>60953</v>
      </c>
      <c r="D39" s="88">
        <v>4.1393000000000004</v>
      </c>
    </row>
    <row r="40" spans="1:4" x14ac:dyDescent="0.25">
      <c r="A40" s="90">
        <v>2017</v>
      </c>
      <c r="B40" s="48" t="s">
        <v>73</v>
      </c>
      <c r="C40" s="37">
        <v>59799</v>
      </c>
      <c r="D40" s="88">
        <v>2.8805999999999998</v>
      </c>
    </row>
    <row r="41" spans="1:4" x14ac:dyDescent="0.25">
      <c r="A41" s="90">
        <v>2017</v>
      </c>
      <c r="B41" s="48" t="s">
        <v>76</v>
      </c>
      <c r="C41" s="37">
        <v>55587</v>
      </c>
      <c r="D41" s="88">
        <v>8.0767000000000007</v>
      </c>
    </row>
    <row r="42" spans="1:4" x14ac:dyDescent="0.25">
      <c r="A42" s="90">
        <v>2017</v>
      </c>
      <c r="B42" s="48" t="s">
        <v>239</v>
      </c>
      <c r="C42" s="37">
        <v>55060</v>
      </c>
      <c r="D42" s="88">
        <v>3.3852000000000002</v>
      </c>
    </row>
    <row r="43" spans="1:4" x14ac:dyDescent="0.25">
      <c r="A43" s="90">
        <v>2017</v>
      </c>
      <c r="B43" s="48" t="s">
        <v>309</v>
      </c>
      <c r="C43" s="37">
        <v>52637</v>
      </c>
      <c r="D43" s="88">
        <v>3.0253000000000001</v>
      </c>
    </row>
    <row r="44" spans="1:4" x14ac:dyDescent="0.25">
      <c r="A44" s="90">
        <v>2017</v>
      </c>
      <c r="B44" s="48" t="s">
        <v>78</v>
      </c>
      <c r="C44" s="37">
        <v>46572</v>
      </c>
      <c r="D44" s="88">
        <v>3.7890999999999999</v>
      </c>
    </row>
    <row r="45" spans="1:4" x14ac:dyDescent="0.25">
      <c r="A45" s="90">
        <v>2017</v>
      </c>
      <c r="B45" s="48" t="s">
        <v>241</v>
      </c>
      <c r="C45" s="37">
        <v>46410</v>
      </c>
      <c r="D45" s="88">
        <v>3.9746000000000001</v>
      </c>
    </row>
    <row r="46" spans="1:4" x14ac:dyDescent="0.25">
      <c r="A46" s="90">
        <v>2017</v>
      </c>
      <c r="B46" s="48" t="s">
        <v>240</v>
      </c>
      <c r="C46" s="37">
        <v>44644</v>
      </c>
      <c r="D46" s="88">
        <v>2.8738000000000001</v>
      </c>
    </row>
    <row r="47" spans="1:4" x14ac:dyDescent="0.25">
      <c r="A47" s="90">
        <v>2017</v>
      </c>
      <c r="B47" s="48" t="s">
        <v>242</v>
      </c>
      <c r="C47" s="37">
        <v>38946</v>
      </c>
      <c r="D47" s="88">
        <v>3.2921</v>
      </c>
    </row>
    <row r="48" spans="1:4" x14ac:dyDescent="0.25">
      <c r="A48" s="90">
        <v>2017</v>
      </c>
      <c r="B48" s="48" t="s">
        <v>77</v>
      </c>
      <c r="C48" s="37">
        <v>37274</v>
      </c>
      <c r="D48" s="88">
        <v>3.3738000000000001</v>
      </c>
    </row>
    <row r="49" spans="1:4" x14ac:dyDescent="0.25">
      <c r="A49" s="90">
        <v>2017</v>
      </c>
      <c r="B49" s="48" t="s">
        <v>243</v>
      </c>
      <c r="C49" s="37">
        <v>36160</v>
      </c>
      <c r="D49" s="88">
        <v>3.0964</v>
      </c>
    </row>
    <row r="50" spans="1:4" x14ac:dyDescent="0.25">
      <c r="A50" s="90">
        <v>2017</v>
      </c>
      <c r="B50" s="48" t="s">
        <v>69</v>
      </c>
      <c r="C50" s="37">
        <v>31557</v>
      </c>
      <c r="D50" s="88">
        <v>3.2568000000000001</v>
      </c>
    </row>
    <row r="51" spans="1:4" x14ac:dyDescent="0.25">
      <c r="A51" s="90">
        <v>2017</v>
      </c>
      <c r="B51" s="48" t="s">
        <v>71</v>
      </c>
      <c r="C51" s="37">
        <v>29658</v>
      </c>
      <c r="D51" s="88">
        <v>14.547499999999999</v>
      </c>
    </row>
    <row r="52" spans="1:4" x14ac:dyDescent="0.25">
      <c r="A52" s="90">
        <v>2017</v>
      </c>
      <c r="B52" s="48" t="s">
        <v>244</v>
      </c>
      <c r="C52" s="37">
        <v>29477</v>
      </c>
      <c r="D52" s="88">
        <v>2.8784000000000001</v>
      </c>
    </row>
    <row r="53" spans="1:4" x14ac:dyDescent="0.25">
      <c r="A53" s="90">
        <v>2017</v>
      </c>
      <c r="B53" s="48" t="s">
        <v>310</v>
      </c>
      <c r="C53" s="37">
        <v>27978</v>
      </c>
      <c r="D53" s="88">
        <v>4.0959000000000003</v>
      </c>
    </row>
    <row r="54" spans="1:4" x14ac:dyDescent="0.25">
      <c r="A54" s="90">
        <v>2017</v>
      </c>
      <c r="B54" s="48" t="s">
        <v>245</v>
      </c>
      <c r="C54" s="37">
        <v>26402</v>
      </c>
      <c r="D54" s="88">
        <v>1.8901616721739001</v>
      </c>
    </row>
    <row r="55" spans="1:4" x14ac:dyDescent="0.25">
      <c r="A55" s="90">
        <v>2017</v>
      </c>
      <c r="B55" s="48" t="s">
        <v>70</v>
      </c>
      <c r="C55" s="37">
        <v>25923</v>
      </c>
      <c r="D55" s="88">
        <v>2.8384</v>
      </c>
    </row>
    <row r="56" spans="1:4" x14ac:dyDescent="0.25">
      <c r="A56" s="90">
        <v>2017</v>
      </c>
      <c r="B56" s="48" t="s">
        <v>246</v>
      </c>
      <c r="C56" s="37">
        <v>25751</v>
      </c>
      <c r="D56" s="88">
        <v>3.4122855511433001</v>
      </c>
    </row>
    <row r="57" spans="1:4" x14ac:dyDescent="0.25">
      <c r="A57" s="90">
        <v>2017</v>
      </c>
      <c r="B57" s="48" t="s">
        <v>253</v>
      </c>
      <c r="C57" s="37">
        <v>25632</v>
      </c>
      <c r="D57" s="88">
        <v>3.0752000000000002</v>
      </c>
    </row>
    <row r="58" spans="1:4" x14ac:dyDescent="0.25">
      <c r="A58" s="90">
        <v>2018</v>
      </c>
      <c r="B58" s="48" t="s">
        <v>307</v>
      </c>
      <c r="C58" s="37">
        <v>130715</v>
      </c>
      <c r="D58" s="88">
        <v>4.6715999999999998</v>
      </c>
    </row>
    <row r="59" spans="1:4" x14ac:dyDescent="0.25">
      <c r="A59" s="90">
        <v>2018</v>
      </c>
      <c r="B59" s="48" t="s">
        <v>234</v>
      </c>
      <c r="C59" s="37">
        <v>108165</v>
      </c>
      <c r="D59" s="88">
        <v>2.6219999999999999</v>
      </c>
    </row>
    <row r="60" spans="1:4" x14ac:dyDescent="0.25">
      <c r="A60" s="90">
        <v>2018</v>
      </c>
      <c r="B60" s="48" t="s">
        <v>233</v>
      </c>
      <c r="C60" s="37">
        <v>102392</v>
      </c>
      <c r="D60" s="88">
        <v>2.3329</v>
      </c>
    </row>
    <row r="61" spans="1:4" x14ac:dyDescent="0.25">
      <c r="A61" s="90">
        <v>2018</v>
      </c>
      <c r="B61" s="48" t="s">
        <v>308</v>
      </c>
      <c r="C61" s="37">
        <v>95006</v>
      </c>
      <c r="D61" s="88">
        <v>2.4093</v>
      </c>
    </row>
    <row r="62" spans="1:4" x14ac:dyDescent="0.25">
      <c r="A62" s="90">
        <v>2018</v>
      </c>
      <c r="B62" s="48" t="s">
        <v>235</v>
      </c>
      <c r="C62" s="37">
        <v>92455</v>
      </c>
      <c r="D62" s="88">
        <v>3.2317</v>
      </c>
    </row>
    <row r="63" spans="1:4" x14ac:dyDescent="0.25">
      <c r="A63" s="90">
        <v>2018</v>
      </c>
      <c r="B63" s="48" t="s">
        <v>236</v>
      </c>
      <c r="C63" s="37">
        <v>82402</v>
      </c>
      <c r="D63" s="88">
        <v>4.5547000000000004</v>
      </c>
    </row>
    <row r="64" spans="1:4" x14ac:dyDescent="0.25">
      <c r="A64" s="90">
        <v>2018</v>
      </c>
      <c r="B64" s="48" t="s">
        <v>237</v>
      </c>
      <c r="C64" s="37">
        <v>66317</v>
      </c>
      <c r="D64" s="88">
        <v>2.4598</v>
      </c>
    </row>
    <row r="65" spans="1:4" x14ac:dyDescent="0.25">
      <c r="A65" s="90">
        <v>2018</v>
      </c>
      <c r="B65" s="48" t="s">
        <v>238</v>
      </c>
      <c r="C65" s="37">
        <v>60112</v>
      </c>
      <c r="D65" s="88">
        <v>4.1212999999999997</v>
      </c>
    </row>
    <row r="66" spans="1:4" x14ac:dyDescent="0.25">
      <c r="A66" s="90">
        <v>2018</v>
      </c>
      <c r="B66" s="48" t="s">
        <v>73</v>
      </c>
      <c r="C66" s="37">
        <v>57625</v>
      </c>
      <c r="D66" s="88">
        <v>2.9260999999999999</v>
      </c>
    </row>
    <row r="67" spans="1:4" x14ac:dyDescent="0.25">
      <c r="A67" s="90">
        <v>2018</v>
      </c>
      <c r="B67" s="48" t="s">
        <v>239</v>
      </c>
      <c r="C67" s="37">
        <v>56611</v>
      </c>
      <c r="D67" s="88">
        <v>3.4323000000000001</v>
      </c>
    </row>
    <row r="68" spans="1:4" x14ac:dyDescent="0.25">
      <c r="A68" s="90">
        <v>2018</v>
      </c>
      <c r="B68" s="48" t="s">
        <v>76</v>
      </c>
      <c r="C68" s="37">
        <v>55811</v>
      </c>
      <c r="D68" s="88">
        <v>8.1351999999999993</v>
      </c>
    </row>
    <row r="69" spans="1:4" x14ac:dyDescent="0.25">
      <c r="A69" s="90">
        <v>2018</v>
      </c>
      <c r="B69" s="48" t="s">
        <v>309</v>
      </c>
      <c r="C69" s="37">
        <v>52827</v>
      </c>
      <c r="D69" s="88">
        <v>3.0358999999999998</v>
      </c>
    </row>
    <row r="70" spans="1:4" x14ac:dyDescent="0.25">
      <c r="A70" s="90">
        <v>2018</v>
      </c>
      <c r="B70" s="48" t="s">
        <v>78</v>
      </c>
      <c r="C70" s="37">
        <v>47415</v>
      </c>
      <c r="D70" s="88">
        <v>3.8593000000000002</v>
      </c>
    </row>
    <row r="71" spans="1:4" x14ac:dyDescent="0.25">
      <c r="A71" s="90">
        <v>2018</v>
      </c>
      <c r="B71" s="48" t="s">
        <v>241</v>
      </c>
      <c r="C71" s="37">
        <v>44655</v>
      </c>
      <c r="D71" s="88">
        <v>3.9548999999999999</v>
      </c>
    </row>
    <row r="72" spans="1:4" x14ac:dyDescent="0.25">
      <c r="A72" s="90">
        <v>2018</v>
      </c>
      <c r="B72" s="48" t="s">
        <v>240</v>
      </c>
      <c r="C72" s="37">
        <v>43223</v>
      </c>
      <c r="D72" s="88">
        <v>2.9097</v>
      </c>
    </row>
    <row r="73" spans="1:4" x14ac:dyDescent="0.25">
      <c r="A73" s="90">
        <v>2018</v>
      </c>
      <c r="B73" s="48" t="s">
        <v>242</v>
      </c>
      <c r="C73" s="37">
        <v>37309</v>
      </c>
      <c r="D73" s="88">
        <v>3.3115000000000001</v>
      </c>
    </row>
    <row r="74" spans="1:4" x14ac:dyDescent="0.25">
      <c r="A74" s="90">
        <v>2018</v>
      </c>
      <c r="B74" s="48" t="s">
        <v>77</v>
      </c>
      <c r="C74" s="37">
        <v>36886</v>
      </c>
      <c r="D74" s="88">
        <v>3.3742999999999999</v>
      </c>
    </row>
    <row r="75" spans="1:4" x14ac:dyDescent="0.25">
      <c r="A75" s="90">
        <v>2018</v>
      </c>
      <c r="B75" s="48" t="s">
        <v>243</v>
      </c>
      <c r="C75" s="37">
        <v>34694</v>
      </c>
      <c r="D75" s="88">
        <v>3.1181999999999999</v>
      </c>
    </row>
    <row r="76" spans="1:4" x14ac:dyDescent="0.25">
      <c r="A76" s="90">
        <v>2018</v>
      </c>
      <c r="B76" s="48" t="s">
        <v>244</v>
      </c>
      <c r="C76" s="37">
        <v>33824</v>
      </c>
      <c r="D76" s="88">
        <v>2.8915000000000002</v>
      </c>
    </row>
    <row r="77" spans="1:4" x14ac:dyDescent="0.25">
      <c r="A77" s="90">
        <v>2018</v>
      </c>
      <c r="B77" s="48" t="s">
        <v>69</v>
      </c>
      <c r="C77" s="37">
        <v>30955</v>
      </c>
      <c r="D77" s="88">
        <v>3.2602000000000002</v>
      </c>
    </row>
    <row r="78" spans="1:4" x14ac:dyDescent="0.25">
      <c r="A78" s="90">
        <v>2018</v>
      </c>
      <c r="B78" s="48" t="s">
        <v>310</v>
      </c>
      <c r="C78" s="37">
        <v>28663</v>
      </c>
      <c r="D78" s="88">
        <v>4.1017999999999999</v>
      </c>
    </row>
    <row r="79" spans="1:4" x14ac:dyDescent="0.25">
      <c r="A79" s="90">
        <v>2018</v>
      </c>
      <c r="B79" s="48" t="s">
        <v>71</v>
      </c>
      <c r="C79" s="37">
        <v>27454</v>
      </c>
      <c r="D79" s="88">
        <v>14.682383821784001</v>
      </c>
    </row>
    <row r="80" spans="1:4" x14ac:dyDescent="0.25">
      <c r="A80" s="90">
        <v>2018</v>
      </c>
      <c r="B80" s="48" t="s">
        <v>246</v>
      </c>
      <c r="C80" s="37">
        <v>25926</v>
      </c>
      <c r="D80" s="88">
        <v>3.3824000000000001</v>
      </c>
    </row>
    <row r="81" spans="1:4" x14ac:dyDescent="0.25">
      <c r="A81" s="90">
        <v>2018</v>
      </c>
      <c r="B81" s="48" t="s">
        <v>251</v>
      </c>
      <c r="C81" s="37">
        <v>25881</v>
      </c>
      <c r="D81" s="88">
        <v>5.2267999999999999</v>
      </c>
    </row>
    <row r="82" spans="1:4" x14ac:dyDescent="0.25">
      <c r="A82" s="90">
        <v>2018</v>
      </c>
      <c r="B82" s="48" t="s">
        <v>254</v>
      </c>
      <c r="C82" s="37">
        <v>25651</v>
      </c>
      <c r="D82" s="88">
        <v>3.3208000000000002</v>
      </c>
    </row>
    <row r="83" spans="1:4" x14ac:dyDescent="0.25">
      <c r="A83" s="90">
        <v>2018</v>
      </c>
      <c r="B83" s="48" t="s">
        <v>247</v>
      </c>
      <c r="C83" s="37">
        <v>25521</v>
      </c>
      <c r="D83" s="88">
        <v>5.2561999999999998</v>
      </c>
    </row>
    <row r="84" spans="1:4" x14ac:dyDescent="0.25">
      <c r="A84" s="90">
        <v>2019</v>
      </c>
      <c r="B84" s="48" t="s">
        <v>307</v>
      </c>
      <c r="C84" s="37">
        <v>134436</v>
      </c>
      <c r="D84" s="88">
        <v>4.7682000000000002</v>
      </c>
    </row>
    <row r="85" spans="1:4" x14ac:dyDescent="0.25">
      <c r="A85" s="90">
        <v>2019</v>
      </c>
      <c r="B85" s="48" t="s">
        <v>233</v>
      </c>
      <c r="C85" s="37">
        <v>99481</v>
      </c>
      <c r="D85" s="88">
        <v>2.3805999999999998</v>
      </c>
    </row>
    <row r="86" spans="1:4" x14ac:dyDescent="0.25">
      <c r="A86" s="90">
        <v>2019</v>
      </c>
      <c r="B86" s="48" t="s">
        <v>234</v>
      </c>
      <c r="C86" s="37">
        <v>97608</v>
      </c>
      <c r="D86" s="88">
        <v>2.7774000000000001</v>
      </c>
    </row>
    <row r="87" spans="1:4" x14ac:dyDescent="0.25">
      <c r="A87" s="90">
        <v>2019</v>
      </c>
      <c r="B87" s="48" t="s">
        <v>308</v>
      </c>
      <c r="C87" s="37">
        <v>94517</v>
      </c>
      <c r="D87" s="88">
        <v>2.4883999999999999</v>
      </c>
    </row>
    <row r="88" spans="1:4" x14ac:dyDescent="0.25">
      <c r="A88" s="90">
        <v>2019</v>
      </c>
      <c r="B88" s="48" t="s">
        <v>235</v>
      </c>
      <c r="C88" s="37">
        <v>92239</v>
      </c>
      <c r="D88" s="88">
        <v>3.5165000000000002</v>
      </c>
    </row>
    <row r="89" spans="1:4" x14ac:dyDescent="0.25">
      <c r="A89" s="90">
        <v>2019</v>
      </c>
      <c r="B89" s="48" t="s">
        <v>236</v>
      </c>
      <c r="C89" s="37">
        <v>87061</v>
      </c>
      <c r="D89" s="88">
        <v>4.7098000000000004</v>
      </c>
    </row>
    <row r="90" spans="1:4" x14ac:dyDescent="0.25">
      <c r="A90" s="90">
        <v>2019</v>
      </c>
      <c r="B90" s="48" t="s">
        <v>237</v>
      </c>
      <c r="C90" s="37">
        <v>63293</v>
      </c>
      <c r="D90" s="88">
        <v>2.5276000000000001</v>
      </c>
    </row>
    <row r="91" spans="1:4" x14ac:dyDescent="0.25">
      <c r="A91" s="90">
        <v>2019</v>
      </c>
      <c r="B91" s="48" t="s">
        <v>238</v>
      </c>
      <c r="C91" s="37">
        <v>59075</v>
      </c>
      <c r="D91" s="88">
        <v>4.2259000000000002</v>
      </c>
    </row>
    <row r="92" spans="1:4" x14ac:dyDescent="0.25">
      <c r="A92" s="90">
        <v>2019</v>
      </c>
      <c r="B92" s="48" t="s">
        <v>239</v>
      </c>
      <c r="C92" s="37">
        <v>57787</v>
      </c>
      <c r="D92" s="88">
        <v>3.5571999999999999</v>
      </c>
    </row>
    <row r="93" spans="1:4" x14ac:dyDescent="0.25">
      <c r="A93" s="90">
        <v>2019</v>
      </c>
      <c r="B93" s="48" t="s">
        <v>76</v>
      </c>
      <c r="C93" s="37">
        <v>55050</v>
      </c>
      <c r="D93" s="88">
        <v>7.9663000000000004</v>
      </c>
    </row>
    <row r="94" spans="1:4" x14ac:dyDescent="0.25">
      <c r="A94" s="90">
        <v>2019</v>
      </c>
      <c r="B94" s="48" t="s">
        <v>73</v>
      </c>
      <c r="C94" s="37">
        <v>54777</v>
      </c>
      <c r="D94" s="88">
        <v>3.0493696775873</v>
      </c>
    </row>
    <row r="95" spans="1:4" x14ac:dyDescent="0.25">
      <c r="A95" s="90">
        <v>2019</v>
      </c>
      <c r="B95" s="48" t="s">
        <v>309</v>
      </c>
      <c r="C95" s="37">
        <v>53170</v>
      </c>
      <c r="D95" s="88">
        <v>3.0607000000000002</v>
      </c>
    </row>
    <row r="96" spans="1:4" x14ac:dyDescent="0.25">
      <c r="A96" s="90">
        <v>2019</v>
      </c>
      <c r="B96" s="48" t="s">
        <v>241</v>
      </c>
      <c r="C96" s="37">
        <v>50438</v>
      </c>
      <c r="D96" s="88">
        <v>3.9870000000000001</v>
      </c>
    </row>
    <row r="97" spans="1:7" x14ac:dyDescent="0.25">
      <c r="A97" s="90">
        <v>2019</v>
      </c>
      <c r="B97" s="48" t="s">
        <v>78</v>
      </c>
      <c r="C97" s="37">
        <v>45331</v>
      </c>
      <c r="D97" s="88">
        <v>3.9773000000000001</v>
      </c>
    </row>
    <row r="98" spans="1:7" x14ac:dyDescent="0.25">
      <c r="A98" s="90">
        <v>2019</v>
      </c>
      <c r="B98" s="48" t="s">
        <v>240</v>
      </c>
      <c r="C98" s="37">
        <v>41387</v>
      </c>
      <c r="D98" s="88">
        <v>3.0158</v>
      </c>
    </row>
    <row r="99" spans="1:7" x14ac:dyDescent="0.25">
      <c r="A99" s="90">
        <v>2019</v>
      </c>
      <c r="B99" s="48" t="s">
        <v>77</v>
      </c>
      <c r="C99" s="37">
        <v>36610</v>
      </c>
      <c r="D99" s="88">
        <v>3.5537000000000001</v>
      </c>
    </row>
    <row r="100" spans="1:7" x14ac:dyDescent="0.25">
      <c r="A100" s="90">
        <v>2019</v>
      </c>
      <c r="B100" s="48" t="s">
        <v>243</v>
      </c>
      <c r="C100" s="37">
        <v>34430</v>
      </c>
      <c r="D100" s="88">
        <v>3.3026</v>
      </c>
    </row>
    <row r="101" spans="1:7" x14ac:dyDescent="0.25">
      <c r="A101" s="90">
        <v>2019</v>
      </c>
      <c r="B101" s="48" t="s">
        <v>242</v>
      </c>
      <c r="C101" s="37">
        <v>34377</v>
      </c>
      <c r="D101" s="88">
        <v>3.5354000000000001</v>
      </c>
    </row>
    <row r="102" spans="1:7" x14ac:dyDescent="0.25">
      <c r="A102" s="90">
        <v>2019</v>
      </c>
      <c r="B102" s="48" t="s">
        <v>244</v>
      </c>
      <c r="C102" s="37">
        <v>31478</v>
      </c>
      <c r="D102" s="88">
        <v>2.9969643777377</v>
      </c>
    </row>
    <row r="103" spans="1:7" x14ac:dyDescent="0.25">
      <c r="A103" s="90">
        <v>2019</v>
      </c>
      <c r="B103" s="48" t="s">
        <v>69</v>
      </c>
      <c r="C103" s="37">
        <v>29521</v>
      </c>
      <c r="D103" s="88">
        <v>3.3372000000000002</v>
      </c>
    </row>
    <row r="104" spans="1:7" x14ac:dyDescent="0.25">
      <c r="A104" s="90">
        <v>2019</v>
      </c>
      <c r="B104" s="48" t="s">
        <v>310</v>
      </c>
      <c r="C104" s="37">
        <v>28795</v>
      </c>
      <c r="D104" s="88">
        <v>4.1898</v>
      </c>
    </row>
    <row r="105" spans="1:7" x14ac:dyDescent="0.25">
      <c r="A105" s="90">
        <v>2019</v>
      </c>
      <c r="B105" s="48" t="s">
        <v>251</v>
      </c>
      <c r="C105" s="37">
        <v>27655</v>
      </c>
      <c r="D105" s="88">
        <v>5.3794402902199003</v>
      </c>
    </row>
    <row r="106" spans="1:7" x14ac:dyDescent="0.25">
      <c r="A106" s="90">
        <v>2019</v>
      </c>
      <c r="B106" s="48" t="s">
        <v>253</v>
      </c>
      <c r="C106" s="37">
        <v>26221</v>
      </c>
      <c r="D106" s="88">
        <v>3.1179000000000001</v>
      </c>
    </row>
    <row r="107" spans="1:7" x14ac:dyDescent="0.25">
      <c r="A107" s="90">
        <v>2019</v>
      </c>
      <c r="B107" s="48" t="s">
        <v>246</v>
      </c>
      <c r="C107" s="37">
        <v>25930</v>
      </c>
      <c r="D107" s="88">
        <v>3.5175000000000001</v>
      </c>
    </row>
    <row r="108" spans="1:7" x14ac:dyDescent="0.25">
      <c r="A108" s="90">
        <v>2019</v>
      </c>
      <c r="B108" s="48" t="s">
        <v>71</v>
      </c>
      <c r="C108" s="37">
        <v>25665</v>
      </c>
      <c r="D108" s="88">
        <v>15.118399999999999</v>
      </c>
    </row>
    <row r="109" spans="1:7" x14ac:dyDescent="0.25">
      <c r="A109" s="90">
        <v>2019</v>
      </c>
      <c r="B109" s="48" t="s">
        <v>250</v>
      </c>
      <c r="C109" s="37">
        <v>24992</v>
      </c>
      <c r="D109" s="88">
        <v>4.2884414311386996</v>
      </c>
    </row>
    <row r="110" spans="1:7" x14ac:dyDescent="0.25">
      <c r="A110" s="74"/>
      <c r="B110" s="25"/>
      <c r="D110" s="82"/>
    </row>
    <row r="111" spans="1:7" ht="59.65" customHeight="1" x14ac:dyDescent="0.25">
      <c r="A111" s="142" t="s">
        <v>405</v>
      </c>
      <c r="B111" s="142"/>
      <c r="C111" s="142"/>
      <c r="D111" s="142"/>
      <c r="E111" s="28"/>
      <c r="F111" s="28"/>
      <c r="G111" s="28"/>
    </row>
    <row r="112" spans="1:7" ht="16.149999999999999" customHeight="1" x14ac:dyDescent="0.25">
      <c r="A112" s="142" t="s">
        <v>354</v>
      </c>
      <c r="B112" s="142"/>
      <c r="C112" s="128"/>
      <c r="D112" s="128"/>
      <c r="E112" s="28"/>
      <c r="F112" s="28"/>
      <c r="G112" s="28"/>
    </row>
    <row r="121" ht="14.65" customHeight="1" x14ac:dyDescent="0.25"/>
  </sheetData>
  <mergeCells count="4">
    <mergeCell ref="A111:D111"/>
    <mergeCell ref="A1:B1"/>
    <mergeCell ref="A112:B112"/>
    <mergeCell ref="A3:D3"/>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85029-8179-4980-A501-FCDCDCF8F327}">
  <dimension ref="A1:I216"/>
  <sheetViews>
    <sheetView workbookViewId="0">
      <selection activeCell="C220" sqref="C220"/>
    </sheetView>
  </sheetViews>
  <sheetFormatPr defaultColWidth="8.7109375" defaultRowHeight="15" x14ac:dyDescent="0.25"/>
  <cols>
    <col min="1" max="1" width="9.28515625" style="3" bestFit="1" customWidth="1"/>
    <col min="2" max="2" width="21.7109375" style="22" customWidth="1"/>
    <col min="3" max="3" width="81.7109375" style="22" customWidth="1"/>
    <col min="4" max="4" width="10" style="35" customWidth="1"/>
    <col min="5" max="5" width="33.7109375" style="3" customWidth="1"/>
    <col min="6" max="6" width="17" style="3" customWidth="1"/>
    <col min="7" max="7" width="19.28515625" style="3" customWidth="1"/>
    <col min="8" max="8" width="24.7109375" style="3" customWidth="1"/>
    <col min="9" max="9" width="29.5703125" style="3" customWidth="1"/>
    <col min="10" max="16384" width="8.7109375" style="3"/>
  </cols>
  <sheetData>
    <row r="1" spans="1:9" ht="18.75" x14ac:dyDescent="0.3">
      <c r="A1" s="137" t="s">
        <v>325</v>
      </c>
      <c r="B1" s="137"/>
      <c r="C1" s="137"/>
      <c r="D1" s="50"/>
      <c r="E1" s="50"/>
      <c r="F1" s="23"/>
      <c r="G1" s="23"/>
      <c r="H1" s="23"/>
      <c r="I1" s="23"/>
    </row>
    <row r="3" spans="1:9" ht="18.75" x14ac:dyDescent="0.3">
      <c r="A3" s="137" t="s">
        <v>399</v>
      </c>
      <c r="B3" s="137"/>
      <c r="C3" s="137"/>
      <c r="D3" s="137"/>
      <c r="E3" s="137"/>
      <c r="F3" s="23"/>
    </row>
    <row r="5" spans="1:9" ht="33" customHeight="1" x14ac:dyDescent="0.25">
      <c r="A5" s="103" t="s">
        <v>168</v>
      </c>
      <c r="B5" s="103" t="s">
        <v>334</v>
      </c>
      <c r="C5" s="103" t="s">
        <v>335</v>
      </c>
      <c r="D5" s="115" t="s">
        <v>255</v>
      </c>
      <c r="E5" s="112" t="s">
        <v>273</v>
      </c>
    </row>
    <row r="6" spans="1:9" x14ac:dyDescent="0.25">
      <c r="A6" s="90">
        <v>2016</v>
      </c>
      <c r="B6" s="86" t="s">
        <v>197</v>
      </c>
      <c r="C6" s="48" t="s">
        <v>307</v>
      </c>
      <c r="D6" s="37">
        <v>144458</v>
      </c>
      <c r="E6" s="130">
        <v>4.8599999999999997E-2</v>
      </c>
    </row>
    <row r="7" spans="1:9" x14ac:dyDescent="0.25">
      <c r="A7" s="90">
        <v>2016</v>
      </c>
      <c r="B7" s="86" t="s">
        <v>197</v>
      </c>
      <c r="C7" s="48" t="s">
        <v>233</v>
      </c>
      <c r="D7" s="37">
        <v>126906</v>
      </c>
      <c r="E7" s="130">
        <v>4.2700000000000002E-2</v>
      </c>
    </row>
    <row r="8" spans="1:9" x14ac:dyDescent="0.25">
      <c r="A8" s="90">
        <v>2016</v>
      </c>
      <c r="B8" s="86" t="s">
        <v>197</v>
      </c>
      <c r="C8" s="48" t="s">
        <v>234</v>
      </c>
      <c r="D8" s="37">
        <v>121608</v>
      </c>
      <c r="E8" s="130">
        <v>4.0899999999999999E-2</v>
      </c>
    </row>
    <row r="9" spans="1:9" x14ac:dyDescent="0.25">
      <c r="A9" s="90">
        <v>2016</v>
      </c>
      <c r="B9" s="86" t="s">
        <v>197</v>
      </c>
      <c r="C9" s="48" t="s">
        <v>236</v>
      </c>
      <c r="D9" s="37">
        <v>116236</v>
      </c>
      <c r="E9" s="130">
        <v>3.9100000000000003E-2</v>
      </c>
    </row>
    <row r="10" spans="1:9" x14ac:dyDescent="0.25">
      <c r="A10" s="90">
        <v>2016</v>
      </c>
      <c r="B10" s="86" t="s">
        <v>197</v>
      </c>
      <c r="C10" s="48" t="s">
        <v>308</v>
      </c>
      <c r="D10" s="37">
        <v>93091</v>
      </c>
      <c r="E10" s="130">
        <v>3.1300000000000001E-2</v>
      </c>
    </row>
    <row r="11" spans="1:9" x14ac:dyDescent="0.25">
      <c r="A11" s="90">
        <v>2016</v>
      </c>
      <c r="B11" s="86" t="s">
        <v>197</v>
      </c>
      <c r="C11" s="48" t="s">
        <v>235</v>
      </c>
      <c r="D11" s="37">
        <v>91005</v>
      </c>
      <c r="E11" s="130">
        <v>3.0599999999999999E-2</v>
      </c>
    </row>
    <row r="12" spans="1:9" x14ac:dyDescent="0.25">
      <c r="A12" s="90">
        <v>2016</v>
      </c>
      <c r="B12" s="86" t="s">
        <v>197</v>
      </c>
      <c r="C12" s="48" t="s">
        <v>73</v>
      </c>
      <c r="D12" s="37">
        <v>78466</v>
      </c>
      <c r="E12" s="130">
        <v>2.64E-2</v>
      </c>
    </row>
    <row r="13" spans="1:9" x14ac:dyDescent="0.25">
      <c r="A13" s="90">
        <v>2016</v>
      </c>
      <c r="B13" s="86" t="s">
        <v>197</v>
      </c>
      <c r="C13" s="48" t="s">
        <v>237</v>
      </c>
      <c r="D13" s="37">
        <v>74955</v>
      </c>
      <c r="E13" s="130">
        <v>2.52E-2</v>
      </c>
    </row>
    <row r="14" spans="1:9" x14ac:dyDescent="0.25">
      <c r="A14" s="90">
        <v>2016</v>
      </c>
      <c r="B14" s="86" t="s">
        <v>197</v>
      </c>
      <c r="C14" s="48" t="s">
        <v>238</v>
      </c>
      <c r="D14" s="37">
        <v>66500</v>
      </c>
      <c r="E14" s="130">
        <v>2.24E-2</v>
      </c>
    </row>
    <row r="15" spans="1:9" x14ac:dyDescent="0.25">
      <c r="A15" s="90">
        <v>2016</v>
      </c>
      <c r="B15" s="86" t="s">
        <v>197</v>
      </c>
      <c r="C15" s="48" t="s">
        <v>78</v>
      </c>
      <c r="D15" s="37">
        <v>62570</v>
      </c>
      <c r="E15" s="130">
        <v>2.1000000000000001E-2</v>
      </c>
    </row>
    <row r="16" spans="1:9" x14ac:dyDescent="0.25">
      <c r="A16" s="90">
        <v>2016</v>
      </c>
      <c r="B16" s="86" t="s">
        <v>197</v>
      </c>
      <c r="C16" s="48" t="s">
        <v>239</v>
      </c>
      <c r="D16" s="37">
        <v>56416</v>
      </c>
      <c r="E16" s="130">
        <v>1.9E-2</v>
      </c>
    </row>
    <row r="17" spans="1:5" x14ac:dyDescent="0.25">
      <c r="A17" s="90">
        <v>2016</v>
      </c>
      <c r="B17" s="86" t="s">
        <v>197</v>
      </c>
      <c r="C17" s="48" t="s">
        <v>309</v>
      </c>
      <c r="D17" s="37">
        <v>55736</v>
      </c>
      <c r="E17" s="130">
        <v>1.8700000000000001E-2</v>
      </c>
    </row>
    <row r="18" spans="1:5" x14ac:dyDescent="0.25">
      <c r="A18" s="90">
        <v>2016</v>
      </c>
      <c r="B18" s="86" t="s">
        <v>197</v>
      </c>
      <c r="C18" s="48" t="s">
        <v>240</v>
      </c>
      <c r="D18" s="37">
        <v>47279</v>
      </c>
      <c r="E18" s="130">
        <v>1.5900000000000001E-2</v>
      </c>
    </row>
    <row r="19" spans="1:5" x14ac:dyDescent="0.25">
      <c r="A19" s="90">
        <v>2016</v>
      </c>
      <c r="B19" s="86" t="s">
        <v>197</v>
      </c>
      <c r="C19" s="48" t="s">
        <v>241</v>
      </c>
      <c r="D19" s="37">
        <v>46971</v>
      </c>
      <c r="E19" s="130">
        <v>1.5800000000000002E-2</v>
      </c>
    </row>
    <row r="20" spans="1:5" ht="14.65" customHeight="1" x14ac:dyDescent="0.25">
      <c r="A20" s="90">
        <v>2016</v>
      </c>
      <c r="B20" s="86" t="s">
        <v>197</v>
      </c>
      <c r="C20" s="48" t="s">
        <v>77</v>
      </c>
      <c r="D20" s="37">
        <v>43042</v>
      </c>
      <c r="E20" s="130">
        <v>1.4500000000000001E-2</v>
      </c>
    </row>
    <row r="21" spans="1:5" x14ac:dyDescent="0.25">
      <c r="A21" s="90">
        <v>2016</v>
      </c>
      <c r="B21" s="86" t="s">
        <v>197</v>
      </c>
      <c r="C21" s="48" t="s">
        <v>242</v>
      </c>
      <c r="D21" s="37">
        <v>42430</v>
      </c>
      <c r="E21" s="130">
        <v>1.43E-2</v>
      </c>
    </row>
    <row r="22" spans="1:5" x14ac:dyDescent="0.25">
      <c r="A22" s="90">
        <v>2016</v>
      </c>
      <c r="B22" s="86" t="s">
        <v>197</v>
      </c>
      <c r="C22" s="48" t="s">
        <v>69</v>
      </c>
      <c r="D22" s="37">
        <v>41249</v>
      </c>
      <c r="E22" s="130">
        <v>1.3899999999999999E-2</v>
      </c>
    </row>
    <row r="23" spans="1:5" x14ac:dyDescent="0.25">
      <c r="A23" s="90">
        <v>2016</v>
      </c>
      <c r="B23" s="86" t="s">
        <v>197</v>
      </c>
      <c r="C23" s="48" t="s">
        <v>243</v>
      </c>
      <c r="D23" s="37">
        <v>41035</v>
      </c>
      <c r="E23" s="130">
        <v>1.38E-2</v>
      </c>
    </row>
    <row r="24" spans="1:5" x14ac:dyDescent="0.25">
      <c r="A24" s="90">
        <v>2016</v>
      </c>
      <c r="B24" s="86" t="s">
        <v>197</v>
      </c>
      <c r="C24" s="48" t="s">
        <v>72</v>
      </c>
      <c r="D24" s="37">
        <v>39739</v>
      </c>
      <c r="E24" s="130">
        <v>1.3299999999999999E-2</v>
      </c>
    </row>
    <row r="25" spans="1:5" x14ac:dyDescent="0.25">
      <c r="A25" s="90">
        <v>2016</v>
      </c>
      <c r="B25" s="86" t="s">
        <v>197</v>
      </c>
      <c r="C25" s="48" t="s">
        <v>74</v>
      </c>
      <c r="D25" s="37">
        <v>37827</v>
      </c>
      <c r="E25" s="130">
        <v>1.2699999999999999E-2</v>
      </c>
    </row>
    <row r="26" spans="1:5" x14ac:dyDescent="0.25">
      <c r="A26" s="90">
        <v>2016</v>
      </c>
      <c r="B26" s="86" t="s">
        <v>197</v>
      </c>
      <c r="C26" s="48" t="s">
        <v>250</v>
      </c>
      <c r="D26" s="37">
        <v>35255</v>
      </c>
      <c r="E26" s="130">
        <v>1.18E-2</v>
      </c>
    </row>
    <row r="27" spans="1:5" x14ac:dyDescent="0.25">
      <c r="A27" s="90">
        <v>2016</v>
      </c>
      <c r="B27" s="86" t="s">
        <v>197</v>
      </c>
      <c r="C27" s="48" t="s">
        <v>244</v>
      </c>
      <c r="D27" s="37">
        <v>33788</v>
      </c>
      <c r="E27" s="130">
        <v>1.1299999999999999E-2</v>
      </c>
    </row>
    <row r="28" spans="1:5" x14ac:dyDescent="0.25">
      <c r="A28" s="90">
        <v>2016</v>
      </c>
      <c r="B28" s="86" t="s">
        <v>197</v>
      </c>
      <c r="C28" s="48" t="s">
        <v>70</v>
      </c>
      <c r="D28" s="37">
        <v>31272</v>
      </c>
      <c r="E28" s="130">
        <v>1.0500000000000001E-2</v>
      </c>
    </row>
    <row r="29" spans="1:5" x14ac:dyDescent="0.25">
      <c r="A29" s="90">
        <v>2016</v>
      </c>
      <c r="B29" s="86" t="s">
        <v>197</v>
      </c>
      <c r="C29" s="48" t="s">
        <v>245</v>
      </c>
      <c r="D29" s="37">
        <v>30915</v>
      </c>
      <c r="E29" s="130">
        <v>1.04E-2</v>
      </c>
    </row>
    <row r="30" spans="1:5" x14ac:dyDescent="0.25">
      <c r="A30" s="90">
        <v>2016</v>
      </c>
      <c r="B30" s="86" t="s">
        <v>197</v>
      </c>
      <c r="C30" s="48" t="s">
        <v>246</v>
      </c>
      <c r="D30" s="37">
        <v>30437</v>
      </c>
      <c r="E30" s="130">
        <v>1.0200000000000001E-2</v>
      </c>
    </row>
    <row r="31" spans="1:5" x14ac:dyDescent="0.25">
      <c r="A31" s="90">
        <v>2016</v>
      </c>
      <c r="B31" s="86" t="s">
        <v>197</v>
      </c>
      <c r="C31" s="48" t="s">
        <v>310</v>
      </c>
      <c r="D31" s="37">
        <v>28950</v>
      </c>
      <c r="E31" s="130">
        <v>9.7000000000000003E-3</v>
      </c>
    </row>
    <row r="32" spans="1:5" x14ac:dyDescent="0.25">
      <c r="A32" s="90">
        <v>2016</v>
      </c>
      <c r="B32" s="86" t="s">
        <v>198</v>
      </c>
      <c r="C32" s="48" t="s">
        <v>76</v>
      </c>
      <c r="D32" s="37">
        <v>70071</v>
      </c>
      <c r="E32" s="130">
        <v>0.27379999999999999</v>
      </c>
    </row>
    <row r="33" spans="1:5" x14ac:dyDescent="0.25">
      <c r="A33" s="90">
        <v>2016</v>
      </c>
      <c r="B33" s="86" t="s">
        <v>198</v>
      </c>
      <c r="C33" s="48" t="s">
        <v>71</v>
      </c>
      <c r="D33" s="37">
        <v>42942</v>
      </c>
      <c r="E33" s="130">
        <v>0.1678</v>
      </c>
    </row>
    <row r="34" spans="1:5" x14ac:dyDescent="0.25">
      <c r="A34" s="90">
        <v>2016</v>
      </c>
      <c r="B34" s="86" t="s">
        <v>198</v>
      </c>
      <c r="C34" s="48" t="s">
        <v>247</v>
      </c>
      <c r="D34" s="37">
        <v>26974</v>
      </c>
      <c r="E34" s="130">
        <v>0.10539999999999999</v>
      </c>
    </row>
    <row r="35" spans="1:5" x14ac:dyDescent="0.25">
      <c r="A35" s="90">
        <v>2016</v>
      </c>
      <c r="B35" s="86" t="s">
        <v>198</v>
      </c>
      <c r="C35" s="48" t="s">
        <v>346</v>
      </c>
      <c r="D35" s="37">
        <v>17346</v>
      </c>
      <c r="E35" s="130">
        <v>6.7699999999999996E-2</v>
      </c>
    </row>
    <row r="36" spans="1:5" x14ac:dyDescent="0.25">
      <c r="A36" s="90">
        <v>2016</v>
      </c>
      <c r="B36" s="86" t="s">
        <v>198</v>
      </c>
      <c r="C36" s="48" t="s">
        <v>252</v>
      </c>
      <c r="D36" s="37">
        <v>16770</v>
      </c>
      <c r="E36" s="130">
        <v>6.5500000000000003E-2</v>
      </c>
    </row>
    <row r="37" spans="1:5" x14ac:dyDescent="0.25">
      <c r="A37" s="90">
        <v>2016</v>
      </c>
      <c r="B37" s="86" t="s">
        <v>198</v>
      </c>
      <c r="C37" s="48" t="s">
        <v>248</v>
      </c>
      <c r="D37" s="37">
        <v>16350</v>
      </c>
      <c r="E37" s="130">
        <v>6.3799999999999996E-2</v>
      </c>
    </row>
    <row r="38" spans="1:5" x14ac:dyDescent="0.25">
      <c r="A38" s="90">
        <v>2016</v>
      </c>
      <c r="B38" s="86" t="s">
        <v>198</v>
      </c>
      <c r="C38" s="48" t="s">
        <v>256</v>
      </c>
      <c r="D38" s="37">
        <v>13989</v>
      </c>
      <c r="E38" s="130">
        <v>5.4600000000000003E-2</v>
      </c>
    </row>
    <row r="39" spans="1:5" x14ac:dyDescent="0.25">
      <c r="A39" s="90">
        <v>2016</v>
      </c>
      <c r="B39" s="86" t="s">
        <v>198</v>
      </c>
      <c r="C39" s="48" t="s">
        <v>249</v>
      </c>
      <c r="D39" s="37">
        <v>12229</v>
      </c>
      <c r="E39" s="130">
        <v>4.7699999999999999E-2</v>
      </c>
    </row>
    <row r="40" spans="1:5" x14ac:dyDescent="0.25">
      <c r="A40" s="90">
        <v>2016</v>
      </c>
      <c r="B40" s="86" t="s">
        <v>198</v>
      </c>
      <c r="C40" s="48" t="s">
        <v>257</v>
      </c>
      <c r="D40" s="37">
        <v>8525</v>
      </c>
      <c r="E40" s="130">
        <v>3.3300000000000003E-2</v>
      </c>
    </row>
    <row r="41" spans="1:5" x14ac:dyDescent="0.25">
      <c r="A41" s="90">
        <v>2016</v>
      </c>
      <c r="B41" s="86" t="s">
        <v>198</v>
      </c>
      <c r="C41" s="48" t="s">
        <v>312</v>
      </c>
      <c r="D41" s="37">
        <v>5734</v>
      </c>
      <c r="E41" s="130">
        <v>2.24E-2</v>
      </c>
    </row>
    <row r="42" spans="1:5" x14ac:dyDescent="0.25">
      <c r="A42" s="90">
        <v>2016</v>
      </c>
      <c r="B42" s="86" t="s">
        <v>198</v>
      </c>
      <c r="C42" s="48" t="s">
        <v>258</v>
      </c>
      <c r="D42" s="37">
        <v>5212</v>
      </c>
      <c r="E42" s="130">
        <v>2.0299999999999999E-2</v>
      </c>
    </row>
    <row r="43" spans="1:5" x14ac:dyDescent="0.25">
      <c r="A43" s="90">
        <v>2016</v>
      </c>
      <c r="B43" s="86" t="s">
        <v>198</v>
      </c>
      <c r="C43" s="48" t="s">
        <v>313</v>
      </c>
      <c r="D43" s="37">
        <v>4502</v>
      </c>
      <c r="E43" s="130">
        <v>1.7500000000000002E-2</v>
      </c>
    </row>
    <row r="44" spans="1:5" x14ac:dyDescent="0.25">
      <c r="A44" s="90">
        <v>2016</v>
      </c>
      <c r="B44" s="86" t="s">
        <v>198</v>
      </c>
      <c r="C44" s="48" t="s">
        <v>259</v>
      </c>
      <c r="D44" s="37">
        <v>2404</v>
      </c>
      <c r="E44" s="130">
        <v>9.2999999999999992E-3</v>
      </c>
    </row>
    <row r="45" spans="1:5" x14ac:dyDescent="0.25">
      <c r="A45" s="90">
        <v>2016</v>
      </c>
      <c r="B45" s="86" t="s">
        <v>198</v>
      </c>
      <c r="C45" s="48" t="s">
        <v>314</v>
      </c>
      <c r="D45" s="37">
        <v>2047</v>
      </c>
      <c r="E45" s="130">
        <v>7.9000000000000008E-3</v>
      </c>
    </row>
    <row r="46" spans="1:5" x14ac:dyDescent="0.25">
      <c r="A46" s="90">
        <v>2016</v>
      </c>
      <c r="B46" s="86" t="s">
        <v>198</v>
      </c>
      <c r="C46" s="48" t="s">
        <v>260</v>
      </c>
      <c r="D46" s="37">
        <v>1648</v>
      </c>
      <c r="E46" s="130">
        <v>6.4000000000000003E-3</v>
      </c>
    </row>
    <row r="47" spans="1:5" x14ac:dyDescent="0.25">
      <c r="A47" s="90">
        <v>2016</v>
      </c>
      <c r="B47" s="86" t="s">
        <v>198</v>
      </c>
      <c r="C47" s="48" t="s">
        <v>261</v>
      </c>
      <c r="D47" s="37">
        <v>1491</v>
      </c>
      <c r="E47" s="130">
        <v>5.7999999999999996E-3</v>
      </c>
    </row>
    <row r="48" spans="1:5" x14ac:dyDescent="0.25">
      <c r="A48" s="90">
        <v>2016</v>
      </c>
      <c r="B48" s="86" t="s">
        <v>198</v>
      </c>
      <c r="C48" s="48" t="s">
        <v>262</v>
      </c>
      <c r="D48" s="37">
        <v>1439</v>
      </c>
      <c r="E48" s="130">
        <v>5.5999999999999999E-3</v>
      </c>
    </row>
    <row r="49" spans="1:5" x14ac:dyDescent="0.25">
      <c r="A49" s="90">
        <v>2016</v>
      </c>
      <c r="B49" s="86" t="s">
        <v>198</v>
      </c>
      <c r="C49" s="48" t="s">
        <v>263</v>
      </c>
      <c r="D49" s="37">
        <v>952</v>
      </c>
      <c r="E49" s="130">
        <v>3.7000000000000002E-3</v>
      </c>
    </row>
    <row r="50" spans="1:5" x14ac:dyDescent="0.25">
      <c r="A50" s="90">
        <v>2016</v>
      </c>
      <c r="B50" s="86" t="s">
        <v>198</v>
      </c>
      <c r="C50" s="48" t="s">
        <v>264</v>
      </c>
      <c r="D50" s="37">
        <v>822</v>
      </c>
      <c r="E50" s="130">
        <v>3.2000000000000002E-3</v>
      </c>
    </row>
    <row r="51" spans="1:5" x14ac:dyDescent="0.25">
      <c r="A51" s="90">
        <v>2016</v>
      </c>
      <c r="B51" s="86" t="s">
        <v>198</v>
      </c>
      <c r="C51" s="48" t="s">
        <v>310</v>
      </c>
      <c r="D51" s="37">
        <v>817</v>
      </c>
      <c r="E51" s="130">
        <v>3.0999999999999999E-3</v>
      </c>
    </row>
    <row r="52" spans="1:5" x14ac:dyDescent="0.25">
      <c r="A52" s="90">
        <v>2016</v>
      </c>
      <c r="B52" s="86" t="s">
        <v>198</v>
      </c>
      <c r="C52" s="48" t="s">
        <v>265</v>
      </c>
      <c r="D52" s="37">
        <v>782</v>
      </c>
      <c r="E52" s="130">
        <v>3.0000000000000001E-3</v>
      </c>
    </row>
    <row r="53" spans="1:5" x14ac:dyDescent="0.25">
      <c r="A53" s="90">
        <v>2016</v>
      </c>
      <c r="B53" s="86" t="s">
        <v>198</v>
      </c>
      <c r="C53" s="48" t="s">
        <v>266</v>
      </c>
      <c r="D53" s="37">
        <v>575</v>
      </c>
      <c r="E53" s="130">
        <v>2.2000000000000001E-3</v>
      </c>
    </row>
    <row r="54" spans="1:5" x14ac:dyDescent="0.25">
      <c r="A54" s="90">
        <v>2016</v>
      </c>
      <c r="B54" s="86" t="s">
        <v>198</v>
      </c>
      <c r="C54" s="48" t="s">
        <v>267</v>
      </c>
      <c r="D54" s="37">
        <v>555</v>
      </c>
      <c r="E54" s="130">
        <v>2.0999999999999999E-3</v>
      </c>
    </row>
    <row r="55" spans="1:5" x14ac:dyDescent="0.25">
      <c r="A55" s="90">
        <v>2016</v>
      </c>
      <c r="B55" s="86" t="s">
        <v>198</v>
      </c>
      <c r="C55" s="48" t="s">
        <v>268</v>
      </c>
      <c r="D55" s="37">
        <v>432</v>
      </c>
      <c r="E55" s="130">
        <v>1.6000000000000001E-3</v>
      </c>
    </row>
    <row r="56" spans="1:5" x14ac:dyDescent="0.25">
      <c r="A56" s="90">
        <v>2016</v>
      </c>
      <c r="B56" s="86" t="s">
        <v>198</v>
      </c>
      <c r="C56" s="48" t="s">
        <v>269</v>
      </c>
      <c r="D56" s="37">
        <v>363</v>
      </c>
      <c r="E56" s="130">
        <v>1.4E-3</v>
      </c>
    </row>
    <row r="57" spans="1:5" x14ac:dyDescent="0.25">
      <c r="A57" s="90">
        <v>2016</v>
      </c>
      <c r="B57" s="86" t="s">
        <v>198</v>
      </c>
      <c r="C57" s="48" t="s">
        <v>270</v>
      </c>
      <c r="D57" s="37">
        <v>191</v>
      </c>
      <c r="E57" s="130">
        <v>6.9999999999999999E-4</v>
      </c>
    </row>
    <row r="58" spans="1:5" x14ac:dyDescent="0.25">
      <c r="A58" s="90">
        <v>2017</v>
      </c>
      <c r="B58" s="86" t="s">
        <v>197</v>
      </c>
      <c r="C58" s="48" t="s">
        <v>307</v>
      </c>
      <c r="D58" s="37">
        <v>140499</v>
      </c>
      <c r="E58" s="130">
        <v>4.8000000000000001E-2</v>
      </c>
    </row>
    <row r="59" spans="1:5" x14ac:dyDescent="0.25">
      <c r="A59" s="90">
        <v>2017</v>
      </c>
      <c r="B59" s="86" t="s">
        <v>197</v>
      </c>
      <c r="C59" s="48" t="s">
        <v>236</v>
      </c>
      <c r="D59" s="37">
        <v>116511</v>
      </c>
      <c r="E59" s="130">
        <v>3.9800000000000002E-2</v>
      </c>
    </row>
    <row r="60" spans="1:5" x14ac:dyDescent="0.25">
      <c r="A60" s="90">
        <v>2017</v>
      </c>
      <c r="B60" s="86" t="s">
        <v>197</v>
      </c>
      <c r="C60" s="48" t="s">
        <v>234</v>
      </c>
      <c r="D60" s="37">
        <v>114861</v>
      </c>
      <c r="E60" s="130">
        <v>3.9300000000000002E-2</v>
      </c>
    </row>
    <row r="61" spans="1:5" x14ac:dyDescent="0.25">
      <c r="A61" s="90">
        <v>2017</v>
      </c>
      <c r="B61" s="86" t="s">
        <v>197</v>
      </c>
      <c r="C61" s="48" t="s">
        <v>233</v>
      </c>
      <c r="D61" s="37">
        <v>111274</v>
      </c>
      <c r="E61" s="130">
        <v>3.7999999999999999E-2</v>
      </c>
    </row>
    <row r="62" spans="1:5" x14ac:dyDescent="0.25">
      <c r="A62" s="90">
        <v>2017</v>
      </c>
      <c r="B62" s="86" t="s">
        <v>197</v>
      </c>
      <c r="C62" s="48" t="s">
        <v>308</v>
      </c>
      <c r="D62" s="37">
        <v>97855</v>
      </c>
      <c r="E62" s="130">
        <v>3.3399999999999999E-2</v>
      </c>
    </row>
    <row r="63" spans="1:5" x14ac:dyDescent="0.25">
      <c r="A63" s="90">
        <v>2017</v>
      </c>
      <c r="B63" s="86" t="s">
        <v>197</v>
      </c>
      <c r="C63" s="48" t="s">
        <v>235</v>
      </c>
      <c r="D63" s="37">
        <v>94207</v>
      </c>
      <c r="E63" s="130">
        <v>3.2199999999999999E-2</v>
      </c>
    </row>
    <row r="64" spans="1:5" x14ac:dyDescent="0.25">
      <c r="A64" s="90">
        <v>2017</v>
      </c>
      <c r="B64" s="86" t="s">
        <v>197</v>
      </c>
      <c r="C64" s="48" t="s">
        <v>73</v>
      </c>
      <c r="D64" s="37">
        <v>75620</v>
      </c>
      <c r="E64" s="130">
        <v>2.58E-2</v>
      </c>
    </row>
    <row r="65" spans="1:5" x14ac:dyDescent="0.25">
      <c r="A65" s="90">
        <v>2017</v>
      </c>
      <c r="B65" s="86" t="s">
        <v>197</v>
      </c>
      <c r="C65" s="48" t="s">
        <v>237</v>
      </c>
      <c r="D65" s="37">
        <v>69974</v>
      </c>
      <c r="E65" s="130">
        <v>2.3900000000000001E-2</v>
      </c>
    </row>
    <row r="66" spans="1:5" x14ac:dyDescent="0.25">
      <c r="A66" s="90">
        <v>2017</v>
      </c>
      <c r="B66" s="86" t="s">
        <v>197</v>
      </c>
      <c r="C66" s="48" t="s">
        <v>238</v>
      </c>
      <c r="D66" s="37">
        <v>64708</v>
      </c>
      <c r="E66" s="130">
        <v>2.2100000000000002E-2</v>
      </c>
    </row>
    <row r="67" spans="1:5" x14ac:dyDescent="0.25">
      <c r="A67" s="90">
        <v>2017</v>
      </c>
      <c r="B67" s="86" t="s">
        <v>197</v>
      </c>
      <c r="C67" s="48" t="s">
        <v>78</v>
      </c>
      <c r="D67" s="37">
        <v>61781</v>
      </c>
      <c r="E67" s="130">
        <v>2.1100000000000001E-2</v>
      </c>
    </row>
    <row r="68" spans="1:5" x14ac:dyDescent="0.25">
      <c r="A68" s="90">
        <v>2017</v>
      </c>
      <c r="B68" s="86" t="s">
        <v>197</v>
      </c>
      <c r="C68" s="48" t="s">
        <v>239</v>
      </c>
      <c r="D68" s="37">
        <v>59167</v>
      </c>
      <c r="E68" s="130">
        <v>2.0199999999999999E-2</v>
      </c>
    </row>
    <row r="69" spans="1:5" x14ac:dyDescent="0.25">
      <c r="A69" s="90">
        <v>2017</v>
      </c>
      <c r="B69" s="86" t="s">
        <v>197</v>
      </c>
      <c r="C69" s="48" t="s">
        <v>309</v>
      </c>
      <c r="D69" s="37">
        <v>53387</v>
      </c>
      <c r="E69" s="130">
        <v>1.8200000000000001E-2</v>
      </c>
    </row>
    <row r="70" spans="1:5" x14ac:dyDescent="0.25">
      <c r="A70" s="90">
        <v>2017</v>
      </c>
      <c r="B70" s="86" t="s">
        <v>197</v>
      </c>
      <c r="C70" s="48" t="s">
        <v>241</v>
      </c>
      <c r="D70" s="37">
        <v>48777</v>
      </c>
      <c r="E70" s="130">
        <v>1.66E-2</v>
      </c>
    </row>
    <row r="71" spans="1:5" x14ac:dyDescent="0.25">
      <c r="A71" s="90">
        <v>2017</v>
      </c>
      <c r="B71" s="86" t="s">
        <v>197</v>
      </c>
      <c r="C71" s="48" t="s">
        <v>240</v>
      </c>
      <c r="D71" s="37">
        <v>45734</v>
      </c>
      <c r="E71" s="130">
        <v>1.5599999999999999E-2</v>
      </c>
    </row>
    <row r="72" spans="1:5" x14ac:dyDescent="0.25">
      <c r="A72" s="90">
        <v>2017</v>
      </c>
      <c r="B72" s="86" t="s">
        <v>197</v>
      </c>
      <c r="C72" s="48" t="s">
        <v>77</v>
      </c>
      <c r="D72" s="37">
        <v>42630</v>
      </c>
      <c r="E72" s="130">
        <v>1.4500000000000001E-2</v>
      </c>
    </row>
    <row r="73" spans="1:5" x14ac:dyDescent="0.25">
      <c r="A73" s="90">
        <v>2017</v>
      </c>
      <c r="B73" s="86" t="s">
        <v>197</v>
      </c>
      <c r="C73" s="48" t="s">
        <v>242</v>
      </c>
      <c r="D73" s="37">
        <v>40667</v>
      </c>
      <c r="E73" s="130">
        <v>1.3899999999999999E-2</v>
      </c>
    </row>
    <row r="74" spans="1:5" x14ac:dyDescent="0.25">
      <c r="A74" s="90">
        <v>2017</v>
      </c>
      <c r="B74" s="86" t="s">
        <v>197</v>
      </c>
      <c r="C74" s="48" t="s">
        <v>243</v>
      </c>
      <c r="D74" s="37">
        <v>39894</v>
      </c>
      <c r="E74" s="130">
        <v>1.3599999999999999E-2</v>
      </c>
    </row>
    <row r="75" spans="1:5" x14ac:dyDescent="0.25">
      <c r="A75" s="90">
        <v>2017</v>
      </c>
      <c r="B75" s="86" t="s">
        <v>197</v>
      </c>
      <c r="C75" s="48" t="s">
        <v>69</v>
      </c>
      <c r="D75" s="37">
        <v>39018</v>
      </c>
      <c r="E75" s="130">
        <v>1.3299999999999999E-2</v>
      </c>
    </row>
    <row r="76" spans="1:5" x14ac:dyDescent="0.25">
      <c r="A76" s="90">
        <v>2017</v>
      </c>
      <c r="B76" s="86" t="s">
        <v>197</v>
      </c>
      <c r="C76" s="48" t="s">
        <v>74</v>
      </c>
      <c r="D76" s="37">
        <v>38567</v>
      </c>
      <c r="E76" s="130">
        <v>1.3100000000000001E-2</v>
      </c>
    </row>
    <row r="77" spans="1:5" x14ac:dyDescent="0.25">
      <c r="A77" s="90">
        <v>2017</v>
      </c>
      <c r="B77" s="86" t="s">
        <v>197</v>
      </c>
      <c r="C77" s="48" t="s">
        <v>250</v>
      </c>
      <c r="D77" s="37">
        <v>36086</v>
      </c>
      <c r="E77" s="130">
        <v>1.23E-2</v>
      </c>
    </row>
    <row r="78" spans="1:5" x14ac:dyDescent="0.25">
      <c r="A78" s="90">
        <v>2017</v>
      </c>
      <c r="B78" s="86" t="s">
        <v>197</v>
      </c>
      <c r="C78" s="48" t="s">
        <v>72</v>
      </c>
      <c r="D78" s="37">
        <v>36014</v>
      </c>
      <c r="E78" s="130">
        <v>1.23E-2</v>
      </c>
    </row>
    <row r="79" spans="1:5" x14ac:dyDescent="0.25">
      <c r="A79" s="90">
        <v>2017</v>
      </c>
      <c r="B79" s="86" t="s">
        <v>197</v>
      </c>
      <c r="C79" s="48" t="s">
        <v>75</v>
      </c>
      <c r="D79" s="37">
        <v>33019</v>
      </c>
      <c r="E79" s="130">
        <v>1.12E-2</v>
      </c>
    </row>
    <row r="80" spans="1:5" x14ac:dyDescent="0.25">
      <c r="A80" s="90">
        <v>2017</v>
      </c>
      <c r="B80" s="86" t="s">
        <v>197</v>
      </c>
      <c r="C80" s="48" t="s">
        <v>244</v>
      </c>
      <c r="D80" s="37">
        <v>31427</v>
      </c>
      <c r="E80" s="130">
        <v>1.0699999999999999E-2</v>
      </c>
    </row>
    <row r="81" spans="1:5" x14ac:dyDescent="0.25">
      <c r="A81" s="90">
        <v>2017</v>
      </c>
      <c r="B81" s="86" t="s">
        <v>197</v>
      </c>
      <c r="C81" s="48" t="s">
        <v>70</v>
      </c>
      <c r="D81" s="37">
        <v>30281</v>
      </c>
      <c r="E81" s="130">
        <v>1.03E-2</v>
      </c>
    </row>
    <row r="82" spans="1:5" x14ac:dyDescent="0.25">
      <c r="A82" s="90">
        <v>2017</v>
      </c>
      <c r="B82" s="86" t="s">
        <v>197</v>
      </c>
      <c r="C82" s="48" t="s">
        <v>310</v>
      </c>
      <c r="D82" s="37">
        <v>29812</v>
      </c>
      <c r="E82" s="130">
        <v>1.0200000000000001E-2</v>
      </c>
    </row>
    <row r="83" spans="1:5" x14ac:dyDescent="0.25">
      <c r="A83" s="90">
        <v>2017</v>
      </c>
      <c r="B83" s="86" t="s">
        <v>197</v>
      </c>
      <c r="C83" s="48" t="s">
        <v>251</v>
      </c>
      <c r="D83" s="37">
        <v>29126</v>
      </c>
      <c r="E83" s="130">
        <v>9.9000000000000008E-3</v>
      </c>
    </row>
    <row r="84" spans="1:5" x14ac:dyDescent="0.25">
      <c r="A84" s="90">
        <v>2017</v>
      </c>
      <c r="B84" s="86" t="s">
        <v>198</v>
      </c>
      <c r="C84" s="48" t="s">
        <v>76</v>
      </c>
      <c r="D84" s="37">
        <v>71700</v>
      </c>
      <c r="E84" s="130">
        <v>0.28110000000000002</v>
      </c>
    </row>
    <row r="85" spans="1:5" x14ac:dyDescent="0.25">
      <c r="A85" s="90">
        <v>2017</v>
      </c>
      <c r="B85" s="86" t="s">
        <v>198</v>
      </c>
      <c r="C85" s="48" t="s">
        <v>71</v>
      </c>
      <c r="D85" s="37">
        <v>42613</v>
      </c>
      <c r="E85" s="130">
        <v>0.1671</v>
      </c>
    </row>
    <row r="86" spans="1:5" x14ac:dyDescent="0.25">
      <c r="A86" s="90">
        <v>2017</v>
      </c>
      <c r="B86" s="86" t="s">
        <v>198</v>
      </c>
      <c r="C86" s="48" t="s">
        <v>247</v>
      </c>
      <c r="D86" s="37">
        <v>26293</v>
      </c>
      <c r="E86" s="130">
        <v>0.1031</v>
      </c>
    </row>
    <row r="87" spans="1:5" x14ac:dyDescent="0.25">
      <c r="A87" s="90">
        <v>2017</v>
      </c>
      <c r="B87" s="86" t="s">
        <v>198</v>
      </c>
      <c r="C87" s="48" t="s">
        <v>252</v>
      </c>
      <c r="D87" s="37">
        <v>17798</v>
      </c>
      <c r="E87" s="130">
        <v>6.9699999999999998E-2</v>
      </c>
    </row>
    <row r="88" spans="1:5" x14ac:dyDescent="0.25">
      <c r="A88" s="90">
        <v>2017</v>
      </c>
      <c r="B88" s="86" t="s">
        <v>198</v>
      </c>
      <c r="C88" s="48" t="s">
        <v>311</v>
      </c>
      <c r="D88" s="37">
        <v>17250</v>
      </c>
      <c r="E88" s="130">
        <v>6.7599999999999993E-2</v>
      </c>
    </row>
    <row r="89" spans="1:5" x14ac:dyDescent="0.25">
      <c r="A89" s="90">
        <v>2017</v>
      </c>
      <c r="B89" s="86" t="s">
        <v>198</v>
      </c>
      <c r="C89" s="48" t="s">
        <v>256</v>
      </c>
      <c r="D89" s="37">
        <v>14027</v>
      </c>
      <c r="E89" s="130">
        <v>5.5E-2</v>
      </c>
    </row>
    <row r="90" spans="1:5" x14ac:dyDescent="0.25">
      <c r="A90" s="90">
        <v>2017</v>
      </c>
      <c r="B90" s="86" t="s">
        <v>198</v>
      </c>
      <c r="C90" s="48" t="s">
        <v>248</v>
      </c>
      <c r="D90" s="37">
        <v>13973</v>
      </c>
      <c r="E90" s="130">
        <v>5.4699999999999999E-2</v>
      </c>
    </row>
    <row r="91" spans="1:5" x14ac:dyDescent="0.25">
      <c r="A91" s="90">
        <v>2017</v>
      </c>
      <c r="B91" s="86" t="s">
        <v>198</v>
      </c>
      <c r="C91" s="48" t="s">
        <v>249</v>
      </c>
      <c r="D91" s="37">
        <v>11396</v>
      </c>
      <c r="E91" s="130">
        <v>4.4600000000000001E-2</v>
      </c>
    </row>
    <row r="92" spans="1:5" x14ac:dyDescent="0.25">
      <c r="A92" s="90">
        <v>2017</v>
      </c>
      <c r="B92" s="86" t="s">
        <v>198</v>
      </c>
      <c r="C92" s="48" t="s">
        <v>257</v>
      </c>
      <c r="D92" s="37">
        <v>8797</v>
      </c>
      <c r="E92" s="130">
        <v>3.44E-2</v>
      </c>
    </row>
    <row r="93" spans="1:5" x14ac:dyDescent="0.25">
      <c r="A93" s="90">
        <v>2017</v>
      </c>
      <c r="B93" s="86" t="s">
        <v>198</v>
      </c>
      <c r="C93" s="48" t="s">
        <v>312</v>
      </c>
      <c r="D93" s="37">
        <v>6313</v>
      </c>
      <c r="E93" s="130">
        <v>2.47E-2</v>
      </c>
    </row>
    <row r="94" spans="1:5" x14ac:dyDescent="0.25">
      <c r="A94" s="90">
        <v>2017</v>
      </c>
      <c r="B94" s="86" t="s">
        <v>198</v>
      </c>
      <c r="C94" s="48" t="s">
        <v>258</v>
      </c>
      <c r="D94" s="37">
        <v>5178</v>
      </c>
      <c r="E94" s="130">
        <v>2.0299999999999999E-2</v>
      </c>
    </row>
    <row r="95" spans="1:5" x14ac:dyDescent="0.25">
      <c r="A95" s="90">
        <v>2017</v>
      </c>
      <c r="B95" s="86" t="s">
        <v>198</v>
      </c>
      <c r="C95" s="48" t="s">
        <v>313</v>
      </c>
      <c r="D95" s="37">
        <v>3813</v>
      </c>
      <c r="E95" s="130">
        <v>1.49E-2</v>
      </c>
    </row>
    <row r="96" spans="1:5" x14ac:dyDescent="0.25">
      <c r="A96" s="90">
        <v>2017</v>
      </c>
      <c r="B96" s="86" t="s">
        <v>198</v>
      </c>
      <c r="C96" s="48" t="s">
        <v>259</v>
      </c>
      <c r="D96" s="37">
        <v>2632</v>
      </c>
      <c r="E96" s="130">
        <v>1.03E-2</v>
      </c>
    </row>
    <row r="97" spans="1:5" x14ac:dyDescent="0.25">
      <c r="A97" s="90">
        <v>2017</v>
      </c>
      <c r="B97" s="86" t="s">
        <v>198</v>
      </c>
      <c r="C97" s="48" t="s">
        <v>260</v>
      </c>
      <c r="D97" s="37">
        <v>2118</v>
      </c>
      <c r="E97" s="130">
        <v>8.3000000000000001E-3</v>
      </c>
    </row>
    <row r="98" spans="1:5" x14ac:dyDescent="0.25">
      <c r="A98" s="90">
        <v>2017</v>
      </c>
      <c r="B98" s="86" t="s">
        <v>198</v>
      </c>
      <c r="C98" s="48" t="s">
        <v>314</v>
      </c>
      <c r="D98" s="37">
        <v>2042</v>
      </c>
      <c r="E98" s="130">
        <v>8.0000000000000002E-3</v>
      </c>
    </row>
    <row r="99" spans="1:5" x14ac:dyDescent="0.25">
      <c r="A99" s="90">
        <v>2017</v>
      </c>
      <c r="B99" s="86" t="s">
        <v>198</v>
      </c>
      <c r="C99" s="48" t="s">
        <v>262</v>
      </c>
      <c r="D99" s="37">
        <v>1445</v>
      </c>
      <c r="E99" s="130">
        <v>5.5999999999999999E-3</v>
      </c>
    </row>
    <row r="100" spans="1:5" x14ac:dyDescent="0.25">
      <c r="A100" s="90">
        <v>2017</v>
      </c>
      <c r="B100" s="86" t="s">
        <v>198</v>
      </c>
      <c r="C100" s="48" t="s">
        <v>261</v>
      </c>
      <c r="D100" s="37">
        <v>1350</v>
      </c>
      <c r="E100" s="130">
        <v>5.1999999999999998E-3</v>
      </c>
    </row>
    <row r="101" spans="1:5" x14ac:dyDescent="0.25">
      <c r="A101" s="90">
        <v>2017</v>
      </c>
      <c r="B101" s="86" t="s">
        <v>198</v>
      </c>
      <c r="C101" s="48" t="s">
        <v>263</v>
      </c>
      <c r="D101" s="37">
        <v>1018</v>
      </c>
      <c r="E101" s="130">
        <v>3.8999999999999998E-3</v>
      </c>
    </row>
    <row r="102" spans="1:5" x14ac:dyDescent="0.25">
      <c r="A102" s="90">
        <v>2017</v>
      </c>
      <c r="B102" s="86" t="s">
        <v>198</v>
      </c>
      <c r="C102" s="48" t="s">
        <v>310</v>
      </c>
      <c r="D102" s="37">
        <v>917</v>
      </c>
      <c r="E102" s="130">
        <v>3.5000000000000001E-3</v>
      </c>
    </row>
    <row r="103" spans="1:5" x14ac:dyDescent="0.25">
      <c r="A103" s="90">
        <v>2017</v>
      </c>
      <c r="B103" s="86" t="s">
        <v>198</v>
      </c>
      <c r="C103" s="48" t="s">
        <v>264</v>
      </c>
      <c r="D103" s="37">
        <v>890</v>
      </c>
      <c r="E103" s="130">
        <v>3.3999999999999998E-3</v>
      </c>
    </row>
    <row r="104" spans="1:5" x14ac:dyDescent="0.25">
      <c r="A104" s="90">
        <v>2017</v>
      </c>
      <c r="B104" s="86" t="s">
        <v>198</v>
      </c>
      <c r="C104" s="48" t="s">
        <v>265</v>
      </c>
      <c r="D104" s="37">
        <v>706</v>
      </c>
      <c r="E104" s="130">
        <v>2.7000000000000001E-3</v>
      </c>
    </row>
    <row r="105" spans="1:5" x14ac:dyDescent="0.25">
      <c r="A105" s="90">
        <v>2017</v>
      </c>
      <c r="B105" s="86" t="s">
        <v>198</v>
      </c>
      <c r="C105" s="48" t="s">
        <v>266</v>
      </c>
      <c r="D105" s="37">
        <v>529</v>
      </c>
      <c r="E105" s="130">
        <v>2E-3</v>
      </c>
    </row>
    <row r="106" spans="1:5" x14ac:dyDescent="0.25">
      <c r="A106" s="90">
        <v>2017</v>
      </c>
      <c r="B106" s="86" t="s">
        <v>198</v>
      </c>
      <c r="C106" s="48" t="s">
        <v>267</v>
      </c>
      <c r="D106" s="37">
        <v>522</v>
      </c>
      <c r="E106" s="130">
        <v>2E-3</v>
      </c>
    </row>
    <row r="107" spans="1:5" x14ac:dyDescent="0.25">
      <c r="A107" s="90">
        <v>2017</v>
      </c>
      <c r="B107" s="86" t="s">
        <v>198</v>
      </c>
      <c r="C107" s="48" t="s">
        <v>268</v>
      </c>
      <c r="D107" s="37">
        <v>495</v>
      </c>
      <c r="E107" s="130">
        <v>1.9E-3</v>
      </c>
    </row>
    <row r="108" spans="1:5" x14ac:dyDescent="0.25">
      <c r="A108" s="90">
        <v>2017</v>
      </c>
      <c r="B108" s="86" t="s">
        <v>198</v>
      </c>
      <c r="C108" s="48" t="s">
        <v>269</v>
      </c>
      <c r="D108" s="37">
        <v>263</v>
      </c>
      <c r="E108" s="130">
        <v>1E-3</v>
      </c>
    </row>
    <row r="109" spans="1:5" x14ac:dyDescent="0.25">
      <c r="A109" s="90">
        <v>2017</v>
      </c>
      <c r="B109" s="86" t="s">
        <v>198</v>
      </c>
      <c r="C109" s="48" t="s">
        <v>270</v>
      </c>
      <c r="D109" s="37">
        <v>214</v>
      </c>
      <c r="E109" s="130">
        <v>8.0000000000000004E-4</v>
      </c>
    </row>
    <row r="110" spans="1:5" x14ac:dyDescent="0.25">
      <c r="A110" s="90">
        <v>2018</v>
      </c>
      <c r="B110" s="86" t="s">
        <v>197</v>
      </c>
      <c r="C110" s="48" t="s">
        <v>307</v>
      </c>
      <c r="D110" s="37">
        <v>137968</v>
      </c>
      <c r="E110" s="130">
        <v>4.7E-2</v>
      </c>
    </row>
    <row r="111" spans="1:5" x14ac:dyDescent="0.25">
      <c r="A111" s="90">
        <v>2018</v>
      </c>
      <c r="B111" s="86" t="s">
        <v>197</v>
      </c>
      <c r="C111" s="48" t="s">
        <v>236</v>
      </c>
      <c r="D111" s="37">
        <v>115352</v>
      </c>
      <c r="E111" s="130">
        <v>3.9300000000000002E-2</v>
      </c>
    </row>
    <row r="112" spans="1:5" x14ac:dyDescent="0.25">
      <c r="A112" s="90">
        <v>2018</v>
      </c>
      <c r="B112" s="86" t="s">
        <v>197</v>
      </c>
      <c r="C112" s="48" t="s">
        <v>234</v>
      </c>
      <c r="D112" s="37">
        <v>110272</v>
      </c>
      <c r="E112" s="130">
        <v>3.7600000000000001E-2</v>
      </c>
    </row>
    <row r="113" spans="1:5" x14ac:dyDescent="0.25">
      <c r="A113" s="90">
        <v>2018</v>
      </c>
      <c r="B113" s="86" t="s">
        <v>197</v>
      </c>
      <c r="C113" s="48" t="s">
        <v>233</v>
      </c>
      <c r="D113" s="37">
        <v>103301</v>
      </c>
      <c r="E113" s="130">
        <v>3.5200000000000002E-2</v>
      </c>
    </row>
    <row r="114" spans="1:5" x14ac:dyDescent="0.25">
      <c r="A114" s="90">
        <v>2018</v>
      </c>
      <c r="B114" s="86" t="s">
        <v>197</v>
      </c>
      <c r="C114" s="48" t="s">
        <v>308</v>
      </c>
      <c r="D114" s="37">
        <v>97369</v>
      </c>
      <c r="E114" s="130">
        <v>3.32E-2</v>
      </c>
    </row>
    <row r="115" spans="1:5" x14ac:dyDescent="0.25">
      <c r="A115" s="90">
        <v>2018</v>
      </c>
      <c r="B115" s="86" t="s">
        <v>197</v>
      </c>
      <c r="C115" s="48" t="s">
        <v>235</v>
      </c>
      <c r="D115" s="37">
        <v>95362</v>
      </c>
      <c r="E115" s="130">
        <v>3.2500000000000001E-2</v>
      </c>
    </row>
    <row r="116" spans="1:5" x14ac:dyDescent="0.25">
      <c r="A116" s="90">
        <v>2018</v>
      </c>
      <c r="B116" s="86" t="s">
        <v>197</v>
      </c>
      <c r="C116" s="48" t="s">
        <v>73</v>
      </c>
      <c r="D116" s="37">
        <v>73323</v>
      </c>
      <c r="E116" s="130">
        <v>2.5000000000000001E-2</v>
      </c>
    </row>
    <row r="117" spans="1:5" x14ac:dyDescent="0.25">
      <c r="A117" s="90">
        <v>2018</v>
      </c>
      <c r="B117" s="86" t="s">
        <v>197</v>
      </c>
      <c r="C117" s="48" t="s">
        <v>237</v>
      </c>
      <c r="D117" s="37">
        <v>67119</v>
      </c>
      <c r="E117" s="130">
        <v>2.29E-2</v>
      </c>
    </row>
    <row r="118" spans="1:5" x14ac:dyDescent="0.25">
      <c r="A118" s="90">
        <v>2018</v>
      </c>
      <c r="B118" s="86" t="s">
        <v>197</v>
      </c>
      <c r="C118" s="48" t="s">
        <v>238</v>
      </c>
      <c r="D118" s="37">
        <v>63516</v>
      </c>
      <c r="E118" s="130">
        <v>2.1600000000000001E-2</v>
      </c>
    </row>
    <row r="119" spans="1:5" x14ac:dyDescent="0.25">
      <c r="A119" s="90">
        <v>2018</v>
      </c>
      <c r="B119" s="86" t="s">
        <v>197</v>
      </c>
      <c r="C119" s="48" t="s">
        <v>78</v>
      </c>
      <c r="D119" s="37">
        <v>62856</v>
      </c>
      <c r="E119" s="130">
        <v>2.1399999999999999E-2</v>
      </c>
    </row>
    <row r="120" spans="1:5" x14ac:dyDescent="0.25">
      <c r="A120" s="90">
        <v>2018</v>
      </c>
      <c r="B120" s="86" t="s">
        <v>197</v>
      </c>
      <c r="C120" s="48" t="s">
        <v>239</v>
      </c>
      <c r="D120" s="37">
        <v>60695</v>
      </c>
      <c r="E120" s="130">
        <v>2.07E-2</v>
      </c>
    </row>
    <row r="121" spans="1:5" x14ac:dyDescent="0.25">
      <c r="A121" s="90">
        <v>2018</v>
      </c>
      <c r="B121" s="86" t="s">
        <v>197</v>
      </c>
      <c r="C121" s="48" t="s">
        <v>309</v>
      </c>
      <c r="D121" s="37">
        <v>53581</v>
      </c>
      <c r="E121" s="130">
        <v>1.8200000000000001E-2</v>
      </c>
    </row>
    <row r="122" spans="1:5" x14ac:dyDescent="0.25">
      <c r="A122" s="90">
        <v>2018</v>
      </c>
      <c r="B122" s="86" t="s">
        <v>197</v>
      </c>
      <c r="C122" s="48" t="s">
        <v>241</v>
      </c>
      <c r="D122" s="37">
        <v>47007</v>
      </c>
      <c r="E122" s="130">
        <v>1.6E-2</v>
      </c>
    </row>
    <row r="123" spans="1:5" x14ac:dyDescent="0.25">
      <c r="A123" s="90">
        <v>2018</v>
      </c>
      <c r="B123" s="86" t="s">
        <v>197</v>
      </c>
      <c r="C123" s="48" t="s">
        <v>240</v>
      </c>
      <c r="D123" s="37">
        <v>44234</v>
      </c>
      <c r="E123" s="130">
        <v>1.4999999999999999E-2</v>
      </c>
    </row>
    <row r="124" spans="1:5" x14ac:dyDescent="0.25">
      <c r="A124" s="90">
        <v>2018</v>
      </c>
      <c r="B124" s="86" t="s">
        <v>197</v>
      </c>
      <c r="C124" s="48" t="s">
        <v>77</v>
      </c>
      <c r="D124" s="37">
        <v>42137</v>
      </c>
      <c r="E124" s="130">
        <v>1.43E-2</v>
      </c>
    </row>
    <row r="125" spans="1:5" x14ac:dyDescent="0.25">
      <c r="A125" s="90">
        <v>2018</v>
      </c>
      <c r="B125" s="86" t="s">
        <v>197</v>
      </c>
      <c r="C125" s="48" t="s">
        <v>74</v>
      </c>
      <c r="D125" s="37">
        <v>41634</v>
      </c>
      <c r="E125" s="130">
        <v>1.4200000000000001E-2</v>
      </c>
    </row>
    <row r="126" spans="1:5" x14ac:dyDescent="0.25">
      <c r="A126" s="90">
        <v>2018</v>
      </c>
      <c r="B126" s="86" t="s">
        <v>197</v>
      </c>
      <c r="C126" s="48" t="s">
        <v>72</v>
      </c>
      <c r="D126" s="37">
        <v>38789</v>
      </c>
      <c r="E126" s="130">
        <v>1.32E-2</v>
      </c>
    </row>
    <row r="127" spans="1:5" x14ac:dyDescent="0.25">
      <c r="A127" s="90">
        <v>2018</v>
      </c>
      <c r="B127" s="86" t="s">
        <v>197</v>
      </c>
      <c r="C127" s="48" t="s">
        <v>242</v>
      </c>
      <c r="D127" s="37">
        <v>38764</v>
      </c>
      <c r="E127" s="130">
        <v>1.32E-2</v>
      </c>
    </row>
    <row r="128" spans="1:5" x14ac:dyDescent="0.25">
      <c r="A128" s="90">
        <v>2018</v>
      </c>
      <c r="B128" s="86" t="s">
        <v>197</v>
      </c>
      <c r="C128" s="48" t="s">
        <v>69</v>
      </c>
      <c r="D128" s="37">
        <v>38366</v>
      </c>
      <c r="E128" s="130">
        <v>1.2999999999999999E-2</v>
      </c>
    </row>
    <row r="129" spans="1:5" x14ac:dyDescent="0.25">
      <c r="A129" s="90">
        <v>2018</v>
      </c>
      <c r="B129" s="86" t="s">
        <v>197</v>
      </c>
      <c r="C129" s="48" t="s">
        <v>243</v>
      </c>
      <c r="D129" s="37">
        <v>38213</v>
      </c>
      <c r="E129" s="130">
        <v>1.2999999999999999E-2</v>
      </c>
    </row>
    <row r="130" spans="1:5" x14ac:dyDescent="0.25">
      <c r="A130" s="90">
        <v>2018</v>
      </c>
      <c r="B130" s="86" t="s">
        <v>197</v>
      </c>
      <c r="C130" s="48" t="s">
        <v>250</v>
      </c>
      <c r="D130" s="37">
        <v>36843</v>
      </c>
      <c r="E130" s="130">
        <v>1.2500000000000001E-2</v>
      </c>
    </row>
    <row r="131" spans="1:5" x14ac:dyDescent="0.25">
      <c r="A131" s="90">
        <v>2018</v>
      </c>
      <c r="B131" s="86" t="s">
        <v>197</v>
      </c>
      <c r="C131" s="48" t="s">
        <v>244</v>
      </c>
      <c r="D131" s="37">
        <v>35825</v>
      </c>
      <c r="E131" s="130">
        <v>1.2200000000000001E-2</v>
      </c>
    </row>
    <row r="132" spans="1:5" x14ac:dyDescent="0.25">
      <c r="A132" s="90">
        <v>2018</v>
      </c>
      <c r="B132" s="86" t="s">
        <v>197</v>
      </c>
      <c r="C132" s="48" t="s">
        <v>254</v>
      </c>
      <c r="D132" s="37">
        <v>32108</v>
      </c>
      <c r="E132" s="130">
        <v>1.09E-2</v>
      </c>
    </row>
    <row r="133" spans="1:5" x14ac:dyDescent="0.25">
      <c r="A133" s="90">
        <v>2018</v>
      </c>
      <c r="B133" s="86" t="s">
        <v>197</v>
      </c>
      <c r="C133" s="48" t="s">
        <v>251</v>
      </c>
      <c r="D133" s="37">
        <v>30885</v>
      </c>
      <c r="E133" s="130">
        <v>1.0500000000000001E-2</v>
      </c>
    </row>
    <row r="134" spans="1:5" x14ac:dyDescent="0.25">
      <c r="A134" s="90">
        <v>2018</v>
      </c>
      <c r="B134" s="86" t="s">
        <v>197</v>
      </c>
      <c r="C134" s="48" t="s">
        <v>310</v>
      </c>
      <c r="D134" s="37">
        <v>30753</v>
      </c>
      <c r="E134" s="130">
        <v>1.04E-2</v>
      </c>
    </row>
    <row r="135" spans="1:5" x14ac:dyDescent="0.25">
      <c r="A135" s="90">
        <v>2018</v>
      </c>
      <c r="B135" s="86" t="s">
        <v>197</v>
      </c>
      <c r="C135" s="48" t="s">
        <v>70</v>
      </c>
      <c r="D135" s="37">
        <v>29867</v>
      </c>
      <c r="E135" s="130">
        <v>1.01E-2</v>
      </c>
    </row>
    <row r="136" spans="1:5" x14ac:dyDescent="0.25">
      <c r="A136" s="90">
        <v>2018</v>
      </c>
      <c r="B136" s="86" t="s">
        <v>198</v>
      </c>
      <c r="C136" s="48" t="s">
        <v>76</v>
      </c>
      <c r="D136" s="37">
        <v>72076</v>
      </c>
      <c r="E136" s="130">
        <v>0.28520000000000001</v>
      </c>
    </row>
    <row r="137" spans="1:5" x14ac:dyDescent="0.25">
      <c r="A137" s="90">
        <v>2018</v>
      </c>
      <c r="B137" s="86" t="s">
        <v>198</v>
      </c>
      <c r="C137" s="48" t="s">
        <v>71</v>
      </c>
      <c r="D137" s="37">
        <v>39391</v>
      </c>
      <c r="E137" s="130">
        <v>0.15590000000000001</v>
      </c>
    </row>
    <row r="138" spans="1:5" x14ac:dyDescent="0.25">
      <c r="A138" s="90">
        <v>2018</v>
      </c>
      <c r="B138" s="86" t="s">
        <v>198</v>
      </c>
      <c r="C138" s="48" t="s">
        <v>247</v>
      </c>
      <c r="D138" s="37">
        <v>26724</v>
      </c>
      <c r="E138" s="130">
        <v>0.1057</v>
      </c>
    </row>
    <row r="139" spans="1:5" x14ac:dyDescent="0.25">
      <c r="A139" s="90">
        <v>2018</v>
      </c>
      <c r="B139" s="86" t="s">
        <v>198</v>
      </c>
      <c r="C139" s="48" t="s">
        <v>252</v>
      </c>
      <c r="D139" s="37">
        <v>19324</v>
      </c>
      <c r="E139" s="130">
        <v>7.6399999999999996E-2</v>
      </c>
    </row>
    <row r="140" spans="1:5" x14ac:dyDescent="0.25">
      <c r="A140" s="90">
        <v>2018</v>
      </c>
      <c r="B140" s="86" t="s">
        <v>198</v>
      </c>
      <c r="C140" s="48" t="s">
        <v>346</v>
      </c>
      <c r="D140" s="37">
        <v>17562</v>
      </c>
      <c r="E140" s="130">
        <v>6.9500000000000006E-2</v>
      </c>
    </row>
    <row r="141" spans="1:5" x14ac:dyDescent="0.25">
      <c r="A141" s="90">
        <v>2018</v>
      </c>
      <c r="B141" s="86" t="s">
        <v>198</v>
      </c>
      <c r="C141" s="48" t="s">
        <v>256</v>
      </c>
      <c r="D141" s="37">
        <v>13377</v>
      </c>
      <c r="E141" s="130">
        <v>5.2900000000000003E-2</v>
      </c>
    </row>
    <row r="142" spans="1:5" x14ac:dyDescent="0.25">
      <c r="A142" s="90">
        <v>2018</v>
      </c>
      <c r="B142" s="86" t="s">
        <v>198</v>
      </c>
      <c r="C142" s="48" t="s">
        <v>248</v>
      </c>
      <c r="D142" s="37">
        <v>12856</v>
      </c>
      <c r="E142" s="130">
        <v>5.0799999999999998E-2</v>
      </c>
    </row>
    <row r="143" spans="1:5" x14ac:dyDescent="0.25">
      <c r="A143" s="90">
        <v>2018</v>
      </c>
      <c r="B143" s="86" t="s">
        <v>198</v>
      </c>
      <c r="C143" s="48" t="s">
        <v>249</v>
      </c>
      <c r="D143" s="37">
        <v>11797</v>
      </c>
      <c r="E143" s="130">
        <v>4.6600000000000003E-2</v>
      </c>
    </row>
    <row r="144" spans="1:5" x14ac:dyDescent="0.25">
      <c r="A144" s="90">
        <v>2018</v>
      </c>
      <c r="B144" s="86" t="s">
        <v>198</v>
      </c>
      <c r="C144" s="48" t="s">
        <v>257</v>
      </c>
      <c r="D144" s="37">
        <v>8597</v>
      </c>
      <c r="E144" s="130">
        <v>3.4000000000000002E-2</v>
      </c>
    </row>
    <row r="145" spans="1:5" x14ac:dyDescent="0.25">
      <c r="A145" s="90">
        <v>2018</v>
      </c>
      <c r="B145" s="86" t="s">
        <v>198</v>
      </c>
      <c r="C145" s="48" t="s">
        <v>312</v>
      </c>
      <c r="D145" s="37">
        <v>6904</v>
      </c>
      <c r="E145" s="130">
        <v>2.7300000000000001E-2</v>
      </c>
    </row>
    <row r="146" spans="1:5" x14ac:dyDescent="0.25">
      <c r="A146" s="90">
        <v>2018</v>
      </c>
      <c r="B146" s="86" t="s">
        <v>198</v>
      </c>
      <c r="C146" s="48" t="s">
        <v>258</v>
      </c>
      <c r="D146" s="37">
        <v>4208</v>
      </c>
      <c r="E146" s="130">
        <v>1.66E-2</v>
      </c>
    </row>
    <row r="147" spans="1:5" x14ac:dyDescent="0.25">
      <c r="A147" s="90">
        <v>2018</v>
      </c>
      <c r="B147" s="86" t="s">
        <v>198</v>
      </c>
      <c r="C147" s="48" t="s">
        <v>313</v>
      </c>
      <c r="D147" s="37">
        <v>3256</v>
      </c>
      <c r="E147" s="130">
        <v>1.2800000000000001E-2</v>
      </c>
    </row>
    <row r="148" spans="1:5" x14ac:dyDescent="0.25">
      <c r="A148" s="90">
        <v>2018</v>
      </c>
      <c r="B148" s="86" t="s">
        <v>198</v>
      </c>
      <c r="C148" s="48" t="s">
        <v>259</v>
      </c>
      <c r="D148" s="37">
        <v>2918</v>
      </c>
      <c r="E148" s="130">
        <v>1.15E-2</v>
      </c>
    </row>
    <row r="149" spans="1:5" x14ac:dyDescent="0.25">
      <c r="A149" s="90">
        <v>2018</v>
      </c>
      <c r="B149" s="86" t="s">
        <v>198</v>
      </c>
      <c r="C149" s="48" t="s">
        <v>260</v>
      </c>
      <c r="D149" s="37">
        <v>2492</v>
      </c>
      <c r="E149" s="130">
        <v>9.7999999999999997E-3</v>
      </c>
    </row>
    <row r="150" spans="1:5" x14ac:dyDescent="0.25">
      <c r="A150" s="90">
        <v>2018</v>
      </c>
      <c r="B150" s="86" t="s">
        <v>198</v>
      </c>
      <c r="C150" s="48" t="s">
        <v>314</v>
      </c>
      <c r="D150" s="37">
        <v>2151</v>
      </c>
      <c r="E150" s="130">
        <v>8.5000000000000006E-3</v>
      </c>
    </row>
    <row r="151" spans="1:5" x14ac:dyDescent="0.25">
      <c r="A151" s="90">
        <v>2018</v>
      </c>
      <c r="B151" s="86" t="s">
        <v>198</v>
      </c>
      <c r="C151" s="48" t="s">
        <v>262</v>
      </c>
      <c r="D151" s="37">
        <v>1463</v>
      </c>
      <c r="E151" s="130">
        <v>5.7000000000000002E-3</v>
      </c>
    </row>
    <row r="152" spans="1:5" x14ac:dyDescent="0.25">
      <c r="A152" s="90">
        <v>2018</v>
      </c>
      <c r="B152" s="86" t="s">
        <v>198</v>
      </c>
      <c r="C152" s="48" t="s">
        <v>263</v>
      </c>
      <c r="D152" s="37">
        <v>1137</v>
      </c>
      <c r="E152" s="130">
        <v>4.4999999999999997E-3</v>
      </c>
    </row>
    <row r="153" spans="1:5" x14ac:dyDescent="0.25">
      <c r="A153" s="90">
        <v>2018</v>
      </c>
      <c r="B153" s="86" t="s">
        <v>198</v>
      </c>
      <c r="C153" s="48" t="s">
        <v>261</v>
      </c>
      <c r="D153" s="37">
        <v>1075</v>
      </c>
      <c r="E153" s="130">
        <v>4.1999999999999997E-3</v>
      </c>
    </row>
    <row r="154" spans="1:5" x14ac:dyDescent="0.25">
      <c r="A154" s="90">
        <v>2018</v>
      </c>
      <c r="B154" s="86" t="s">
        <v>198</v>
      </c>
      <c r="C154" s="48" t="s">
        <v>264</v>
      </c>
      <c r="D154" s="37">
        <v>889</v>
      </c>
      <c r="E154" s="130">
        <v>3.5000000000000001E-3</v>
      </c>
    </row>
    <row r="155" spans="1:5" x14ac:dyDescent="0.25">
      <c r="A155" s="90">
        <v>2018</v>
      </c>
      <c r="B155" s="86" t="s">
        <v>198</v>
      </c>
      <c r="C155" s="48" t="s">
        <v>310</v>
      </c>
      <c r="D155" s="37">
        <v>807</v>
      </c>
      <c r="E155" s="130">
        <v>3.0999999999999999E-3</v>
      </c>
    </row>
    <row r="156" spans="1:5" x14ac:dyDescent="0.25">
      <c r="A156" s="90">
        <v>2018</v>
      </c>
      <c r="B156" s="86" t="s">
        <v>198</v>
      </c>
      <c r="C156" s="48" t="s">
        <v>265</v>
      </c>
      <c r="D156" s="37">
        <v>737</v>
      </c>
      <c r="E156" s="130">
        <v>2.8999999999999998E-3</v>
      </c>
    </row>
    <row r="157" spans="1:5" x14ac:dyDescent="0.25">
      <c r="A157" s="90">
        <v>2018</v>
      </c>
      <c r="B157" s="86" t="s">
        <v>198</v>
      </c>
      <c r="C157" s="48" t="s">
        <v>266</v>
      </c>
      <c r="D157" s="37">
        <v>633</v>
      </c>
      <c r="E157" s="130">
        <v>2.5000000000000001E-3</v>
      </c>
    </row>
    <row r="158" spans="1:5" x14ac:dyDescent="0.25">
      <c r="A158" s="90">
        <v>2018</v>
      </c>
      <c r="B158" s="86" t="s">
        <v>198</v>
      </c>
      <c r="C158" s="48" t="s">
        <v>267</v>
      </c>
      <c r="D158" s="37">
        <v>534</v>
      </c>
      <c r="E158" s="130">
        <v>2.0999999999999999E-3</v>
      </c>
    </row>
    <row r="159" spans="1:5" x14ac:dyDescent="0.25">
      <c r="A159" s="90">
        <v>2018</v>
      </c>
      <c r="B159" s="86" t="s">
        <v>198</v>
      </c>
      <c r="C159" s="48" t="s">
        <v>268</v>
      </c>
      <c r="D159" s="37">
        <v>449</v>
      </c>
      <c r="E159" s="130">
        <v>1.6999999999999999E-3</v>
      </c>
    </row>
    <row r="160" spans="1:5" x14ac:dyDescent="0.25">
      <c r="A160" s="90">
        <v>2018</v>
      </c>
      <c r="B160" s="86" t="s">
        <v>198</v>
      </c>
      <c r="C160" s="48" t="s">
        <v>269</v>
      </c>
      <c r="D160" s="37">
        <v>252</v>
      </c>
      <c r="E160" s="130">
        <v>8.9999999999999998E-4</v>
      </c>
    </row>
    <row r="161" spans="1:5" x14ac:dyDescent="0.25">
      <c r="A161" s="90">
        <v>2018</v>
      </c>
      <c r="B161" s="86" t="s">
        <v>198</v>
      </c>
      <c r="C161" s="48" t="s">
        <v>270</v>
      </c>
      <c r="D161" s="37">
        <v>228</v>
      </c>
      <c r="E161" s="130">
        <v>8.9999999999999998E-4</v>
      </c>
    </row>
    <row r="162" spans="1:5" x14ac:dyDescent="0.25">
      <c r="A162" s="90">
        <v>2019</v>
      </c>
      <c r="B162" s="86" t="s">
        <v>197</v>
      </c>
      <c r="C162" s="48" t="s">
        <v>307</v>
      </c>
      <c r="D162" s="37">
        <v>141573</v>
      </c>
      <c r="E162" s="130">
        <v>4.8800000000000003E-2</v>
      </c>
    </row>
    <row r="163" spans="1:5" x14ac:dyDescent="0.25">
      <c r="A163" s="90">
        <v>2019</v>
      </c>
      <c r="B163" s="86" t="s">
        <v>197</v>
      </c>
      <c r="C163" s="48" t="s">
        <v>236</v>
      </c>
      <c r="D163" s="37">
        <v>117795</v>
      </c>
      <c r="E163" s="130">
        <v>4.0599999999999997E-2</v>
      </c>
    </row>
    <row r="164" spans="1:5" x14ac:dyDescent="0.25">
      <c r="A164" s="90">
        <v>2019</v>
      </c>
      <c r="B164" s="86" t="s">
        <v>197</v>
      </c>
      <c r="C164" s="48" t="s">
        <v>233</v>
      </c>
      <c r="D164" s="37">
        <v>100374</v>
      </c>
      <c r="E164" s="130">
        <v>3.4599999999999999E-2</v>
      </c>
    </row>
    <row r="165" spans="1:5" x14ac:dyDescent="0.25">
      <c r="A165" s="90">
        <v>2019</v>
      </c>
      <c r="B165" s="86" t="s">
        <v>197</v>
      </c>
      <c r="C165" s="48" t="s">
        <v>234</v>
      </c>
      <c r="D165" s="37">
        <v>99787</v>
      </c>
      <c r="E165" s="130">
        <v>3.44E-2</v>
      </c>
    </row>
    <row r="166" spans="1:5" x14ac:dyDescent="0.25">
      <c r="A166" s="90">
        <v>2019</v>
      </c>
      <c r="B166" s="86" t="s">
        <v>197</v>
      </c>
      <c r="C166" s="48" t="s">
        <v>308</v>
      </c>
      <c r="D166" s="37">
        <v>96707</v>
      </c>
      <c r="E166" s="130">
        <v>3.3300000000000003E-2</v>
      </c>
    </row>
    <row r="167" spans="1:5" x14ac:dyDescent="0.25">
      <c r="A167" s="90">
        <v>2019</v>
      </c>
      <c r="B167" s="86" t="s">
        <v>197</v>
      </c>
      <c r="C167" s="48" t="s">
        <v>235</v>
      </c>
      <c r="D167" s="37">
        <v>95281</v>
      </c>
      <c r="E167" s="130">
        <v>3.2800000000000003E-2</v>
      </c>
    </row>
    <row r="168" spans="1:5" x14ac:dyDescent="0.25">
      <c r="A168" s="90">
        <v>2019</v>
      </c>
      <c r="B168" s="86" t="s">
        <v>197</v>
      </c>
      <c r="C168" s="48" t="s">
        <v>73</v>
      </c>
      <c r="D168" s="37">
        <v>70010</v>
      </c>
      <c r="E168" s="130">
        <v>2.41E-2</v>
      </c>
    </row>
    <row r="169" spans="1:5" x14ac:dyDescent="0.25">
      <c r="A169" s="90">
        <v>2019</v>
      </c>
      <c r="B169" s="86" t="s">
        <v>197</v>
      </c>
      <c r="C169" s="48" t="s">
        <v>237</v>
      </c>
      <c r="D169" s="37">
        <v>64103</v>
      </c>
      <c r="E169" s="130">
        <v>2.2100000000000002E-2</v>
      </c>
    </row>
    <row r="170" spans="1:5" x14ac:dyDescent="0.25">
      <c r="A170" s="90">
        <v>2019</v>
      </c>
      <c r="B170" s="86" t="s">
        <v>197</v>
      </c>
      <c r="C170" s="48" t="s">
        <v>238</v>
      </c>
      <c r="D170" s="37">
        <v>62511</v>
      </c>
      <c r="E170" s="130">
        <v>2.1499999999999998E-2</v>
      </c>
    </row>
    <row r="171" spans="1:5" x14ac:dyDescent="0.25">
      <c r="A171" s="90">
        <v>2019</v>
      </c>
      <c r="B171" s="86" t="s">
        <v>197</v>
      </c>
      <c r="C171" s="48" t="s">
        <v>239</v>
      </c>
      <c r="D171" s="37">
        <v>61679</v>
      </c>
      <c r="E171" s="130">
        <v>2.12E-2</v>
      </c>
    </row>
    <row r="172" spans="1:5" x14ac:dyDescent="0.25">
      <c r="A172" s="90">
        <v>2019</v>
      </c>
      <c r="B172" s="86" t="s">
        <v>197</v>
      </c>
      <c r="C172" s="48" t="s">
        <v>78</v>
      </c>
      <c r="D172" s="37">
        <v>61393</v>
      </c>
      <c r="E172" s="130">
        <v>2.1100000000000001E-2</v>
      </c>
    </row>
    <row r="173" spans="1:5" x14ac:dyDescent="0.25">
      <c r="A173" s="90">
        <v>2019</v>
      </c>
      <c r="B173" s="86" t="s">
        <v>197</v>
      </c>
      <c r="C173" s="48" t="s">
        <v>309</v>
      </c>
      <c r="D173" s="37">
        <v>53970</v>
      </c>
      <c r="E173" s="130">
        <v>1.8599999999999998E-2</v>
      </c>
    </row>
    <row r="174" spans="1:5" x14ac:dyDescent="0.25">
      <c r="A174" s="90">
        <v>2019</v>
      </c>
      <c r="B174" s="86" t="s">
        <v>197</v>
      </c>
      <c r="C174" s="48" t="s">
        <v>241</v>
      </c>
      <c r="D174" s="37">
        <v>53037</v>
      </c>
      <c r="E174" s="130">
        <v>1.8200000000000001E-2</v>
      </c>
    </row>
    <row r="175" spans="1:5" x14ac:dyDescent="0.25">
      <c r="A175" s="90">
        <v>2019</v>
      </c>
      <c r="B175" s="86" t="s">
        <v>197</v>
      </c>
      <c r="C175" s="48" t="s">
        <v>240</v>
      </c>
      <c r="D175" s="37">
        <v>42330</v>
      </c>
      <c r="E175" s="130">
        <v>1.46E-2</v>
      </c>
    </row>
    <row r="176" spans="1:5" x14ac:dyDescent="0.25">
      <c r="A176" s="90">
        <v>2019</v>
      </c>
      <c r="B176" s="86" t="s">
        <v>197</v>
      </c>
      <c r="C176" s="48" t="s">
        <v>74</v>
      </c>
      <c r="D176" s="37">
        <v>42263</v>
      </c>
      <c r="E176" s="130">
        <v>1.4500000000000001E-2</v>
      </c>
    </row>
    <row r="177" spans="1:5" x14ac:dyDescent="0.25">
      <c r="A177" s="90">
        <v>2019</v>
      </c>
      <c r="B177" s="86" t="s">
        <v>197</v>
      </c>
      <c r="C177" s="48" t="s">
        <v>77</v>
      </c>
      <c r="D177" s="37">
        <v>42146</v>
      </c>
      <c r="E177" s="130">
        <v>1.4500000000000001E-2</v>
      </c>
    </row>
    <row r="178" spans="1:5" x14ac:dyDescent="0.25">
      <c r="A178" s="90">
        <v>2019</v>
      </c>
      <c r="B178" s="86" t="s">
        <v>197</v>
      </c>
      <c r="C178" s="48" t="s">
        <v>72</v>
      </c>
      <c r="D178" s="37">
        <v>39074</v>
      </c>
      <c r="E178" s="130">
        <v>1.34E-2</v>
      </c>
    </row>
    <row r="179" spans="1:5" x14ac:dyDescent="0.25">
      <c r="A179" s="90">
        <v>2019</v>
      </c>
      <c r="B179" s="86" t="s">
        <v>197</v>
      </c>
      <c r="C179" s="48" t="s">
        <v>243</v>
      </c>
      <c r="D179" s="37">
        <v>38101</v>
      </c>
      <c r="E179" s="130">
        <v>1.3100000000000001E-2</v>
      </c>
    </row>
    <row r="180" spans="1:5" x14ac:dyDescent="0.25">
      <c r="A180" s="90">
        <v>2019</v>
      </c>
      <c r="B180" s="86" t="s">
        <v>197</v>
      </c>
      <c r="C180" s="48" t="s">
        <v>69</v>
      </c>
      <c r="D180" s="37">
        <v>36915</v>
      </c>
      <c r="E180" s="130">
        <v>1.2699999999999999E-2</v>
      </c>
    </row>
    <row r="181" spans="1:5" x14ac:dyDescent="0.25">
      <c r="A181" s="90">
        <v>2019</v>
      </c>
      <c r="B181" s="86" t="s">
        <v>197</v>
      </c>
      <c r="C181" s="48" t="s">
        <v>250</v>
      </c>
      <c r="D181" s="37">
        <v>36695</v>
      </c>
      <c r="E181" s="130">
        <v>1.26E-2</v>
      </c>
    </row>
    <row r="182" spans="1:5" x14ac:dyDescent="0.25">
      <c r="A182" s="90">
        <v>2019</v>
      </c>
      <c r="B182" s="86" t="s">
        <v>197</v>
      </c>
      <c r="C182" s="48" t="s">
        <v>242</v>
      </c>
      <c r="D182" s="37">
        <v>35873</v>
      </c>
      <c r="E182" s="130">
        <v>1.23E-2</v>
      </c>
    </row>
    <row r="183" spans="1:5" x14ac:dyDescent="0.25">
      <c r="A183" s="90">
        <v>2019</v>
      </c>
      <c r="B183" s="86" t="s">
        <v>197</v>
      </c>
      <c r="C183" s="48" t="s">
        <v>244</v>
      </c>
      <c r="D183" s="37">
        <v>33515</v>
      </c>
      <c r="E183" s="130">
        <v>1.15E-2</v>
      </c>
    </row>
    <row r="184" spans="1:5" x14ac:dyDescent="0.25">
      <c r="A184" s="90">
        <v>2019</v>
      </c>
      <c r="B184" s="86" t="s">
        <v>197</v>
      </c>
      <c r="C184" s="48" t="s">
        <v>251</v>
      </c>
      <c r="D184" s="37">
        <v>32796</v>
      </c>
      <c r="E184" s="130">
        <v>1.1299999999999999E-2</v>
      </c>
    </row>
    <row r="185" spans="1:5" x14ac:dyDescent="0.25">
      <c r="A185" s="90">
        <v>2019</v>
      </c>
      <c r="B185" s="86" t="s">
        <v>197</v>
      </c>
      <c r="C185" s="48" t="s">
        <v>310</v>
      </c>
      <c r="D185" s="37">
        <v>31045</v>
      </c>
      <c r="E185" s="130">
        <v>1.0699999999999999E-2</v>
      </c>
    </row>
    <row r="186" spans="1:5" x14ac:dyDescent="0.25">
      <c r="A186" s="90">
        <v>2019</v>
      </c>
      <c r="B186" s="86" t="s">
        <v>197</v>
      </c>
      <c r="C186" s="48" t="s">
        <v>67</v>
      </c>
      <c r="D186" s="37">
        <v>30881</v>
      </c>
      <c r="E186" s="130">
        <v>1.06E-2</v>
      </c>
    </row>
    <row r="187" spans="1:5" x14ac:dyDescent="0.25">
      <c r="A187" s="90">
        <v>2019</v>
      </c>
      <c r="B187" s="86" t="s">
        <v>197</v>
      </c>
      <c r="C187" s="48" t="s">
        <v>75</v>
      </c>
      <c r="D187" s="37">
        <v>28575</v>
      </c>
      <c r="E187" s="130">
        <v>9.7999999999999997E-3</v>
      </c>
    </row>
    <row r="188" spans="1:5" x14ac:dyDescent="0.25">
      <c r="A188" s="90">
        <v>2019</v>
      </c>
      <c r="B188" s="86" t="s">
        <v>198</v>
      </c>
      <c r="C188" s="48" t="s">
        <v>76</v>
      </c>
      <c r="D188" s="37">
        <v>72163</v>
      </c>
      <c r="E188" s="130">
        <v>0.2888</v>
      </c>
    </row>
    <row r="189" spans="1:5" x14ac:dyDescent="0.25">
      <c r="A189" s="90">
        <v>2019</v>
      </c>
      <c r="B189" s="86" t="s">
        <v>198</v>
      </c>
      <c r="C189" s="48" t="s">
        <v>71</v>
      </c>
      <c r="D189" s="37">
        <v>37505</v>
      </c>
      <c r="E189" s="130">
        <v>0.15010000000000001</v>
      </c>
    </row>
    <row r="190" spans="1:5" x14ac:dyDescent="0.25">
      <c r="A190" s="90">
        <v>2019</v>
      </c>
      <c r="B190" s="86" t="s">
        <v>198</v>
      </c>
      <c r="C190" s="48" t="s">
        <v>247</v>
      </c>
      <c r="D190" s="37">
        <v>26202</v>
      </c>
      <c r="E190" s="130">
        <v>0.1048</v>
      </c>
    </row>
    <row r="191" spans="1:5" x14ac:dyDescent="0.25">
      <c r="A191" s="90">
        <v>2019</v>
      </c>
      <c r="B191" s="86" t="s">
        <v>198</v>
      </c>
      <c r="C191" s="48" t="s">
        <v>252</v>
      </c>
      <c r="D191" s="37">
        <v>20963</v>
      </c>
      <c r="E191" s="130">
        <v>8.3900000000000002E-2</v>
      </c>
    </row>
    <row r="192" spans="1:5" x14ac:dyDescent="0.25">
      <c r="A192" s="90">
        <v>2019</v>
      </c>
      <c r="B192" s="86" t="s">
        <v>198</v>
      </c>
      <c r="C192" s="48" t="s">
        <v>346</v>
      </c>
      <c r="D192" s="37">
        <v>18289</v>
      </c>
      <c r="E192" s="130">
        <v>7.3200000000000001E-2</v>
      </c>
    </row>
    <row r="193" spans="1:5" x14ac:dyDescent="0.25">
      <c r="A193" s="90">
        <v>2019</v>
      </c>
      <c r="B193" s="86" t="s">
        <v>198</v>
      </c>
      <c r="C193" s="48" t="s">
        <v>248</v>
      </c>
      <c r="D193" s="37">
        <v>12106</v>
      </c>
      <c r="E193" s="130">
        <v>4.8399999999999999E-2</v>
      </c>
    </row>
    <row r="194" spans="1:5" x14ac:dyDescent="0.25">
      <c r="A194" s="90">
        <v>2019</v>
      </c>
      <c r="B194" s="86" t="s">
        <v>198</v>
      </c>
      <c r="C194" s="48" t="s">
        <v>256</v>
      </c>
      <c r="D194" s="37">
        <v>12088</v>
      </c>
      <c r="E194" s="130">
        <v>4.8300000000000003E-2</v>
      </c>
    </row>
    <row r="195" spans="1:5" x14ac:dyDescent="0.25">
      <c r="A195" s="90">
        <v>2019</v>
      </c>
      <c r="B195" s="86" t="s">
        <v>198</v>
      </c>
      <c r="C195" s="48" t="s">
        <v>249</v>
      </c>
      <c r="D195" s="37">
        <v>11423</v>
      </c>
      <c r="E195" s="130">
        <v>4.5699999999999998E-2</v>
      </c>
    </row>
    <row r="196" spans="1:5" x14ac:dyDescent="0.25">
      <c r="A196" s="90">
        <v>2019</v>
      </c>
      <c r="B196" s="86" t="s">
        <v>198</v>
      </c>
      <c r="C196" s="48" t="s">
        <v>257</v>
      </c>
      <c r="D196" s="37">
        <v>8479</v>
      </c>
      <c r="E196" s="130">
        <v>3.39E-2</v>
      </c>
    </row>
    <row r="197" spans="1:5" x14ac:dyDescent="0.25">
      <c r="A197" s="90">
        <v>2019</v>
      </c>
      <c r="B197" s="86" t="s">
        <v>198</v>
      </c>
      <c r="C197" s="48" t="s">
        <v>312</v>
      </c>
      <c r="D197" s="37">
        <v>6629</v>
      </c>
      <c r="E197" s="130">
        <v>2.6499999999999999E-2</v>
      </c>
    </row>
    <row r="198" spans="1:5" x14ac:dyDescent="0.25">
      <c r="A198" s="90">
        <v>2019</v>
      </c>
      <c r="B198" s="86" t="s">
        <v>198</v>
      </c>
      <c r="C198" s="48" t="s">
        <v>258</v>
      </c>
      <c r="D198" s="37">
        <v>3853</v>
      </c>
      <c r="E198" s="130">
        <v>1.54E-2</v>
      </c>
    </row>
    <row r="199" spans="1:5" x14ac:dyDescent="0.25">
      <c r="A199" s="90">
        <v>2019</v>
      </c>
      <c r="B199" s="86" t="s">
        <v>198</v>
      </c>
      <c r="C199" s="48" t="s">
        <v>313</v>
      </c>
      <c r="D199" s="37">
        <v>3099</v>
      </c>
      <c r="E199" s="130">
        <v>1.24E-2</v>
      </c>
    </row>
    <row r="200" spans="1:5" x14ac:dyDescent="0.25">
      <c r="A200" s="90">
        <v>2019</v>
      </c>
      <c r="B200" s="86" t="s">
        <v>198</v>
      </c>
      <c r="C200" s="48" t="s">
        <v>260</v>
      </c>
      <c r="D200" s="37">
        <v>2806</v>
      </c>
      <c r="E200" s="130">
        <v>1.12E-2</v>
      </c>
    </row>
    <row r="201" spans="1:5" x14ac:dyDescent="0.25">
      <c r="A201" s="90">
        <v>2019</v>
      </c>
      <c r="B201" s="86" t="s">
        <v>198</v>
      </c>
      <c r="C201" s="48" t="s">
        <v>259</v>
      </c>
      <c r="D201" s="37">
        <v>2766</v>
      </c>
      <c r="E201" s="130">
        <v>1.0999999999999999E-2</v>
      </c>
    </row>
    <row r="202" spans="1:5" x14ac:dyDescent="0.25">
      <c r="A202" s="90">
        <v>2019</v>
      </c>
      <c r="B202" s="86" t="s">
        <v>198</v>
      </c>
      <c r="C202" s="48" t="s">
        <v>314</v>
      </c>
      <c r="D202" s="37">
        <v>2550</v>
      </c>
      <c r="E202" s="130">
        <v>1.0200000000000001E-2</v>
      </c>
    </row>
    <row r="203" spans="1:5" x14ac:dyDescent="0.25">
      <c r="A203" s="90">
        <v>2019</v>
      </c>
      <c r="B203" s="86" t="s">
        <v>198</v>
      </c>
      <c r="C203" s="48" t="s">
        <v>262</v>
      </c>
      <c r="D203" s="37">
        <v>1330</v>
      </c>
      <c r="E203" s="130">
        <v>5.3E-3</v>
      </c>
    </row>
    <row r="204" spans="1:5" x14ac:dyDescent="0.25">
      <c r="A204" s="90">
        <v>2019</v>
      </c>
      <c r="B204" s="86" t="s">
        <v>198</v>
      </c>
      <c r="C204" s="48" t="s">
        <v>264</v>
      </c>
      <c r="D204" s="37">
        <v>1029</v>
      </c>
      <c r="E204" s="130">
        <v>4.1000000000000003E-3</v>
      </c>
    </row>
    <row r="205" spans="1:5" x14ac:dyDescent="0.25">
      <c r="A205" s="90">
        <v>2019</v>
      </c>
      <c r="B205" s="86" t="s">
        <v>198</v>
      </c>
      <c r="C205" s="48" t="s">
        <v>263</v>
      </c>
      <c r="D205" s="37">
        <v>1009</v>
      </c>
      <c r="E205" s="130">
        <v>4.0000000000000001E-3</v>
      </c>
    </row>
    <row r="206" spans="1:5" x14ac:dyDescent="0.25">
      <c r="A206" s="90">
        <v>2019</v>
      </c>
      <c r="B206" s="86" t="s">
        <v>198</v>
      </c>
      <c r="C206" s="48" t="s">
        <v>261</v>
      </c>
      <c r="D206" s="37">
        <v>930</v>
      </c>
      <c r="E206" s="130">
        <v>3.7000000000000002E-3</v>
      </c>
    </row>
    <row r="207" spans="1:5" x14ac:dyDescent="0.25">
      <c r="A207" s="90">
        <v>2019</v>
      </c>
      <c r="B207" s="86" t="s">
        <v>198</v>
      </c>
      <c r="C207" s="48" t="s">
        <v>310</v>
      </c>
      <c r="D207" s="37">
        <v>810</v>
      </c>
      <c r="E207" s="130">
        <v>3.2000000000000002E-3</v>
      </c>
    </row>
    <row r="208" spans="1:5" x14ac:dyDescent="0.25">
      <c r="A208" s="90">
        <v>2019</v>
      </c>
      <c r="B208" s="86" t="s">
        <v>198</v>
      </c>
      <c r="C208" s="48" t="s">
        <v>265</v>
      </c>
      <c r="D208" s="37">
        <v>758</v>
      </c>
      <c r="E208" s="130">
        <v>3.0000000000000001E-3</v>
      </c>
    </row>
    <row r="209" spans="1:7" x14ac:dyDescent="0.25">
      <c r="A209" s="90">
        <v>2019</v>
      </c>
      <c r="B209" s="86" t="s">
        <v>198</v>
      </c>
      <c r="C209" s="48" t="s">
        <v>266</v>
      </c>
      <c r="D209" s="37">
        <v>576</v>
      </c>
      <c r="E209" s="130">
        <v>2.3E-3</v>
      </c>
    </row>
    <row r="210" spans="1:7" x14ac:dyDescent="0.25">
      <c r="A210" s="90">
        <v>2019</v>
      </c>
      <c r="B210" s="86" t="s">
        <v>198</v>
      </c>
      <c r="C210" s="48" t="s">
        <v>267</v>
      </c>
      <c r="D210" s="37">
        <v>523</v>
      </c>
      <c r="E210" s="130">
        <v>2E-3</v>
      </c>
    </row>
    <row r="211" spans="1:7" x14ac:dyDescent="0.25">
      <c r="A211" s="90">
        <v>2019</v>
      </c>
      <c r="B211" s="86" t="s">
        <v>198</v>
      </c>
      <c r="C211" s="48" t="s">
        <v>268</v>
      </c>
      <c r="D211" s="37">
        <v>483</v>
      </c>
      <c r="E211" s="130">
        <v>1.9E-3</v>
      </c>
    </row>
    <row r="212" spans="1:7" x14ac:dyDescent="0.25">
      <c r="A212" s="90">
        <v>2019</v>
      </c>
      <c r="B212" s="86" t="s">
        <v>198</v>
      </c>
      <c r="C212" s="48" t="s">
        <v>271</v>
      </c>
      <c r="D212" s="37">
        <v>259</v>
      </c>
      <c r="E212" s="130">
        <v>1E-3</v>
      </c>
    </row>
    <row r="213" spans="1:7" x14ac:dyDescent="0.25">
      <c r="A213" s="90">
        <v>2019</v>
      </c>
      <c r="B213" s="86" t="s">
        <v>198</v>
      </c>
      <c r="C213" s="48" t="s">
        <v>272</v>
      </c>
      <c r="D213" s="37">
        <v>228</v>
      </c>
      <c r="E213" s="130">
        <v>8.9999999999999998E-4</v>
      </c>
    </row>
    <row r="214" spans="1:7" x14ac:dyDescent="0.25">
      <c r="A214" s="74"/>
      <c r="B214" s="25"/>
      <c r="C214" s="25"/>
      <c r="E214" s="74"/>
    </row>
    <row r="215" spans="1:7" ht="30" customHeight="1" x14ac:dyDescent="0.25">
      <c r="A215" s="142" t="s">
        <v>409</v>
      </c>
      <c r="B215" s="142"/>
      <c r="C215" s="142"/>
      <c r="D215" s="142"/>
      <c r="E215" s="142"/>
      <c r="F215" s="28"/>
      <c r="G215" s="28"/>
    </row>
    <row r="216" spans="1:7" ht="15.4" customHeight="1" x14ac:dyDescent="0.25">
      <c r="A216" s="142" t="s">
        <v>354</v>
      </c>
      <c r="B216" s="142"/>
      <c r="C216" s="142"/>
      <c r="D216" s="128"/>
      <c r="E216" s="128"/>
      <c r="F216" s="28"/>
      <c r="G216" s="31"/>
    </row>
  </sheetData>
  <mergeCells count="4">
    <mergeCell ref="A215:E215"/>
    <mergeCell ref="A1:C1"/>
    <mergeCell ref="A216:C216"/>
    <mergeCell ref="A3:E3"/>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42432-0328-43AA-B174-964BDD98D759}">
  <dimension ref="A1:G248"/>
  <sheetViews>
    <sheetView workbookViewId="0">
      <selection activeCell="A235" sqref="A235:E235"/>
    </sheetView>
  </sheetViews>
  <sheetFormatPr defaultColWidth="8.7109375" defaultRowHeight="15" x14ac:dyDescent="0.25"/>
  <cols>
    <col min="1" max="1" width="9.28515625" style="3" bestFit="1" customWidth="1"/>
    <col min="2" max="2" width="20.28515625" style="3" customWidth="1"/>
    <col min="3" max="3" width="62.5703125" style="22" customWidth="1"/>
    <col min="4" max="4" width="14" style="22" customWidth="1"/>
    <col min="5" max="5" width="19.28515625" style="35" customWidth="1"/>
    <col min="6" max="6" width="29.5703125" style="3" customWidth="1"/>
    <col min="7" max="16384" width="8.7109375" style="3"/>
  </cols>
  <sheetData>
    <row r="1" spans="1:7" ht="18.75" x14ac:dyDescent="0.3">
      <c r="A1" s="137" t="s">
        <v>325</v>
      </c>
      <c r="B1" s="137"/>
      <c r="C1" s="137"/>
      <c r="D1" s="50"/>
      <c r="E1" s="50"/>
      <c r="F1" s="23"/>
    </row>
    <row r="3" spans="1:7" ht="18.75" x14ac:dyDescent="0.3">
      <c r="A3" s="137" t="s">
        <v>400</v>
      </c>
      <c r="B3" s="137"/>
      <c r="C3" s="137"/>
      <c r="D3" s="137"/>
      <c r="E3" s="137"/>
      <c r="F3" s="137"/>
      <c r="G3" s="137"/>
    </row>
    <row r="5" spans="1:7" ht="33" customHeight="1" x14ac:dyDescent="0.25">
      <c r="A5" s="103" t="s">
        <v>168</v>
      </c>
      <c r="B5" s="103" t="s">
        <v>334</v>
      </c>
      <c r="C5" s="103" t="s">
        <v>335</v>
      </c>
      <c r="D5" s="115" t="s">
        <v>255</v>
      </c>
      <c r="E5" s="112" t="s">
        <v>326</v>
      </c>
    </row>
    <row r="6" spans="1:7" x14ac:dyDescent="0.25">
      <c r="A6" s="93">
        <v>2016</v>
      </c>
      <c r="B6" s="93" t="s">
        <v>198</v>
      </c>
      <c r="C6" s="100" t="s">
        <v>76</v>
      </c>
      <c r="D6" s="93">
        <v>55165</v>
      </c>
      <c r="E6" s="135">
        <v>8.0619608774557996</v>
      </c>
    </row>
    <row r="7" spans="1:7" x14ac:dyDescent="0.25">
      <c r="A7" s="93">
        <v>2016</v>
      </c>
      <c r="B7" s="93" t="s">
        <v>198</v>
      </c>
      <c r="C7" s="100" t="s">
        <v>71</v>
      </c>
      <c r="D7" s="93">
        <v>30958</v>
      </c>
      <c r="E7" s="135">
        <v>14.7599</v>
      </c>
    </row>
    <row r="8" spans="1:7" x14ac:dyDescent="0.25">
      <c r="A8" s="93">
        <v>2016</v>
      </c>
      <c r="B8" s="93" t="s">
        <v>198</v>
      </c>
      <c r="C8" s="100" t="s">
        <v>247</v>
      </c>
      <c r="D8" s="93">
        <v>25760</v>
      </c>
      <c r="E8" s="135">
        <v>4.8616999999999999</v>
      </c>
    </row>
    <row r="9" spans="1:7" x14ac:dyDescent="0.25">
      <c r="A9" s="93">
        <v>2016</v>
      </c>
      <c r="B9" s="93" t="s">
        <v>198</v>
      </c>
      <c r="C9" s="100" t="s">
        <v>256</v>
      </c>
      <c r="D9" s="93">
        <v>11458</v>
      </c>
      <c r="E9" s="135">
        <v>6.1136999999999997</v>
      </c>
    </row>
    <row r="10" spans="1:7" x14ac:dyDescent="0.25">
      <c r="A10" s="93">
        <v>2016</v>
      </c>
      <c r="B10" s="93" t="s">
        <v>198</v>
      </c>
      <c r="C10" s="100" t="s">
        <v>252</v>
      </c>
      <c r="D10" s="93">
        <v>11291</v>
      </c>
      <c r="E10" s="135">
        <v>17.947800000000001</v>
      </c>
    </row>
    <row r="11" spans="1:7" x14ac:dyDescent="0.25">
      <c r="A11" s="93">
        <v>2016</v>
      </c>
      <c r="B11" s="93" t="s">
        <v>198</v>
      </c>
      <c r="C11" s="100" t="s">
        <v>248</v>
      </c>
      <c r="D11" s="93">
        <v>10325</v>
      </c>
      <c r="E11" s="135">
        <v>7.2191000000000001</v>
      </c>
    </row>
    <row r="12" spans="1:7" x14ac:dyDescent="0.25">
      <c r="A12" s="93">
        <v>2016</v>
      </c>
      <c r="B12" s="93" t="s">
        <v>198</v>
      </c>
      <c r="C12" s="100" t="s">
        <v>311</v>
      </c>
      <c r="D12" s="93">
        <v>10191</v>
      </c>
      <c r="E12" s="135">
        <v>20.064299999999999</v>
      </c>
    </row>
    <row r="13" spans="1:7" x14ac:dyDescent="0.25">
      <c r="A13" s="93">
        <v>2016</v>
      </c>
      <c r="B13" s="93" t="s">
        <v>198</v>
      </c>
      <c r="C13" s="100" t="s">
        <v>249</v>
      </c>
      <c r="D13" s="93">
        <v>6414</v>
      </c>
      <c r="E13" s="135">
        <v>17.578399999999998</v>
      </c>
    </row>
    <row r="14" spans="1:7" x14ac:dyDescent="0.25">
      <c r="A14" s="93">
        <v>2016</v>
      </c>
      <c r="B14" s="93" t="s">
        <v>198</v>
      </c>
      <c r="C14" s="100" t="s">
        <v>257</v>
      </c>
      <c r="D14" s="93">
        <v>6038</v>
      </c>
      <c r="E14" s="135">
        <v>9.9271255396878004</v>
      </c>
    </row>
    <row r="15" spans="1:7" x14ac:dyDescent="0.25">
      <c r="A15" s="93">
        <v>2016</v>
      </c>
      <c r="B15" s="93" t="s">
        <v>198</v>
      </c>
      <c r="C15" s="100" t="s">
        <v>312</v>
      </c>
      <c r="D15" s="93">
        <v>5059</v>
      </c>
      <c r="E15" s="135">
        <v>9.1003000000000007</v>
      </c>
    </row>
    <row r="16" spans="1:7" x14ac:dyDescent="0.25">
      <c r="A16" s="93">
        <v>2016</v>
      </c>
      <c r="B16" s="93" t="s">
        <v>198</v>
      </c>
      <c r="C16" s="100" t="s">
        <v>258</v>
      </c>
      <c r="D16" s="93">
        <v>4728</v>
      </c>
      <c r="E16" s="135">
        <v>14.651973265436</v>
      </c>
    </row>
    <row r="17" spans="1:5" x14ac:dyDescent="0.25">
      <c r="A17" s="93">
        <v>2016</v>
      </c>
      <c r="B17" s="93" t="s">
        <v>198</v>
      </c>
      <c r="C17" s="100" t="s">
        <v>313</v>
      </c>
      <c r="D17" s="93">
        <v>2350</v>
      </c>
      <c r="E17" s="135">
        <v>14.2058</v>
      </c>
    </row>
    <row r="18" spans="1:5" x14ac:dyDescent="0.25">
      <c r="A18" s="93">
        <v>2016</v>
      </c>
      <c r="B18" s="93" t="s">
        <v>198</v>
      </c>
      <c r="C18" s="100" t="s">
        <v>259</v>
      </c>
      <c r="D18" s="93">
        <v>2071</v>
      </c>
      <c r="E18" s="135">
        <v>9.5016999999999996</v>
      </c>
    </row>
    <row r="19" spans="1:5" x14ac:dyDescent="0.25">
      <c r="A19" s="93">
        <v>2016</v>
      </c>
      <c r="B19" s="93" t="s">
        <v>198</v>
      </c>
      <c r="C19" s="100" t="s">
        <v>260</v>
      </c>
      <c r="D19" s="93">
        <v>1502</v>
      </c>
      <c r="E19" s="135">
        <v>5.1051000000000002</v>
      </c>
    </row>
    <row r="20" spans="1:5" x14ac:dyDescent="0.25">
      <c r="A20" s="93">
        <v>2016</v>
      </c>
      <c r="B20" s="93" t="s">
        <v>198</v>
      </c>
      <c r="C20" s="100" t="s">
        <v>261</v>
      </c>
      <c r="D20" s="93">
        <v>1361</v>
      </c>
      <c r="E20" s="135">
        <v>12.0115</v>
      </c>
    </row>
    <row r="21" spans="1:5" x14ac:dyDescent="0.25">
      <c r="A21" s="93">
        <v>2016</v>
      </c>
      <c r="B21" s="93" t="s">
        <v>198</v>
      </c>
      <c r="C21" s="100" t="s">
        <v>262</v>
      </c>
      <c r="D21" s="93">
        <v>849</v>
      </c>
      <c r="E21" s="135">
        <v>5.1482000000000001</v>
      </c>
    </row>
    <row r="22" spans="1:5" x14ac:dyDescent="0.25">
      <c r="A22" s="93">
        <v>2016</v>
      </c>
      <c r="B22" s="93" t="s">
        <v>198</v>
      </c>
      <c r="C22" s="100" t="s">
        <v>263</v>
      </c>
      <c r="D22" s="93">
        <v>650</v>
      </c>
      <c r="E22" s="135">
        <v>7.5730000000000004</v>
      </c>
    </row>
    <row r="23" spans="1:5" x14ac:dyDescent="0.25">
      <c r="A23" s="93">
        <v>2016</v>
      </c>
      <c r="B23" s="93" t="s">
        <v>198</v>
      </c>
      <c r="C23" s="100" t="s">
        <v>265</v>
      </c>
      <c r="D23" s="93">
        <v>581</v>
      </c>
      <c r="E23" s="135">
        <v>15.324999999999999</v>
      </c>
    </row>
    <row r="24" spans="1:5" x14ac:dyDescent="0.25">
      <c r="A24" s="93">
        <v>2016</v>
      </c>
      <c r="B24" s="93" t="s">
        <v>198</v>
      </c>
      <c r="C24" s="100" t="s">
        <v>310</v>
      </c>
      <c r="D24" s="93">
        <v>581</v>
      </c>
      <c r="E24" s="135">
        <v>11.311199999999999</v>
      </c>
    </row>
    <row r="25" spans="1:5" x14ac:dyDescent="0.25">
      <c r="A25" s="93">
        <v>2016</v>
      </c>
      <c r="B25" s="93" t="s">
        <v>198</v>
      </c>
      <c r="C25" s="100" t="s">
        <v>266</v>
      </c>
      <c r="D25" s="93">
        <v>482</v>
      </c>
      <c r="E25" s="135">
        <v>3.0474000000000001</v>
      </c>
    </row>
    <row r="26" spans="1:5" x14ac:dyDescent="0.25">
      <c r="A26" s="93">
        <v>2016</v>
      </c>
      <c r="B26" s="93" t="s">
        <v>198</v>
      </c>
      <c r="C26" s="100" t="s">
        <v>314</v>
      </c>
      <c r="D26" s="93">
        <v>367</v>
      </c>
      <c r="E26" s="135">
        <v>5.6047000000000002</v>
      </c>
    </row>
    <row r="27" spans="1:5" x14ac:dyDescent="0.25">
      <c r="A27" s="93">
        <v>2016</v>
      </c>
      <c r="B27" s="93" t="s">
        <v>198</v>
      </c>
      <c r="C27" s="100" t="s">
        <v>269</v>
      </c>
      <c r="D27" s="93">
        <v>340</v>
      </c>
      <c r="E27" s="135">
        <v>3.6941999999999999</v>
      </c>
    </row>
    <row r="28" spans="1:5" x14ac:dyDescent="0.25">
      <c r="A28" s="93">
        <v>2016</v>
      </c>
      <c r="B28" s="93" t="s">
        <v>198</v>
      </c>
      <c r="C28" s="100" t="s">
        <v>267</v>
      </c>
      <c r="D28" s="93">
        <v>299</v>
      </c>
      <c r="E28" s="135">
        <v>8.6175615212527994</v>
      </c>
    </row>
    <row r="29" spans="1:5" x14ac:dyDescent="0.25">
      <c r="A29" s="93">
        <v>2016</v>
      </c>
      <c r="B29" s="93" t="s">
        <v>198</v>
      </c>
      <c r="C29" s="100" t="s">
        <v>264</v>
      </c>
      <c r="D29" s="93">
        <v>165</v>
      </c>
      <c r="E29" s="135">
        <v>6.2384000000000004</v>
      </c>
    </row>
    <row r="30" spans="1:5" x14ac:dyDescent="0.25">
      <c r="A30" s="93">
        <v>2016</v>
      </c>
      <c r="B30" s="93" t="s">
        <v>198</v>
      </c>
      <c r="C30" s="100" t="s">
        <v>271</v>
      </c>
      <c r="D30" s="93">
        <v>162</v>
      </c>
      <c r="E30" s="135">
        <v>7.5381999999999998</v>
      </c>
    </row>
    <row r="31" spans="1:5" x14ac:dyDescent="0.25">
      <c r="A31" s="93">
        <v>2016</v>
      </c>
      <c r="B31" s="93" t="s">
        <v>198</v>
      </c>
      <c r="C31" s="100" t="s">
        <v>270</v>
      </c>
      <c r="D31" s="93">
        <v>127</v>
      </c>
      <c r="E31" s="135">
        <v>11.8727</v>
      </c>
    </row>
    <row r="32" spans="1:5" x14ac:dyDescent="0.25">
      <c r="A32" s="93">
        <v>2016</v>
      </c>
      <c r="B32" s="93" t="s">
        <v>198</v>
      </c>
      <c r="C32" s="100" t="s">
        <v>338</v>
      </c>
      <c r="D32" s="93">
        <v>109</v>
      </c>
      <c r="E32" s="135">
        <v>7.7949999999999999</v>
      </c>
    </row>
    <row r="33" spans="1:5" x14ac:dyDescent="0.25">
      <c r="A33" s="93">
        <v>2016</v>
      </c>
      <c r="B33" s="93" t="s">
        <v>198</v>
      </c>
      <c r="C33" s="100" t="s">
        <v>272</v>
      </c>
      <c r="D33" s="93">
        <v>80</v>
      </c>
      <c r="E33" s="135">
        <v>6.8472999999999997</v>
      </c>
    </row>
    <row r="34" spans="1:5" x14ac:dyDescent="0.25">
      <c r="A34" s="93">
        <v>2016</v>
      </c>
      <c r="B34" s="93" t="s">
        <v>198</v>
      </c>
      <c r="C34" s="100" t="s">
        <v>339</v>
      </c>
      <c r="D34" s="93">
        <v>32</v>
      </c>
      <c r="E34" s="135">
        <v>5.3792</v>
      </c>
    </row>
    <row r="35" spans="1:5" x14ac:dyDescent="0.25">
      <c r="A35" s="93">
        <v>2016</v>
      </c>
      <c r="B35" s="93" t="s">
        <v>198</v>
      </c>
      <c r="C35" s="100" t="s">
        <v>340</v>
      </c>
      <c r="D35" s="93">
        <v>28</v>
      </c>
      <c r="E35" s="135">
        <v>5.2887000000000004</v>
      </c>
    </row>
    <row r="36" spans="1:5" x14ac:dyDescent="0.25">
      <c r="A36" s="93">
        <v>2016</v>
      </c>
      <c r="B36" s="93" t="s">
        <v>198</v>
      </c>
      <c r="C36" s="100" t="s">
        <v>341</v>
      </c>
      <c r="D36" s="93">
        <v>22</v>
      </c>
      <c r="E36" s="135">
        <v>3.9348000000000001</v>
      </c>
    </row>
    <row r="37" spans="1:5" x14ac:dyDescent="0.25">
      <c r="A37" s="93">
        <v>2016</v>
      </c>
      <c r="B37" s="93" t="s">
        <v>197</v>
      </c>
      <c r="C37" s="100" t="s">
        <v>235</v>
      </c>
      <c r="D37" s="93">
        <v>88019</v>
      </c>
      <c r="E37" s="135">
        <v>5.6660700000000004</v>
      </c>
    </row>
    <row r="38" spans="1:5" x14ac:dyDescent="0.25">
      <c r="A38" s="93">
        <v>2016</v>
      </c>
      <c r="B38" s="93" t="s">
        <v>197</v>
      </c>
      <c r="C38" s="100" t="s">
        <v>251</v>
      </c>
      <c r="D38" s="93">
        <v>23676</v>
      </c>
      <c r="E38" s="135">
        <v>5.2269899999999998</v>
      </c>
    </row>
    <row r="39" spans="1:5" x14ac:dyDescent="0.25">
      <c r="A39" s="93">
        <v>2016</v>
      </c>
      <c r="B39" s="93" t="s">
        <v>197</v>
      </c>
      <c r="C39" s="100" t="s">
        <v>307</v>
      </c>
      <c r="D39" s="93">
        <v>135868</v>
      </c>
      <c r="E39" s="135">
        <v>4.8586799999999997</v>
      </c>
    </row>
    <row r="40" spans="1:5" x14ac:dyDescent="0.25">
      <c r="A40" s="93">
        <v>2016</v>
      </c>
      <c r="B40" s="93" t="s">
        <v>197</v>
      </c>
      <c r="C40" s="100" t="s">
        <v>236</v>
      </c>
      <c r="D40" s="93">
        <v>78346</v>
      </c>
      <c r="E40" s="135">
        <v>4.7695699999999999</v>
      </c>
    </row>
    <row r="41" spans="1:5" x14ac:dyDescent="0.25">
      <c r="A41" s="93">
        <v>2016</v>
      </c>
      <c r="B41" s="93" t="s">
        <v>197</v>
      </c>
      <c r="C41" s="100" t="s">
        <v>310</v>
      </c>
      <c r="D41" s="93">
        <v>26426</v>
      </c>
      <c r="E41" s="135">
        <v>4.1099500000000004</v>
      </c>
    </row>
    <row r="42" spans="1:5" x14ac:dyDescent="0.25">
      <c r="A42" s="93">
        <v>2016</v>
      </c>
      <c r="B42" s="93" t="s">
        <v>197</v>
      </c>
      <c r="C42" s="100" t="s">
        <v>238</v>
      </c>
      <c r="D42" s="93">
        <v>62618</v>
      </c>
      <c r="E42" s="135">
        <v>4.1075100000000004</v>
      </c>
    </row>
    <row r="43" spans="1:5" x14ac:dyDescent="0.25">
      <c r="A43" s="93">
        <v>2016</v>
      </c>
      <c r="B43" s="93" t="s">
        <v>197</v>
      </c>
      <c r="C43" s="100" t="s">
        <v>241</v>
      </c>
      <c r="D43" s="93">
        <v>44525</v>
      </c>
      <c r="E43" s="135">
        <v>3.9938500000000001</v>
      </c>
    </row>
    <row r="44" spans="1:5" x14ac:dyDescent="0.25">
      <c r="A44" s="93">
        <v>2016</v>
      </c>
      <c r="B44" s="93" t="s">
        <v>197</v>
      </c>
      <c r="C44" s="100" t="s">
        <v>78</v>
      </c>
      <c r="D44" s="93">
        <v>47882</v>
      </c>
      <c r="E44" s="135">
        <v>3.74499</v>
      </c>
    </row>
    <row r="45" spans="1:5" x14ac:dyDescent="0.25">
      <c r="A45" s="93">
        <v>2016</v>
      </c>
      <c r="B45" s="93" t="s">
        <v>197</v>
      </c>
      <c r="C45" s="100" t="s">
        <v>239</v>
      </c>
      <c r="D45" s="93">
        <v>52542</v>
      </c>
      <c r="E45" s="135">
        <v>3.36436</v>
      </c>
    </row>
    <row r="46" spans="1:5" x14ac:dyDescent="0.25">
      <c r="A46" s="93">
        <v>2016</v>
      </c>
      <c r="B46" s="93" t="s">
        <v>197</v>
      </c>
      <c r="C46" s="100" t="s">
        <v>246</v>
      </c>
      <c r="D46" s="93">
        <v>28591</v>
      </c>
      <c r="E46" s="135">
        <v>3.3483700000000001</v>
      </c>
    </row>
    <row r="47" spans="1:5" x14ac:dyDescent="0.25">
      <c r="A47" s="93">
        <v>2016</v>
      </c>
      <c r="B47" s="93" t="s">
        <v>197</v>
      </c>
      <c r="C47" s="100" t="s">
        <v>77</v>
      </c>
      <c r="D47" s="93">
        <v>37496</v>
      </c>
      <c r="E47" s="135">
        <v>3.2449843162416001</v>
      </c>
    </row>
    <row r="48" spans="1:5" x14ac:dyDescent="0.25">
      <c r="A48" s="93">
        <v>2016</v>
      </c>
      <c r="B48" s="93" t="s">
        <v>197</v>
      </c>
      <c r="C48" s="100" t="s">
        <v>242</v>
      </c>
      <c r="D48" s="93">
        <v>40754</v>
      </c>
      <c r="E48" s="135">
        <v>3.2132200000000002</v>
      </c>
    </row>
    <row r="49" spans="1:5" x14ac:dyDescent="0.25">
      <c r="A49" s="93">
        <v>2016</v>
      </c>
      <c r="B49" s="93" t="s">
        <v>197</v>
      </c>
      <c r="C49" s="100" t="s">
        <v>69</v>
      </c>
      <c r="D49" s="93">
        <v>33720</v>
      </c>
      <c r="E49" s="135">
        <v>3.1752400000000001</v>
      </c>
    </row>
    <row r="50" spans="1:5" x14ac:dyDescent="0.25">
      <c r="A50" s="93">
        <v>2016</v>
      </c>
      <c r="B50" s="93" t="s">
        <v>197</v>
      </c>
      <c r="C50" s="100" t="s">
        <v>309</v>
      </c>
      <c r="D50" s="93">
        <v>54984</v>
      </c>
      <c r="E50" s="135">
        <v>3.0335200000000002</v>
      </c>
    </row>
    <row r="51" spans="1:5" x14ac:dyDescent="0.25">
      <c r="A51" s="93">
        <v>2016</v>
      </c>
      <c r="B51" s="93" t="s">
        <v>197</v>
      </c>
      <c r="C51" s="100" t="s">
        <v>243</v>
      </c>
      <c r="D51" s="93">
        <v>37522</v>
      </c>
      <c r="E51" s="135">
        <v>3.0076200000000002</v>
      </c>
    </row>
    <row r="52" spans="1:5" x14ac:dyDescent="0.25">
      <c r="A52" s="93">
        <v>2016</v>
      </c>
      <c r="B52" s="93" t="s">
        <v>197</v>
      </c>
      <c r="C52" s="100" t="s">
        <v>244</v>
      </c>
      <c r="D52" s="93">
        <v>31605</v>
      </c>
      <c r="E52" s="135">
        <v>2.8798400000000002</v>
      </c>
    </row>
    <row r="53" spans="1:5" x14ac:dyDescent="0.25">
      <c r="A53" s="93">
        <v>2016</v>
      </c>
      <c r="B53" s="93" t="s">
        <v>197</v>
      </c>
      <c r="C53" s="100" t="s">
        <v>253</v>
      </c>
      <c r="D53" s="93">
        <v>25137</v>
      </c>
      <c r="E53" s="135">
        <v>2.8647999999999998</v>
      </c>
    </row>
    <row r="54" spans="1:5" x14ac:dyDescent="0.25">
      <c r="A54" s="93">
        <v>2016</v>
      </c>
      <c r="B54" s="93" t="s">
        <v>197</v>
      </c>
      <c r="C54" s="100" t="s">
        <v>73</v>
      </c>
      <c r="D54" s="93">
        <v>62742</v>
      </c>
      <c r="E54" s="135">
        <v>2.8452199999999999</v>
      </c>
    </row>
    <row r="55" spans="1:5" x14ac:dyDescent="0.25">
      <c r="A55" s="93">
        <v>2016</v>
      </c>
      <c r="B55" s="93" t="s">
        <v>197</v>
      </c>
      <c r="C55" s="100" t="s">
        <v>240</v>
      </c>
      <c r="D55" s="93">
        <v>46239</v>
      </c>
      <c r="E55" s="135">
        <v>2.8174700000000001</v>
      </c>
    </row>
    <row r="56" spans="1:5" x14ac:dyDescent="0.25">
      <c r="A56" s="93">
        <v>2016</v>
      </c>
      <c r="B56" s="93" t="s">
        <v>197</v>
      </c>
      <c r="C56" s="100" t="s">
        <v>70</v>
      </c>
      <c r="D56" s="93">
        <v>27190</v>
      </c>
      <c r="E56" s="135">
        <v>2.7855500000000002</v>
      </c>
    </row>
    <row r="57" spans="1:5" x14ac:dyDescent="0.25">
      <c r="A57" s="93">
        <v>2016</v>
      </c>
      <c r="B57" s="93" t="s">
        <v>197</v>
      </c>
      <c r="C57" s="100" t="s">
        <v>234</v>
      </c>
      <c r="D57" s="93">
        <v>119502</v>
      </c>
      <c r="E57" s="135">
        <v>2.6335099999999998</v>
      </c>
    </row>
    <row r="58" spans="1:5" x14ac:dyDescent="0.25">
      <c r="A58" s="93">
        <v>2016</v>
      </c>
      <c r="B58" s="93" t="s">
        <v>197</v>
      </c>
      <c r="C58" s="100" t="s">
        <v>237</v>
      </c>
      <c r="D58" s="93">
        <v>74144</v>
      </c>
      <c r="E58" s="135">
        <v>2.46116</v>
      </c>
    </row>
    <row r="59" spans="1:5" x14ac:dyDescent="0.25">
      <c r="A59" s="93">
        <v>2016</v>
      </c>
      <c r="B59" s="93" t="s">
        <v>197</v>
      </c>
      <c r="C59" s="100" t="s">
        <v>308</v>
      </c>
      <c r="D59" s="93">
        <v>90796</v>
      </c>
      <c r="E59" s="135">
        <v>2.33873</v>
      </c>
    </row>
    <row r="60" spans="1:5" x14ac:dyDescent="0.25">
      <c r="A60" s="93">
        <v>2016</v>
      </c>
      <c r="B60" s="93" t="s">
        <v>197</v>
      </c>
      <c r="C60" s="100" t="s">
        <v>233</v>
      </c>
      <c r="D60" s="93">
        <v>125945</v>
      </c>
      <c r="E60" s="135">
        <v>2.32524</v>
      </c>
    </row>
    <row r="61" spans="1:5" x14ac:dyDescent="0.25">
      <c r="A61" s="93">
        <v>2016</v>
      </c>
      <c r="B61" s="93" t="s">
        <v>197</v>
      </c>
      <c r="C61" s="100" t="s">
        <v>245</v>
      </c>
      <c r="D61" s="93">
        <v>30468</v>
      </c>
      <c r="E61" s="135">
        <v>1.8848400000000001</v>
      </c>
    </row>
    <row r="62" spans="1:5" x14ac:dyDescent="0.25">
      <c r="A62" s="93">
        <v>2016</v>
      </c>
      <c r="B62" s="93" t="s">
        <v>197</v>
      </c>
      <c r="C62" s="100" t="s">
        <v>316</v>
      </c>
      <c r="D62" s="93">
        <v>25473</v>
      </c>
      <c r="E62" s="135">
        <v>1.8745040893755001</v>
      </c>
    </row>
    <row r="63" spans="1:5" x14ac:dyDescent="0.25">
      <c r="A63" s="93">
        <v>2017</v>
      </c>
      <c r="B63" s="93" t="s">
        <v>198</v>
      </c>
      <c r="C63" s="100" t="s">
        <v>76</v>
      </c>
      <c r="D63" s="93">
        <v>55587</v>
      </c>
      <c r="E63" s="135">
        <v>8.0767017689381007</v>
      </c>
    </row>
    <row r="64" spans="1:5" x14ac:dyDescent="0.25">
      <c r="A64" s="93">
        <v>2017</v>
      </c>
      <c r="B64" s="93" t="s">
        <v>198</v>
      </c>
      <c r="C64" s="100" t="s">
        <v>71</v>
      </c>
      <c r="D64" s="93">
        <v>29658</v>
      </c>
      <c r="E64" s="135">
        <v>14.547499999999999</v>
      </c>
    </row>
    <row r="65" spans="1:5" x14ac:dyDescent="0.25">
      <c r="A65" s="93">
        <v>2017</v>
      </c>
      <c r="B65" s="93" t="s">
        <v>198</v>
      </c>
      <c r="C65" s="100" t="s">
        <v>247</v>
      </c>
      <c r="D65" s="93">
        <v>25040</v>
      </c>
      <c r="E65" s="135">
        <v>4.9701000000000004</v>
      </c>
    </row>
    <row r="66" spans="1:5" x14ac:dyDescent="0.25">
      <c r="A66" s="93">
        <v>2017</v>
      </c>
      <c r="B66" s="93" t="s">
        <v>198</v>
      </c>
      <c r="C66" s="100" t="s">
        <v>252</v>
      </c>
      <c r="D66" s="93">
        <v>13190</v>
      </c>
      <c r="E66" s="135">
        <v>16.960699999999999</v>
      </c>
    </row>
    <row r="67" spans="1:5" x14ac:dyDescent="0.25">
      <c r="A67" s="93">
        <v>2017</v>
      </c>
      <c r="B67" s="93" t="s">
        <v>198</v>
      </c>
      <c r="C67" s="100" t="s">
        <v>256</v>
      </c>
      <c r="D67" s="93">
        <v>11322</v>
      </c>
      <c r="E67" s="135">
        <v>4.6382000000000003</v>
      </c>
    </row>
    <row r="68" spans="1:5" x14ac:dyDescent="0.25">
      <c r="A68" s="93">
        <v>2017</v>
      </c>
      <c r="B68" s="93" t="s">
        <v>198</v>
      </c>
      <c r="C68" s="100" t="s">
        <v>311</v>
      </c>
      <c r="D68" s="93">
        <v>10067</v>
      </c>
      <c r="E68" s="135">
        <v>18.881499999999999</v>
      </c>
    </row>
    <row r="69" spans="1:5" x14ac:dyDescent="0.25">
      <c r="A69" s="93">
        <v>2017</v>
      </c>
      <c r="B69" s="93" t="s">
        <v>198</v>
      </c>
      <c r="C69" s="100" t="s">
        <v>248</v>
      </c>
      <c r="D69" s="93">
        <v>8697</v>
      </c>
      <c r="E69" s="135">
        <v>7.1009000000000002</v>
      </c>
    </row>
    <row r="70" spans="1:5" x14ac:dyDescent="0.25">
      <c r="A70" s="93">
        <v>2017</v>
      </c>
      <c r="B70" s="93" t="s">
        <v>198</v>
      </c>
      <c r="C70" s="100" t="s">
        <v>257</v>
      </c>
      <c r="D70" s="93">
        <v>6343</v>
      </c>
      <c r="E70" s="135">
        <v>8.7792999999999992</v>
      </c>
    </row>
    <row r="71" spans="1:5" x14ac:dyDescent="0.25">
      <c r="A71" s="93">
        <v>2017</v>
      </c>
      <c r="B71" s="93" t="s">
        <v>198</v>
      </c>
      <c r="C71" s="100" t="s">
        <v>249</v>
      </c>
      <c r="D71" s="93">
        <v>5787</v>
      </c>
      <c r="E71" s="135">
        <v>17.316099999999999</v>
      </c>
    </row>
    <row r="72" spans="1:5" x14ac:dyDescent="0.25">
      <c r="A72" s="93">
        <v>2017</v>
      </c>
      <c r="B72" s="93" t="s">
        <v>198</v>
      </c>
      <c r="C72" s="100" t="s">
        <v>312</v>
      </c>
      <c r="D72" s="93">
        <v>5513</v>
      </c>
      <c r="E72" s="135">
        <v>8.6694999999999993</v>
      </c>
    </row>
    <row r="73" spans="1:5" x14ac:dyDescent="0.25">
      <c r="A73" s="93">
        <v>2017</v>
      </c>
      <c r="B73" s="93" t="s">
        <v>198</v>
      </c>
      <c r="C73" s="100" t="s">
        <v>258</v>
      </c>
      <c r="D73" s="93">
        <v>4766</v>
      </c>
      <c r="E73" s="135">
        <v>14.644960016835</v>
      </c>
    </row>
    <row r="74" spans="1:5" x14ac:dyDescent="0.25">
      <c r="A74" s="93">
        <v>2017</v>
      </c>
      <c r="B74" s="93" t="s">
        <v>198</v>
      </c>
      <c r="C74" s="100" t="s">
        <v>259</v>
      </c>
      <c r="D74" s="93">
        <v>2233</v>
      </c>
      <c r="E74" s="135">
        <v>8.8298000000000005</v>
      </c>
    </row>
    <row r="75" spans="1:5" x14ac:dyDescent="0.25">
      <c r="A75" s="93">
        <v>2017</v>
      </c>
      <c r="B75" s="93" t="s">
        <v>198</v>
      </c>
      <c r="C75" s="100" t="s">
        <v>313</v>
      </c>
      <c r="D75" s="93">
        <v>2126</v>
      </c>
      <c r="E75" s="135">
        <v>14.5435</v>
      </c>
    </row>
    <row r="76" spans="1:5" x14ac:dyDescent="0.25">
      <c r="A76" s="93">
        <v>2017</v>
      </c>
      <c r="B76" s="93" t="s">
        <v>198</v>
      </c>
      <c r="C76" s="100" t="s">
        <v>260</v>
      </c>
      <c r="D76" s="93">
        <v>1888</v>
      </c>
      <c r="E76" s="135">
        <v>4.1616999999999997</v>
      </c>
    </row>
    <row r="77" spans="1:5" x14ac:dyDescent="0.25">
      <c r="A77" s="93">
        <v>2017</v>
      </c>
      <c r="B77" s="93" t="s">
        <v>198</v>
      </c>
      <c r="C77" s="100" t="s">
        <v>261</v>
      </c>
      <c r="D77" s="93">
        <v>1239</v>
      </c>
      <c r="E77" s="135">
        <v>11.884499999999999</v>
      </c>
    </row>
    <row r="78" spans="1:5" x14ac:dyDescent="0.25">
      <c r="A78" s="93">
        <v>2017</v>
      </c>
      <c r="B78" s="93" t="s">
        <v>198</v>
      </c>
      <c r="C78" s="100" t="s">
        <v>262</v>
      </c>
      <c r="D78" s="93">
        <v>917</v>
      </c>
      <c r="E78" s="135">
        <v>4.9816029143898</v>
      </c>
    </row>
    <row r="79" spans="1:5" x14ac:dyDescent="0.25">
      <c r="A79" s="93">
        <v>2017</v>
      </c>
      <c r="B79" s="93" t="s">
        <v>198</v>
      </c>
      <c r="C79" s="100" t="s">
        <v>263</v>
      </c>
      <c r="D79" s="93">
        <v>668</v>
      </c>
      <c r="E79" s="135">
        <v>6.8528000000000002</v>
      </c>
    </row>
    <row r="80" spans="1:5" x14ac:dyDescent="0.25">
      <c r="A80" s="93">
        <v>2017</v>
      </c>
      <c r="B80" s="93" t="s">
        <v>198</v>
      </c>
      <c r="C80" s="100" t="s">
        <v>310</v>
      </c>
      <c r="D80" s="93">
        <v>632</v>
      </c>
      <c r="E80" s="135">
        <v>9.4473000000000003</v>
      </c>
    </row>
    <row r="81" spans="1:5" x14ac:dyDescent="0.25">
      <c r="A81" s="93">
        <v>2017</v>
      </c>
      <c r="B81" s="93" t="s">
        <v>198</v>
      </c>
      <c r="C81" s="100" t="s">
        <v>265</v>
      </c>
      <c r="D81" s="93">
        <v>483</v>
      </c>
      <c r="E81" s="135">
        <v>12.0992</v>
      </c>
    </row>
    <row r="82" spans="1:5" x14ac:dyDescent="0.25">
      <c r="A82" s="93">
        <v>2017</v>
      </c>
      <c r="B82" s="93" t="s">
        <v>198</v>
      </c>
      <c r="C82" s="100" t="s">
        <v>266</v>
      </c>
      <c r="D82" s="93">
        <v>428</v>
      </c>
      <c r="E82" s="135">
        <v>3.7338</v>
      </c>
    </row>
    <row r="83" spans="1:5" x14ac:dyDescent="0.25">
      <c r="A83" s="93">
        <v>2017</v>
      </c>
      <c r="B83" s="93" t="s">
        <v>198</v>
      </c>
      <c r="C83" s="100" t="s">
        <v>314</v>
      </c>
      <c r="D83" s="93">
        <v>292</v>
      </c>
      <c r="E83" s="135">
        <v>5.9447000000000001</v>
      </c>
    </row>
    <row r="84" spans="1:5" x14ac:dyDescent="0.25">
      <c r="A84" s="93">
        <v>2017</v>
      </c>
      <c r="B84" s="93" t="s">
        <v>198</v>
      </c>
      <c r="C84" s="100" t="s">
        <v>267</v>
      </c>
      <c r="D84" s="93">
        <v>290</v>
      </c>
      <c r="E84" s="135">
        <v>7.6035000000000004</v>
      </c>
    </row>
    <row r="85" spans="1:5" x14ac:dyDescent="0.25">
      <c r="A85" s="93">
        <v>2017</v>
      </c>
      <c r="B85" s="93" t="s">
        <v>198</v>
      </c>
      <c r="C85" s="100" t="s">
        <v>269</v>
      </c>
      <c r="D85" s="93">
        <v>254</v>
      </c>
      <c r="E85" s="135">
        <v>3.9765999999999999</v>
      </c>
    </row>
    <row r="86" spans="1:5" x14ac:dyDescent="0.25">
      <c r="A86" s="93">
        <v>2017</v>
      </c>
      <c r="B86" s="93" t="s">
        <v>198</v>
      </c>
      <c r="C86" s="100" t="s">
        <v>271</v>
      </c>
      <c r="D86" s="93">
        <v>174</v>
      </c>
      <c r="E86" s="135">
        <v>5.5412999999999997</v>
      </c>
    </row>
    <row r="87" spans="1:5" x14ac:dyDescent="0.25">
      <c r="A87" s="93">
        <v>2017</v>
      </c>
      <c r="B87" s="93" t="s">
        <v>198</v>
      </c>
      <c r="C87" s="100" t="s">
        <v>264</v>
      </c>
      <c r="D87" s="93">
        <v>156</v>
      </c>
      <c r="E87" s="135">
        <v>5.8430999999999997</v>
      </c>
    </row>
    <row r="88" spans="1:5" x14ac:dyDescent="0.25">
      <c r="A88" s="93">
        <v>2017</v>
      </c>
      <c r="B88" s="93" t="s">
        <v>198</v>
      </c>
      <c r="C88" s="100" t="s">
        <v>270</v>
      </c>
      <c r="D88" s="93">
        <v>149</v>
      </c>
      <c r="E88" s="135">
        <v>9.1376000000000008</v>
      </c>
    </row>
    <row r="89" spans="1:5" x14ac:dyDescent="0.25">
      <c r="A89" s="93">
        <v>2017</v>
      </c>
      <c r="B89" s="93" t="s">
        <v>198</v>
      </c>
      <c r="C89" s="100" t="s">
        <v>272</v>
      </c>
      <c r="D89" s="93">
        <v>98</v>
      </c>
      <c r="E89" s="135">
        <v>9.5740999999999996</v>
      </c>
    </row>
    <row r="90" spans="1:5" x14ac:dyDescent="0.25">
      <c r="A90" s="93">
        <v>2017</v>
      </c>
      <c r="B90" s="93" t="s">
        <v>198</v>
      </c>
      <c r="C90" s="100" t="s">
        <v>339</v>
      </c>
      <c r="D90" s="93">
        <v>34</v>
      </c>
      <c r="E90" s="135">
        <v>5.7873000000000001</v>
      </c>
    </row>
    <row r="91" spans="1:5" x14ac:dyDescent="0.25">
      <c r="A91" s="93">
        <v>2017</v>
      </c>
      <c r="B91" s="93" t="s">
        <v>198</v>
      </c>
      <c r="C91" s="100" t="s">
        <v>338</v>
      </c>
      <c r="D91" s="93">
        <v>33</v>
      </c>
      <c r="E91" s="135">
        <v>7.1696999999999997</v>
      </c>
    </row>
    <row r="92" spans="1:5" x14ac:dyDescent="0.25">
      <c r="A92" s="93">
        <v>2017</v>
      </c>
      <c r="B92" s="93" t="s">
        <v>198</v>
      </c>
      <c r="C92" s="100" t="s">
        <v>341</v>
      </c>
      <c r="D92" s="93">
        <v>20</v>
      </c>
      <c r="E92" s="135">
        <v>4.3875000000000002</v>
      </c>
    </row>
    <row r="93" spans="1:5" x14ac:dyDescent="0.25">
      <c r="A93" s="93">
        <v>2017</v>
      </c>
      <c r="B93" s="93" t="s">
        <v>198</v>
      </c>
      <c r="C93" s="100" t="s">
        <v>268</v>
      </c>
      <c r="D93" s="93"/>
      <c r="E93" s="135"/>
    </row>
    <row r="94" spans="1:5" x14ac:dyDescent="0.25">
      <c r="A94" s="93">
        <v>2017</v>
      </c>
      <c r="B94" s="93" t="s">
        <v>197</v>
      </c>
      <c r="C94" s="100" t="s">
        <v>251</v>
      </c>
      <c r="D94" s="93">
        <v>24410</v>
      </c>
      <c r="E94" s="135">
        <v>5.1977700000000002</v>
      </c>
    </row>
    <row r="95" spans="1:5" x14ac:dyDescent="0.25">
      <c r="A95" s="93">
        <v>2017</v>
      </c>
      <c r="B95" s="93" t="s">
        <v>197</v>
      </c>
      <c r="C95" s="100" t="s">
        <v>307</v>
      </c>
      <c r="D95" s="93">
        <v>132550</v>
      </c>
      <c r="E95" s="135">
        <v>4.7551800000000002</v>
      </c>
    </row>
    <row r="96" spans="1:5" x14ac:dyDescent="0.25">
      <c r="A96" s="93">
        <v>2017</v>
      </c>
      <c r="B96" s="93" t="s">
        <v>197</v>
      </c>
      <c r="C96" s="100" t="s">
        <v>236</v>
      </c>
      <c r="D96" s="93">
        <v>80876</v>
      </c>
      <c r="E96" s="135">
        <v>4.7084299999999999</v>
      </c>
    </row>
    <row r="97" spans="1:5" x14ac:dyDescent="0.25">
      <c r="A97" s="93">
        <v>2017</v>
      </c>
      <c r="B97" s="93" t="s">
        <v>197</v>
      </c>
      <c r="C97" s="100" t="s">
        <v>238</v>
      </c>
      <c r="D97" s="93">
        <v>60953</v>
      </c>
      <c r="E97" s="135">
        <v>4.13931</v>
      </c>
    </row>
    <row r="98" spans="1:5" x14ac:dyDescent="0.25">
      <c r="A98" s="93">
        <v>2017</v>
      </c>
      <c r="B98" s="93" t="s">
        <v>197</v>
      </c>
      <c r="C98" s="100" t="s">
        <v>241</v>
      </c>
      <c r="D98" s="93">
        <v>46410</v>
      </c>
      <c r="E98" s="135">
        <v>3.97465</v>
      </c>
    </row>
    <row r="99" spans="1:5" x14ac:dyDescent="0.25">
      <c r="A99" s="93">
        <v>2017</v>
      </c>
      <c r="B99" s="93" t="s">
        <v>197</v>
      </c>
      <c r="C99" s="100" t="s">
        <v>310</v>
      </c>
      <c r="D99" s="93">
        <v>27346</v>
      </c>
      <c r="E99" s="135">
        <v>3.97194</v>
      </c>
    </row>
    <row r="100" spans="1:5" x14ac:dyDescent="0.25">
      <c r="A100" s="93">
        <v>2017</v>
      </c>
      <c r="B100" s="93" t="s">
        <v>197</v>
      </c>
      <c r="C100" s="100" t="s">
        <v>78</v>
      </c>
      <c r="D100" s="93">
        <v>46572</v>
      </c>
      <c r="E100" s="135">
        <v>3.78911</v>
      </c>
    </row>
    <row r="101" spans="1:5" x14ac:dyDescent="0.25">
      <c r="A101" s="93">
        <v>2017</v>
      </c>
      <c r="B101" s="93" t="s">
        <v>197</v>
      </c>
      <c r="C101" s="100" t="s">
        <v>246</v>
      </c>
      <c r="D101" s="93">
        <v>25751</v>
      </c>
      <c r="E101" s="135">
        <v>3.41229</v>
      </c>
    </row>
    <row r="102" spans="1:5" x14ac:dyDescent="0.25">
      <c r="A102" s="93">
        <v>2017</v>
      </c>
      <c r="B102" s="93" t="s">
        <v>197</v>
      </c>
      <c r="C102" s="100" t="s">
        <v>239</v>
      </c>
      <c r="D102" s="93">
        <v>55060</v>
      </c>
      <c r="E102" s="135">
        <v>3.3852476780186</v>
      </c>
    </row>
    <row r="103" spans="1:5" x14ac:dyDescent="0.25">
      <c r="A103" s="93">
        <v>2017</v>
      </c>
      <c r="B103" s="93" t="s">
        <v>197</v>
      </c>
      <c r="C103" s="100" t="s">
        <v>77</v>
      </c>
      <c r="D103" s="93">
        <v>37274</v>
      </c>
      <c r="E103" s="135">
        <v>3.3738305783273002</v>
      </c>
    </row>
    <row r="104" spans="1:5" x14ac:dyDescent="0.25">
      <c r="A104" s="93">
        <v>2017</v>
      </c>
      <c r="B104" s="93" t="s">
        <v>197</v>
      </c>
      <c r="C104" s="100" t="s">
        <v>242</v>
      </c>
      <c r="D104" s="93">
        <v>38946</v>
      </c>
      <c r="E104" s="135">
        <v>3.2920699999999998</v>
      </c>
    </row>
    <row r="105" spans="1:5" x14ac:dyDescent="0.25">
      <c r="A105" s="93">
        <v>2017</v>
      </c>
      <c r="B105" s="93" t="s">
        <v>197</v>
      </c>
      <c r="C105" s="100" t="s">
        <v>69</v>
      </c>
      <c r="D105" s="93">
        <v>31557</v>
      </c>
      <c r="E105" s="135">
        <v>3.2567699999999999</v>
      </c>
    </row>
    <row r="106" spans="1:5" x14ac:dyDescent="0.25">
      <c r="A106" s="93">
        <v>2017</v>
      </c>
      <c r="B106" s="93" t="s">
        <v>197</v>
      </c>
      <c r="C106" s="100" t="s">
        <v>235</v>
      </c>
      <c r="D106" s="93">
        <v>91237</v>
      </c>
      <c r="E106" s="135">
        <v>3.1685300000000001</v>
      </c>
    </row>
    <row r="107" spans="1:5" x14ac:dyDescent="0.25">
      <c r="A107" s="93">
        <v>2017</v>
      </c>
      <c r="B107" s="93" t="s">
        <v>197</v>
      </c>
      <c r="C107" s="100" t="s">
        <v>243</v>
      </c>
      <c r="D107" s="93">
        <v>36160</v>
      </c>
      <c r="E107" s="135">
        <v>3.0964499999999999</v>
      </c>
    </row>
    <row r="108" spans="1:5" x14ac:dyDescent="0.25">
      <c r="A108" s="93">
        <v>2017</v>
      </c>
      <c r="B108" s="93" t="s">
        <v>197</v>
      </c>
      <c r="C108" s="100" t="s">
        <v>253</v>
      </c>
      <c r="D108" s="93">
        <v>25632</v>
      </c>
      <c r="E108" s="135">
        <v>3.07524</v>
      </c>
    </row>
    <row r="109" spans="1:5" x14ac:dyDescent="0.25">
      <c r="A109" s="93">
        <v>2017</v>
      </c>
      <c r="B109" s="93" t="s">
        <v>197</v>
      </c>
      <c r="C109" s="100" t="s">
        <v>309</v>
      </c>
      <c r="D109" s="93">
        <v>52637</v>
      </c>
      <c r="E109" s="135">
        <v>3.02529</v>
      </c>
    </row>
    <row r="110" spans="1:5" x14ac:dyDescent="0.25">
      <c r="A110" s="93">
        <v>2017</v>
      </c>
      <c r="B110" s="93" t="s">
        <v>197</v>
      </c>
      <c r="C110" s="100" t="s">
        <v>73</v>
      </c>
      <c r="D110" s="93">
        <v>59799</v>
      </c>
      <c r="E110" s="135">
        <v>2.88056</v>
      </c>
    </row>
    <row r="111" spans="1:5" x14ac:dyDescent="0.25">
      <c r="A111" s="93">
        <v>2017</v>
      </c>
      <c r="B111" s="93" t="s">
        <v>197</v>
      </c>
      <c r="C111" s="100" t="s">
        <v>244</v>
      </c>
      <c r="D111" s="93">
        <v>29477</v>
      </c>
      <c r="E111" s="135">
        <v>2.8784000000000001</v>
      </c>
    </row>
    <row r="112" spans="1:5" x14ac:dyDescent="0.25">
      <c r="A112" s="93">
        <v>2017</v>
      </c>
      <c r="B112" s="93" t="s">
        <v>197</v>
      </c>
      <c r="C112" s="100" t="s">
        <v>240</v>
      </c>
      <c r="D112" s="93">
        <v>44644</v>
      </c>
      <c r="E112" s="135">
        <v>2.8738199999999998</v>
      </c>
    </row>
    <row r="113" spans="1:5" x14ac:dyDescent="0.25">
      <c r="A113" s="93">
        <v>2017</v>
      </c>
      <c r="B113" s="93" t="s">
        <v>197</v>
      </c>
      <c r="C113" s="100" t="s">
        <v>70</v>
      </c>
      <c r="D113" s="93">
        <v>25923</v>
      </c>
      <c r="E113" s="135">
        <v>2.8384100000000001</v>
      </c>
    </row>
    <row r="114" spans="1:5" x14ac:dyDescent="0.25">
      <c r="A114" s="93">
        <v>2017</v>
      </c>
      <c r="B114" s="93" t="s">
        <v>197</v>
      </c>
      <c r="C114" s="100" t="s">
        <v>234</v>
      </c>
      <c r="D114" s="93">
        <v>112670</v>
      </c>
      <c r="E114" s="135">
        <v>2.61931</v>
      </c>
    </row>
    <row r="115" spans="1:5" x14ac:dyDescent="0.25">
      <c r="A115" s="93">
        <v>2017</v>
      </c>
      <c r="B115" s="93" t="s">
        <v>197</v>
      </c>
      <c r="C115" s="100" t="s">
        <v>237</v>
      </c>
      <c r="D115" s="93">
        <v>69158</v>
      </c>
      <c r="E115" s="135">
        <v>2.44882</v>
      </c>
    </row>
    <row r="116" spans="1:5" x14ac:dyDescent="0.25">
      <c r="A116" s="93">
        <v>2017</v>
      </c>
      <c r="B116" s="93" t="s">
        <v>197</v>
      </c>
      <c r="C116" s="100" t="s">
        <v>308</v>
      </c>
      <c r="D116" s="93">
        <v>95267</v>
      </c>
      <c r="E116" s="135">
        <v>2.41228</v>
      </c>
    </row>
    <row r="117" spans="1:5" x14ac:dyDescent="0.25">
      <c r="A117" s="93">
        <v>2017</v>
      </c>
      <c r="B117" s="93" t="s">
        <v>197</v>
      </c>
      <c r="C117" s="100" t="s">
        <v>233</v>
      </c>
      <c r="D117" s="93">
        <v>110346</v>
      </c>
      <c r="E117" s="135">
        <v>2.3431299999999999</v>
      </c>
    </row>
    <row r="118" spans="1:5" x14ac:dyDescent="0.25">
      <c r="A118" s="93">
        <v>2017</v>
      </c>
      <c r="B118" s="93" t="s">
        <v>197</v>
      </c>
      <c r="C118" s="100" t="s">
        <v>245</v>
      </c>
      <c r="D118" s="93">
        <v>26402</v>
      </c>
      <c r="E118" s="135">
        <v>1.8901600000000001</v>
      </c>
    </row>
    <row r="119" spans="1:5" x14ac:dyDescent="0.25">
      <c r="A119" s="93">
        <v>2017</v>
      </c>
      <c r="B119" s="93" t="s">
        <v>197</v>
      </c>
      <c r="C119" s="100" t="s">
        <v>316</v>
      </c>
      <c r="D119" s="93">
        <v>24384</v>
      </c>
      <c r="E119" s="135">
        <v>1.8331200000000001</v>
      </c>
    </row>
    <row r="120" spans="1:5" x14ac:dyDescent="0.25">
      <c r="A120" s="93">
        <v>2018</v>
      </c>
      <c r="B120" s="93" t="s">
        <v>198</v>
      </c>
      <c r="C120" s="100" t="s">
        <v>76</v>
      </c>
      <c r="D120" s="93">
        <v>55811</v>
      </c>
      <c r="E120" s="135">
        <v>8.1351999999999993</v>
      </c>
    </row>
    <row r="121" spans="1:5" x14ac:dyDescent="0.25">
      <c r="A121" s="93">
        <v>2018</v>
      </c>
      <c r="B121" s="93" t="s">
        <v>198</v>
      </c>
      <c r="C121" s="100" t="s">
        <v>71</v>
      </c>
      <c r="D121" s="93">
        <v>27454</v>
      </c>
      <c r="E121" s="135">
        <v>14.682383821784001</v>
      </c>
    </row>
    <row r="122" spans="1:5" x14ac:dyDescent="0.25">
      <c r="A122" s="93">
        <v>2018</v>
      </c>
      <c r="B122" s="93" t="s">
        <v>198</v>
      </c>
      <c r="C122" s="100" t="s">
        <v>247</v>
      </c>
      <c r="D122" s="93">
        <v>25521</v>
      </c>
      <c r="E122" s="135">
        <v>5.2561999999999998</v>
      </c>
    </row>
    <row r="123" spans="1:5" x14ac:dyDescent="0.25">
      <c r="A123" s="93">
        <v>2018</v>
      </c>
      <c r="B123" s="93" t="s">
        <v>198</v>
      </c>
      <c r="C123" s="100" t="s">
        <v>252</v>
      </c>
      <c r="D123" s="93">
        <v>14356</v>
      </c>
      <c r="E123" s="135">
        <v>19.006499999999999</v>
      </c>
    </row>
    <row r="124" spans="1:5" x14ac:dyDescent="0.25">
      <c r="A124" s="93">
        <v>2018</v>
      </c>
      <c r="B124" s="93" t="s">
        <v>198</v>
      </c>
      <c r="C124" s="100" t="s">
        <v>256</v>
      </c>
      <c r="D124" s="93">
        <v>10699</v>
      </c>
      <c r="E124" s="135">
        <v>4.6270018621973996</v>
      </c>
    </row>
    <row r="125" spans="1:5" x14ac:dyDescent="0.25">
      <c r="A125" s="93">
        <v>2018</v>
      </c>
      <c r="B125" s="93" t="s">
        <v>198</v>
      </c>
      <c r="C125" s="100" t="s">
        <v>311</v>
      </c>
      <c r="D125" s="93">
        <v>10614</v>
      </c>
      <c r="E125" s="135">
        <v>18.976500000000001</v>
      </c>
    </row>
    <row r="126" spans="1:5" x14ac:dyDescent="0.25">
      <c r="A126" s="93">
        <v>2018</v>
      </c>
      <c r="B126" s="93" t="s">
        <v>198</v>
      </c>
      <c r="C126" s="100" t="s">
        <v>248</v>
      </c>
      <c r="D126" s="93">
        <v>8151</v>
      </c>
      <c r="E126" s="135">
        <v>6.6501999999999999</v>
      </c>
    </row>
    <row r="127" spans="1:5" x14ac:dyDescent="0.25">
      <c r="A127" s="93">
        <v>2018</v>
      </c>
      <c r="B127" s="93" t="s">
        <v>198</v>
      </c>
      <c r="C127" s="100" t="s">
        <v>257</v>
      </c>
      <c r="D127" s="93">
        <v>6331</v>
      </c>
      <c r="E127" s="135">
        <v>9.4281000000000006</v>
      </c>
    </row>
    <row r="128" spans="1:5" x14ac:dyDescent="0.25">
      <c r="A128" s="93">
        <v>2018</v>
      </c>
      <c r="B128" s="93" t="s">
        <v>198</v>
      </c>
      <c r="C128" s="100" t="s">
        <v>312</v>
      </c>
      <c r="D128" s="93">
        <v>6182</v>
      </c>
      <c r="E128" s="135">
        <v>8.3384999999999998</v>
      </c>
    </row>
    <row r="129" spans="1:5" x14ac:dyDescent="0.25">
      <c r="A129" s="93">
        <v>2018</v>
      </c>
      <c r="B129" s="93" t="s">
        <v>198</v>
      </c>
      <c r="C129" s="100" t="s">
        <v>249</v>
      </c>
      <c r="D129" s="93">
        <v>6130</v>
      </c>
      <c r="E129" s="135">
        <v>17.979299999999999</v>
      </c>
    </row>
    <row r="130" spans="1:5" x14ac:dyDescent="0.25">
      <c r="A130" s="93">
        <v>2018</v>
      </c>
      <c r="B130" s="93" t="s">
        <v>198</v>
      </c>
      <c r="C130" s="100" t="s">
        <v>258</v>
      </c>
      <c r="D130" s="93">
        <v>3793</v>
      </c>
      <c r="E130" s="135">
        <v>18.580200000000001</v>
      </c>
    </row>
    <row r="131" spans="1:5" x14ac:dyDescent="0.25">
      <c r="A131" s="93">
        <v>2018</v>
      </c>
      <c r="B131" s="93" t="s">
        <v>198</v>
      </c>
      <c r="C131" s="100" t="s">
        <v>259</v>
      </c>
      <c r="D131" s="93">
        <v>2565</v>
      </c>
      <c r="E131" s="135">
        <v>9.0652529761905001</v>
      </c>
    </row>
    <row r="132" spans="1:5" x14ac:dyDescent="0.25">
      <c r="A132" s="93">
        <v>2018</v>
      </c>
      <c r="B132" s="93" t="s">
        <v>198</v>
      </c>
      <c r="C132" s="100" t="s">
        <v>260</v>
      </c>
      <c r="D132" s="93">
        <v>2215</v>
      </c>
      <c r="E132" s="135">
        <v>4.7013999999999996</v>
      </c>
    </row>
    <row r="133" spans="1:5" x14ac:dyDescent="0.25">
      <c r="A133" s="93">
        <v>2018</v>
      </c>
      <c r="B133" s="93" t="s">
        <v>198</v>
      </c>
      <c r="C133" s="100" t="s">
        <v>313</v>
      </c>
      <c r="D133" s="93">
        <v>1831</v>
      </c>
      <c r="E133" s="135">
        <v>15.8162</v>
      </c>
    </row>
    <row r="134" spans="1:5" x14ac:dyDescent="0.25">
      <c r="A134" s="93">
        <v>2018</v>
      </c>
      <c r="B134" s="93" t="s">
        <v>198</v>
      </c>
      <c r="C134" s="100" t="s">
        <v>261</v>
      </c>
      <c r="D134" s="93">
        <v>980</v>
      </c>
      <c r="E134" s="135">
        <v>13.3445</v>
      </c>
    </row>
    <row r="135" spans="1:5" x14ac:dyDescent="0.25">
      <c r="A135" s="93">
        <v>2018</v>
      </c>
      <c r="B135" s="93" t="s">
        <v>198</v>
      </c>
      <c r="C135" s="100" t="s">
        <v>262</v>
      </c>
      <c r="D135" s="93">
        <v>878</v>
      </c>
      <c r="E135" s="135">
        <v>4.9355000000000002</v>
      </c>
    </row>
    <row r="136" spans="1:5" x14ac:dyDescent="0.25">
      <c r="A136" s="93">
        <v>2018</v>
      </c>
      <c r="B136" s="93" t="s">
        <v>198</v>
      </c>
      <c r="C136" s="100" t="s">
        <v>263</v>
      </c>
      <c r="D136" s="93">
        <v>790</v>
      </c>
      <c r="E136" s="135">
        <v>7.4719152854511997</v>
      </c>
    </row>
    <row r="137" spans="1:5" x14ac:dyDescent="0.25">
      <c r="A137" s="93">
        <v>2018</v>
      </c>
      <c r="B137" s="93" t="s">
        <v>198</v>
      </c>
      <c r="C137" s="100" t="s">
        <v>310</v>
      </c>
      <c r="D137" s="93">
        <v>561</v>
      </c>
      <c r="E137" s="135">
        <v>9.9428000000000001</v>
      </c>
    </row>
    <row r="138" spans="1:5" x14ac:dyDescent="0.25">
      <c r="A138" s="93">
        <v>2018</v>
      </c>
      <c r="B138" s="93" t="s">
        <v>198</v>
      </c>
      <c r="C138" s="100" t="s">
        <v>266</v>
      </c>
      <c r="D138" s="93">
        <v>534</v>
      </c>
      <c r="E138" s="135">
        <v>3.5278999999999998</v>
      </c>
    </row>
    <row r="139" spans="1:5" x14ac:dyDescent="0.25">
      <c r="A139" s="93">
        <v>2018</v>
      </c>
      <c r="B139" s="93" t="s">
        <v>198</v>
      </c>
      <c r="C139" s="100" t="s">
        <v>265</v>
      </c>
      <c r="D139" s="93">
        <v>456</v>
      </c>
      <c r="E139" s="135">
        <v>12.410162601626</v>
      </c>
    </row>
    <row r="140" spans="1:5" x14ac:dyDescent="0.25">
      <c r="A140" s="93">
        <v>2018</v>
      </c>
      <c r="B140" s="93" t="s">
        <v>198</v>
      </c>
      <c r="C140" s="100" t="s">
        <v>314</v>
      </c>
      <c r="D140" s="93">
        <v>347</v>
      </c>
      <c r="E140" s="135">
        <v>6.2055999999999996</v>
      </c>
    </row>
    <row r="141" spans="1:5" x14ac:dyDescent="0.25">
      <c r="A141" s="93">
        <v>2018</v>
      </c>
      <c r="B141" s="93" t="s">
        <v>198</v>
      </c>
      <c r="C141" s="100" t="s">
        <v>267</v>
      </c>
      <c r="D141" s="93">
        <v>304</v>
      </c>
      <c r="E141" s="135">
        <v>8.3090395480226</v>
      </c>
    </row>
    <row r="142" spans="1:5" x14ac:dyDescent="0.25">
      <c r="A142" s="93">
        <v>2018</v>
      </c>
      <c r="B142" s="93" t="s">
        <v>198</v>
      </c>
      <c r="C142" s="100" t="s">
        <v>269</v>
      </c>
      <c r="D142" s="93">
        <v>244</v>
      </c>
      <c r="E142" s="135">
        <v>4.0435999999999996</v>
      </c>
    </row>
    <row r="143" spans="1:5" x14ac:dyDescent="0.25">
      <c r="A143" s="93">
        <v>2018</v>
      </c>
      <c r="B143" s="93" t="s">
        <v>198</v>
      </c>
      <c r="C143" s="100" t="s">
        <v>271</v>
      </c>
      <c r="D143" s="93">
        <v>209</v>
      </c>
      <c r="E143" s="135">
        <v>6.6079999999999997</v>
      </c>
    </row>
    <row r="144" spans="1:5" x14ac:dyDescent="0.25">
      <c r="A144" s="93">
        <v>2018</v>
      </c>
      <c r="B144" s="93" t="s">
        <v>198</v>
      </c>
      <c r="C144" s="100" t="s">
        <v>264</v>
      </c>
      <c r="D144" s="93">
        <v>167</v>
      </c>
      <c r="E144" s="135">
        <v>6.2718749999999996</v>
      </c>
    </row>
    <row r="145" spans="1:5" x14ac:dyDescent="0.25">
      <c r="A145" s="93">
        <v>2018</v>
      </c>
      <c r="B145" s="93" t="s">
        <v>198</v>
      </c>
      <c r="C145" s="100" t="s">
        <v>270</v>
      </c>
      <c r="D145" s="93">
        <v>160</v>
      </c>
      <c r="E145" s="135">
        <v>10.182183908045999</v>
      </c>
    </row>
    <row r="146" spans="1:5" x14ac:dyDescent="0.25">
      <c r="A146" s="93">
        <v>2018</v>
      </c>
      <c r="B146" s="93" t="s">
        <v>198</v>
      </c>
      <c r="C146" s="100" t="s">
        <v>272</v>
      </c>
      <c r="D146" s="93">
        <v>135</v>
      </c>
      <c r="E146" s="135">
        <v>7.7366999999999999</v>
      </c>
    </row>
    <row r="147" spans="1:5" x14ac:dyDescent="0.25">
      <c r="A147" s="93">
        <v>2018</v>
      </c>
      <c r="B147" s="93" t="s">
        <v>198</v>
      </c>
      <c r="C147" s="100" t="s">
        <v>338</v>
      </c>
      <c r="D147" s="93">
        <v>53</v>
      </c>
      <c r="E147" s="135">
        <v>4.9555999999999996</v>
      </c>
    </row>
    <row r="148" spans="1:5" x14ac:dyDescent="0.25">
      <c r="A148" s="93">
        <v>2018</v>
      </c>
      <c r="B148" s="93" t="s">
        <v>198</v>
      </c>
      <c r="C148" s="100" t="s">
        <v>339</v>
      </c>
      <c r="D148" s="93">
        <v>40</v>
      </c>
      <c r="E148" s="135">
        <v>7.5608000000000004</v>
      </c>
    </row>
    <row r="149" spans="1:5" x14ac:dyDescent="0.25">
      <c r="A149" s="93">
        <v>2018</v>
      </c>
      <c r="B149" s="93" t="s">
        <v>198</v>
      </c>
      <c r="C149" s="100" t="s">
        <v>268</v>
      </c>
      <c r="D149" s="93">
        <v>14</v>
      </c>
      <c r="E149" s="135">
        <v>5.3041999999999998</v>
      </c>
    </row>
    <row r="150" spans="1:5" x14ac:dyDescent="0.25">
      <c r="A150" s="93">
        <v>2018</v>
      </c>
      <c r="B150" s="93" t="s">
        <v>198</v>
      </c>
      <c r="C150" s="100" t="s">
        <v>341</v>
      </c>
      <c r="D150" s="93">
        <v>12</v>
      </c>
      <c r="E150" s="135">
        <v>5.8620999999999999</v>
      </c>
    </row>
    <row r="151" spans="1:5" x14ac:dyDescent="0.25">
      <c r="A151" s="93">
        <v>2018</v>
      </c>
      <c r="B151" s="93" t="s">
        <v>197</v>
      </c>
      <c r="C151" s="100" t="s">
        <v>251</v>
      </c>
      <c r="D151" s="93">
        <v>25881</v>
      </c>
      <c r="E151" s="135">
        <v>5.2267799999999998</v>
      </c>
    </row>
    <row r="152" spans="1:5" x14ac:dyDescent="0.25">
      <c r="A152" s="93">
        <v>2018</v>
      </c>
      <c r="B152" s="93" t="s">
        <v>197</v>
      </c>
      <c r="C152" s="100" t="s">
        <v>307</v>
      </c>
      <c r="D152" s="93">
        <v>130715</v>
      </c>
      <c r="E152" s="135">
        <v>4.6716155527734999</v>
      </c>
    </row>
    <row r="153" spans="1:5" x14ac:dyDescent="0.25">
      <c r="A153" s="93">
        <v>2018</v>
      </c>
      <c r="B153" s="93" t="s">
        <v>197</v>
      </c>
      <c r="C153" s="100" t="s">
        <v>236</v>
      </c>
      <c r="D153" s="93">
        <v>82402</v>
      </c>
      <c r="E153" s="135">
        <v>4.5546899999999999</v>
      </c>
    </row>
    <row r="154" spans="1:5" x14ac:dyDescent="0.25">
      <c r="A154" s="93">
        <v>2018</v>
      </c>
      <c r="B154" s="93" t="s">
        <v>197</v>
      </c>
      <c r="C154" s="100" t="s">
        <v>238</v>
      </c>
      <c r="D154" s="93">
        <v>60112</v>
      </c>
      <c r="E154" s="135">
        <v>4.1213199999999999</v>
      </c>
    </row>
    <row r="155" spans="1:5" x14ac:dyDescent="0.25">
      <c r="A155" s="93">
        <v>2018</v>
      </c>
      <c r="B155" s="93" t="s">
        <v>197</v>
      </c>
      <c r="C155" s="100" t="s">
        <v>310</v>
      </c>
      <c r="D155" s="93">
        <v>28102</v>
      </c>
      <c r="E155" s="135">
        <v>3.98577</v>
      </c>
    </row>
    <row r="156" spans="1:5" x14ac:dyDescent="0.25">
      <c r="A156" s="93">
        <v>2018</v>
      </c>
      <c r="B156" s="93" t="s">
        <v>197</v>
      </c>
      <c r="C156" s="100" t="s">
        <v>241</v>
      </c>
      <c r="D156" s="93">
        <v>44655</v>
      </c>
      <c r="E156" s="135">
        <v>3.95486</v>
      </c>
    </row>
    <row r="157" spans="1:5" x14ac:dyDescent="0.25">
      <c r="A157" s="93">
        <v>2018</v>
      </c>
      <c r="B157" s="93" t="s">
        <v>197</v>
      </c>
      <c r="C157" s="100" t="s">
        <v>78</v>
      </c>
      <c r="D157" s="93">
        <v>47415</v>
      </c>
      <c r="E157" s="135">
        <v>3.85927</v>
      </c>
    </row>
    <row r="158" spans="1:5" x14ac:dyDescent="0.25">
      <c r="A158" s="93">
        <v>2018</v>
      </c>
      <c r="B158" s="93" t="s">
        <v>197</v>
      </c>
      <c r="C158" s="100" t="s">
        <v>239</v>
      </c>
      <c r="D158" s="93">
        <v>56611</v>
      </c>
      <c r="E158" s="135">
        <v>3.4322699999999999</v>
      </c>
    </row>
    <row r="159" spans="1:5" x14ac:dyDescent="0.25">
      <c r="A159" s="93">
        <v>2018</v>
      </c>
      <c r="B159" s="93" t="s">
        <v>197</v>
      </c>
      <c r="C159" s="100" t="s">
        <v>246</v>
      </c>
      <c r="D159" s="93">
        <v>25926</v>
      </c>
      <c r="E159" s="135">
        <v>3.3824200000000002</v>
      </c>
    </row>
    <row r="160" spans="1:5" x14ac:dyDescent="0.25">
      <c r="A160" s="93">
        <v>2018</v>
      </c>
      <c r="B160" s="93" t="s">
        <v>197</v>
      </c>
      <c r="C160" s="100" t="s">
        <v>77</v>
      </c>
      <c r="D160" s="93">
        <v>36886</v>
      </c>
      <c r="E160" s="135">
        <v>3.37426</v>
      </c>
    </row>
    <row r="161" spans="1:5" x14ac:dyDescent="0.25">
      <c r="A161" s="93">
        <v>2018</v>
      </c>
      <c r="B161" s="93" t="s">
        <v>197</v>
      </c>
      <c r="C161" s="100" t="s">
        <v>254</v>
      </c>
      <c r="D161" s="93">
        <v>25651</v>
      </c>
      <c r="E161" s="135">
        <v>3.3208000000000002</v>
      </c>
    </row>
    <row r="162" spans="1:5" x14ac:dyDescent="0.25">
      <c r="A162" s="93">
        <v>2018</v>
      </c>
      <c r="B162" s="93" t="s">
        <v>197</v>
      </c>
      <c r="C162" s="100" t="s">
        <v>242</v>
      </c>
      <c r="D162" s="93">
        <v>37309</v>
      </c>
      <c r="E162" s="135">
        <v>3.3115399999999999</v>
      </c>
    </row>
    <row r="163" spans="1:5" x14ac:dyDescent="0.25">
      <c r="A163" s="93">
        <v>2018</v>
      </c>
      <c r="B163" s="93" t="s">
        <v>197</v>
      </c>
      <c r="C163" s="100" t="s">
        <v>69</v>
      </c>
      <c r="D163" s="93">
        <v>30955</v>
      </c>
      <c r="E163" s="135">
        <v>3.26023</v>
      </c>
    </row>
    <row r="164" spans="1:5" x14ac:dyDescent="0.25">
      <c r="A164" s="93">
        <v>2018</v>
      </c>
      <c r="B164" s="93" t="s">
        <v>197</v>
      </c>
      <c r="C164" s="100" t="s">
        <v>235</v>
      </c>
      <c r="D164" s="93">
        <v>92455</v>
      </c>
      <c r="E164" s="135">
        <v>3.2316799999999999</v>
      </c>
    </row>
    <row r="165" spans="1:5" x14ac:dyDescent="0.25">
      <c r="A165" s="93">
        <v>2018</v>
      </c>
      <c r="B165" s="93" t="s">
        <v>197</v>
      </c>
      <c r="C165" s="100" t="s">
        <v>243</v>
      </c>
      <c r="D165" s="93">
        <v>34694</v>
      </c>
      <c r="E165" s="135">
        <v>3.11816</v>
      </c>
    </row>
    <row r="166" spans="1:5" x14ac:dyDescent="0.25">
      <c r="A166" s="93">
        <v>2018</v>
      </c>
      <c r="B166" s="93" t="s">
        <v>197</v>
      </c>
      <c r="C166" s="100" t="s">
        <v>309</v>
      </c>
      <c r="D166" s="93">
        <v>52827</v>
      </c>
      <c r="E166" s="135">
        <v>3.0358900000000002</v>
      </c>
    </row>
    <row r="167" spans="1:5" x14ac:dyDescent="0.25">
      <c r="A167" s="93">
        <v>2018</v>
      </c>
      <c r="B167" s="93" t="s">
        <v>197</v>
      </c>
      <c r="C167" s="100" t="s">
        <v>253</v>
      </c>
      <c r="D167" s="93">
        <v>25402</v>
      </c>
      <c r="E167" s="135">
        <v>2.9449800000000002</v>
      </c>
    </row>
    <row r="168" spans="1:5" x14ac:dyDescent="0.25">
      <c r="A168" s="93">
        <v>2018</v>
      </c>
      <c r="B168" s="93" t="s">
        <v>197</v>
      </c>
      <c r="C168" s="100" t="s">
        <v>73</v>
      </c>
      <c r="D168" s="93">
        <v>57625</v>
      </c>
      <c r="E168" s="135">
        <v>2.92611</v>
      </c>
    </row>
    <row r="169" spans="1:5" x14ac:dyDescent="0.25">
      <c r="A169" s="93">
        <v>2018</v>
      </c>
      <c r="B169" s="93" t="s">
        <v>197</v>
      </c>
      <c r="C169" s="100" t="s">
        <v>240</v>
      </c>
      <c r="D169" s="93">
        <v>43223</v>
      </c>
      <c r="E169" s="135">
        <v>2.9096700000000002</v>
      </c>
    </row>
    <row r="170" spans="1:5" x14ac:dyDescent="0.25">
      <c r="A170" s="93">
        <v>2018</v>
      </c>
      <c r="B170" s="93" t="s">
        <v>197</v>
      </c>
      <c r="C170" s="100" t="s">
        <v>244</v>
      </c>
      <c r="D170" s="93">
        <v>33824</v>
      </c>
      <c r="E170" s="135">
        <v>2.8915199999999999</v>
      </c>
    </row>
    <row r="171" spans="1:5" x14ac:dyDescent="0.25">
      <c r="A171" s="93">
        <v>2018</v>
      </c>
      <c r="B171" s="93" t="s">
        <v>197</v>
      </c>
      <c r="C171" s="100" t="s">
        <v>70</v>
      </c>
      <c r="D171" s="93">
        <v>25037</v>
      </c>
      <c r="E171" s="135">
        <v>2.8633199999999999</v>
      </c>
    </row>
    <row r="172" spans="1:5" x14ac:dyDescent="0.25">
      <c r="A172" s="93">
        <v>2018</v>
      </c>
      <c r="B172" s="93" t="s">
        <v>197</v>
      </c>
      <c r="C172" s="100" t="s">
        <v>234</v>
      </c>
      <c r="D172" s="93">
        <v>108165</v>
      </c>
      <c r="E172" s="135">
        <v>2.6219999999999999</v>
      </c>
    </row>
    <row r="173" spans="1:5" x14ac:dyDescent="0.25">
      <c r="A173" s="93">
        <v>2018</v>
      </c>
      <c r="B173" s="93" t="s">
        <v>197</v>
      </c>
      <c r="C173" s="100" t="s">
        <v>237</v>
      </c>
      <c r="D173" s="93">
        <v>66317</v>
      </c>
      <c r="E173" s="135">
        <v>2.4598300000000002</v>
      </c>
    </row>
    <row r="174" spans="1:5" x14ac:dyDescent="0.25">
      <c r="A174" s="93">
        <v>2018</v>
      </c>
      <c r="B174" s="93" t="s">
        <v>197</v>
      </c>
      <c r="C174" s="100" t="s">
        <v>308</v>
      </c>
      <c r="D174" s="93">
        <v>95006</v>
      </c>
      <c r="E174" s="135">
        <v>2.4093200000000001</v>
      </c>
    </row>
    <row r="175" spans="1:5" x14ac:dyDescent="0.25">
      <c r="A175" s="93">
        <v>2018</v>
      </c>
      <c r="B175" s="93" t="s">
        <v>197</v>
      </c>
      <c r="C175" s="100" t="s">
        <v>233</v>
      </c>
      <c r="D175" s="93">
        <v>102392</v>
      </c>
      <c r="E175" s="135">
        <v>2.3329399999999998</v>
      </c>
    </row>
    <row r="176" spans="1:5" x14ac:dyDescent="0.25">
      <c r="A176" s="93">
        <v>2018</v>
      </c>
      <c r="B176" s="93" t="s">
        <v>197</v>
      </c>
      <c r="C176" s="100" t="s">
        <v>316</v>
      </c>
      <c r="D176" s="93">
        <v>24686</v>
      </c>
      <c r="E176" s="135">
        <v>1.8439655802663999</v>
      </c>
    </row>
    <row r="177" spans="1:5" x14ac:dyDescent="0.25">
      <c r="A177" s="93">
        <v>2019</v>
      </c>
      <c r="B177" s="93" t="s">
        <v>198</v>
      </c>
      <c r="C177" s="100" t="s">
        <v>76</v>
      </c>
      <c r="D177" s="93">
        <v>55050</v>
      </c>
      <c r="E177" s="135">
        <v>7.9663000000000004</v>
      </c>
    </row>
    <row r="178" spans="1:5" x14ac:dyDescent="0.25">
      <c r="A178" s="93">
        <v>2019</v>
      </c>
      <c r="B178" s="93" t="s">
        <v>198</v>
      </c>
      <c r="C178" s="100" t="s">
        <v>71</v>
      </c>
      <c r="D178" s="93">
        <v>25665</v>
      </c>
      <c r="E178" s="135">
        <v>15.118399999999999</v>
      </c>
    </row>
    <row r="179" spans="1:5" x14ac:dyDescent="0.25">
      <c r="A179" s="93">
        <v>2019</v>
      </c>
      <c r="B179" s="93" t="s">
        <v>198</v>
      </c>
      <c r="C179" s="100" t="s">
        <v>247</v>
      </c>
      <c r="D179" s="93">
        <v>24837</v>
      </c>
      <c r="E179" s="135">
        <v>5.48</v>
      </c>
    </row>
    <row r="180" spans="1:5" x14ac:dyDescent="0.25">
      <c r="A180" s="93">
        <v>2019</v>
      </c>
      <c r="B180" s="93" t="s">
        <v>198</v>
      </c>
      <c r="C180" s="100" t="s">
        <v>252</v>
      </c>
      <c r="D180" s="93">
        <v>16073</v>
      </c>
      <c r="E180" s="135">
        <v>19.246300000000002</v>
      </c>
    </row>
    <row r="181" spans="1:5" x14ac:dyDescent="0.25">
      <c r="A181" s="93">
        <v>2019</v>
      </c>
      <c r="B181" s="93" t="s">
        <v>198</v>
      </c>
      <c r="C181" s="100" t="s">
        <v>311</v>
      </c>
      <c r="D181" s="93">
        <v>11242</v>
      </c>
      <c r="E181" s="135">
        <v>20.014900000000001</v>
      </c>
    </row>
    <row r="182" spans="1:5" x14ac:dyDescent="0.25">
      <c r="A182" s="93">
        <v>2019</v>
      </c>
      <c r="B182" s="93" t="s">
        <v>198</v>
      </c>
      <c r="C182" s="100" t="s">
        <v>256</v>
      </c>
      <c r="D182" s="93">
        <v>9583</v>
      </c>
      <c r="E182" s="135">
        <v>4.7076000000000002</v>
      </c>
    </row>
    <row r="183" spans="1:5" x14ac:dyDescent="0.25">
      <c r="A183" s="93">
        <v>2019</v>
      </c>
      <c r="B183" s="93" t="s">
        <v>198</v>
      </c>
      <c r="C183" s="100" t="s">
        <v>248</v>
      </c>
      <c r="D183" s="93">
        <v>7722</v>
      </c>
      <c r="E183" s="135">
        <v>6.4829999999999997</v>
      </c>
    </row>
    <row r="184" spans="1:5" x14ac:dyDescent="0.25">
      <c r="A184" s="93">
        <v>2019</v>
      </c>
      <c r="B184" s="93" t="s">
        <v>198</v>
      </c>
      <c r="C184" s="100" t="s">
        <v>249</v>
      </c>
      <c r="D184" s="93">
        <v>6050</v>
      </c>
      <c r="E184" s="135">
        <v>18.589200000000002</v>
      </c>
    </row>
    <row r="185" spans="1:5" x14ac:dyDescent="0.25">
      <c r="A185" s="93">
        <v>2019</v>
      </c>
      <c r="B185" s="93" t="s">
        <v>198</v>
      </c>
      <c r="C185" s="100" t="s">
        <v>257</v>
      </c>
      <c r="D185" s="93">
        <v>6047</v>
      </c>
      <c r="E185" s="135">
        <v>9.7533999999999992</v>
      </c>
    </row>
    <row r="186" spans="1:5" x14ac:dyDescent="0.25">
      <c r="A186" s="93">
        <v>2019</v>
      </c>
      <c r="B186" s="93" t="s">
        <v>198</v>
      </c>
      <c r="C186" s="100" t="s">
        <v>312</v>
      </c>
      <c r="D186" s="93">
        <v>5961</v>
      </c>
      <c r="E186" s="135">
        <v>8.3950812732814004</v>
      </c>
    </row>
    <row r="187" spans="1:5" x14ac:dyDescent="0.25">
      <c r="A187" s="93">
        <v>2019</v>
      </c>
      <c r="B187" s="93" t="s">
        <v>198</v>
      </c>
      <c r="C187" s="100" t="s">
        <v>258</v>
      </c>
      <c r="D187" s="93">
        <v>3401</v>
      </c>
      <c r="E187" s="135">
        <v>20.482600000000001</v>
      </c>
    </row>
    <row r="188" spans="1:5" x14ac:dyDescent="0.25">
      <c r="A188" s="93">
        <v>2019</v>
      </c>
      <c r="B188" s="93" t="s">
        <v>198</v>
      </c>
      <c r="C188" s="100" t="s">
        <v>260</v>
      </c>
      <c r="D188" s="93">
        <v>2487</v>
      </c>
      <c r="E188" s="135">
        <v>4.4898999999999996</v>
      </c>
    </row>
    <row r="189" spans="1:5" x14ac:dyDescent="0.25">
      <c r="A189" s="93">
        <v>2019</v>
      </c>
      <c r="B189" s="93" t="s">
        <v>198</v>
      </c>
      <c r="C189" s="100" t="s">
        <v>259</v>
      </c>
      <c r="D189" s="93">
        <v>2390</v>
      </c>
      <c r="E189" s="135">
        <v>9.6167160180484998</v>
      </c>
    </row>
    <row r="190" spans="1:5" x14ac:dyDescent="0.25">
      <c r="A190" s="93">
        <v>2019</v>
      </c>
      <c r="B190" s="93" t="s">
        <v>198</v>
      </c>
      <c r="C190" s="100" t="s">
        <v>313</v>
      </c>
      <c r="D190" s="93">
        <v>1732</v>
      </c>
      <c r="E190" s="135">
        <v>18.3443</v>
      </c>
    </row>
    <row r="191" spans="1:5" x14ac:dyDescent="0.25">
      <c r="A191" s="93">
        <v>2019</v>
      </c>
      <c r="B191" s="93" t="s">
        <v>198</v>
      </c>
      <c r="C191" s="100" t="s">
        <v>261</v>
      </c>
      <c r="D191" s="93">
        <v>851</v>
      </c>
      <c r="E191" s="135">
        <v>12.9819</v>
      </c>
    </row>
    <row r="192" spans="1:5" x14ac:dyDescent="0.25">
      <c r="A192" s="93">
        <v>2019</v>
      </c>
      <c r="B192" s="93" t="s">
        <v>198</v>
      </c>
      <c r="C192" s="100" t="s">
        <v>262</v>
      </c>
      <c r="D192" s="93">
        <v>751</v>
      </c>
      <c r="E192" s="135">
        <v>5.069</v>
      </c>
    </row>
    <row r="193" spans="1:5" x14ac:dyDescent="0.25">
      <c r="A193" s="93">
        <v>2019</v>
      </c>
      <c r="B193" s="93" t="s">
        <v>198</v>
      </c>
      <c r="C193" s="100" t="s">
        <v>263</v>
      </c>
      <c r="D193" s="93">
        <v>696</v>
      </c>
      <c r="E193" s="135">
        <v>7.0728862973761002</v>
      </c>
    </row>
    <row r="194" spans="1:5" x14ac:dyDescent="0.25">
      <c r="A194" s="93">
        <v>2019</v>
      </c>
      <c r="B194" s="93" t="s">
        <v>198</v>
      </c>
      <c r="C194" s="100" t="s">
        <v>310</v>
      </c>
      <c r="D194" s="93">
        <v>558</v>
      </c>
      <c r="E194" s="135">
        <v>10.164199999999999</v>
      </c>
    </row>
    <row r="195" spans="1:5" x14ac:dyDescent="0.25">
      <c r="A195" s="93">
        <v>2019</v>
      </c>
      <c r="B195" s="93" t="s">
        <v>198</v>
      </c>
      <c r="C195" s="100" t="s">
        <v>266</v>
      </c>
      <c r="D195" s="93">
        <v>481</v>
      </c>
      <c r="E195" s="135">
        <v>3.1238999999999999</v>
      </c>
    </row>
    <row r="196" spans="1:5" x14ac:dyDescent="0.25">
      <c r="A196" s="93">
        <v>2019</v>
      </c>
      <c r="B196" s="93" t="s">
        <v>198</v>
      </c>
      <c r="C196" s="100" t="s">
        <v>314</v>
      </c>
      <c r="D196" s="93">
        <v>396</v>
      </c>
      <c r="E196" s="135">
        <v>5.9741999999999997</v>
      </c>
    </row>
    <row r="197" spans="1:5" x14ac:dyDescent="0.25">
      <c r="A197" s="93">
        <v>2019</v>
      </c>
      <c r="B197" s="93" t="s">
        <v>198</v>
      </c>
      <c r="C197" s="100" t="s">
        <v>265</v>
      </c>
      <c r="D197" s="93">
        <v>383</v>
      </c>
      <c r="E197" s="135">
        <v>15.2707</v>
      </c>
    </row>
    <row r="198" spans="1:5" x14ac:dyDescent="0.25">
      <c r="A198" s="93">
        <v>2019</v>
      </c>
      <c r="B198" s="93" t="s">
        <v>198</v>
      </c>
      <c r="C198" s="100" t="s">
        <v>267</v>
      </c>
      <c r="D198" s="93">
        <v>269</v>
      </c>
      <c r="E198" s="135">
        <v>8.4729088639201002</v>
      </c>
    </row>
    <row r="199" spans="1:5" x14ac:dyDescent="0.25">
      <c r="A199" s="93">
        <v>2019</v>
      </c>
      <c r="B199" s="93" t="s">
        <v>198</v>
      </c>
      <c r="C199" s="100" t="s">
        <v>271</v>
      </c>
      <c r="D199" s="93">
        <v>246</v>
      </c>
      <c r="E199" s="135">
        <v>5.6615000000000002</v>
      </c>
    </row>
    <row r="200" spans="1:5" x14ac:dyDescent="0.25">
      <c r="A200" s="93">
        <v>2019</v>
      </c>
      <c r="B200" s="93" t="s">
        <v>198</v>
      </c>
      <c r="C200" s="100" t="s">
        <v>269</v>
      </c>
      <c r="D200" s="93">
        <v>194</v>
      </c>
      <c r="E200" s="135">
        <v>4.1926523297490998</v>
      </c>
    </row>
    <row r="201" spans="1:5" x14ac:dyDescent="0.25">
      <c r="A201" s="93">
        <v>2019</v>
      </c>
      <c r="B201" s="93" t="s">
        <v>198</v>
      </c>
      <c r="C201" s="100" t="s">
        <v>272</v>
      </c>
      <c r="D201" s="93">
        <v>187</v>
      </c>
      <c r="E201" s="135">
        <v>7.2380000000000004</v>
      </c>
    </row>
    <row r="202" spans="1:5" x14ac:dyDescent="0.25">
      <c r="A202" s="93">
        <v>2019</v>
      </c>
      <c r="B202" s="93" t="s">
        <v>198</v>
      </c>
      <c r="C202" s="100" t="s">
        <v>264</v>
      </c>
      <c r="D202" s="93">
        <v>147</v>
      </c>
      <c r="E202" s="135">
        <v>5.4739000000000004</v>
      </c>
    </row>
    <row r="203" spans="1:5" x14ac:dyDescent="0.25">
      <c r="A203" s="93">
        <v>2019</v>
      </c>
      <c r="B203" s="93" t="s">
        <v>198</v>
      </c>
      <c r="C203" s="100" t="s">
        <v>270</v>
      </c>
      <c r="D203" s="93">
        <v>136</v>
      </c>
      <c r="E203" s="135">
        <v>12.049899999999999</v>
      </c>
    </row>
    <row r="204" spans="1:5" x14ac:dyDescent="0.25">
      <c r="A204" s="93">
        <v>2019</v>
      </c>
      <c r="B204" s="93" t="s">
        <v>198</v>
      </c>
      <c r="C204" s="100" t="s">
        <v>339</v>
      </c>
      <c r="D204" s="93">
        <v>86</v>
      </c>
      <c r="E204" s="135">
        <v>11.731568627451001</v>
      </c>
    </row>
    <row r="205" spans="1:5" x14ac:dyDescent="0.25">
      <c r="A205" s="93">
        <v>2019</v>
      </c>
      <c r="B205" s="93" t="s">
        <v>198</v>
      </c>
      <c r="C205" s="100" t="s">
        <v>338</v>
      </c>
      <c r="D205" s="93">
        <v>79</v>
      </c>
      <c r="E205" s="135">
        <v>2.7225999999999999</v>
      </c>
    </row>
    <row r="206" spans="1:5" x14ac:dyDescent="0.25">
      <c r="A206" s="93">
        <v>2019</v>
      </c>
      <c r="B206" s="93" t="s">
        <v>198</v>
      </c>
      <c r="C206" s="100" t="s">
        <v>341</v>
      </c>
      <c r="D206" s="93">
        <v>19</v>
      </c>
      <c r="E206" s="135">
        <v>4.1237000000000004</v>
      </c>
    </row>
    <row r="207" spans="1:5" x14ac:dyDescent="0.25">
      <c r="A207" s="93">
        <v>2019</v>
      </c>
      <c r="B207" s="93" t="s">
        <v>198</v>
      </c>
      <c r="C207" s="100" t="s">
        <v>268</v>
      </c>
      <c r="D207" s="93">
        <v>13</v>
      </c>
      <c r="E207" s="135">
        <v>5.2222</v>
      </c>
    </row>
    <row r="208" spans="1:5" x14ac:dyDescent="0.25">
      <c r="A208" s="93">
        <v>2019</v>
      </c>
      <c r="B208" s="93" t="s">
        <v>197</v>
      </c>
      <c r="C208" s="100" t="s">
        <v>251</v>
      </c>
      <c r="D208" s="93">
        <v>27655</v>
      </c>
      <c r="E208" s="135">
        <v>5.3794399999999998</v>
      </c>
    </row>
    <row r="209" spans="1:5" x14ac:dyDescent="0.25">
      <c r="A209" s="93">
        <v>2019</v>
      </c>
      <c r="B209" s="93" t="s">
        <v>197</v>
      </c>
      <c r="C209" s="100" t="s">
        <v>307</v>
      </c>
      <c r="D209" s="93">
        <v>134436</v>
      </c>
      <c r="E209" s="135">
        <v>4.7681899999999997</v>
      </c>
    </row>
    <row r="210" spans="1:5" x14ac:dyDescent="0.25">
      <c r="A210" s="93">
        <v>2019</v>
      </c>
      <c r="B210" s="93" t="s">
        <v>197</v>
      </c>
      <c r="C210" s="100" t="s">
        <v>236</v>
      </c>
      <c r="D210" s="93">
        <v>87061</v>
      </c>
      <c r="E210" s="135">
        <v>4.7098199999999997</v>
      </c>
    </row>
    <row r="211" spans="1:5" x14ac:dyDescent="0.25">
      <c r="A211" s="93">
        <v>2019</v>
      </c>
      <c r="B211" s="93" t="s">
        <v>197</v>
      </c>
      <c r="C211" s="100" t="s">
        <v>250</v>
      </c>
      <c r="D211" s="93">
        <v>24992</v>
      </c>
      <c r="E211" s="135">
        <v>4.2884414311386996</v>
      </c>
    </row>
    <row r="212" spans="1:5" x14ac:dyDescent="0.25">
      <c r="A212" s="93">
        <v>2019</v>
      </c>
      <c r="B212" s="93" t="s">
        <v>197</v>
      </c>
      <c r="C212" s="100" t="s">
        <v>238</v>
      </c>
      <c r="D212" s="93">
        <v>59075</v>
      </c>
      <c r="E212" s="135">
        <v>4.2259200000000003</v>
      </c>
    </row>
    <row r="213" spans="1:5" x14ac:dyDescent="0.25">
      <c r="A213" s="93">
        <v>2019</v>
      </c>
      <c r="B213" s="93" t="s">
        <v>197</v>
      </c>
      <c r="C213" s="100" t="s">
        <v>310</v>
      </c>
      <c r="D213" s="93">
        <v>28237</v>
      </c>
      <c r="E213" s="135">
        <v>4.0721591730519</v>
      </c>
    </row>
    <row r="214" spans="1:5" x14ac:dyDescent="0.25">
      <c r="A214" s="93">
        <v>2019</v>
      </c>
      <c r="B214" s="93" t="s">
        <v>197</v>
      </c>
      <c r="C214" s="100" t="s">
        <v>241</v>
      </c>
      <c r="D214" s="93">
        <v>50438</v>
      </c>
      <c r="E214" s="135">
        <v>3.9870399999999999</v>
      </c>
    </row>
    <row r="215" spans="1:5" x14ac:dyDescent="0.25">
      <c r="A215" s="93">
        <v>2019</v>
      </c>
      <c r="B215" s="93" t="s">
        <v>197</v>
      </c>
      <c r="C215" s="100" t="s">
        <v>78</v>
      </c>
      <c r="D215" s="93">
        <v>45331</v>
      </c>
      <c r="E215" s="135">
        <v>3.9773200000000002</v>
      </c>
    </row>
    <row r="216" spans="1:5" x14ac:dyDescent="0.25">
      <c r="A216" s="93">
        <v>2019</v>
      </c>
      <c r="B216" s="93" t="s">
        <v>197</v>
      </c>
      <c r="C216" s="100" t="s">
        <v>239</v>
      </c>
      <c r="D216" s="93">
        <v>57787</v>
      </c>
      <c r="E216" s="135">
        <v>3.5572400000000002</v>
      </c>
    </row>
    <row r="217" spans="1:5" x14ac:dyDescent="0.25">
      <c r="A217" s="93">
        <v>2019</v>
      </c>
      <c r="B217" s="93" t="s">
        <v>197</v>
      </c>
      <c r="C217" s="100" t="s">
        <v>77</v>
      </c>
      <c r="D217" s="93">
        <v>36610</v>
      </c>
      <c r="E217" s="135">
        <v>3.5536850361541998</v>
      </c>
    </row>
    <row r="218" spans="1:5" x14ac:dyDescent="0.25">
      <c r="A218" s="93">
        <v>2019</v>
      </c>
      <c r="B218" s="93" t="s">
        <v>197</v>
      </c>
      <c r="C218" s="100" t="s">
        <v>242</v>
      </c>
      <c r="D218" s="93">
        <v>34377</v>
      </c>
      <c r="E218" s="135">
        <v>3.53538</v>
      </c>
    </row>
    <row r="219" spans="1:5" x14ac:dyDescent="0.25">
      <c r="A219" s="93">
        <v>2019</v>
      </c>
      <c r="B219" s="93" t="s">
        <v>197</v>
      </c>
      <c r="C219" s="100" t="s">
        <v>246</v>
      </c>
      <c r="D219" s="93">
        <v>25930</v>
      </c>
      <c r="E219" s="135">
        <v>3.5175100000000001</v>
      </c>
    </row>
    <row r="220" spans="1:5" x14ac:dyDescent="0.25">
      <c r="A220" s="93">
        <v>2019</v>
      </c>
      <c r="B220" s="93" t="s">
        <v>197</v>
      </c>
      <c r="C220" s="100" t="s">
        <v>235</v>
      </c>
      <c r="D220" s="93">
        <v>92239</v>
      </c>
      <c r="E220" s="135">
        <v>3.51647</v>
      </c>
    </row>
    <row r="221" spans="1:5" x14ac:dyDescent="0.25">
      <c r="A221" s="93">
        <v>2019</v>
      </c>
      <c r="B221" s="93" t="s">
        <v>197</v>
      </c>
      <c r="C221" s="100" t="s">
        <v>69</v>
      </c>
      <c r="D221" s="93">
        <v>29521</v>
      </c>
      <c r="E221" s="135">
        <v>3.3371499999999998</v>
      </c>
    </row>
    <row r="222" spans="1:5" x14ac:dyDescent="0.25">
      <c r="A222" s="93">
        <v>2019</v>
      </c>
      <c r="B222" s="93" t="s">
        <v>197</v>
      </c>
      <c r="C222" s="100" t="s">
        <v>243</v>
      </c>
      <c r="D222" s="93">
        <v>34430</v>
      </c>
      <c r="E222" s="135">
        <v>3.3025799999999998</v>
      </c>
    </row>
    <row r="223" spans="1:5" x14ac:dyDescent="0.25">
      <c r="A223" s="93">
        <v>2019</v>
      </c>
      <c r="B223" s="93" t="s">
        <v>197</v>
      </c>
      <c r="C223" s="100" t="s">
        <v>253</v>
      </c>
      <c r="D223" s="93">
        <v>26221</v>
      </c>
      <c r="E223" s="135">
        <v>3.1179000000000001</v>
      </c>
    </row>
    <row r="224" spans="1:5" x14ac:dyDescent="0.25">
      <c r="A224" s="93">
        <v>2019</v>
      </c>
      <c r="B224" s="93" t="s">
        <v>197</v>
      </c>
      <c r="C224" s="100" t="s">
        <v>309</v>
      </c>
      <c r="D224" s="93">
        <v>53170</v>
      </c>
      <c r="E224" s="135">
        <v>3.0606499999999999</v>
      </c>
    </row>
    <row r="225" spans="1:5" x14ac:dyDescent="0.25">
      <c r="A225" s="93">
        <v>2019</v>
      </c>
      <c r="B225" s="93" t="s">
        <v>197</v>
      </c>
      <c r="C225" s="100" t="s">
        <v>73</v>
      </c>
      <c r="D225" s="93">
        <v>54777</v>
      </c>
      <c r="E225" s="135">
        <v>3.0493700000000001</v>
      </c>
    </row>
    <row r="226" spans="1:5" x14ac:dyDescent="0.25">
      <c r="A226" s="93">
        <v>2019</v>
      </c>
      <c r="B226" s="93" t="s">
        <v>197</v>
      </c>
      <c r="C226" s="100" t="s">
        <v>240</v>
      </c>
      <c r="D226" s="93">
        <v>41387</v>
      </c>
      <c r="E226" s="135">
        <v>3.0158499999999999</v>
      </c>
    </row>
    <row r="227" spans="1:5" x14ac:dyDescent="0.25">
      <c r="A227" s="93">
        <v>2019</v>
      </c>
      <c r="B227" s="93" t="s">
        <v>197</v>
      </c>
      <c r="C227" s="100" t="s">
        <v>244</v>
      </c>
      <c r="D227" s="93">
        <v>31478</v>
      </c>
      <c r="E227" s="135">
        <v>2.9969600000000001</v>
      </c>
    </row>
    <row r="228" spans="1:5" x14ac:dyDescent="0.25">
      <c r="A228" s="93">
        <v>2019</v>
      </c>
      <c r="B228" s="93" t="s">
        <v>197</v>
      </c>
      <c r="C228" s="100" t="s">
        <v>70</v>
      </c>
      <c r="D228" s="93">
        <v>23108</v>
      </c>
      <c r="E228" s="135">
        <v>2.97709</v>
      </c>
    </row>
    <row r="229" spans="1:5" x14ac:dyDescent="0.25">
      <c r="A229" s="93">
        <v>2019</v>
      </c>
      <c r="B229" s="93" t="s">
        <v>197</v>
      </c>
      <c r="C229" s="100" t="s">
        <v>234</v>
      </c>
      <c r="D229" s="93">
        <v>97608</v>
      </c>
      <c r="E229" s="135">
        <v>2.7774399999999999</v>
      </c>
    </row>
    <row r="230" spans="1:5" x14ac:dyDescent="0.25">
      <c r="A230" s="93">
        <v>2019</v>
      </c>
      <c r="B230" s="93" t="s">
        <v>197</v>
      </c>
      <c r="C230" s="100" t="s">
        <v>237</v>
      </c>
      <c r="D230" s="93">
        <v>63293</v>
      </c>
      <c r="E230" s="135">
        <v>2.52759</v>
      </c>
    </row>
    <row r="231" spans="1:5" x14ac:dyDescent="0.25">
      <c r="A231" s="93">
        <v>2019</v>
      </c>
      <c r="B231" s="93" t="s">
        <v>197</v>
      </c>
      <c r="C231" s="100" t="s">
        <v>308</v>
      </c>
      <c r="D231" s="93">
        <v>94517</v>
      </c>
      <c r="E231" s="135">
        <v>2.4884400000000002</v>
      </c>
    </row>
    <row r="232" spans="1:5" x14ac:dyDescent="0.25">
      <c r="A232" s="93">
        <v>2019</v>
      </c>
      <c r="B232" s="93" t="s">
        <v>197</v>
      </c>
      <c r="C232" s="100" t="s">
        <v>233</v>
      </c>
      <c r="D232" s="93">
        <v>99481</v>
      </c>
      <c r="E232" s="135">
        <v>2.3806500000000002</v>
      </c>
    </row>
    <row r="233" spans="1:5" x14ac:dyDescent="0.25">
      <c r="A233" s="93">
        <v>2019</v>
      </c>
      <c r="B233" s="93" t="s">
        <v>197</v>
      </c>
      <c r="C233" s="100" t="s">
        <v>316</v>
      </c>
      <c r="D233" s="93">
        <v>23482</v>
      </c>
      <c r="E233" s="135">
        <v>1.91917</v>
      </c>
    </row>
    <row r="234" spans="1:5" ht="13.5" customHeight="1" x14ac:dyDescent="0.25">
      <c r="A234" s="74"/>
      <c r="B234" s="74"/>
      <c r="C234" s="25"/>
      <c r="D234" s="25"/>
    </row>
    <row r="235" spans="1:5" ht="72.400000000000006" customHeight="1" x14ac:dyDescent="0.25">
      <c r="A235" s="142" t="s">
        <v>410</v>
      </c>
      <c r="B235" s="142"/>
      <c r="C235" s="142"/>
      <c r="D235" s="142"/>
      <c r="E235" s="142"/>
    </row>
    <row r="236" spans="1:5" ht="13.5" customHeight="1" x14ac:dyDescent="0.25">
      <c r="A236" s="142" t="s">
        <v>354</v>
      </c>
      <c r="B236" s="142"/>
      <c r="C236" s="142"/>
      <c r="D236" s="128"/>
      <c r="E236" s="128"/>
    </row>
    <row r="237" spans="1:5" ht="13.5" customHeight="1" x14ac:dyDescent="0.25"/>
    <row r="238" spans="1:5" ht="13.5" customHeight="1" x14ac:dyDescent="0.25"/>
    <row r="239" spans="1:5" ht="13.5" customHeight="1" x14ac:dyDescent="0.25"/>
    <row r="240" spans="1:5" ht="13.5" customHeight="1" x14ac:dyDescent="0.25"/>
    <row r="241" ht="13.5" customHeight="1" x14ac:dyDescent="0.25"/>
    <row r="242" ht="13.5" customHeight="1" x14ac:dyDescent="0.25"/>
    <row r="243" ht="13.5" customHeight="1" x14ac:dyDescent="0.25"/>
    <row r="244" ht="13.5" customHeight="1" x14ac:dyDescent="0.25"/>
    <row r="245" ht="13.5" customHeight="1" x14ac:dyDescent="0.25"/>
    <row r="246" ht="13.5" customHeight="1" x14ac:dyDescent="0.25"/>
    <row r="247" ht="13.5" customHeight="1" x14ac:dyDescent="0.25"/>
    <row r="248" ht="13.5" customHeight="1" x14ac:dyDescent="0.25"/>
  </sheetData>
  <mergeCells count="4">
    <mergeCell ref="A235:E235"/>
    <mergeCell ref="A1:C1"/>
    <mergeCell ref="A236:C236"/>
    <mergeCell ref="A3:G3"/>
  </mergeCells>
  <phoneticPr fontId="11"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8859A-C1BD-4806-B9C7-84601598A3E8}">
  <dimension ref="A1:I216"/>
  <sheetViews>
    <sheetView workbookViewId="0">
      <selection sqref="A1:C1"/>
    </sheetView>
  </sheetViews>
  <sheetFormatPr defaultColWidth="8.7109375" defaultRowHeight="15" x14ac:dyDescent="0.25"/>
  <cols>
    <col min="1" max="1" width="9.28515625" style="3" bestFit="1" customWidth="1"/>
    <col min="2" max="2" width="15.28515625" style="22" bestFit="1" customWidth="1"/>
    <col min="3" max="3" width="57.7109375" style="22" customWidth="1"/>
    <col min="4" max="4" width="15.7109375" style="35" customWidth="1"/>
    <col min="5" max="5" width="33.7109375" style="3" customWidth="1"/>
    <col min="6" max="6" width="17" style="3" customWidth="1"/>
    <col min="7" max="7" width="19.28515625" style="3" customWidth="1"/>
    <col min="8" max="8" width="24.7109375" style="3" customWidth="1"/>
    <col min="9" max="9" width="29.5703125" style="3" customWidth="1"/>
    <col min="10" max="16384" width="8.7109375" style="3"/>
  </cols>
  <sheetData>
    <row r="1" spans="1:9" ht="18.75" x14ac:dyDescent="0.3">
      <c r="A1" s="137" t="s">
        <v>325</v>
      </c>
      <c r="B1" s="137"/>
      <c r="C1" s="137"/>
      <c r="D1" s="50"/>
      <c r="E1" s="50"/>
      <c r="F1" s="23"/>
      <c r="G1" s="23"/>
      <c r="H1" s="23"/>
      <c r="I1" s="23"/>
    </row>
    <row r="3" spans="1:9" ht="18.75" x14ac:dyDescent="0.3">
      <c r="A3" s="137" t="s">
        <v>386</v>
      </c>
      <c r="B3" s="137"/>
      <c r="C3" s="137"/>
      <c r="D3" s="137"/>
      <c r="E3" s="137"/>
      <c r="F3" s="23"/>
    </row>
    <row r="5" spans="1:9" ht="33" customHeight="1" x14ac:dyDescent="0.25">
      <c r="A5" s="103" t="s">
        <v>168</v>
      </c>
      <c r="B5" s="103" t="s">
        <v>33</v>
      </c>
      <c r="C5" s="103" t="s">
        <v>335</v>
      </c>
      <c r="D5" s="115" t="s">
        <v>176</v>
      </c>
      <c r="E5" s="112" t="s">
        <v>324</v>
      </c>
      <c r="F5" s="27"/>
    </row>
    <row r="6" spans="1:9" x14ac:dyDescent="0.25">
      <c r="A6" s="90">
        <v>2016</v>
      </c>
      <c r="B6" s="105" t="s">
        <v>29</v>
      </c>
      <c r="C6" s="48" t="s">
        <v>308</v>
      </c>
      <c r="D6" s="37">
        <v>43684</v>
      </c>
      <c r="E6" s="33">
        <f>D6/467510</f>
        <v>9.3439712519518298E-2</v>
      </c>
    </row>
    <row r="7" spans="1:9" x14ac:dyDescent="0.25">
      <c r="A7" s="90">
        <v>2016</v>
      </c>
      <c r="B7" s="105" t="s">
        <v>29</v>
      </c>
      <c r="C7" s="48" t="s">
        <v>234</v>
      </c>
      <c r="D7" s="37">
        <v>27410</v>
      </c>
      <c r="E7" s="33">
        <f t="shared" ref="E7:E31" si="0">D7/467510</f>
        <v>5.8629761930226093E-2</v>
      </c>
    </row>
    <row r="8" spans="1:9" x14ac:dyDescent="0.25">
      <c r="A8" s="90">
        <v>2016</v>
      </c>
      <c r="B8" s="105" t="s">
        <v>29</v>
      </c>
      <c r="C8" s="48" t="s">
        <v>246</v>
      </c>
      <c r="D8" s="37">
        <v>22112</v>
      </c>
      <c r="E8" s="33">
        <f t="shared" si="0"/>
        <v>4.7297384013176187E-2</v>
      </c>
    </row>
    <row r="9" spans="1:9" x14ac:dyDescent="0.25">
      <c r="A9" s="90">
        <v>2016</v>
      </c>
      <c r="B9" s="105" t="s">
        <v>29</v>
      </c>
      <c r="C9" s="48" t="s">
        <v>233</v>
      </c>
      <c r="D9" s="37">
        <v>20271</v>
      </c>
      <c r="E9" s="33">
        <f t="shared" si="0"/>
        <v>4.3359500331543711E-2</v>
      </c>
    </row>
    <row r="10" spans="1:9" x14ac:dyDescent="0.25">
      <c r="A10" s="90">
        <v>2016</v>
      </c>
      <c r="B10" s="105" t="s">
        <v>29</v>
      </c>
      <c r="C10" s="48" t="s">
        <v>240</v>
      </c>
      <c r="D10" s="37">
        <v>19727</v>
      </c>
      <c r="E10" s="33">
        <f t="shared" si="0"/>
        <v>4.2195888857992345E-2</v>
      </c>
    </row>
    <row r="11" spans="1:9" x14ac:dyDescent="0.25">
      <c r="A11" s="90">
        <v>2016</v>
      </c>
      <c r="B11" s="105" t="s">
        <v>29</v>
      </c>
      <c r="C11" s="48" t="s">
        <v>307</v>
      </c>
      <c r="D11" s="37">
        <v>18473</v>
      </c>
      <c r="E11" s="33">
        <f t="shared" si="0"/>
        <v>3.9513593292122097E-2</v>
      </c>
    </row>
    <row r="12" spans="1:9" x14ac:dyDescent="0.25">
      <c r="A12" s="90">
        <v>2016</v>
      </c>
      <c r="B12" s="105" t="s">
        <v>29</v>
      </c>
      <c r="C12" s="48" t="s">
        <v>316</v>
      </c>
      <c r="D12" s="37">
        <v>18231</v>
      </c>
      <c r="E12" s="33">
        <f t="shared" si="0"/>
        <v>3.8995957305726081E-2</v>
      </c>
    </row>
    <row r="13" spans="1:9" x14ac:dyDescent="0.25">
      <c r="A13" s="90">
        <v>2016</v>
      </c>
      <c r="B13" s="105" t="s">
        <v>29</v>
      </c>
      <c r="C13" s="48" t="s">
        <v>309</v>
      </c>
      <c r="D13" s="37">
        <v>15737</v>
      </c>
      <c r="E13" s="33">
        <f t="shared" si="0"/>
        <v>3.3661312057496097E-2</v>
      </c>
    </row>
    <row r="14" spans="1:9" x14ac:dyDescent="0.25">
      <c r="A14" s="90">
        <v>2016</v>
      </c>
      <c r="B14" s="105" t="s">
        <v>29</v>
      </c>
      <c r="C14" s="48" t="s">
        <v>244</v>
      </c>
      <c r="D14" s="37">
        <v>14780</v>
      </c>
      <c r="E14" s="33">
        <f t="shared" si="0"/>
        <v>3.1614297020384589E-2</v>
      </c>
    </row>
    <row r="15" spans="1:9" x14ac:dyDescent="0.25">
      <c r="A15" s="90">
        <v>2016</v>
      </c>
      <c r="B15" s="105" t="s">
        <v>29</v>
      </c>
      <c r="C15" s="48" t="s">
        <v>241</v>
      </c>
      <c r="D15" s="37">
        <v>14327</v>
      </c>
      <c r="E15" s="33">
        <f t="shared" si="0"/>
        <v>3.064533378965156E-2</v>
      </c>
    </row>
    <row r="16" spans="1:9" x14ac:dyDescent="0.25">
      <c r="A16" s="90">
        <v>2016</v>
      </c>
      <c r="B16" s="105" t="s">
        <v>29</v>
      </c>
      <c r="C16" s="48" t="s">
        <v>243</v>
      </c>
      <c r="D16" s="37">
        <v>13645</v>
      </c>
      <c r="E16" s="33">
        <f t="shared" si="0"/>
        <v>2.9186541464353705E-2</v>
      </c>
    </row>
    <row r="17" spans="1:5" x14ac:dyDescent="0.25">
      <c r="A17" s="90">
        <v>2016</v>
      </c>
      <c r="B17" s="105" t="s">
        <v>29</v>
      </c>
      <c r="C17" s="48" t="s">
        <v>239</v>
      </c>
      <c r="D17" s="37">
        <v>11262</v>
      </c>
      <c r="E17" s="33">
        <f t="shared" si="0"/>
        <v>2.4089324292528504E-2</v>
      </c>
    </row>
    <row r="18" spans="1:5" x14ac:dyDescent="0.25">
      <c r="A18" s="90">
        <v>2016</v>
      </c>
      <c r="B18" s="105" t="s">
        <v>29</v>
      </c>
      <c r="C18" s="48" t="s">
        <v>69</v>
      </c>
      <c r="D18" s="37">
        <v>10954</v>
      </c>
      <c r="E18" s="33">
        <f t="shared" si="0"/>
        <v>2.3430514855297215E-2</v>
      </c>
    </row>
    <row r="19" spans="1:5" x14ac:dyDescent="0.25">
      <c r="A19" s="90">
        <v>2016</v>
      </c>
      <c r="B19" s="105" t="s">
        <v>29</v>
      </c>
      <c r="C19" s="48" t="s">
        <v>237</v>
      </c>
      <c r="D19" s="37">
        <v>10445</v>
      </c>
      <c r="E19" s="33">
        <f t="shared" si="0"/>
        <v>2.2341768090522129E-2</v>
      </c>
    </row>
    <row r="20" spans="1:5" x14ac:dyDescent="0.25">
      <c r="A20" s="90">
        <v>2016</v>
      </c>
      <c r="B20" s="105" t="s">
        <v>29</v>
      </c>
      <c r="C20" s="48" t="s">
        <v>235</v>
      </c>
      <c r="D20" s="37">
        <v>7752</v>
      </c>
      <c r="E20" s="33">
        <f>D20/467510</f>
        <v>1.6581463498106991E-2</v>
      </c>
    </row>
    <row r="21" spans="1:5" x14ac:dyDescent="0.25">
      <c r="A21" s="90">
        <v>2016</v>
      </c>
      <c r="B21" s="105" t="s">
        <v>29</v>
      </c>
      <c r="C21" s="48" t="s">
        <v>70</v>
      </c>
      <c r="D21" s="37">
        <v>6488</v>
      </c>
      <c r="E21" s="33">
        <f t="shared" si="0"/>
        <v>1.387777801544352E-2</v>
      </c>
    </row>
    <row r="22" spans="1:5" x14ac:dyDescent="0.25">
      <c r="A22" s="90">
        <v>2016</v>
      </c>
      <c r="B22" s="105" t="s">
        <v>29</v>
      </c>
      <c r="C22" s="48" t="s">
        <v>73</v>
      </c>
      <c r="D22" s="37">
        <v>6401</v>
      </c>
      <c r="E22" s="33">
        <f t="shared" si="0"/>
        <v>1.3691685739342475E-2</v>
      </c>
    </row>
    <row r="23" spans="1:5" x14ac:dyDescent="0.25">
      <c r="A23" s="90">
        <v>2016</v>
      </c>
      <c r="B23" s="105" t="s">
        <v>29</v>
      </c>
      <c r="C23" s="48" t="s">
        <v>315</v>
      </c>
      <c r="D23" s="37">
        <v>6353</v>
      </c>
      <c r="E23" s="33">
        <f t="shared" si="0"/>
        <v>1.3589014138735001E-2</v>
      </c>
    </row>
    <row r="24" spans="1:5" x14ac:dyDescent="0.25">
      <c r="A24" s="90">
        <v>2016</v>
      </c>
      <c r="B24" s="105" t="s">
        <v>29</v>
      </c>
      <c r="C24" s="48" t="s">
        <v>238</v>
      </c>
      <c r="D24" s="37">
        <v>6327</v>
      </c>
      <c r="E24" s="33">
        <f t="shared" si="0"/>
        <v>1.3533400355072618E-2</v>
      </c>
    </row>
    <row r="25" spans="1:5" x14ac:dyDescent="0.25">
      <c r="A25" s="90">
        <v>2016</v>
      </c>
      <c r="B25" s="105" t="s">
        <v>29</v>
      </c>
      <c r="C25" s="48" t="s">
        <v>317</v>
      </c>
      <c r="D25" s="37">
        <v>5947</v>
      </c>
      <c r="E25" s="33">
        <f t="shared" si="0"/>
        <v>1.2720583516930119E-2</v>
      </c>
    </row>
    <row r="26" spans="1:5" x14ac:dyDescent="0.25">
      <c r="A26" s="90">
        <v>2016</v>
      </c>
      <c r="B26" s="105" t="s">
        <v>29</v>
      </c>
      <c r="C26" s="48" t="s">
        <v>318</v>
      </c>
      <c r="D26" s="37">
        <v>5903</v>
      </c>
      <c r="E26" s="33">
        <f t="shared" si="0"/>
        <v>1.2626467883039935E-2</v>
      </c>
    </row>
    <row r="27" spans="1:5" x14ac:dyDescent="0.25">
      <c r="A27" s="90">
        <v>2016</v>
      </c>
      <c r="B27" s="105" t="s">
        <v>29</v>
      </c>
      <c r="C27" s="48" t="s">
        <v>253</v>
      </c>
      <c r="D27" s="37">
        <v>5765</v>
      </c>
      <c r="E27" s="33">
        <f t="shared" si="0"/>
        <v>1.2331287031293449E-2</v>
      </c>
    </row>
    <row r="28" spans="1:5" x14ac:dyDescent="0.25">
      <c r="A28" s="90">
        <v>2016</v>
      </c>
      <c r="B28" s="105" t="s">
        <v>29</v>
      </c>
      <c r="C28" s="48" t="s">
        <v>72</v>
      </c>
      <c r="D28" s="37">
        <v>5707</v>
      </c>
      <c r="E28" s="33">
        <f t="shared" si="0"/>
        <v>1.2207225513892752E-2</v>
      </c>
    </row>
    <row r="29" spans="1:5" x14ac:dyDescent="0.25">
      <c r="A29" s="90">
        <v>2016</v>
      </c>
      <c r="B29" s="105" t="s">
        <v>29</v>
      </c>
      <c r="C29" s="48" t="s">
        <v>319</v>
      </c>
      <c r="D29" s="37">
        <v>5484</v>
      </c>
      <c r="E29" s="33">
        <f t="shared" si="0"/>
        <v>1.1730230369403863E-2</v>
      </c>
    </row>
    <row r="30" spans="1:5" x14ac:dyDescent="0.25">
      <c r="A30" s="90">
        <v>2016</v>
      </c>
      <c r="B30" s="105" t="s">
        <v>29</v>
      </c>
      <c r="C30" s="48" t="s">
        <v>320</v>
      </c>
      <c r="D30" s="37">
        <v>5128</v>
      </c>
      <c r="E30" s="33">
        <f t="shared" si="0"/>
        <v>1.09687493315651E-2</v>
      </c>
    </row>
    <row r="31" spans="1:5" x14ac:dyDescent="0.25">
      <c r="A31" s="90">
        <v>2016</v>
      </c>
      <c r="B31" s="105" t="s">
        <v>29</v>
      </c>
      <c r="C31" s="48" t="s">
        <v>321</v>
      </c>
      <c r="D31" s="37">
        <v>5049</v>
      </c>
      <c r="E31" s="33">
        <f t="shared" si="0"/>
        <v>1.0799768988898633E-2</v>
      </c>
    </row>
    <row r="32" spans="1:5" x14ac:dyDescent="0.25">
      <c r="A32" s="90">
        <v>2016</v>
      </c>
      <c r="B32" s="105" t="s">
        <v>323</v>
      </c>
      <c r="C32" s="48" t="s">
        <v>307</v>
      </c>
      <c r="D32" s="37">
        <v>117393</v>
      </c>
      <c r="E32" s="33">
        <f>D32/2040831</f>
        <v>5.7522156415695372E-2</v>
      </c>
    </row>
    <row r="33" spans="1:5" x14ac:dyDescent="0.25">
      <c r="A33" s="90">
        <v>2016</v>
      </c>
      <c r="B33" s="105" t="s">
        <v>323</v>
      </c>
      <c r="C33" s="48" t="s">
        <v>233</v>
      </c>
      <c r="D33" s="37">
        <v>105673</v>
      </c>
      <c r="E33" s="33">
        <f t="shared" ref="E33:E57" si="1">D33/2040831</f>
        <v>5.1779397706130492E-2</v>
      </c>
    </row>
    <row r="34" spans="1:5" x14ac:dyDescent="0.25">
      <c r="A34" s="90">
        <v>2016</v>
      </c>
      <c r="B34" s="105" t="s">
        <v>323</v>
      </c>
      <c r="C34" s="48" t="s">
        <v>234</v>
      </c>
      <c r="D34" s="37">
        <v>92091</v>
      </c>
      <c r="E34" s="33">
        <f t="shared" si="1"/>
        <v>4.5124265556530652E-2</v>
      </c>
    </row>
    <row r="35" spans="1:5" x14ac:dyDescent="0.25">
      <c r="A35" s="90">
        <v>2016</v>
      </c>
      <c r="B35" s="105" t="s">
        <v>323</v>
      </c>
      <c r="C35" s="48" t="s">
        <v>235</v>
      </c>
      <c r="D35" s="37">
        <v>80267</v>
      </c>
      <c r="E35" s="33">
        <f t="shared" si="1"/>
        <v>3.9330547213365534E-2</v>
      </c>
    </row>
    <row r="36" spans="1:5" x14ac:dyDescent="0.25">
      <c r="A36" s="90">
        <v>2016</v>
      </c>
      <c r="B36" s="105" t="s">
        <v>323</v>
      </c>
      <c r="C36" s="48" t="s">
        <v>236</v>
      </c>
      <c r="D36" s="37">
        <v>74653</v>
      </c>
      <c r="E36" s="33">
        <f t="shared" si="1"/>
        <v>3.6579706991906727E-2</v>
      </c>
    </row>
    <row r="37" spans="1:5" x14ac:dyDescent="0.25">
      <c r="A37" s="90">
        <v>2016</v>
      </c>
      <c r="B37" s="105" t="s">
        <v>323</v>
      </c>
      <c r="C37" s="48" t="s">
        <v>237</v>
      </c>
      <c r="D37" s="37">
        <v>63699</v>
      </c>
      <c r="E37" s="33">
        <f t="shared" si="1"/>
        <v>3.1212285583666653E-2</v>
      </c>
    </row>
    <row r="38" spans="1:5" x14ac:dyDescent="0.25">
      <c r="A38" s="90">
        <v>2016</v>
      </c>
      <c r="B38" s="105" t="s">
        <v>323</v>
      </c>
      <c r="C38" s="48" t="s">
        <v>73</v>
      </c>
      <c r="D38" s="37">
        <v>56340</v>
      </c>
      <c r="E38" s="33">
        <f t="shared" si="1"/>
        <v>2.7606401509973143E-2</v>
      </c>
    </row>
    <row r="39" spans="1:5" x14ac:dyDescent="0.25">
      <c r="A39" s="90">
        <v>2016</v>
      </c>
      <c r="B39" s="105" t="s">
        <v>323</v>
      </c>
      <c r="C39" s="48" t="s">
        <v>238</v>
      </c>
      <c r="D39" s="37">
        <v>56291</v>
      </c>
      <c r="E39" s="33">
        <f t="shared" si="1"/>
        <v>2.7582391682603801E-2</v>
      </c>
    </row>
    <row r="40" spans="1:5" x14ac:dyDescent="0.25">
      <c r="A40" s="90">
        <v>2016</v>
      </c>
      <c r="B40" s="105" t="s">
        <v>323</v>
      </c>
      <c r="C40" s="48" t="s">
        <v>76</v>
      </c>
      <c r="D40" s="37">
        <v>54288</v>
      </c>
      <c r="E40" s="33">
        <f t="shared" si="1"/>
        <v>2.6600928739322363E-2</v>
      </c>
    </row>
    <row r="41" spans="1:5" x14ac:dyDescent="0.25">
      <c r="A41" s="90">
        <v>2016</v>
      </c>
      <c r="B41" s="105" t="s">
        <v>323</v>
      </c>
      <c r="C41" s="48" t="s">
        <v>308</v>
      </c>
      <c r="D41" s="37">
        <v>47111</v>
      </c>
      <c r="E41" s="33">
        <f t="shared" si="1"/>
        <v>2.3084224024429265E-2</v>
      </c>
    </row>
    <row r="42" spans="1:5" x14ac:dyDescent="0.25">
      <c r="A42" s="90">
        <v>2016</v>
      </c>
      <c r="B42" s="105" t="s">
        <v>323</v>
      </c>
      <c r="C42" s="48" t="s">
        <v>78</v>
      </c>
      <c r="D42" s="37">
        <v>43027</v>
      </c>
      <c r="E42" s="33">
        <f t="shared" si="1"/>
        <v>2.1083078412666212E-2</v>
      </c>
    </row>
    <row r="43" spans="1:5" x14ac:dyDescent="0.25">
      <c r="A43" s="90">
        <v>2016</v>
      </c>
      <c r="B43" s="105" t="s">
        <v>323</v>
      </c>
      <c r="C43" s="48" t="s">
        <v>239</v>
      </c>
      <c r="D43" s="37">
        <v>41280</v>
      </c>
      <c r="E43" s="33">
        <f t="shared" si="1"/>
        <v>2.022705456747766E-2</v>
      </c>
    </row>
    <row r="44" spans="1:5" x14ac:dyDescent="0.25">
      <c r="A44" s="90">
        <v>2016</v>
      </c>
      <c r="B44" s="105" t="s">
        <v>323</v>
      </c>
      <c r="C44" s="48" t="s">
        <v>242</v>
      </c>
      <c r="D44" s="37">
        <v>39760</v>
      </c>
      <c r="E44" s="33">
        <f t="shared" si="1"/>
        <v>1.9482259922551155E-2</v>
      </c>
    </row>
    <row r="45" spans="1:5" x14ac:dyDescent="0.25">
      <c r="A45" s="90">
        <v>2016</v>
      </c>
      <c r="B45" s="105" t="s">
        <v>323</v>
      </c>
      <c r="C45" s="48" t="s">
        <v>309</v>
      </c>
      <c r="D45" s="37">
        <v>39247</v>
      </c>
      <c r="E45" s="33">
        <f t="shared" si="1"/>
        <v>1.9230891729888462E-2</v>
      </c>
    </row>
    <row r="46" spans="1:5" x14ac:dyDescent="0.25">
      <c r="A46" s="90">
        <v>2016</v>
      </c>
      <c r="B46" s="105" t="s">
        <v>323</v>
      </c>
      <c r="C46" s="48" t="s">
        <v>77</v>
      </c>
      <c r="D46" s="37">
        <v>36166</v>
      </c>
      <c r="E46" s="33">
        <f t="shared" si="1"/>
        <v>1.7721212584481519E-2</v>
      </c>
    </row>
    <row r="47" spans="1:5" x14ac:dyDescent="0.25">
      <c r="A47" s="90">
        <v>2016</v>
      </c>
      <c r="B47" s="105" t="s">
        <v>323</v>
      </c>
      <c r="C47" s="48" t="s">
        <v>241</v>
      </c>
      <c r="D47" s="37">
        <v>30198</v>
      </c>
      <c r="E47" s="33">
        <f t="shared" si="1"/>
        <v>1.4796913610191142E-2</v>
      </c>
    </row>
    <row r="48" spans="1:5" x14ac:dyDescent="0.25">
      <c r="A48" s="90">
        <v>2016</v>
      </c>
      <c r="B48" s="105" t="s">
        <v>323</v>
      </c>
      <c r="C48" s="48" t="s">
        <v>245</v>
      </c>
      <c r="D48" s="37">
        <v>28582</v>
      </c>
      <c r="E48" s="33">
        <f t="shared" si="1"/>
        <v>1.4005079303479807E-2</v>
      </c>
    </row>
    <row r="49" spans="1:5" x14ac:dyDescent="0.25">
      <c r="A49" s="90">
        <v>2016</v>
      </c>
      <c r="B49" s="105" t="s">
        <v>323</v>
      </c>
      <c r="C49" s="48" t="s">
        <v>240</v>
      </c>
      <c r="D49" s="37">
        <v>26511</v>
      </c>
      <c r="E49" s="33">
        <f t="shared" si="1"/>
        <v>1.2990296599767448E-2</v>
      </c>
    </row>
    <row r="50" spans="1:5" x14ac:dyDescent="0.25">
      <c r="A50" s="90">
        <v>2016</v>
      </c>
      <c r="B50" s="105" t="s">
        <v>323</v>
      </c>
      <c r="C50" s="48" t="s">
        <v>71</v>
      </c>
      <c r="D50" s="37">
        <v>26477</v>
      </c>
      <c r="E50" s="33">
        <f t="shared" si="1"/>
        <v>1.2973636719551986E-2</v>
      </c>
    </row>
    <row r="51" spans="1:5" x14ac:dyDescent="0.25">
      <c r="A51" s="90">
        <v>2016</v>
      </c>
      <c r="B51" s="105" t="s">
        <v>323</v>
      </c>
      <c r="C51" s="48" t="s">
        <v>310</v>
      </c>
      <c r="D51" s="37">
        <v>26353</v>
      </c>
      <c r="E51" s="33">
        <f t="shared" si="1"/>
        <v>1.2912877156413245E-2</v>
      </c>
    </row>
    <row r="52" spans="1:5" x14ac:dyDescent="0.25">
      <c r="A52" s="90">
        <v>2016</v>
      </c>
      <c r="B52" s="105" t="s">
        <v>323</v>
      </c>
      <c r="C52" s="48" t="s">
        <v>243</v>
      </c>
      <c r="D52" s="37">
        <v>23877</v>
      </c>
      <c r="E52" s="33">
        <f t="shared" si="1"/>
        <v>1.1699645879546127E-2</v>
      </c>
    </row>
    <row r="53" spans="1:5" x14ac:dyDescent="0.25">
      <c r="A53" s="90">
        <v>2016</v>
      </c>
      <c r="B53" s="105" t="s">
        <v>323</v>
      </c>
      <c r="C53" s="48" t="s">
        <v>247</v>
      </c>
      <c r="D53" s="37">
        <v>23671</v>
      </c>
      <c r="E53" s="33">
        <f t="shared" si="1"/>
        <v>1.1598706605299509E-2</v>
      </c>
    </row>
    <row r="54" spans="1:5" x14ac:dyDescent="0.25">
      <c r="A54" s="90">
        <v>2016</v>
      </c>
      <c r="B54" s="105" t="s">
        <v>323</v>
      </c>
      <c r="C54" s="48" t="s">
        <v>251</v>
      </c>
      <c r="D54" s="37">
        <v>22840</v>
      </c>
      <c r="E54" s="33">
        <f t="shared" si="1"/>
        <v>1.1191519532974557E-2</v>
      </c>
    </row>
    <row r="55" spans="1:5" x14ac:dyDescent="0.25">
      <c r="A55" s="90">
        <v>2016</v>
      </c>
      <c r="B55" s="105" t="s">
        <v>323</v>
      </c>
      <c r="C55" s="48" t="s">
        <v>69</v>
      </c>
      <c r="D55" s="37">
        <v>22765</v>
      </c>
      <c r="E55" s="33">
        <f t="shared" si="1"/>
        <v>1.1154769797205158E-2</v>
      </c>
    </row>
    <row r="56" spans="1:5" x14ac:dyDescent="0.25">
      <c r="A56" s="90">
        <v>2016</v>
      </c>
      <c r="B56" s="105" t="s">
        <v>323</v>
      </c>
      <c r="C56" s="48" t="s">
        <v>70</v>
      </c>
      <c r="D56" s="37">
        <v>20702</v>
      </c>
      <c r="E56" s="33">
        <f t="shared" si="1"/>
        <v>1.01439070653082E-2</v>
      </c>
    </row>
    <row r="57" spans="1:5" x14ac:dyDescent="0.25">
      <c r="A57" s="90">
        <v>2016</v>
      </c>
      <c r="B57" s="105" t="s">
        <v>323</v>
      </c>
      <c r="C57" s="48" t="s">
        <v>250</v>
      </c>
      <c r="D57" s="37">
        <v>19846</v>
      </c>
      <c r="E57" s="33">
        <f t="shared" si="1"/>
        <v>9.7244700810601176E-3</v>
      </c>
    </row>
    <row r="58" spans="1:5" x14ac:dyDescent="0.25">
      <c r="A58" s="90">
        <v>2017</v>
      </c>
      <c r="B58" s="105" t="s">
        <v>322</v>
      </c>
      <c r="C58" s="48" t="s">
        <v>308</v>
      </c>
      <c r="D58" s="37">
        <v>45569</v>
      </c>
      <c r="E58" s="33">
        <f>D58/452768</f>
        <v>0.10064536362993851</v>
      </c>
    </row>
    <row r="59" spans="1:5" x14ac:dyDescent="0.25">
      <c r="A59" s="90">
        <v>2017</v>
      </c>
      <c r="B59" s="105" t="s">
        <v>29</v>
      </c>
      <c r="C59" s="48" t="s">
        <v>234</v>
      </c>
      <c r="D59" s="37">
        <v>25748</v>
      </c>
      <c r="E59" s="33">
        <f t="shared" ref="E59:E82" si="2">D59/452768</f>
        <v>5.6867976535444204E-2</v>
      </c>
    </row>
    <row r="60" spans="1:5" x14ac:dyDescent="0.25">
      <c r="A60" s="90">
        <v>2017</v>
      </c>
      <c r="B60" s="105" t="s">
        <v>322</v>
      </c>
      <c r="C60" s="48" t="s">
        <v>246</v>
      </c>
      <c r="D60" s="37">
        <v>19323</v>
      </c>
      <c r="E60" s="33">
        <f t="shared" si="2"/>
        <v>4.2677486041416357E-2</v>
      </c>
    </row>
    <row r="61" spans="1:5" x14ac:dyDescent="0.25">
      <c r="A61" s="90">
        <v>2017</v>
      </c>
      <c r="B61" s="105" t="s">
        <v>322</v>
      </c>
      <c r="C61" s="48" t="s">
        <v>240</v>
      </c>
      <c r="D61" s="37">
        <v>18815</v>
      </c>
      <c r="E61" s="33">
        <f t="shared" si="2"/>
        <v>4.1555498621810731E-2</v>
      </c>
    </row>
    <row r="62" spans="1:5" x14ac:dyDescent="0.25">
      <c r="A62" s="90">
        <v>2017</v>
      </c>
      <c r="B62" s="105" t="s">
        <v>322</v>
      </c>
      <c r="C62" s="48" t="s">
        <v>307</v>
      </c>
      <c r="D62" s="37">
        <v>17938</v>
      </c>
      <c r="E62" s="33">
        <f t="shared" si="2"/>
        <v>3.9618524277334088E-2</v>
      </c>
    </row>
    <row r="63" spans="1:5" x14ac:dyDescent="0.25">
      <c r="A63" s="90">
        <v>2017</v>
      </c>
      <c r="B63" s="105" t="s">
        <v>322</v>
      </c>
      <c r="C63" s="48" t="s">
        <v>233</v>
      </c>
      <c r="D63" s="37">
        <v>17714</v>
      </c>
      <c r="E63" s="33">
        <f t="shared" si="2"/>
        <v>3.9123789667114287E-2</v>
      </c>
    </row>
    <row r="64" spans="1:5" x14ac:dyDescent="0.25">
      <c r="A64" s="90">
        <v>2017</v>
      </c>
      <c r="B64" s="105" t="s">
        <v>322</v>
      </c>
      <c r="C64" s="48" t="s">
        <v>316</v>
      </c>
      <c r="D64" s="37">
        <v>17152</v>
      </c>
      <c r="E64" s="33">
        <f t="shared" si="2"/>
        <v>3.7882535868259244E-2</v>
      </c>
    </row>
    <row r="65" spans="1:5" x14ac:dyDescent="0.25">
      <c r="A65" s="90">
        <v>2017</v>
      </c>
      <c r="B65" s="105" t="s">
        <v>322</v>
      </c>
      <c r="C65" s="48" t="s">
        <v>309</v>
      </c>
      <c r="D65" s="37">
        <v>14941</v>
      </c>
      <c r="E65" s="33">
        <f t="shared" si="2"/>
        <v>3.299924022899145E-2</v>
      </c>
    </row>
    <row r="66" spans="1:5" x14ac:dyDescent="0.25">
      <c r="A66" s="90">
        <v>2017</v>
      </c>
      <c r="B66" s="105" t="s">
        <v>322</v>
      </c>
      <c r="C66" s="48" t="s">
        <v>241</v>
      </c>
      <c r="D66" s="37">
        <v>14457</v>
      </c>
      <c r="E66" s="33">
        <f t="shared" si="2"/>
        <v>3.1930260089052233E-2</v>
      </c>
    </row>
    <row r="67" spans="1:5" x14ac:dyDescent="0.25">
      <c r="A67" s="90">
        <v>2017</v>
      </c>
      <c r="B67" s="105" t="s">
        <v>322</v>
      </c>
      <c r="C67" s="48" t="s">
        <v>244</v>
      </c>
      <c r="D67" s="37">
        <v>13480</v>
      </c>
      <c r="E67" s="33">
        <f t="shared" si="2"/>
        <v>2.977242207929889E-2</v>
      </c>
    </row>
    <row r="68" spans="1:5" x14ac:dyDescent="0.25">
      <c r="A68" s="90">
        <v>2017</v>
      </c>
      <c r="B68" s="105" t="s">
        <v>322</v>
      </c>
      <c r="C68" s="48" t="s">
        <v>243</v>
      </c>
      <c r="D68" s="37">
        <v>12528</v>
      </c>
      <c r="E68" s="33">
        <f t="shared" si="2"/>
        <v>2.7669799985864725E-2</v>
      </c>
    </row>
    <row r="69" spans="1:5" x14ac:dyDescent="0.25">
      <c r="A69" s="90">
        <v>2017</v>
      </c>
      <c r="B69" s="105" t="s">
        <v>322</v>
      </c>
      <c r="C69" s="48" t="s">
        <v>239</v>
      </c>
      <c r="D69" s="37">
        <v>11657</v>
      </c>
      <c r="E69" s="33">
        <f t="shared" si="2"/>
        <v>2.5746077461304685E-2</v>
      </c>
    </row>
    <row r="70" spans="1:5" x14ac:dyDescent="0.25">
      <c r="A70" s="90">
        <v>2017</v>
      </c>
      <c r="B70" s="105" t="s">
        <v>322</v>
      </c>
      <c r="C70" s="48" t="s">
        <v>69</v>
      </c>
      <c r="D70" s="37">
        <v>10103</v>
      </c>
      <c r="E70" s="33">
        <f t="shared" si="2"/>
        <v>2.2313856102904799E-2</v>
      </c>
    </row>
    <row r="71" spans="1:5" x14ac:dyDescent="0.25">
      <c r="A71" s="90">
        <v>2017</v>
      </c>
      <c r="B71" s="105" t="s">
        <v>322</v>
      </c>
      <c r="C71" s="48" t="s">
        <v>237</v>
      </c>
      <c r="D71" s="37">
        <v>9862</v>
      </c>
      <c r="E71" s="33">
        <f t="shared" si="2"/>
        <v>2.1781574669587956E-2</v>
      </c>
    </row>
    <row r="72" spans="1:5" x14ac:dyDescent="0.25">
      <c r="A72" s="90">
        <v>2017</v>
      </c>
      <c r="B72" s="105" t="s">
        <v>322</v>
      </c>
      <c r="C72" s="48" t="s">
        <v>235</v>
      </c>
      <c r="D72" s="37">
        <v>8435</v>
      </c>
      <c r="E72" s="33">
        <f t="shared" si="2"/>
        <v>1.8629850166089475E-2</v>
      </c>
    </row>
    <row r="73" spans="1:5" x14ac:dyDescent="0.25">
      <c r="A73" s="90">
        <v>2017</v>
      </c>
      <c r="B73" s="105" t="s">
        <v>322</v>
      </c>
      <c r="C73" s="48" t="s">
        <v>73</v>
      </c>
      <c r="D73" s="37">
        <v>6473</v>
      </c>
      <c r="E73" s="33">
        <f t="shared" si="2"/>
        <v>1.4296505053360662E-2</v>
      </c>
    </row>
    <row r="74" spans="1:5" x14ac:dyDescent="0.25">
      <c r="A74" s="90">
        <v>2017</v>
      </c>
      <c r="B74" s="105" t="s">
        <v>322</v>
      </c>
      <c r="C74" s="48" t="s">
        <v>315</v>
      </c>
      <c r="D74" s="37">
        <v>6350</v>
      </c>
      <c r="E74" s="33">
        <f t="shared" si="2"/>
        <v>1.4024842745070322E-2</v>
      </c>
    </row>
    <row r="75" spans="1:5" x14ac:dyDescent="0.25">
      <c r="A75" s="90">
        <v>2017</v>
      </c>
      <c r="B75" s="105" t="s">
        <v>322</v>
      </c>
      <c r="C75" s="48" t="s">
        <v>238</v>
      </c>
      <c r="D75" s="37">
        <v>6177</v>
      </c>
      <c r="E75" s="33">
        <f t="shared" si="2"/>
        <v>1.3642748604141636E-2</v>
      </c>
    </row>
    <row r="76" spans="1:5" x14ac:dyDescent="0.25">
      <c r="A76" s="90">
        <v>2017</v>
      </c>
      <c r="B76" s="105" t="s">
        <v>322</v>
      </c>
      <c r="C76" s="48" t="s">
        <v>70</v>
      </c>
      <c r="D76" s="37">
        <v>6009</v>
      </c>
      <c r="E76" s="33">
        <f t="shared" si="2"/>
        <v>1.3271697646476783E-2</v>
      </c>
    </row>
    <row r="77" spans="1:5" x14ac:dyDescent="0.25">
      <c r="A77" s="90">
        <v>2017</v>
      </c>
      <c r="B77" s="105" t="s">
        <v>322</v>
      </c>
      <c r="C77" s="48" t="s">
        <v>253</v>
      </c>
      <c r="D77" s="37">
        <v>5807</v>
      </c>
      <c r="E77" s="33">
        <f t="shared" si="2"/>
        <v>1.2825553042617854E-2</v>
      </c>
    </row>
    <row r="78" spans="1:5" x14ac:dyDescent="0.25">
      <c r="A78" s="90">
        <v>2017</v>
      </c>
      <c r="B78" s="105" t="s">
        <v>322</v>
      </c>
      <c r="C78" s="48" t="s">
        <v>317</v>
      </c>
      <c r="D78" s="37">
        <v>5540</v>
      </c>
      <c r="E78" s="33">
        <f t="shared" si="2"/>
        <v>1.2235847056329069E-2</v>
      </c>
    </row>
    <row r="79" spans="1:5" x14ac:dyDescent="0.25">
      <c r="A79" s="90">
        <v>2017</v>
      </c>
      <c r="B79" s="105" t="s">
        <v>322</v>
      </c>
      <c r="C79" s="48" t="s">
        <v>318</v>
      </c>
      <c r="D79" s="37">
        <v>5332</v>
      </c>
      <c r="E79" s="33">
        <f t="shared" si="2"/>
        <v>1.1776450632553538E-2</v>
      </c>
    </row>
    <row r="80" spans="1:5" x14ac:dyDescent="0.25">
      <c r="A80" s="90">
        <v>2017</v>
      </c>
      <c r="B80" s="105" t="s">
        <v>322</v>
      </c>
      <c r="C80" s="48" t="s">
        <v>321</v>
      </c>
      <c r="D80" s="37">
        <v>5244</v>
      </c>
      <c r="E80" s="33">
        <f t="shared" si="2"/>
        <v>1.1582090607110043E-2</v>
      </c>
    </row>
    <row r="81" spans="1:5" x14ac:dyDescent="0.25">
      <c r="A81" s="90">
        <v>2017</v>
      </c>
      <c r="B81" s="105" t="s">
        <v>322</v>
      </c>
      <c r="C81" s="48" t="s">
        <v>320</v>
      </c>
      <c r="D81" s="37">
        <v>5120</v>
      </c>
      <c r="E81" s="33">
        <f t="shared" si="2"/>
        <v>1.1308219662166937E-2</v>
      </c>
    </row>
    <row r="82" spans="1:5" x14ac:dyDescent="0.25">
      <c r="A82" s="90">
        <v>2017</v>
      </c>
      <c r="B82" s="105" t="s">
        <v>322</v>
      </c>
      <c r="C82" s="48" t="s">
        <v>319</v>
      </c>
      <c r="D82" s="37">
        <v>5083</v>
      </c>
      <c r="E82" s="33">
        <f t="shared" si="2"/>
        <v>1.1226500106014559E-2</v>
      </c>
    </row>
    <row r="83" spans="1:5" x14ac:dyDescent="0.25">
      <c r="A83" s="90">
        <v>2017</v>
      </c>
      <c r="B83" s="105" t="s">
        <v>322</v>
      </c>
      <c r="C83" s="48" t="s">
        <v>254</v>
      </c>
      <c r="D83" s="37">
        <v>4872</v>
      </c>
      <c r="E83" s="33">
        <f>D83/452768</f>
        <v>1.0760477772280726E-2</v>
      </c>
    </row>
    <row r="84" spans="1:5" x14ac:dyDescent="0.25">
      <c r="A84" s="90">
        <v>2017</v>
      </c>
      <c r="B84" s="105" t="s">
        <v>323</v>
      </c>
      <c r="C84" s="48" t="s">
        <v>307</v>
      </c>
      <c r="D84" s="37">
        <v>114612</v>
      </c>
      <c r="E84" s="33">
        <f>D84/2000462</f>
        <v>5.7292765371199254E-2</v>
      </c>
    </row>
    <row r="85" spans="1:5" x14ac:dyDescent="0.25">
      <c r="A85" s="90">
        <v>2017</v>
      </c>
      <c r="B85" s="105" t="s">
        <v>323</v>
      </c>
      <c r="C85" s="48" t="s">
        <v>233</v>
      </c>
      <c r="D85" s="37">
        <v>92632</v>
      </c>
      <c r="E85" s="33">
        <f t="shared" ref="E85:E109" si="3">D85/2000462</f>
        <v>4.6305303474897301E-2</v>
      </c>
    </row>
    <row r="86" spans="1:5" x14ac:dyDescent="0.25">
      <c r="A86" s="90">
        <v>2017</v>
      </c>
      <c r="B86" s="105" t="s">
        <v>323</v>
      </c>
      <c r="C86" s="48" t="s">
        <v>234</v>
      </c>
      <c r="D86" s="37">
        <v>86918</v>
      </c>
      <c r="E86" s="33">
        <f t="shared" si="3"/>
        <v>4.3448963289480128E-2</v>
      </c>
    </row>
    <row r="87" spans="1:5" x14ac:dyDescent="0.25">
      <c r="A87" s="90">
        <v>2017</v>
      </c>
      <c r="B87" s="105" t="s">
        <v>323</v>
      </c>
      <c r="C87" s="48" t="s">
        <v>235</v>
      </c>
      <c r="D87" s="37">
        <v>82802</v>
      </c>
      <c r="E87" s="33">
        <f t="shared" si="3"/>
        <v>4.1391438577688552E-2</v>
      </c>
    </row>
    <row r="88" spans="1:5" x14ac:dyDescent="0.25">
      <c r="A88" s="90">
        <v>2017</v>
      </c>
      <c r="B88" s="105" t="s">
        <v>323</v>
      </c>
      <c r="C88" s="48" t="s">
        <v>236</v>
      </c>
      <c r="D88" s="37">
        <v>77173</v>
      </c>
      <c r="E88" s="33">
        <f t="shared" si="3"/>
        <v>3.8577588577038704E-2</v>
      </c>
    </row>
    <row r="89" spans="1:5" x14ac:dyDescent="0.25">
      <c r="A89" s="90">
        <v>2017</v>
      </c>
      <c r="B89" s="105" t="s">
        <v>323</v>
      </c>
      <c r="C89" s="48" t="s">
        <v>237</v>
      </c>
      <c r="D89" s="37">
        <v>59291</v>
      </c>
      <c r="E89" s="33">
        <f t="shared" si="3"/>
        <v>2.9638653471048187E-2</v>
      </c>
    </row>
    <row r="90" spans="1:5" x14ac:dyDescent="0.25">
      <c r="A90" s="90">
        <v>2017</v>
      </c>
      <c r="B90" s="105" t="s">
        <v>323</v>
      </c>
      <c r="C90" s="48" t="s">
        <v>238</v>
      </c>
      <c r="D90" s="37">
        <v>54775</v>
      </c>
      <c r="E90" s="33">
        <f t="shared" si="3"/>
        <v>2.7381174948586877E-2</v>
      </c>
    </row>
    <row r="91" spans="1:5" x14ac:dyDescent="0.25">
      <c r="A91" s="90">
        <v>2017</v>
      </c>
      <c r="B91" s="105" t="s">
        <v>323</v>
      </c>
      <c r="C91" s="48" t="s">
        <v>76</v>
      </c>
      <c r="D91" s="37">
        <v>54677</v>
      </c>
      <c r="E91" s="33">
        <f t="shared" si="3"/>
        <v>2.7332186264972792E-2</v>
      </c>
    </row>
    <row r="92" spans="1:5" x14ac:dyDescent="0.25">
      <c r="A92" s="90">
        <v>2017</v>
      </c>
      <c r="B92" s="105" t="s">
        <v>323</v>
      </c>
      <c r="C92" s="48" t="s">
        <v>73</v>
      </c>
      <c r="D92" s="37">
        <v>53325</v>
      </c>
      <c r="E92" s="33">
        <f t="shared" si="3"/>
        <v>2.6656342384909087E-2</v>
      </c>
    </row>
    <row r="93" spans="1:5" x14ac:dyDescent="0.25">
      <c r="A93" s="90">
        <v>2017</v>
      </c>
      <c r="B93" s="105" t="s">
        <v>323</v>
      </c>
      <c r="C93" s="48" t="s">
        <v>308</v>
      </c>
      <c r="D93" s="37">
        <v>49698</v>
      </c>
      <c r="E93" s="33">
        <f t="shared" si="3"/>
        <v>2.4843261206661263E-2</v>
      </c>
    </row>
    <row r="94" spans="1:5" x14ac:dyDescent="0.25">
      <c r="A94" s="90">
        <v>2017</v>
      </c>
      <c r="B94" s="105" t="s">
        <v>323</v>
      </c>
      <c r="C94" s="48" t="s">
        <v>239</v>
      </c>
      <c r="D94" s="37">
        <v>43401</v>
      </c>
      <c r="E94" s="33">
        <f t="shared" si="3"/>
        <v>2.1695488342192953E-2</v>
      </c>
    </row>
    <row r="95" spans="1:5" x14ac:dyDescent="0.25">
      <c r="A95" s="90">
        <v>2017</v>
      </c>
      <c r="B95" s="105" t="s">
        <v>323</v>
      </c>
      <c r="C95" s="48" t="s">
        <v>78</v>
      </c>
      <c r="D95" s="37">
        <v>41869</v>
      </c>
      <c r="E95" s="33">
        <f t="shared" si="3"/>
        <v>2.0929665247327867E-2</v>
      </c>
    </row>
    <row r="96" spans="1:5" x14ac:dyDescent="0.25">
      <c r="A96" s="90">
        <v>2017</v>
      </c>
      <c r="B96" s="105" t="s">
        <v>323</v>
      </c>
      <c r="C96" s="48" t="s">
        <v>242</v>
      </c>
      <c r="D96" s="37">
        <v>37934</v>
      </c>
      <c r="E96" s="33">
        <f t="shared" si="3"/>
        <v>1.8962619634864345E-2</v>
      </c>
    </row>
    <row r="97" spans="1:5" x14ac:dyDescent="0.25">
      <c r="A97" s="90">
        <v>2017</v>
      </c>
      <c r="B97" s="105" t="s">
        <v>323</v>
      </c>
      <c r="C97" s="48" t="s">
        <v>309</v>
      </c>
      <c r="D97" s="37">
        <v>37694</v>
      </c>
      <c r="E97" s="33">
        <f t="shared" si="3"/>
        <v>1.8842647348462506E-2</v>
      </c>
    </row>
    <row r="98" spans="1:5" x14ac:dyDescent="0.25">
      <c r="A98" s="90">
        <v>2017</v>
      </c>
      <c r="B98" s="105" t="s">
        <v>323</v>
      </c>
      <c r="C98" s="48" t="s">
        <v>77</v>
      </c>
      <c r="D98" s="37">
        <v>35896</v>
      </c>
      <c r="E98" s="33">
        <f t="shared" si="3"/>
        <v>1.7943854969502047E-2</v>
      </c>
    </row>
    <row r="99" spans="1:5" x14ac:dyDescent="0.25">
      <c r="A99" s="90">
        <v>2017</v>
      </c>
      <c r="B99" s="105" t="s">
        <v>323</v>
      </c>
      <c r="C99" s="48" t="s">
        <v>241</v>
      </c>
      <c r="D99" s="37">
        <v>31952</v>
      </c>
      <c r="E99" s="33">
        <f t="shared" si="3"/>
        <v>1.5972310396298456E-2</v>
      </c>
    </row>
    <row r="100" spans="1:5" x14ac:dyDescent="0.25">
      <c r="A100" s="90">
        <v>2017</v>
      </c>
      <c r="B100" s="105" t="s">
        <v>323</v>
      </c>
      <c r="C100" s="48" t="s">
        <v>310</v>
      </c>
      <c r="D100" s="37">
        <v>27321</v>
      </c>
      <c r="E100" s="33">
        <f t="shared" si="3"/>
        <v>1.3657345153269594E-2</v>
      </c>
    </row>
    <row r="101" spans="1:5" x14ac:dyDescent="0.25">
      <c r="A101" s="90">
        <v>2017</v>
      </c>
      <c r="B101" s="105" t="s">
        <v>323</v>
      </c>
      <c r="C101" s="48" t="s">
        <v>240</v>
      </c>
      <c r="D101" s="37">
        <v>25821</v>
      </c>
      <c r="E101" s="33">
        <f t="shared" si="3"/>
        <v>1.2907518363258087E-2</v>
      </c>
    </row>
    <row r="102" spans="1:5" x14ac:dyDescent="0.25">
      <c r="A102" s="90">
        <v>2017</v>
      </c>
      <c r="B102" s="105" t="s">
        <v>323</v>
      </c>
      <c r="C102" s="48" t="s">
        <v>71</v>
      </c>
      <c r="D102" s="37">
        <v>25059</v>
      </c>
      <c r="E102" s="33">
        <f t="shared" si="3"/>
        <v>1.2526606353932242E-2</v>
      </c>
    </row>
    <row r="103" spans="1:5" x14ac:dyDescent="0.25">
      <c r="A103" s="90">
        <v>2017</v>
      </c>
      <c r="B103" s="105" t="s">
        <v>323</v>
      </c>
      <c r="C103" s="48" t="s">
        <v>245</v>
      </c>
      <c r="D103" s="37">
        <v>24614</v>
      </c>
      <c r="E103" s="33">
        <f t="shared" si="3"/>
        <v>1.2304157739562161E-2</v>
      </c>
    </row>
    <row r="104" spans="1:5" x14ac:dyDescent="0.25">
      <c r="A104" s="90">
        <v>2017</v>
      </c>
      <c r="B104" s="105" t="s">
        <v>323</v>
      </c>
      <c r="C104" s="48" t="s">
        <v>243</v>
      </c>
      <c r="D104" s="37">
        <v>23632</v>
      </c>
      <c r="E104" s="33">
        <f t="shared" si="3"/>
        <v>1.1813271134367961E-2</v>
      </c>
    </row>
    <row r="105" spans="1:5" x14ac:dyDescent="0.25">
      <c r="A105" s="90">
        <v>2017</v>
      </c>
      <c r="B105" s="105" t="s">
        <v>323</v>
      </c>
      <c r="C105" s="48" t="s">
        <v>251</v>
      </c>
      <c r="D105" s="37">
        <v>23495</v>
      </c>
      <c r="E105" s="33">
        <f t="shared" si="3"/>
        <v>1.1744786954213576E-2</v>
      </c>
    </row>
    <row r="106" spans="1:5" x14ac:dyDescent="0.25">
      <c r="A106" s="90">
        <v>2017</v>
      </c>
      <c r="B106" s="105" t="s">
        <v>323</v>
      </c>
      <c r="C106" s="48" t="s">
        <v>247</v>
      </c>
      <c r="D106" s="37">
        <v>23074</v>
      </c>
      <c r="E106" s="33">
        <f t="shared" si="3"/>
        <v>1.153433556848368E-2</v>
      </c>
    </row>
    <row r="107" spans="1:5" x14ac:dyDescent="0.25">
      <c r="A107" s="90">
        <v>2017</v>
      </c>
      <c r="B107" s="105" t="s">
        <v>323</v>
      </c>
      <c r="C107" s="48" t="s">
        <v>69</v>
      </c>
      <c r="D107" s="37">
        <v>21454</v>
      </c>
      <c r="E107" s="33">
        <f t="shared" si="3"/>
        <v>1.0724522635271252E-2</v>
      </c>
    </row>
    <row r="108" spans="1:5" x14ac:dyDescent="0.25">
      <c r="A108" s="90">
        <v>2017</v>
      </c>
      <c r="B108" s="105" t="s">
        <v>323</v>
      </c>
      <c r="C108" s="48" t="s">
        <v>250</v>
      </c>
      <c r="D108" s="37">
        <v>20481</v>
      </c>
      <c r="E108" s="33">
        <f t="shared" si="3"/>
        <v>1.023813499081712E-2</v>
      </c>
    </row>
    <row r="109" spans="1:5" x14ac:dyDescent="0.25">
      <c r="A109" s="90">
        <v>2017</v>
      </c>
      <c r="B109" s="105" t="s">
        <v>323</v>
      </c>
      <c r="C109" s="48" t="s">
        <v>70</v>
      </c>
      <c r="D109" s="37">
        <v>19914</v>
      </c>
      <c r="E109" s="33">
        <f t="shared" si="3"/>
        <v>9.9547004641927714E-3</v>
      </c>
    </row>
    <row r="110" spans="1:5" x14ac:dyDescent="0.25">
      <c r="A110" s="90">
        <v>2018</v>
      </c>
      <c r="B110" s="105" t="s">
        <v>29</v>
      </c>
      <c r="C110" s="48" t="s">
        <v>308</v>
      </c>
      <c r="D110" s="37">
        <v>46472</v>
      </c>
      <c r="E110" s="33">
        <f>D110/453953</f>
        <v>0.10237183144510555</v>
      </c>
    </row>
    <row r="111" spans="1:5" x14ac:dyDescent="0.25">
      <c r="A111" s="90">
        <v>2018</v>
      </c>
      <c r="B111" s="105" t="s">
        <v>29</v>
      </c>
      <c r="C111" s="48" t="s">
        <v>234</v>
      </c>
      <c r="D111" s="37">
        <v>23540</v>
      </c>
      <c r="E111" s="33">
        <f t="shared" ref="E111:E135" si="4">D111/453953</f>
        <v>5.1855588574147543E-2</v>
      </c>
    </row>
    <row r="112" spans="1:5" x14ac:dyDescent="0.25">
      <c r="A112" s="90">
        <v>2018</v>
      </c>
      <c r="B112" s="105" t="s">
        <v>29</v>
      </c>
      <c r="C112" s="48" t="s">
        <v>246</v>
      </c>
      <c r="D112" s="37">
        <v>19343</v>
      </c>
      <c r="E112" s="33">
        <f t="shared" si="4"/>
        <v>4.2610138053939504E-2</v>
      </c>
    </row>
    <row r="113" spans="1:5" x14ac:dyDescent="0.25">
      <c r="A113" s="90">
        <v>2018</v>
      </c>
      <c r="B113" s="105" t="s">
        <v>29</v>
      </c>
      <c r="C113" s="48" t="s">
        <v>307</v>
      </c>
      <c r="D113" s="37">
        <v>18066</v>
      </c>
      <c r="E113" s="33">
        <f t="shared" si="4"/>
        <v>3.9797071502997008E-2</v>
      </c>
    </row>
    <row r="114" spans="1:5" x14ac:dyDescent="0.25">
      <c r="A114" s="90">
        <v>2018</v>
      </c>
      <c r="B114" s="105" t="s">
        <v>29</v>
      </c>
      <c r="C114" s="48" t="s">
        <v>240</v>
      </c>
      <c r="D114" s="37">
        <v>18039</v>
      </c>
      <c r="E114" s="33">
        <f t="shared" si="4"/>
        <v>3.9737593979993525E-2</v>
      </c>
    </row>
    <row r="115" spans="1:5" x14ac:dyDescent="0.25">
      <c r="A115" s="90">
        <v>2018</v>
      </c>
      <c r="B115" s="105" t="s">
        <v>29</v>
      </c>
      <c r="C115" s="48" t="s">
        <v>316</v>
      </c>
      <c r="D115" s="37">
        <v>17590</v>
      </c>
      <c r="E115" s="33">
        <f t="shared" si="4"/>
        <v>3.8748504801157831E-2</v>
      </c>
    </row>
    <row r="116" spans="1:5" x14ac:dyDescent="0.25">
      <c r="A116" s="90">
        <v>2018</v>
      </c>
      <c r="B116" s="105" t="s">
        <v>29</v>
      </c>
      <c r="C116" s="48" t="s">
        <v>244</v>
      </c>
      <c r="D116" s="37">
        <v>16783</v>
      </c>
      <c r="E116" s="33">
        <f t="shared" si="4"/>
        <v>3.69707877247204E-2</v>
      </c>
    </row>
    <row r="117" spans="1:5" x14ac:dyDescent="0.25">
      <c r="A117" s="90">
        <v>2018</v>
      </c>
      <c r="B117" s="105" t="s">
        <v>29</v>
      </c>
      <c r="C117" s="48" t="s">
        <v>233</v>
      </c>
      <c r="D117" s="37">
        <v>16049</v>
      </c>
      <c r="E117" s="33">
        <f t="shared" si="4"/>
        <v>3.535388024751461E-2</v>
      </c>
    </row>
    <row r="118" spans="1:5" x14ac:dyDescent="0.25">
      <c r="A118" s="90">
        <v>2018</v>
      </c>
      <c r="B118" s="105" t="s">
        <v>29</v>
      </c>
      <c r="C118" s="48" t="s">
        <v>309</v>
      </c>
      <c r="D118" s="37">
        <v>14584</v>
      </c>
      <c r="E118" s="33">
        <f t="shared" si="4"/>
        <v>3.2126673906770084E-2</v>
      </c>
    </row>
    <row r="119" spans="1:5" x14ac:dyDescent="0.25">
      <c r="A119" s="90">
        <v>2018</v>
      </c>
      <c r="B119" s="105" t="s">
        <v>29</v>
      </c>
      <c r="C119" s="48" t="s">
        <v>241</v>
      </c>
      <c r="D119" s="37">
        <v>13906</v>
      </c>
      <c r="E119" s="33">
        <f t="shared" si="4"/>
        <v>3.0633127218015963E-2</v>
      </c>
    </row>
    <row r="120" spans="1:5" x14ac:dyDescent="0.25">
      <c r="A120" s="90">
        <v>2018</v>
      </c>
      <c r="B120" s="105" t="s">
        <v>29</v>
      </c>
      <c r="C120" s="48" t="s">
        <v>239</v>
      </c>
      <c r="D120" s="37">
        <v>11896</v>
      </c>
      <c r="E120" s="33">
        <f t="shared" si="4"/>
        <v>2.6205356061090024E-2</v>
      </c>
    </row>
    <row r="121" spans="1:5" x14ac:dyDescent="0.25">
      <c r="A121" s="90">
        <v>2018</v>
      </c>
      <c r="B121" s="105" t="s">
        <v>29</v>
      </c>
      <c r="C121" s="48" t="s">
        <v>243</v>
      </c>
      <c r="D121" s="37">
        <v>11298</v>
      </c>
      <c r="E121" s="33">
        <f t="shared" si="4"/>
        <v>2.4888039070124001E-2</v>
      </c>
    </row>
    <row r="122" spans="1:5" x14ac:dyDescent="0.25">
      <c r="A122" s="90">
        <v>2018</v>
      </c>
      <c r="B122" s="105" t="s">
        <v>29</v>
      </c>
      <c r="C122" s="48" t="s">
        <v>254</v>
      </c>
      <c r="D122" s="37">
        <v>10129</v>
      </c>
      <c r="E122" s="33">
        <f t="shared" si="4"/>
        <v>2.2312882611195434E-2</v>
      </c>
    </row>
    <row r="123" spans="1:5" x14ac:dyDescent="0.25">
      <c r="A123" s="90">
        <v>2018</v>
      </c>
      <c r="B123" s="105" t="s">
        <v>29</v>
      </c>
      <c r="C123" s="48" t="s">
        <v>69</v>
      </c>
      <c r="D123" s="37">
        <v>10039</v>
      </c>
      <c r="E123" s="33">
        <f t="shared" si="4"/>
        <v>2.2114624201183822E-2</v>
      </c>
    </row>
    <row r="124" spans="1:5" x14ac:dyDescent="0.25">
      <c r="A124" s="90">
        <v>2018</v>
      </c>
      <c r="B124" s="105" t="s">
        <v>29</v>
      </c>
      <c r="C124" s="48" t="s">
        <v>237</v>
      </c>
      <c r="D124" s="37">
        <v>8604</v>
      </c>
      <c r="E124" s="33">
        <f t="shared" si="4"/>
        <v>1.8953503997109832E-2</v>
      </c>
    </row>
    <row r="125" spans="1:5" x14ac:dyDescent="0.25">
      <c r="A125" s="90">
        <v>2018</v>
      </c>
      <c r="B125" s="105" t="s">
        <v>29</v>
      </c>
      <c r="C125" s="48" t="s">
        <v>235</v>
      </c>
      <c r="D125" s="37">
        <v>8026</v>
      </c>
      <c r="E125" s="33">
        <f t="shared" si="4"/>
        <v>1.7680244430590832E-2</v>
      </c>
    </row>
    <row r="126" spans="1:5" x14ac:dyDescent="0.25">
      <c r="A126" s="90">
        <v>2018</v>
      </c>
      <c r="B126" s="105" t="s">
        <v>29</v>
      </c>
      <c r="C126" s="48" t="s">
        <v>70</v>
      </c>
      <c r="D126" s="37">
        <v>7090</v>
      </c>
      <c r="E126" s="33">
        <f t="shared" si="4"/>
        <v>1.5618356966470097E-2</v>
      </c>
    </row>
    <row r="127" spans="1:5" x14ac:dyDescent="0.25">
      <c r="A127" s="90">
        <v>2018</v>
      </c>
      <c r="B127" s="105" t="s">
        <v>29</v>
      </c>
      <c r="C127" s="48" t="s">
        <v>73</v>
      </c>
      <c r="D127" s="37">
        <v>6569</v>
      </c>
      <c r="E127" s="33">
        <f t="shared" si="4"/>
        <v>1.4470661059625115E-2</v>
      </c>
    </row>
    <row r="128" spans="1:5" x14ac:dyDescent="0.25">
      <c r="A128" s="90">
        <v>2018</v>
      </c>
      <c r="B128" s="105" t="s">
        <v>29</v>
      </c>
      <c r="C128" s="48" t="s">
        <v>315</v>
      </c>
      <c r="D128" s="37">
        <v>6207</v>
      </c>
      <c r="E128" s="33">
        <f t="shared" si="4"/>
        <v>1.3673221677133977E-2</v>
      </c>
    </row>
    <row r="129" spans="1:5" x14ac:dyDescent="0.25">
      <c r="A129" s="90">
        <v>2018</v>
      </c>
      <c r="B129" s="105" t="s">
        <v>29</v>
      </c>
      <c r="C129" s="48" t="s">
        <v>238</v>
      </c>
      <c r="D129" s="37">
        <v>6008</v>
      </c>
      <c r="E129" s="33">
        <f t="shared" si="4"/>
        <v>1.3234850303886086E-2</v>
      </c>
    </row>
    <row r="130" spans="1:5" x14ac:dyDescent="0.25">
      <c r="A130" s="90">
        <v>2018</v>
      </c>
      <c r="B130" s="105" t="s">
        <v>29</v>
      </c>
      <c r="C130" s="48" t="s">
        <v>253</v>
      </c>
      <c r="D130" s="37">
        <v>5690</v>
      </c>
      <c r="E130" s="33">
        <f t="shared" si="4"/>
        <v>1.2534337255178399E-2</v>
      </c>
    </row>
    <row r="131" spans="1:5" x14ac:dyDescent="0.25">
      <c r="A131" s="90">
        <v>2018</v>
      </c>
      <c r="B131" s="105" t="s">
        <v>29</v>
      </c>
      <c r="C131" s="48" t="s">
        <v>318</v>
      </c>
      <c r="D131" s="37">
        <v>5410</v>
      </c>
      <c r="E131" s="33">
        <f t="shared" si="4"/>
        <v>1.1917533312920061E-2</v>
      </c>
    </row>
    <row r="132" spans="1:5" x14ac:dyDescent="0.25">
      <c r="A132" s="90">
        <v>2018</v>
      </c>
      <c r="B132" s="105" t="s">
        <v>29</v>
      </c>
      <c r="C132" s="48" t="s">
        <v>321</v>
      </c>
      <c r="D132" s="37">
        <v>5334</v>
      </c>
      <c r="E132" s="33">
        <f t="shared" si="4"/>
        <v>1.1750115100021368E-2</v>
      </c>
    </row>
    <row r="133" spans="1:5" x14ac:dyDescent="0.25">
      <c r="A133" s="90">
        <v>2018</v>
      </c>
      <c r="B133" s="105" t="s">
        <v>29</v>
      </c>
      <c r="C133" s="48" t="s">
        <v>317</v>
      </c>
      <c r="D133" s="37">
        <v>5203</v>
      </c>
      <c r="E133" s="33">
        <f t="shared" si="4"/>
        <v>1.1461538969893359E-2</v>
      </c>
    </row>
    <row r="134" spans="1:5" x14ac:dyDescent="0.25">
      <c r="A134" s="90">
        <v>2018</v>
      </c>
      <c r="B134" s="105" t="s">
        <v>29</v>
      </c>
      <c r="C134" s="48" t="s">
        <v>320</v>
      </c>
      <c r="D134" s="37">
        <v>5100</v>
      </c>
      <c r="E134" s="33">
        <f t="shared" si="4"/>
        <v>1.1234643233991185E-2</v>
      </c>
    </row>
    <row r="135" spans="1:5" x14ac:dyDescent="0.25">
      <c r="A135" s="90">
        <v>2018</v>
      </c>
      <c r="B135" s="105" t="s">
        <v>29</v>
      </c>
      <c r="C135" s="48" t="s">
        <v>72</v>
      </c>
      <c r="D135" s="37">
        <v>5060</v>
      </c>
      <c r="E135" s="33">
        <f t="shared" si="4"/>
        <v>1.1146528385097136E-2</v>
      </c>
    </row>
    <row r="136" spans="1:5" x14ac:dyDescent="0.25">
      <c r="A136" s="90">
        <v>2018</v>
      </c>
      <c r="B136" s="105" t="s">
        <v>323</v>
      </c>
      <c r="C136" s="48" t="s">
        <v>307</v>
      </c>
      <c r="D136" s="37">
        <v>112649</v>
      </c>
      <c r="E136" s="33">
        <f>D136/2001327</f>
        <v>5.6287153473670221E-2</v>
      </c>
    </row>
    <row r="137" spans="1:5" x14ac:dyDescent="0.25">
      <c r="A137" s="90">
        <v>2018</v>
      </c>
      <c r="B137" s="105" t="s">
        <v>323</v>
      </c>
      <c r="C137" s="48" t="s">
        <v>233</v>
      </c>
      <c r="D137" s="37">
        <v>86340</v>
      </c>
      <c r="E137" s="33">
        <f t="shared" ref="E137:E161" si="5">D137/2001327</f>
        <v>4.3141375697224892E-2</v>
      </c>
    </row>
    <row r="138" spans="1:5" x14ac:dyDescent="0.25">
      <c r="A138" s="90">
        <v>2018</v>
      </c>
      <c r="B138" s="105" t="s">
        <v>323</v>
      </c>
      <c r="C138" s="48" t="s">
        <v>234</v>
      </c>
      <c r="D138" s="37">
        <v>84622</v>
      </c>
      <c r="E138" s="33">
        <f t="shared" si="5"/>
        <v>4.2282945265816128E-2</v>
      </c>
    </row>
    <row r="139" spans="1:5" x14ac:dyDescent="0.25">
      <c r="A139" s="90">
        <v>2018</v>
      </c>
      <c r="B139" s="105" t="s">
        <v>323</v>
      </c>
      <c r="C139" s="48" t="s">
        <v>235</v>
      </c>
      <c r="D139" s="37">
        <v>84429</v>
      </c>
      <c r="E139" s="33">
        <f t="shared" si="5"/>
        <v>4.2186509251111885E-2</v>
      </c>
    </row>
    <row r="140" spans="1:5" x14ac:dyDescent="0.25">
      <c r="A140" s="90">
        <v>2018</v>
      </c>
      <c r="B140" s="105" t="s">
        <v>323</v>
      </c>
      <c r="C140" s="48" t="s">
        <v>236</v>
      </c>
      <c r="D140" s="37">
        <v>78779</v>
      </c>
      <c r="E140" s="33">
        <f t="shared" si="5"/>
        <v>3.9363382395780397E-2</v>
      </c>
    </row>
    <row r="141" spans="1:5" x14ac:dyDescent="0.25">
      <c r="A141" s="90">
        <v>2018</v>
      </c>
      <c r="B141" s="105" t="s">
        <v>323</v>
      </c>
      <c r="C141" s="48" t="s">
        <v>237</v>
      </c>
      <c r="D141" s="37">
        <v>57711</v>
      </c>
      <c r="E141" s="33">
        <f t="shared" si="5"/>
        <v>2.8836367070448756E-2</v>
      </c>
    </row>
    <row r="142" spans="1:5" x14ac:dyDescent="0.25">
      <c r="A142" s="90">
        <v>2018</v>
      </c>
      <c r="B142" s="105" t="s">
        <v>323</v>
      </c>
      <c r="C142" s="48" t="s">
        <v>76</v>
      </c>
      <c r="D142" s="37">
        <v>55052</v>
      </c>
      <c r="E142" s="33">
        <f t="shared" si="5"/>
        <v>2.7507748608798063E-2</v>
      </c>
    </row>
    <row r="143" spans="1:5" x14ac:dyDescent="0.25">
      <c r="A143" s="90">
        <v>2018</v>
      </c>
      <c r="B143" s="105" t="s">
        <v>323</v>
      </c>
      <c r="C143" s="48" t="s">
        <v>238</v>
      </c>
      <c r="D143" s="37">
        <v>54103</v>
      </c>
      <c r="E143" s="33">
        <f t="shared" si="5"/>
        <v>2.7033563230796368E-2</v>
      </c>
    </row>
    <row r="144" spans="1:5" x14ac:dyDescent="0.25">
      <c r="A144" s="90">
        <v>2018</v>
      </c>
      <c r="B144" s="105" t="s">
        <v>323</v>
      </c>
      <c r="C144" s="48" t="s">
        <v>73</v>
      </c>
      <c r="D144" s="37">
        <v>51056</v>
      </c>
      <c r="E144" s="33">
        <f t="shared" si="5"/>
        <v>2.5511073402797246E-2</v>
      </c>
    </row>
    <row r="145" spans="1:5" x14ac:dyDescent="0.25">
      <c r="A145" s="90">
        <v>2018</v>
      </c>
      <c r="B145" s="105" t="s">
        <v>323</v>
      </c>
      <c r="C145" s="48" t="s">
        <v>308</v>
      </c>
      <c r="D145" s="37">
        <v>48533</v>
      </c>
      <c r="E145" s="33">
        <f t="shared" si="5"/>
        <v>2.4250409853062493E-2</v>
      </c>
    </row>
    <row r="146" spans="1:5" x14ac:dyDescent="0.25">
      <c r="A146" s="90">
        <v>2018</v>
      </c>
      <c r="B146" s="105" t="s">
        <v>323</v>
      </c>
      <c r="C146" s="48" t="s">
        <v>239</v>
      </c>
      <c r="D146" s="37">
        <v>44715</v>
      </c>
      <c r="E146" s="33">
        <f t="shared" si="5"/>
        <v>2.2342675634716366E-2</v>
      </c>
    </row>
    <row r="147" spans="1:5" x14ac:dyDescent="0.25">
      <c r="A147" s="90">
        <v>2018</v>
      </c>
      <c r="B147" s="105" t="s">
        <v>323</v>
      </c>
      <c r="C147" s="48" t="s">
        <v>78</v>
      </c>
      <c r="D147" s="37">
        <v>42594</v>
      </c>
      <c r="E147" s="33">
        <f t="shared" si="5"/>
        <v>2.1282878809909624E-2</v>
      </c>
    </row>
    <row r="148" spans="1:5" x14ac:dyDescent="0.25">
      <c r="A148" s="90">
        <v>2018</v>
      </c>
      <c r="B148" s="105" t="s">
        <v>323</v>
      </c>
      <c r="C148" s="48" t="s">
        <v>309</v>
      </c>
      <c r="D148" s="37">
        <v>38242</v>
      </c>
      <c r="E148" s="33">
        <f t="shared" si="5"/>
        <v>1.9108321628599424E-2</v>
      </c>
    </row>
    <row r="149" spans="1:5" x14ac:dyDescent="0.25">
      <c r="A149" s="90">
        <v>2018</v>
      </c>
      <c r="B149" s="105" t="s">
        <v>323</v>
      </c>
      <c r="C149" s="48" t="s">
        <v>242</v>
      </c>
      <c r="D149" s="37">
        <v>36332</v>
      </c>
      <c r="E149" s="33">
        <f t="shared" si="5"/>
        <v>1.8153954850956392E-2</v>
      </c>
    </row>
    <row r="150" spans="1:5" x14ac:dyDescent="0.25">
      <c r="A150" s="90">
        <v>2018</v>
      </c>
      <c r="B150" s="105" t="s">
        <v>323</v>
      </c>
      <c r="C150" s="48" t="s">
        <v>77</v>
      </c>
      <c r="D150" s="37">
        <v>35557</v>
      </c>
      <c r="E150" s="33">
        <f t="shared" si="5"/>
        <v>1.7766711786729505E-2</v>
      </c>
    </row>
    <row r="151" spans="1:5" x14ac:dyDescent="0.25">
      <c r="A151" s="90">
        <v>2018</v>
      </c>
      <c r="B151" s="105" t="s">
        <v>323</v>
      </c>
      <c r="C151" s="48" t="s">
        <v>241</v>
      </c>
      <c r="D151" s="37">
        <v>30748</v>
      </c>
      <c r="E151" s="33">
        <f t="shared" si="5"/>
        <v>1.5363806114642935E-2</v>
      </c>
    </row>
    <row r="152" spans="1:5" x14ac:dyDescent="0.25">
      <c r="A152" s="90">
        <v>2018</v>
      </c>
      <c r="B152" s="105" t="s">
        <v>323</v>
      </c>
      <c r="C152" s="48" t="s">
        <v>310</v>
      </c>
      <c r="D152" s="37">
        <v>28106</v>
      </c>
      <c r="E152" s="33">
        <f t="shared" si="5"/>
        <v>1.4043682016981732E-2</v>
      </c>
    </row>
    <row r="153" spans="1:5" x14ac:dyDescent="0.25">
      <c r="A153" s="90">
        <v>2018</v>
      </c>
      <c r="B153" s="105" t="s">
        <v>323</v>
      </c>
      <c r="C153" s="48" t="s">
        <v>240</v>
      </c>
      <c r="D153" s="37">
        <v>25177</v>
      </c>
      <c r="E153" s="33">
        <f t="shared" si="5"/>
        <v>1.2580153068439091E-2</v>
      </c>
    </row>
    <row r="154" spans="1:5" x14ac:dyDescent="0.25">
      <c r="A154" s="90">
        <v>2018</v>
      </c>
      <c r="B154" s="105" t="s">
        <v>323</v>
      </c>
      <c r="C154" s="48" t="s">
        <v>251</v>
      </c>
      <c r="D154" s="37">
        <v>24999</v>
      </c>
      <c r="E154" s="33">
        <f t="shared" si="5"/>
        <v>1.24912120807844E-2</v>
      </c>
    </row>
    <row r="155" spans="1:5" x14ac:dyDescent="0.25">
      <c r="A155" s="90">
        <v>2018</v>
      </c>
      <c r="B155" s="105" t="s">
        <v>323</v>
      </c>
      <c r="C155" s="48" t="s">
        <v>243</v>
      </c>
      <c r="D155" s="37">
        <v>23396</v>
      </c>
      <c r="E155" s="33">
        <f t="shared" si="5"/>
        <v>1.169024352342221E-2</v>
      </c>
    </row>
    <row r="156" spans="1:5" x14ac:dyDescent="0.25">
      <c r="A156" s="90">
        <v>2018</v>
      </c>
      <c r="B156" s="105" t="s">
        <v>323</v>
      </c>
      <c r="C156" s="48" t="s">
        <v>247</v>
      </c>
      <c r="D156" s="37">
        <v>23323</v>
      </c>
      <c r="E156" s="33">
        <f t="shared" si="5"/>
        <v>1.1653767725114386E-2</v>
      </c>
    </row>
    <row r="157" spans="1:5" x14ac:dyDescent="0.25">
      <c r="A157" s="90">
        <v>2018</v>
      </c>
      <c r="B157" s="105" t="s">
        <v>323</v>
      </c>
      <c r="C157" s="48" t="s">
        <v>71</v>
      </c>
      <c r="D157" s="37">
        <v>22919</v>
      </c>
      <c r="E157" s="33">
        <f t="shared" si="5"/>
        <v>1.1451901663246436E-2</v>
      </c>
    </row>
    <row r="158" spans="1:5" x14ac:dyDescent="0.25">
      <c r="A158" s="90">
        <v>2018</v>
      </c>
      <c r="B158" s="105" t="s">
        <v>323</v>
      </c>
      <c r="C158" s="48" t="s">
        <v>245</v>
      </c>
      <c r="D158" s="37">
        <v>22045</v>
      </c>
      <c r="E158" s="33">
        <f t="shared" si="5"/>
        <v>1.1015191420492502E-2</v>
      </c>
    </row>
    <row r="159" spans="1:5" x14ac:dyDescent="0.25">
      <c r="A159" s="90">
        <v>2018</v>
      </c>
      <c r="B159" s="105" t="s">
        <v>323</v>
      </c>
      <c r="C159" s="48" t="s">
        <v>250</v>
      </c>
      <c r="D159" s="37">
        <v>20971</v>
      </c>
      <c r="E159" s="33">
        <f t="shared" si="5"/>
        <v>1.0478547483744535E-2</v>
      </c>
    </row>
    <row r="160" spans="1:5" x14ac:dyDescent="0.25">
      <c r="A160" s="90">
        <v>2018</v>
      </c>
      <c r="B160" s="105" t="s">
        <v>323</v>
      </c>
      <c r="C160" s="48" t="s">
        <v>69</v>
      </c>
      <c r="D160" s="37">
        <v>20916</v>
      </c>
      <c r="E160" s="33">
        <f t="shared" si="5"/>
        <v>1.0451065717896175E-2</v>
      </c>
    </row>
    <row r="161" spans="1:5" x14ac:dyDescent="0.25">
      <c r="A161" s="90">
        <v>2018</v>
      </c>
      <c r="B161" s="105" t="s">
        <v>323</v>
      </c>
      <c r="C161" s="48" t="s">
        <v>253</v>
      </c>
      <c r="D161" s="37">
        <v>19711</v>
      </c>
      <c r="E161" s="33">
        <f t="shared" si="5"/>
        <v>9.8489652115821159E-3</v>
      </c>
    </row>
    <row r="162" spans="1:5" x14ac:dyDescent="0.25">
      <c r="A162" s="90">
        <v>2019</v>
      </c>
      <c r="B162" s="105" t="s">
        <v>29</v>
      </c>
      <c r="C162" s="48" t="s">
        <v>308</v>
      </c>
      <c r="D162" s="37">
        <v>46104</v>
      </c>
      <c r="E162" s="33">
        <f>D162/445073</f>
        <v>0.10358750137617874</v>
      </c>
    </row>
    <row r="163" spans="1:5" x14ac:dyDescent="0.25">
      <c r="A163" s="90">
        <v>2019</v>
      </c>
      <c r="B163" s="105" t="s">
        <v>29</v>
      </c>
      <c r="C163" s="48" t="s">
        <v>234</v>
      </c>
      <c r="D163" s="37">
        <v>21158</v>
      </c>
      <c r="E163" s="33">
        <f t="shared" ref="E163:E187" si="6">D163/445073</f>
        <v>4.7538269003062419E-2</v>
      </c>
    </row>
    <row r="164" spans="1:5" x14ac:dyDescent="0.25">
      <c r="A164" s="90">
        <v>2019</v>
      </c>
      <c r="B164" s="105" t="s">
        <v>29</v>
      </c>
      <c r="C164" s="48" t="s">
        <v>307</v>
      </c>
      <c r="D164" s="37">
        <v>19327</v>
      </c>
      <c r="E164" s="33">
        <f t="shared" si="6"/>
        <v>4.342433713121218E-2</v>
      </c>
    </row>
    <row r="165" spans="1:5" x14ac:dyDescent="0.25">
      <c r="A165" s="90">
        <v>2019</v>
      </c>
      <c r="B165" s="105" t="s">
        <v>29</v>
      </c>
      <c r="C165" s="48" t="s">
        <v>246</v>
      </c>
      <c r="D165" s="37">
        <v>19125</v>
      </c>
      <c r="E165" s="33">
        <f t="shared" si="6"/>
        <v>4.2970479000074148E-2</v>
      </c>
    </row>
    <row r="166" spans="1:5" x14ac:dyDescent="0.25">
      <c r="A166" s="90">
        <v>2019</v>
      </c>
      <c r="B166" s="105" t="s">
        <v>29</v>
      </c>
      <c r="C166" s="48" t="s">
        <v>240</v>
      </c>
      <c r="D166" s="37">
        <v>17058</v>
      </c>
      <c r="E166" s="33">
        <f t="shared" si="6"/>
        <v>3.8326297034419074E-2</v>
      </c>
    </row>
    <row r="167" spans="1:5" x14ac:dyDescent="0.25">
      <c r="A167" s="90">
        <v>2019</v>
      </c>
      <c r="B167" s="105" t="s">
        <v>29</v>
      </c>
      <c r="C167" s="48" t="s">
        <v>316</v>
      </c>
      <c r="D167" s="37">
        <v>16934</v>
      </c>
      <c r="E167" s="33">
        <f t="shared" si="6"/>
        <v>3.8047691052928399E-2</v>
      </c>
    </row>
    <row r="168" spans="1:5" x14ac:dyDescent="0.25">
      <c r="A168" s="90">
        <v>2019</v>
      </c>
      <c r="B168" s="105" t="s">
        <v>29</v>
      </c>
      <c r="C168" s="48" t="s">
        <v>241</v>
      </c>
      <c r="D168" s="37">
        <v>16317</v>
      </c>
      <c r="E168" s="33">
        <f t="shared" si="6"/>
        <v>3.6661401612769144E-2</v>
      </c>
    </row>
    <row r="169" spans="1:5" x14ac:dyDescent="0.25">
      <c r="A169" s="90">
        <v>2019</v>
      </c>
      <c r="B169" s="105" t="s">
        <v>29</v>
      </c>
      <c r="C169" s="48" t="s">
        <v>244</v>
      </c>
      <c r="D169" s="37">
        <v>15672</v>
      </c>
      <c r="E169" s="33">
        <f t="shared" si="6"/>
        <v>3.5212201144531344E-2</v>
      </c>
    </row>
    <row r="170" spans="1:5" x14ac:dyDescent="0.25">
      <c r="A170" s="90">
        <v>2019</v>
      </c>
      <c r="B170" s="105" t="s">
        <v>29</v>
      </c>
      <c r="C170" s="48" t="s">
        <v>233</v>
      </c>
      <c r="D170" s="37">
        <v>15291</v>
      </c>
      <c r="E170" s="33">
        <f t="shared" si="6"/>
        <v>3.435616179817693E-2</v>
      </c>
    </row>
    <row r="171" spans="1:5" x14ac:dyDescent="0.25">
      <c r="A171" s="90">
        <v>2019</v>
      </c>
      <c r="B171" s="105" t="s">
        <v>29</v>
      </c>
      <c r="C171" s="48" t="s">
        <v>309</v>
      </c>
      <c r="D171" s="37">
        <v>14620</v>
      </c>
      <c r="E171" s="33">
        <f t="shared" si="6"/>
        <v>3.2848543946723346E-2</v>
      </c>
    </row>
    <row r="172" spans="1:5" x14ac:dyDescent="0.25">
      <c r="A172" s="90">
        <v>2019</v>
      </c>
      <c r="B172" s="105" t="s">
        <v>29</v>
      </c>
      <c r="C172" s="48" t="s">
        <v>239</v>
      </c>
      <c r="D172" s="37">
        <v>12011</v>
      </c>
      <c r="E172" s="33">
        <f t="shared" si="6"/>
        <v>2.698658422326225E-2</v>
      </c>
    </row>
    <row r="173" spans="1:5" x14ac:dyDescent="0.25">
      <c r="A173" s="90">
        <v>2019</v>
      </c>
      <c r="B173" s="105" t="s">
        <v>29</v>
      </c>
      <c r="C173" s="48" t="s">
        <v>243</v>
      </c>
      <c r="D173" s="37">
        <v>11630</v>
      </c>
      <c r="E173" s="33">
        <f t="shared" si="6"/>
        <v>2.6130544876907833E-2</v>
      </c>
    </row>
    <row r="174" spans="1:5" x14ac:dyDescent="0.25">
      <c r="A174" s="90">
        <v>2019</v>
      </c>
      <c r="B174" s="105" t="s">
        <v>29</v>
      </c>
      <c r="C174" s="48" t="s">
        <v>69</v>
      </c>
      <c r="D174" s="37">
        <v>9217</v>
      </c>
      <c r="E174" s="33">
        <f t="shared" si="6"/>
        <v>2.0708962349996519E-2</v>
      </c>
    </row>
    <row r="175" spans="1:5" x14ac:dyDescent="0.25">
      <c r="A175" s="90">
        <v>2019</v>
      </c>
      <c r="B175" s="105" t="s">
        <v>29</v>
      </c>
      <c r="C175" s="48" t="s">
        <v>254</v>
      </c>
      <c r="D175" s="37">
        <v>8518</v>
      </c>
      <c r="E175" s="33">
        <f t="shared" si="6"/>
        <v>1.9138433470464396E-2</v>
      </c>
    </row>
    <row r="176" spans="1:5" x14ac:dyDescent="0.25">
      <c r="A176" s="90">
        <v>2019</v>
      </c>
      <c r="B176" s="105" t="s">
        <v>29</v>
      </c>
      <c r="C176" s="48" t="s">
        <v>237</v>
      </c>
      <c r="D176" s="37">
        <v>8297</v>
      </c>
      <c r="E176" s="33">
        <f t="shared" si="6"/>
        <v>1.8641885713130205E-2</v>
      </c>
    </row>
    <row r="177" spans="1:5" x14ac:dyDescent="0.25">
      <c r="A177" s="90">
        <v>2019</v>
      </c>
      <c r="B177" s="105" t="s">
        <v>29</v>
      </c>
      <c r="C177" s="48" t="s">
        <v>235</v>
      </c>
      <c r="D177" s="37">
        <v>8135</v>
      </c>
      <c r="E177" s="33">
        <f t="shared" si="6"/>
        <v>1.8277900479247225E-2</v>
      </c>
    </row>
    <row r="178" spans="1:5" x14ac:dyDescent="0.25">
      <c r="A178" s="90">
        <v>2019</v>
      </c>
      <c r="B178" s="105" t="s">
        <v>29</v>
      </c>
      <c r="C178" s="48" t="s">
        <v>70</v>
      </c>
      <c r="D178" s="37">
        <v>6916</v>
      </c>
      <c r="E178" s="33">
        <f t="shared" si="6"/>
        <v>1.5539023935399361E-2</v>
      </c>
    </row>
    <row r="179" spans="1:5" x14ac:dyDescent="0.25">
      <c r="A179" s="90">
        <v>2019</v>
      </c>
      <c r="B179" s="105" t="s">
        <v>29</v>
      </c>
      <c r="C179" s="48" t="s">
        <v>73</v>
      </c>
      <c r="D179" s="37">
        <v>6340</v>
      </c>
      <c r="E179" s="33">
        <f t="shared" si="6"/>
        <v>1.424485421492654E-2</v>
      </c>
    </row>
    <row r="180" spans="1:5" x14ac:dyDescent="0.25">
      <c r="A180" s="90">
        <v>2019</v>
      </c>
      <c r="B180" s="105" t="s">
        <v>29</v>
      </c>
      <c r="C180" s="48" t="s">
        <v>315</v>
      </c>
      <c r="D180" s="37">
        <v>6207</v>
      </c>
      <c r="E180" s="33">
        <f t="shared" si="6"/>
        <v>1.3946026831553476E-2</v>
      </c>
    </row>
    <row r="181" spans="1:5" x14ac:dyDescent="0.25">
      <c r="A181" s="90">
        <v>2019</v>
      </c>
      <c r="B181" s="105" t="s">
        <v>29</v>
      </c>
      <c r="C181" s="48" t="s">
        <v>253</v>
      </c>
      <c r="D181" s="37">
        <v>5798</v>
      </c>
      <c r="E181" s="33">
        <f t="shared" si="6"/>
        <v>1.3027076457120517E-2</v>
      </c>
    </row>
    <row r="182" spans="1:5" x14ac:dyDescent="0.25">
      <c r="A182" s="90">
        <v>2019</v>
      </c>
      <c r="B182" s="105" t="s">
        <v>29</v>
      </c>
      <c r="C182" s="48" t="s">
        <v>238</v>
      </c>
      <c r="D182" s="37">
        <v>5727</v>
      </c>
      <c r="E182" s="33">
        <f t="shared" si="6"/>
        <v>1.286755206449279E-2</v>
      </c>
    </row>
    <row r="183" spans="1:5" x14ac:dyDescent="0.25">
      <c r="A183" s="90">
        <v>2019</v>
      </c>
      <c r="B183" s="105" t="s">
        <v>29</v>
      </c>
      <c r="C183" s="48" t="s">
        <v>320</v>
      </c>
      <c r="D183" s="37">
        <v>5719</v>
      </c>
      <c r="E183" s="33">
        <f t="shared" si="6"/>
        <v>1.284957748504178E-2</v>
      </c>
    </row>
    <row r="184" spans="1:5" x14ac:dyDescent="0.25">
      <c r="A184" s="90">
        <v>2019</v>
      </c>
      <c r="B184" s="105" t="s">
        <v>29</v>
      </c>
      <c r="C184" s="48" t="s">
        <v>318</v>
      </c>
      <c r="D184" s="37">
        <v>5339</v>
      </c>
      <c r="E184" s="33">
        <f t="shared" si="6"/>
        <v>1.1995784961118737E-2</v>
      </c>
    </row>
    <row r="185" spans="1:5" x14ac:dyDescent="0.25">
      <c r="A185" s="90">
        <v>2019</v>
      </c>
      <c r="B185" s="105" t="s">
        <v>29</v>
      </c>
      <c r="C185" s="48" t="s">
        <v>321</v>
      </c>
      <c r="D185" s="37">
        <v>5247</v>
      </c>
      <c r="E185" s="33">
        <f t="shared" si="6"/>
        <v>1.1789077297432107E-2</v>
      </c>
    </row>
    <row r="186" spans="1:5" x14ac:dyDescent="0.25">
      <c r="A186" s="90">
        <v>2019</v>
      </c>
      <c r="B186" s="105" t="s">
        <v>29</v>
      </c>
      <c r="C186" s="48" t="s">
        <v>317</v>
      </c>
      <c r="D186" s="37">
        <v>5054</v>
      </c>
      <c r="E186" s="33">
        <f t="shared" si="6"/>
        <v>1.1355440568176457E-2</v>
      </c>
    </row>
    <row r="187" spans="1:5" x14ac:dyDescent="0.25">
      <c r="A187" s="90">
        <v>2019</v>
      </c>
      <c r="B187" s="105" t="s">
        <v>29</v>
      </c>
      <c r="C187" s="48" t="s">
        <v>72</v>
      </c>
      <c r="D187" s="37">
        <v>5053</v>
      </c>
      <c r="E187" s="33">
        <f t="shared" si="6"/>
        <v>1.135319374574508E-2</v>
      </c>
    </row>
    <row r="188" spans="1:5" x14ac:dyDescent="0.25">
      <c r="A188" s="90">
        <v>2019</v>
      </c>
      <c r="B188" s="105" t="s">
        <v>323</v>
      </c>
      <c r="C188" s="48" t="s">
        <v>307</v>
      </c>
      <c r="D188" s="37">
        <v>115107</v>
      </c>
      <c r="E188" s="33">
        <f>D188/1973810</f>
        <v>5.8317163252795352E-2</v>
      </c>
    </row>
    <row r="189" spans="1:5" x14ac:dyDescent="0.25">
      <c r="A189" s="90">
        <v>2019</v>
      </c>
      <c r="B189" s="105" t="s">
        <v>323</v>
      </c>
      <c r="C189" s="48" t="s">
        <v>233</v>
      </c>
      <c r="D189" s="37">
        <v>84186</v>
      </c>
      <c r="E189" s="33">
        <f t="shared" ref="E189:E213" si="7">D189/1973810</f>
        <v>4.2651521676351827E-2</v>
      </c>
    </row>
    <row r="190" spans="1:5" x14ac:dyDescent="0.25">
      <c r="A190" s="90">
        <v>2019</v>
      </c>
      <c r="B190" s="105" t="s">
        <v>323</v>
      </c>
      <c r="C190" s="48" t="s">
        <v>235</v>
      </c>
      <c r="D190" s="37">
        <v>84102</v>
      </c>
      <c r="E190" s="33">
        <f t="shared" si="7"/>
        <v>4.260896438866963E-2</v>
      </c>
    </row>
    <row r="191" spans="1:5" x14ac:dyDescent="0.25">
      <c r="A191" s="90">
        <v>2019</v>
      </c>
      <c r="B191" s="105" t="s">
        <v>323</v>
      </c>
      <c r="C191" s="48" t="s">
        <v>236</v>
      </c>
      <c r="D191" s="37">
        <v>83358</v>
      </c>
      <c r="E191" s="33">
        <f t="shared" si="7"/>
        <v>4.2232028412055873E-2</v>
      </c>
    </row>
    <row r="192" spans="1:5" x14ac:dyDescent="0.25">
      <c r="A192" s="90">
        <v>2019</v>
      </c>
      <c r="B192" s="105" t="s">
        <v>323</v>
      </c>
      <c r="C192" s="48" t="s">
        <v>234</v>
      </c>
      <c r="D192" s="37">
        <v>76445</v>
      </c>
      <c r="E192" s="33">
        <f t="shared" si="7"/>
        <v>3.8729664962686379E-2</v>
      </c>
    </row>
    <row r="193" spans="1:5" x14ac:dyDescent="0.25">
      <c r="A193" s="90">
        <v>2019</v>
      </c>
      <c r="B193" s="105" t="s">
        <v>323</v>
      </c>
      <c r="C193" s="48" t="s">
        <v>237</v>
      </c>
      <c r="D193" s="37">
        <v>54993</v>
      </c>
      <c r="E193" s="33">
        <f t="shared" si="7"/>
        <v>2.7861344303656381E-2</v>
      </c>
    </row>
    <row r="194" spans="1:5" x14ac:dyDescent="0.25">
      <c r="A194" s="90">
        <v>2019</v>
      </c>
      <c r="B194" s="105" t="s">
        <v>323</v>
      </c>
      <c r="C194" s="48" t="s">
        <v>76</v>
      </c>
      <c r="D194" s="37">
        <v>54383</v>
      </c>
      <c r="E194" s="33">
        <f t="shared" si="7"/>
        <v>2.7552297333583272E-2</v>
      </c>
    </row>
    <row r="195" spans="1:5" x14ac:dyDescent="0.25">
      <c r="A195" s="90">
        <v>2019</v>
      </c>
      <c r="B195" s="105" t="s">
        <v>323</v>
      </c>
      <c r="C195" s="48" t="s">
        <v>238</v>
      </c>
      <c r="D195" s="37">
        <v>53348</v>
      </c>
      <c r="E195" s="33">
        <f t="shared" si="7"/>
        <v>2.7027930753213327E-2</v>
      </c>
    </row>
    <row r="196" spans="1:5" x14ac:dyDescent="0.25">
      <c r="A196" s="90">
        <v>2019</v>
      </c>
      <c r="B196" s="105" t="s">
        <v>323</v>
      </c>
      <c r="C196" s="48" t="s">
        <v>73</v>
      </c>
      <c r="D196" s="37">
        <v>48436</v>
      </c>
      <c r="E196" s="33">
        <f t="shared" si="7"/>
        <v>2.4539342692559061E-2</v>
      </c>
    </row>
    <row r="197" spans="1:5" x14ac:dyDescent="0.25">
      <c r="A197" s="90">
        <v>2019</v>
      </c>
      <c r="B197" s="105" t="s">
        <v>323</v>
      </c>
      <c r="C197" s="48" t="s">
        <v>308</v>
      </c>
      <c r="D197" s="37">
        <v>48413</v>
      </c>
      <c r="E197" s="33">
        <f t="shared" si="7"/>
        <v>2.4527690101884173E-2</v>
      </c>
    </row>
    <row r="198" spans="1:5" x14ac:dyDescent="0.25">
      <c r="A198" s="90">
        <v>2019</v>
      </c>
      <c r="B198" s="105" t="s">
        <v>323</v>
      </c>
      <c r="C198" s="48" t="s">
        <v>239</v>
      </c>
      <c r="D198" s="37">
        <v>45775</v>
      </c>
      <c r="E198" s="33">
        <f t="shared" si="7"/>
        <v>2.3191188614912275E-2</v>
      </c>
    </row>
    <row r="199" spans="1:5" x14ac:dyDescent="0.25">
      <c r="A199" s="90">
        <v>2019</v>
      </c>
      <c r="B199" s="105" t="s">
        <v>323</v>
      </c>
      <c r="C199" s="48" t="s">
        <v>78</v>
      </c>
      <c r="D199" s="37">
        <v>40744</v>
      </c>
      <c r="E199" s="33">
        <f t="shared" si="7"/>
        <v>2.0642311063374896E-2</v>
      </c>
    </row>
    <row r="200" spans="1:5" x14ac:dyDescent="0.25">
      <c r="A200" s="90">
        <v>2019</v>
      </c>
      <c r="B200" s="105" t="s">
        <v>323</v>
      </c>
      <c r="C200" s="48" t="s">
        <v>309</v>
      </c>
      <c r="D200" s="37">
        <v>38547</v>
      </c>
      <c r="E200" s="33">
        <f t="shared" si="7"/>
        <v>1.9529235336734539E-2</v>
      </c>
    </row>
    <row r="201" spans="1:5" x14ac:dyDescent="0.25">
      <c r="A201" s="90">
        <v>2019</v>
      </c>
      <c r="B201" s="105" t="s">
        <v>323</v>
      </c>
      <c r="C201" s="48" t="s">
        <v>77</v>
      </c>
      <c r="D201" s="37">
        <v>35268</v>
      </c>
      <c r="E201" s="33">
        <f t="shared" si="7"/>
        <v>1.7867981213997294E-2</v>
      </c>
    </row>
    <row r="202" spans="1:5" x14ac:dyDescent="0.25">
      <c r="A202" s="90">
        <v>2019</v>
      </c>
      <c r="B202" s="105" t="s">
        <v>323</v>
      </c>
      <c r="C202" s="48" t="s">
        <v>241</v>
      </c>
      <c r="D202" s="37">
        <v>34121</v>
      </c>
      <c r="E202" s="33">
        <f t="shared" si="7"/>
        <v>1.7286871583384419E-2</v>
      </c>
    </row>
    <row r="203" spans="1:5" x14ac:dyDescent="0.25">
      <c r="A203" s="90">
        <v>2019</v>
      </c>
      <c r="B203" s="105" t="s">
        <v>323</v>
      </c>
      <c r="C203" s="48" t="s">
        <v>242</v>
      </c>
      <c r="D203" s="37">
        <v>33476</v>
      </c>
      <c r="E203" s="33">
        <f t="shared" si="7"/>
        <v>1.6960092410110397E-2</v>
      </c>
    </row>
    <row r="204" spans="1:5" x14ac:dyDescent="0.25">
      <c r="A204" s="90">
        <v>2019</v>
      </c>
      <c r="B204" s="105" t="s">
        <v>323</v>
      </c>
      <c r="C204" s="48" t="s">
        <v>310</v>
      </c>
      <c r="D204" s="37">
        <v>28273</v>
      </c>
      <c r="E204" s="33">
        <f t="shared" si="7"/>
        <v>1.4324073745699941E-2</v>
      </c>
    </row>
    <row r="205" spans="1:5" x14ac:dyDescent="0.25">
      <c r="A205" s="90">
        <v>2019</v>
      </c>
      <c r="B205" s="105" t="s">
        <v>323</v>
      </c>
      <c r="C205" s="48" t="s">
        <v>251</v>
      </c>
      <c r="D205" s="37">
        <v>26717</v>
      </c>
      <c r="E205" s="33">
        <f t="shared" si="7"/>
        <v>1.3535750654824933E-2</v>
      </c>
    </row>
    <row r="206" spans="1:5" x14ac:dyDescent="0.25">
      <c r="A206" s="90">
        <v>2019</v>
      </c>
      <c r="B206" s="105" t="s">
        <v>323</v>
      </c>
      <c r="C206" s="48" t="s">
        <v>240</v>
      </c>
      <c r="D206" s="37">
        <v>24320</v>
      </c>
      <c r="E206" s="33">
        <f t="shared" si="7"/>
        <v>1.2321348052750772E-2</v>
      </c>
    </row>
    <row r="207" spans="1:5" x14ac:dyDescent="0.25">
      <c r="A207" s="90">
        <v>2019</v>
      </c>
      <c r="B207" s="105" t="s">
        <v>323</v>
      </c>
      <c r="C207" s="48" t="s">
        <v>243</v>
      </c>
      <c r="D207" s="37">
        <v>22800</v>
      </c>
      <c r="E207" s="33">
        <f t="shared" si="7"/>
        <v>1.1551263799453848E-2</v>
      </c>
    </row>
    <row r="208" spans="1:5" x14ac:dyDescent="0.25">
      <c r="A208" s="90">
        <v>2019</v>
      </c>
      <c r="B208" s="105" t="s">
        <v>323</v>
      </c>
      <c r="C208" s="48" t="s">
        <v>247</v>
      </c>
      <c r="D208" s="37">
        <v>22575</v>
      </c>
      <c r="E208" s="33">
        <f t="shared" si="7"/>
        <v>1.1437271064590816E-2</v>
      </c>
    </row>
    <row r="209" spans="1:7" x14ac:dyDescent="0.25">
      <c r="A209" s="90">
        <v>2019</v>
      </c>
      <c r="B209" s="105" t="s">
        <v>323</v>
      </c>
      <c r="C209" s="48" t="s">
        <v>250</v>
      </c>
      <c r="D209" s="37">
        <v>21625</v>
      </c>
      <c r="E209" s="33">
        <f t="shared" si="7"/>
        <v>1.095596840628024E-2</v>
      </c>
    </row>
    <row r="210" spans="1:7" x14ac:dyDescent="0.25">
      <c r="A210" s="90">
        <v>2019</v>
      </c>
      <c r="B210" s="105" t="s">
        <v>323</v>
      </c>
      <c r="C210" s="48" t="s">
        <v>71</v>
      </c>
      <c r="D210" s="37">
        <v>21421</v>
      </c>
      <c r="E210" s="33">
        <f t="shared" si="7"/>
        <v>1.0852614993337758E-2</v>
      </c>
    </row>
    <row r="211" spans="1:7" x14ac:dyDescent="0.25">
      <c r="A211" s="90">
        <v>2019</v>
      </c>
      <c r="B211" s="105" t="s">
        <v>323</v>
      </c>
      <c r="C211" s="48" t="s">
        <v>245</v>
      </c>
      <c r="D211" s="37">
        <v>20765</v>
      </c>
      <c r="E211" s="33">
        <f t="shared" si="7"/>
        <v>1.0520262841914875E-2</v>
      </c>
    </row>
    <row r="212" spans="1:7" x14ac:dyDescent="0.25">
      <c r="A212" s="90">
        <v>2019</v>
      </c>
      <c r="B212" s="105" t="s">
        <v>323</v>
      </c>
      <c r="C212" s="48" t="s">
        <v>253</v>
      </c>
      <c r="D212" s="37">
        <v>20422</v>
      </c>
      <c r="E212" s="33">
        <f t="shared" si="7"/>
        <v>1.0346487250545898E-2</v>
      </c>
    </row>
    <row r="213" spans="1:7" x14ac:dyDescent="0.25">
      <c r="A213" s="90">
        <v>2019</v>
      </c>
      <c r="B213" s="105" t="s">
        <v>323</v>
      </c>
      <c r="C213" s="48" t="s">
        <v>69</v>
      </c>
      <c r="D213" s="37">
        <v>20303</v>
      </c>
      <c r="E213" s="33">
        <f t="shared" si="7"/>
        <v>1.0286197759662784E-2</v>
      </c>
    </row>
    <row r="214" spans="1:7" x14ac:dyDescent="0.25">
      <c r="A214" s="74"/>
      <c r="B214" s="25"/>
      <c r="C214" s="25"/>
      <c r="E214" s="74"/>
    </row>
    <row r="215" spans="1:7" ht="45" customHeight="1" x14ac:dyDescent="0.25">
      <c r="A215" s="142" t="s">
        <v>372</v>
      </c>
      <c r="B215" s="142"/>
      <c r="C215" s="142"/>
      <c r="D215" s="142"/>
      <c r="E215" s="142"/>
      <c r="F215" s="28"/>
      <c r="G215" s="28"/>
    </row>
    <row r="216" spans="1:7" ht="14.65" customHeight="1" x14ac:dyDescent="0.25">
      <c r="A216" s="142" t="s">
        <v>354</v>
      </c>
      <c r="B216" s="142"/>
      <c r="C216" s="142"/>
      <c r="D216" s="142"/>
      <c r="E216" s="128"/>
      <c r="F216" s="28"/>
      <c r="G216" s="28"/>
    </row>
  </sheetData>
  <mergeCells count="4">
    <mergeCell ref="A215:E215"/>
    <mergeCell ref="A1:C1"/>
    <mergeCell ref="A216:D216"/>
    <mergeCell ref="A3:E3"/>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50E20-0358-4F44-A32F-9799AA5351A7}">
  <dimension ref="A1:I122"/>
  <sheetViews>
    <sheetView workbookViewId="0">
      <selection activeCell="A19" sqref="A19:D19"/>
    </sheetView>
  </sheetViews>
  <sheetFormatPr defaultColWidth="8.7109375" defaultRowHeight="15" x14ac:dyDescent="0.25"/>
  <cols>
    <col min="1" max="1" width="9.28515625" style="3" bestFit="1" customWidth="1"/>
    <col min="2" max="2" width="15.28515625" style="22" bestFit="1" customWidth="1"/>
    <col min="3" max="3" width="23" style="36" customWidth="1"/>
    <col min="4" max="4" width="15.7109375" style="18" customWidth="1"/>
    <col min="5" max="5" width="33.7109375" style="3" customWidth="1"/>
    <col min="6" max="6" width="17" style="3" customWidth="1"/>
    <col min="7" max="7" width="19.28515625" style="3" customWidth="1"/>
    <col min="8" max="8" width="24.7109375" style="3" customWidth="1"/>
    <col min="9" max="9" width="29.5703125" style="3" customWidth="1"/>
    <col min="10" max="16384" width="8.7109375" style="3"/>
  </cols>
  <sheetData>
    <row r="1" spans="1:9" ht="18.75" x14ac:dyDescent="0.3">
      <c r="A1" s="137" t="s">
        <v>325</v>
      </c>
      <c r="B1" s="137"/>
      <c r="C1" s="137"/>
      <c r="D1" s="137"/>
      <c r="E1" s="137"/>
      <c r="F1" s="23"/>
      <c r="G1" s="23"/>
      <c r="H1" s="23"/>
      <c r="I1" s="23"/>
    </row>
    <row r="3" spans="1:9" ht="18.75" x14ac:dyDescent="0.3">
      <c r="A3" s="23" t="s">
        <v>285</v>
      </c>
      <c r="B3" s="23"/>
      <c r="C3" s="40"/>
      <c r="D3" s="23"/>
      <c r="E3" s="23"/>
      <c r="F3" s="23"/>
    </row>
    <row r="5" spans="1:9" ht="43.5" customHeight="1" x14ac:dyDescent="0.25">
      <c r="A5" s="103" t="s">
        <v>168</v>
      </c>
      <c r="B5" s="103" t="s">
        <v>232</v>
      </c>
      <c r="C5" s="115" t="s">
        <v>176</v>
      </c>
      <c r="D5" s="112" t="s">
        <v>228</v>
      </c>
      <c r="F5" s="27"/>
    </row>
    <row r="6" spans="1:9" x14ac:dyDescent="0.25">
      <c r="A6" s="90">
        <v>2016</v>
      </c>
      <c r="B6" s="118" t="s">
        <v>332</v>
      </c>
      <c r="C6" s="37">
        <v>7408</v>
      </c>
      <c r="D6" s="130">
        <v>2.8999999999999998E-3</v>
      </c>
    </row>
    <row r="7" spans="1:9" x14ac:dyDescent="0.25">
      <c r="A7" s="90">
        <v>2016</v>
      </c>
      <c r="B7" s="118" t="s">
        <v>230</v>
      </c>
      <c r="C7" s="37">
        <v>1748071</v>
      </c>
      <c r="D7" s="130">
        <v>0.69679999999999997</v>
      </c>
    </row>
    <row r="8" spans="1:9" x14ac:dyDescent="0.25">
      <c r="A8" s="90">
        <v>2016</v>
      </c>
      <c r="B8" s="118" t="s">
        <v>231</v>
      </c>
      <c r="C8" s="37">
        <v>752935</v>
      </c>
      <c r="D8" s="130">
        <v>0.30009999999999998</v>
      </c>
    </row>
    <row r="9" spans="1:9" x14ac:dyDescent="0.25">
      <c r="A9" s="90">
        <v>2017</v>
      </c>
      <c r="B9" s="118" t="s">
        <v>332</v>
      </c>
      <c r="C9" s="37">
        <v>5136</v>
      </c>
      <c r="D9" s="130">
        <v>2E-3</v>
      </c>
    </row>
    <row r="10" spans="1:9" x14ac:dyDescent="0.25">
      <c r="A10" s="90">
        <v>2017</v>
      </c>
      <c r="B10" s="118" t="s">
        <v>230</v>
      </c>
      <c r="C10" s="37">
        <v>1691124</v>
      </c>
      <c r="D10" s="130">
        <v>0.68920000000000003</v>
      </c>
    </row>
    <row r="11" spans="1:9" x14ac:dyDescent="0.25">
      <c r="A11" s="90">
        <v>2017</v>
      </c>
      <c r="B11" s="118" t="s">
        <v>231</v>
      </c>
      <c r="C11" s="37">
        <v>757202</v>
      </c>
      <c r="D11" s="130">
        <v>0.30859999999999999</v>
      </c>
    </row>
    <row r="12" spans="1:9" x14ac:dyDescent="0.25">
      <c r="A12" s="90">
        <v>2018</v>
      </c>
      <c r="B12" s="118" t="s">
        <v>332</v>
      </c>
      <c r="C12" s="37">
        <v>163843</v>
      </c>
      <c r="D12" s="130">
        <v>6.6699999999999995E-2</v>
      </c>
    </row>
    <row r="13" spans="1:9" x14ac:dyDescent="0.25">
      <c r="A13" s="90">
        <v>2018</v>
      </c>
      <c r="B13" s="118" t="s">
        <v>230</v>
      </c>
      <c r="C13" s="37">
        <v>1580849</v>
      </c>
      <c r="D13" s="130">
        <v>0.64370000000000005</v>
      </c>
    </row>
    <row r="14" spans="1:9" x14ac:dyDescent="0.25">
      <c r="A14" s="90">
        <v>2018</v>
      </c>
      <c r="B14" s="118" t="s">
        <v>231</v>
      </c>
      <c r="C14" s="37">
        <v>710808</v>
      </c>
      <c r="D14" s="130">
        <v>0.28939999999999999</v>
      </c>
    </row>
    <row r="15" spans="1:9" x14ac:dyDescent="0.25">
      <c r="A15" s="90">
        <v>2019</v>
      </c>
      <c r="B15" s="118" t="s">
        <v>332</v>
      </c>
      <c r="C15" s="37">
        <v>45207</v>
      </c>
      <c r="D15" s="130">
        <v>1.8599999999999998E-2</v>
      </c>
    </row>
    <row r="16" spans="1:9" x14ac:dyDescent="0.25">
      <c r="A16" s="90">
        <v>2019</v>
      </c>
      <c r="B16" s="118" t="s">
        <v>230</v>
      </c>
      <c r="C16" s="37">
        <v>1591514</v>
      </c>
      <c r="D16" s="130">
        <v>0.65780000000000005</v>
      </c>
    </row>
    <row r="17" spans="1:8" x14ac:dyDescent="0.25">
      <c r="A17" s="90">
        <v>2019</v>
      </c>
      <c r="B17" s="118" t="s">
        <v>231</v>
      </c>
      <c r="C17" s="37">
        <v>782449</v>
      </c>
      <c r="D17" s="130">
        <v>0.32340000000000002</v>
      </c>
    </row>
    <row r="18" spans="1:8" ht="20.25" customHeight="1" x14ac:dyDescent="0.25">
      <c r="A18" s="74"/>
      <c r="B18" s="25"/>
      <c r="D18" s="82"/>
    </row>
    <row r="19" spans="1:8" ht="43.15" customHeight="1" x14ac:dyDescent="0.25">
      <c r="A19" s="145" t="s">
        <v>411</v>
      </c>
      <c r="B19" s="145"/>
      <c r="C19" s="145"/>
      <c r="D19" s="145"/>
      <c r="E19" s="47"/>
      <c r="F19" s="47"/>
      <c r="G19" s="47"/>
      <c r="H19" s="47"/>
    </row>
    <row r="20" spans="1:8" ht="33" customHeight="1" x14ac:dyDescent="0.25">
      <c r="A20" s="146" t="s">
        <v>354</v>
      </c>
      <c r="B20" s="146"/>
      <c r="C20" s="146"/>
      <c r="D20" s="146"/>
      <c r="E20" s="46"/>
      <c r="F20" s="46"/>
      <c r="G20" s="46"/>
      <c r="H20" s="46"/>
    </row>
    <row r="26" spans="1:8" ht="15" customHeight="1" x14ac:dyDescent="0.25">
      <c r="E26" s="21"/>
    </row>
    <row r="27" spans="1:8" x14ac:dyDescent="0.25">
      <c r="E27" s="21"/>
    </row>
    <row r="28" spans="1:8" ht="15" customHeight="1" x14ac:dyDescent="0.25">
      <c r="E28" s="21"/>
    </row>
    <row r="122" ht="14.65" customHeight="1" x14ac:dyDescent="0.25"/>
  </sheetData>
  <mergeCells count="3">
    <mergeCell ref="A1:E1"/>
    <mergeCell ref="A19:D19"/>
    <mergeCell ref="A20:D20"/>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F3A6C-F6B2-4C9F-BCEB-454C323084D2}">
  <dimension ref="A1:I118"/>
  <sheetViews>
    <sheetView workbookViewId="0">
      <selection activeCell="B74" sqref="B74"/>
    </sheetView>
  </sheetViews>
  <sheetFormatPr defaultColWidth="8.7109375" defaultRowHeight="15" x14ac:dyDescent="0.25"/>
  <cols>
    <col min="1" max="1" width="9.28515625" style="3" bestFit="1" customWidth="1"/>
    <col min="2" max="2" width="33" style="22" customWidth="1"/>
    <col min="3" max="3" width="23" style="22" customWidth="1"/>
    <col min="4" max="4" width="15.7109375" style="35" customWidth="1"/>
    <col min="5" max="5" width="33.5703125" style="3" customWidth="1"/>
    <col min="6" max="6" width="17" style="3" customWidth="1"/>
    <col min="7" max="7" width="19.28515625" style="3" customWidth="1"/>
    <col min="8" max="8" width="24.7109375" style="3" customWidth="1"/>
    <col min="9" max="9" width="29.5703125" style="3" customWidth="1"/>
    <col min="10" max="16384" width="8.7109375" style="3"/>
  </cols>
  <sheetData>
    <row r="1" spans="1:9" ht="18.75" x14ac:dyDescent="0.3">
      <c r="A1" s="137" t="s">
        <v>325</v>
      </c>
      <c r="B1" s="137"/>
      <c r="C1" s="137"/>
      <c r="D1" s="137"/>
      <c r="E1" s="50"/>
      <c r="F1" s="23"/>
      <c r="G1" s="23"/>
      <c r="H1" s="23"/>
      <c r="I1" s="23"/>
    </row>
    <row r="3" spans="1:9" ht="18.75" x14ac:dyDescent="0.3">
      <c r="A3" s="137" t="s">
        <v>387</v>
      </c>
      <c r="B3" s="137"/>
      <c r="C3" s="137"/>
      <c r="D3" s="137"/>
      <c r="E3" s="137"/>
      <c r="F3" s="23"/>
    </row>
    <row r="5" spans="1:9" ht="31.5" customHeight="1" x14ac:dyDescent="0.25">
      <c r="A5" s="103" t="s">
        <v>168</v>
      </c>
      <c r="B5" s="103" t="s">
        <v>68</v>
      </c>
      <c r="C5" s="103" t="s">
        <v>232</v>
      </c>
      <c r="D5" s="111" t="s">
        <v>176</v>
      </c>
      <c r="E5" s="112" t="s">
        <v>343</v>
      </c>
      <c r="F5" s="27"/>
    </row>
    <row r="6" spans="1:9" ht="14.25" customHeight="1" x14ac:dyDescent="0.25">
      <c r="A6" s="90">
        <v>2016</v>
      </c>
      <c r="B6" s="48" t="s">
        <v>5</v>
      </c>
      <c r="C6" s="118" t="s">
        <v>332</v>
      </c>
      <c r="D6" s="37">
        <v>907</v>
      </c>
      <c r="E6" s="130">
        <v>2.3E-3</v>
      </c>
    </row>
    <row r="7" spans="1:9" ht="14.25" customHeight="1" x14ac:dyDescent="0.25">
      <c r="A7" s="90">
        <v>2016</v>
      </c>
      <c r="B7" s="48" t="s">
        <v>5</v>
      </c>
      <c r="C7" s="118" t="s">
        <v>230</v>
      </c>
      <c r="D7" s="37">
        <v>217242</v>
      </c>
      <c r="E7" s="130">
        <v>0.56889999999999996</v>
      </c>
    </row>
    <row r="8" spans="1:9" ht="14.25" customHeight="1" x14ac:dyDescent="0.25">
      <c r="A8" s="90">
        <v>2016</v>
      </c>
      <c r="B8" s="48" t="s">
        <v>5</v>
      </c>
      <c r="C8" s="118" t="s">
        <v>231</v>
      </c>
      <c r="D8" s="37">
        <v>163687</v>
      </c>
      <c r="E8" s="130">
        <v>0.42859999999999998</v>
      </c>
    </row>
    <row r="9" spans="1:9" ht="14.25" customHeight="1" x14ac:dyDescent="0.25">
      <c r="A9" s="90">
        <v>2016</v>
      </c>
      <c r="B9" s="48" t="s">
        <v>6</v>
      </c>
      <c r="C9" s="118" t="s">
        <v>332</v>
      </c>
      <c r="D9" s="37">
        <v>4754</v>
      </c>
      <c r="E9" s="130">
        <v>3.7000000000000002E-3</v>
      </c>
    </row>
    <row r="10" spans="1:9" ht="14.25" customHeight="1" x14ac:dyDescent="0.25">
      <c r="A10" s="90">
        <v>2016</v>
      </c>
      <c r="B10" s="48" t="s">
        <v>6</v>
      </c>
      <c r="C10" s="118" t="s">
        <v>230</v>
      </c>
      <c r="D10" s="37">
        <v>931155</v>
      </c>
      <c r="E10" s="130">
        <v>0.73170000000000002</v>
      </c>
    </row>
    <row r="11" spans="1:9" ht="14.25" customHeight="1" x14ac:dyDescent="0.25">
      <c r="A11" s="90">
        <v>2016</v>
      </c>
      <c r="B11" s="48" t="s">
        <v>6</v>
      </c>
      <c r="C11" s="118" t="s">
        <v>231</v>
      </c>
      <c r="D11" s="37">
        <v>336537</v>
      </c>
      <c r="E11" s="130">
        <v>0.26440000000000002</v>
      </c>
    </row>
    <row r="12" spans="1:9" ht="14.25" customHeight="1" x14ac:dyDescent="0.25">
      <c r="A12" s="90">
        <v>2016</v>
      </c>
      <c r="B12" s="48" t="s">
        <v>7</v>
      </c>
      <c r="C12" s="118" t="s">
        <v>332</v>
      </c>
      <c r="D12" s="37">
        <v>599</v>
      </c>
      <c r="E12" s="130">
        <v>1.4E-3</v>
      </c>
    </row>
    <row r="13" spans="1:9" ht="14.25" customHeight="1" x14ac:dyDescent="0.25">
      <c r="A13" s="90">
        <v>2016</v>
      </c>
      <c r="B13" s="48" t="s">
        <v>7</v>
      </c>
      <c r="C13" s="118" t="s">
        <v>230</v>
      </c>
      <c r="D13" s="37">
        <v>307242</v>
      </c>
      <c r="E13" s="130">
        <v>0.7218</v>
      </c>
    </row>
    <row r="14" spans="1:9" ht="14.25" customHeight="1" x14ac:dyDescent="0.25">
      <c r="A14" s="90">
        <v>2016</v>
      </c>
      <c r="B14" s="48" t="s">
        <v>7</v>
      </c>
      <c r="C14" s="118" t="s">
        <v>231</v>
      </c>
      <c r="D14" s="37">
        <v>117774</v>
      </c>
      <c r="E14" s="130">
        <v>0.2767</v>
      </c>
    </row>
    <row r="15" spans="1:9" ht="14.25" customHeight="1" x14ac:dyDescent="0.25">
      <c r="A15" s="90">
        <v>2016</v>
      </c>
      <c r="B15" s="48" t="s">
        <v>8</v>
      </c>
      <c r="C15" s="118" t="s">
        <v>332</v>
      </c>
      <c r="D15" s="37">
        <v>138</v>
      </c>
      <c r="E15" s="130">
        <v>2E-3</v>
      </c>
    </row>
    <row r="16" spans="1:9" ht="14.25" customHeight="1" x14ac:dyDescent="0.25">
      <c r="A16" s="90">
        <v>2016</v>
      </c>
      <c r="B16" s="48" t="s">
        <v>8</v>
      </c>
      <c r="C16" s="118" t="s">
        <v>230</v>
      </c>
      <c r="D16" s="37">
        <v>50872</v>
      </c>
      <c r="E16" s="130">
        <v>0.746</v>
      </c>
    </row>
    <row r="17" spans="1:5" ht="14.25" customHeight="1" x14ac:dyDescent="0.25">
      <c r="A17" s="90">
        <v>2016</v>
      </c>
      <c r="B17" s="48" t="s">
        <v>8</v>
      </c>
      <c r="C17" s="118" t="s">
        <v>231</v>
      </c>
      <c r="D17" s="37">
        <v>17182</v>
      </c>
      <c r="E17" s="130">
        <v>0.25190000000000001</v>
      </c>
    </row>
    <row r="18" spans="1:5" ht="14.25" customHeight="1" x14ac:dyDescent="0.25">
      <c r="A18" s="90">
        <v>2016</v>
      </c>
      <c r="B18" s="48" t="s">
        <v>9</v>
      </c>
      <c r="C18" s="118" t="s">
        <v>332</v>
      </c>
      <c r="D18" s="37">
        <v>1010</v>
      </c>
      <c r="E18" s="130">
        <v>2.8E-3</v>
      </c>
    </row>
    <row r="19" spans="1:5" ht="14.25" customHeight="1" x14ac:dyDescent="0.25">
      <c r="A19" s="90">
        <v>2016</v>
      </c>
      <c r="B19" s="48" t="s">
        <v>9</v>
      </c>
      <c r="C19" s="118" t="s">
        <v>230</v>
      </c>
      <c r="D19" s="37">
        <v>241557</v>
      </c>
      <c r="E19" s="130">
        <v>0.67030000000000001</v>
      </c>
    </row>
    <row r="20" spans="1:5" ht="14.25" customHeight="1" x14ac:dyDescent="0.25">
      <c r="A20" s="90">
        <v>2016</v>
      </c>
      <c r="B20" s="48" t="s">
        <v>9</v>
      </c>
      <c r="C20" s="118" t="s">
        <v>231</v>
      </c>
      <c r="D20" s="37">
        <v>117754</v>
      </c>
      <c r="E20" s="130">
        <v>0.32679999999999998</v>
      </c>
    </row>
    <row r="21" spans="1:5" ht="14.25" customHeight="1" x14ac:dyDescent="0.25">
      <c r="A21" s="90">
        <v>2017</v>
      </c>
      <c r="B21" s="48" t="s">
        <v>5</v>
      </c>
      <c r="C21" s="118" t="s">
        <v>332</v>
      </c>
      <c r="D21" s="37">
        <v>196</v>
      </c>
      <c r="E21" s="130">
        <v>5.0000000000000001E-4</v>
      </c>
    </row>
    <row r="22" spans="1:5" ht="14.25" customHeight="1" x14ac:dyDescent="0.25">
      <c r="A22" s="90">
        <v>2017</v>
      </c>
      <c r="B22" s="48" t="s">
        <v>5</v>
      </c>
      <c r="C22" s="118" t="s">
        <v>230</v>
      </c>
      <c r="D22" s="37">
        <v>209593</v>
      </c>
      <c r="E22" s="130">
        <v>0.55589999999999995</v>
      </c>
    </row>
    <row r="23" spans="1:5" ht="14.25" customHeight="1" x14ac:dyDescent="0.25">
      <c r="A23" s="90">
        <v>2017</v>
      </c>
      <c r="B23" s="48" t="s">
        <v>5</v>
      </c>
      <c r="C23" s="118" t="s">
        <v>231</v>
      </c>
      <c r="D23" s="37">
        <v>167241</v>
      </c>
      <c r="E23" s="130">
        <v>0.44350000000000001</v>
      </c>
    </row>
    <row r="24" spans="1:5" ht="14.25" customHeight="1" x14ac:dyDescent="0.25">
      <c r="A24" s="90">
        <v>2017</v>
      </c>
      <c r="B24" s="48" t="s">
        <v>6</v>
      </c>
      <c r="C24" s="118" t="s">
        <v>332</v>
      </c>
      <c r="D24" s="37">
        <v>3495</v>
      </c>
      <c r="E24" s="130">
        <v>2.7000000000000001E-3</v>
      </c>
    </row>
    <row r="25" spans="1:5" ht="14.25" customHeight="1" x14ac:dyDescent="0.25">
      <c r="A25" s="90">
        <v>2017</v>
      </c>
      <c r="B25" s="48" t="s">
        <v>6</v>
      </c>
      <c r="C25" s="118" t="s">
        <v>230</v>
      </c>
      <c r="D25" s="37">
        <v>911920</v>
      </c>
      <c r="E25" s="130">
        <v>0.73050000000000004</v>
      </c>
    </row>
    <row r="26" spans="1:5" ht="14.25" customHeight="1" x14ac:dyDescent="0.25">
      <c r="A26" s="90">
        <v>2017</v>
      </c>
      <c r="B26" s="48" t="s">
        <v>6</v>
      </c>
      <c r="C26" s="118" t="s">
        <v>231</v>
      </c>
      <c r="D26" s="37">
        <v>332829</v>
      </c>
      <c r="E26" s="130">
        <v>0.2666</v>
      </c>
    </row>
    <row r="27" spans="1:5" ht="14.25" customHeight="1" x14ac:dyDescent="0.25">
      <c r="A27" s="90">
        <v>2017</v>
      </c>
      <c r="B27" s="48" t="s">
        <v>7</v>
      </c>
      <c r="C27" s="118" t="s">
        <v>332</v>
      </c>
      <c r="D27" s="37">
        <v>552</v>
      </c>
      <c r="E27" s="130">
        <v>1.2999999999999999E-3</v>
      </c>
    </row>
    <row r="28" spans="1:5" ht="14.25" customHeight="1" x14ac:dyDescent="0.25">
      <c r="A28" s="90">
        <v>2017</v>
      </c>
      <c r="B28" s="48" t="s">
        <v>7</v>
      </c>
      <c r="C28" s="118" t="s">
        <v>230</v>
      </c>
      <c r="D28" s="37">
        <v>285604</v>
      </c>
      <c r="E28" s="130">
        <v>0.70199999999999996</v>
      </c>
    </row>
    <row r="29" spans="1:5" ht="14.25" customHeight="1" x14ac:dyDescent="0.25">
      <c r="A29" s="90">
        <v>2017</v>
      </c>
      <c r="B29" s="48" t="s">
        <v>7</v>
      </c>
      <c r="C29" s="118" t="s">
        <v>231</v>
      </c>
      <c r="D29" s="37">
        <v>120661</v>
      </c>
      <c r="E29" s="130">
        <v>0.29649999999999999</v>
      </c>
    </row>
    <row r="30" spans="1:5" ht="14.25" customHeight="1" x14ac:dyDescent="0.25">
      <c r="A30" s="90">
        <v>2017</v>
      </c>
      <c r="B30" s="48" t="s">
        <v>8</v>
      </c>
      <c r="C30" s="118" t="s">
        <v>332</v>
      </c>
      <c r="D30" s="37">
        <v>17</v>
      </c>
      <c r="E30" s="130">
        <v>2.0000000000000001E-4</v>
      </c>
    </row>
    <row r="31" spans="1:5" ht="14.25" customHeight="1" x14ac:dyDescent="0.25">
      <c r="A31" s="90">
        <v>2017</v>
      </c>
      <c r="B31" s="48" t="s">
        <v>8</v>
      </c>
      <c r="C31" s="118" t="s">
        <v>230</v>
      </c>
      <c r="D31" s="37">
        <v>49423</v>
      </c>
      <c r="E31" s="130">
        <v>0.73550000000000004</v>
      </c>
    </row>
    <row r="32" spans="1:5" ht="14.25" customHeight="1" x14ac:dyDescent="0.25">
      <c r="A32" s="90">
        <v>2017</v>
      </c>
      <c r="B32" s="48" t="s">
        <v>8</v>
      </c>
      <c r="C32" s="118" t="s">
        <v>231</v>
      </c>
      <c r="D32" s="37">
        <v>17756</v>
      </c>
      <c r="E32" s="130">
        <v>0.26419999999999999</v>
      </c>
    </row>
    <row r="33" spans="1:5" ht="14.25" customHeight="1" x14ac:dyDescent="0.25">
      <c r="A33" s="90">
        <v>2017</v>
      </c>
      <c r="B33" s="48" t="s">
        <v>9</v>
      </c>
      <c r="C33" s="118" t="s">
        <v>332</v>
      </c>
      <c r="D33" s="37">
        <v>876</v>
      </c>
      <c r="E33" s="130">
        <v>2.3999999999999998E-3</v>
      </c>
    </row>
    <row r="34" spans="1:5" ht="14.25" customHeight="1" x14ac:dyDescent="0.25">
      <c r="A34" s="90">
        <v>2017</v>
      </c>
      <c r="B34" s="48" t="s">
        <v>9</v>
      </c>
      <c r="C34" s="118" t="s">
        <v>230</v>
      </c>
      <c r="D34" s="37">
        <v>234584</v>
      </c>
      <c r="E34" s="130">
        <v>0.6623</v>
      </c>
    </row>
    <row r="35" spans="1:5" ht="14.25" customHeight="1" x14ac:dyDescent="0.25">
      <c r="A35" s="90">
        <v>2017</v>
      </c>
      <c r="B35" s="48" t="s">
        <v>9</v>
      </c>
      <c r="C35" s="118" t="s">
        <v>231</v>
      </c>
      <c r="D35" s="37">
        <v>118714</v>
      </c>
      <c r="E35" s="130">
        <v>0.33510000000000001</v>
      </c>
    </row>
    <row r="36" spans="1:5" ht="14.25" customHeight="1" x14ac:dyDescent="0.25">
      <c r="A36" s="90">
        <v>2018</v>
      </c>
      <c r="B36" s="48" t="s">
        <v>5</v>
      </c>
      <c r="C36" s="118" t="s">
        <v>332</v>
      </c>
      <c r="D36" s="37">
        <v>87514</v>
      </c>
      <c r="E36" s="130">
        <v>0.23569999999999999</v>
      </c>
    </row>
    <row r="37" spans="1:5" ht="14.25" customHeight="1" x14ac:dyDescent="0.25">
      <c r="A37" s="90">
        <v>2018</v>
      </c>
      <c r="B37" s="48" t="s">
        <v>5</v>
      </c>
      <c r="C37" s="118" t="s">
        <v>230</v>
      </c>
      <c r="D37" s="37">
        <v>154530</v>
      </c>
      <c r="E37" s="130">
        <v>0.41620000000000001</v>
      </c>
    </row>
    <row r="38" spans="1:5" ht="14.25" customHeight="1" x14ac:dyDescent="0.25">
      <c r="A38" s="90">
        <v>2018</v>
      </c>
      <c r="B38" s="48" t="s">
        <v>5</v>
      </c>
      <c r="C38" s="118" t="s">
        <v>231</v>
      </c>
      <c r="D38" s="37">
        <v>129243</v>
      </c>
      <c r="E38" s="130">
        <v>0.34799999999999998</v>
      </c>
    </row>
    <row r="39" spans="1:5" ht="14.25" customHeight="1" x14ac:dyDescent="0.25">
      <c r="A39" s="90">
        <v>2018</v>
      </c>
      <c r="B39" s="48" t="s">
        <v>6</v>
      </c>
      <c r="C39" s="118" t="s">
        <v>332</v>
      </c>
      <c r="D39" s="37">
        <v>74963</v>
      </c>
      <c r="E39" s="130">
        <v>5.7200000000000001E-2</v>
      </c>
    </row>
    <row r="40" spans="1:5" ht="14.25" customHeight="1" x14ac:dyDescent="0.25">
      <c r="A40" s="90">
        <v>2018</v>
      </c>
      <c r="B40" s="48" t="s">
        <v>6</v>
      </c>
      <c r="C40" s="118" t="s">
        <v>230</v>
      </c>
      <c r="D40" s="37">
        <v>900493</v>
      </c>
      <c r="E40" s="130">
        <v>0.68779999999999997</v>
      </c>
    </row>
    <row r="41" spans="1:5" ht="14.25" customHeight="1" x14ac:dyDescent="0.25">
      <c r="A41" s="90">
        <v>2018</v>
      </c>
      <c r="B41" s="48" t="s">
        <v>6</v>
      </c>
      <c r="C41" s="118" t="s">
        <v>231</v>
      </c>
      <c r="D41" s="37">
        <v>333680</v>
      </c>
      <c r="E41" s="130">
        <v>0.25480000000000003</v>
      </c>
    </row>
    <row r="42" spans="1:5" ht="14.25" customHeight="1" x14ac:dyDescent="0.25">
      <c r="A42" s="90">
        <v>2018</v>
      </c>
      <c r="B42" s="48" t="s">
        <v>7</v>
      </c>
      <c r="C42" s="118" t="s">
        <v>332</v>
      </c>
      <c r="D42" s="37">
        <v>444</v>
      </c>
      <c r="E42" s="130">
        <v>1.1999999999999999E-3</v>
      </c>
    </row>
    <row r="43" spans="1:5" ht="14.25" customHeight="1" x14ac:dyDescent="0.25">
      <c r="A43" s="90">
        <v>2018</v>
      </c>
      <c r="B43" s="48" t="s">
        <v>7</v>
      </c>
      <c r="C43" s="118" t="s">
        <v>230</v>
      </c>
      <c r="D43" s="37">
        <v>241438</v>
      </c>
      <c r="E43" s="130">
        <v>0.68659999999999999</v>
      </c>
    </row>
    <row r="44" spans="1:5" ht="14.25" customHeight="1" x14ac:dyDescent="0.25">
      <c r="A44" s="90">
        <v>2018</v>
      </c>
      <c r="B44" s="48" t="s">
        <v>7</v>
      </c>
      <c r="C44" s="118" t="s">
        <v>231</v>
      </c>
      <c r="D44" s="37">
        <v>109738</v>
      </c>
      <c r="E44" s="130">
        <v>0.312</v>
      </c>
    </row>
    <row r="45" spans="1:5" ht="14.25" customHeight="1" x14ac:dyDescent="0.25">
      <c r="A45" s="90">
        <v>2018</v>
      </c>
      <c r="B45" s="48" t="s">
        <v>8</v>
      </c>
      <c r="C45" s="118" t="s">
        <v>332</v>
      </c>
      <c r="D45" s="37">
        <v>36</v>
      </c>
      <c r="E45" s="130">
        <v>5.0000000000000001E-4</v>
      </c>
    </row>
    <row r="46" spans="1:5" ht="14.25" customHeight="1" x14ac:dyDescent="0.25">
      <c r="A46" s="90">
        <v>2018</v>
      </c>
      <c r="B46" s="48" t="s">
        <v>8</v>
      </c>
      <c r="C46" s="118" t="s">
        <v>230</v>
      </c>
      <c r="D46" s="37">
        <v>49726</v>
      </c>
      <c r="E46" s="130">
        <v>0.73070000000000002</v>
      </c>
    </row>
    <row r="47" spans="1:5" ht="14.25" customHeight="1" x14ac:dyDescent="0.25">
      <c r="A47" s="90">
        <v>2018</v>
      </c>
      <c r="B47" s="48" t="s">
        <v>8</v>
      </c>
      <c r="C47" s="118" t="s">
        <v>231</v>
      </c>
      <c r="D47" s="37">
        <v>18284</v>
      </c>
      <c r="E47" s="130">
        <v>0.26869999999999999</v>
      </c>
    </row>
    <row r="48" spans="1:5" ht="14.25" customHeight="1" x14ac:dyDescent="0.25">
      <c r="A48" s="90">
        <v>2018</v>
      </c>
      <c r="B48" s="48" t="s">
        <v>9</v>
      </c>
      <c r="C48" s="118" t="s">
        <v>332</v>
      </c>
      <c r="D48" s="37">
        <v>886</v>
      </c>
      <c r="E48" s="130">
        <v>2.3999999999999998E-3</v>
      </c>
    </row>
    <row r="49" spans="1:5" ht="14.25" customHeight="1" x14ac:dyDescent="0.25">
      <c r="A49" s="90">
        <v>2018</v>
      </c>
      <c r="B49" s="48" t="s">
        <v>9</v>
      </c>
      <c r="C49" s="118" t="s">
        <v>230</v>
      </c>
      <c r="D49" s="37">
        <v>234662</v>
      </c>
      <c r="E49" s="130">
        <v>0.66020000000000001</v>
      </c>
    </row>
    <row r="50" spans="1:5" ht="14.25" customHeight="1" x14ac:dyDescent="0.25">
      <c r="A50" s="90">
        <v>2018</v>
      </c>
      <c r="B50" s="48" t="s">
        <v>9</v>
      </c>
      <c r="C50" s="118" t="s">
        <v>231</v>
      </c>
      <c r="D50" s="37">
        <v>119863</v>
      </c>
      <c r="E50" s="130">
        <v>0.3372</v>
      </c>
    </row>
    <row r="51" spans="1:5" ht="14.25" customHeight="1" x14ac:dyDescent="0.25">
      <c r="A51" s="90">
        <v>2019</v>
      </c>
      <c r="B51" s="48" t="s">
        <v>5</v>
      </c>
      <c r="C51" s="118" t="s">
        <v>332</v>
      </c>
      <c r="D51" s="37">
        <v>23679</v>
      </c>
      <c r="E51" s="130">
        <v>6.2799999999999995E-2</v>
      </c>
    </row>
    <row r="52" spans="1:5" ht="14.25" customHeight="1" x14ac:dyDescent="0.25">
      <c r="A52" s="90">
        <v>2019</v>
      </c>
      <c r="B52" s="48" t="s">
        <v>5</v>
      </c>
      <c r="C52" s="118" t="s">
        <v>230</v>
      </c>
      <c r="D52" s="37">
        <v>177835</v>
      </c>
      <c r="E52" s="130">
        <v>0.47220000000000001</v>
      </c>
    </row>
    <row r="53" spans="1:5" ht="14.25" customHeight="1" x14ac:dyDescent="0.25">
      <c r="A53" s="90">
        <v>2019</v>
      </c>
      <c r="B53" s="48" t="s">
        <v>5</v>
      </c>
      <c r="C53" s="118" t="s">
        <v>231</v>
      </c>
      <c r="D53" s="37">
        <v>175021</v>
      </c>
      <c r="E53" s="130">
        <v>0.46479999999999999</v>
      </c>
    </row>
    <row r="54" spans="1:5" ht="14.25" customHeight="1" x14ac:dyDescent="0.25">
      <c r="A54" s="90">
        <v>2019</v>
      </c>
      <c r="B54" s="48" t="s">
        <v>6</v>
      </c>
      <c r="C54" s="118" t="s">
        <v>332</v>
      </c>
      <c r="D54" s="37">
        <v>20280</v>
      </c>
      <c r="E54" s="130">
        <v>1.5900000000000001E-2</v>
      </c>
    </row>
    <row r="55" spans="1:5" ht="14.25" customHeight="1" x14ac:dyDescent="0.25">
      <c r="A55" s="90">
        <v>2019</v>
      </c>
      <c r="B55" s="48" t="s">
        <v>6</v>
      </c>
      <c r="C55" s="118" t="s">
        <v>230</v>
      </c>
      <c r="D55" s="37">
        <v>899529</v>
      </c>
      <c r="E55" s="130">
        <v>0.70660000000000001</v>
      </c>
    </row>
    <row r="56" spans="1:5" ht="14.25" customHeight="1" x14ac:dyDescent="0.25">
      <c r="A56" s="90">
        <v>2019</v>
      </c>
      <c r="B56" s="48" t="s">
        <v>6</v>
      </c>
      <c r="C56" s="118" t="s">
        <v>231</v>
      </c>
      <c r="D56" s="37">
        <v>353086</v>
      </c>
      <c r="E56" s="130">
        <v>0.27729999999999999</v>
      </c>
    </row>
    <row r="57" spans="1:5" ht="14.25" customHeight="1" x14ac:dyDescent="0.25">
      <c r="A57" s="90">
        <v>2019</v>
      </c>
      <c r="B57" s="48" t="s">
        <v>7</v>
      </c>
      <c r="C57" s="118" t="s">
        <v>332</v>
      </c>
      <c r="D57" s="37">
        <v>597</v>
      </c>
      <c r="E57" s="130">
        <v>1.6999999999999999E-3</v>
      </c>
    </row>
    <row r="58" spans="1:5" ht="14.25" customHeight="1" x14ac:dyDescent="0.25">
      <c r="A58" s="90">
        <v>2019</v>
      </c>
      <c r="B58" s="48" t="s">
        <v>7</v>
      </c>
      <c r="C58" s="118" t="s">
        <v>230</v>
      </c>
      <c r="D58" s="37">
        <v>235926</v>
      </c>
      <c r="E58" s="130">
        <v>0.67430000000000001</v>
      </c>
    </row>
    <row r="59" spans="1:5" ht="14.25" customHeight="1" x14ac:dyDescent="0.25">
      <c r="A59" s="90">
        <v>2019</v>
      </c>
      <c r="B59" s="48" t="s">
        <v>7</v>
      </c>
      <c r="C59" s="118" t="s">
        <v>231</v>
      </c>
      <c r="D59" s="37">
        <v>113352</v>
      </c>
      <c r="E59" s="130">
        <v>0.32390000000000002</v>
      </c>
    </row>
    <row r="60" spans="1:5" ht="14.25" customHeight="1" x14ac:dyDescent="0.25">
      <c r="A60" s="90">
        <v>2019</v>
      </c>
      <c r="B60" s="48" t="s">
        <v>8</v>
      </c>
      <c r="C60" s="118" t="s">
        <v>332</v>
      </c>
      <c r="D60" s="37">
        <v>20</v>
      </c>
      <c r="E60" s="130">
        <v>2.0000000000000001E-4</v>
      </c>
    </row>
    <row r="61" spans="1:5" ht="14.25" customHeight="1" x14ac:dyDescent="0.25">
      <c r="A61" s="90">
        <v>2019</v>
      </c>
      <c r="B61" s="48" t="s">
        <v>8</v>
      </c>
      <c r="C61" s="118" t="s">
        <v>230</v>
      </c>
      <c r="D61" s="37">
        <v>46576</v>
      </c>
      <c r="E61" s="130">
        <v>0.67059999999999997</v>
      </c>
    </row>
    <row r="62" spans="1:5" ht="14.25" customHeight="1" x14ac:dyDescent="0.25">
      <c r="A62" s="90">
        <v>2019</v>
      </c>
      <c r="B62" s="48" t="s">
        <v>8</v>
      </c>
      <c r="C62" s="118" t="s">
        <v>231</v>
      </c>
      <c r="D62" s="37">
        <v>22852</v>
      </c>
      <c r="E62" s="130">
        <v>0.32900000000000001</v>
      </c>
    </row>
    <row r="63" spans="1:5" ht="14.25" customHeight="1" x14ac:dyDescent="0.25">
      <c r="A63" s="90">
        <v>2019</v>
      </c>
      <c r="B63" s="48" t="s">
        <v>9</v>
      </c>
      <c r="C63" s="118" t="s">
        <v>332</v>
      </c>
      <c r="D63" s="37">
        <v>631</v>
      </c>
      <c r="E63" s="130">
        <v>1.8E-3</v>
      </c>
    </row>
    <row r="64" spans="1:5" ht="14.25" customHeight="1" x14ac:dyDescent="0.25">
      <c r="A64" s="90">
        <v>2019</v>
      </c>
      <c r="B64" s="48" t="s">
        <v>9</v>
      </c>
      <c r="C64" s="118" t="s">
        <v>230</v>
      </c>
      <c r="D64" s="37">
        <v>231646</v>
      </c>
      <c r="E64" s="130">
        <v>0.66100000000000003</v>
      </c>
    </row>
    <row r="65" spans="1:7" ht="14.25" customHeight="1" x14ac:dyDescent="0.25">
      <c r="A65" s="90">
        <v>2019</v>
      </c>
      <c r="B65" s="48" t="s">
        <v>9</v>
      </c>
      <c r="C65" s="118" t="s">
        <v>231</v>
      </c>
      <c r="D65" s="37">
        <v>118138</v>
      </c>
      <c r="E65" s="130">
        <v>0.33710000000000001</v>
      </c>
    </row>
    <row r="66" spans="1:7" ht="18" customHeight="1" x14ac:dyDescent="0.25">
      <c r="A66" s="74"/>
      <c r="B66" s="25"/>
      <c r="C66" s="25"/>
      <c r="E66" s="74"/>
    </row>
    <row r="67" spans="1:7" ht="27" customHeight="1" x14ac:dyDescent="0.25">
      <c r="A67" s="146" t="s">
        <v>411</v>
      </c>
      <c r="B67" s="146"/>
      <c r="C67" s="146"/>
      <c r="D67" s="146"/>
      <c r="E67" s="146"/>
      <c r="F67" s="46"/>
      <c r="G67" s="46"/>
    </row>
    <row r="68" spans="1:7" ht="18.399999999999999" customHeight="1" x14ac:dyDescent="0.25">
      <c r="A68" s="146" t="s">
        <v>354</v>
      </c>
      <c r="B68" s="146"/>
      <c r="C68" s="146"/>
      <c r="D68" s="146"/>
      <c r="E68" s="146"/>
      <c r="F68" s="45"/>
      <c r="G68" s="45"/>
    </row>
    <row r="69" spans="1:7" ht="18" customHeight="1" x14ac:dyDescent="0.25">
      <c r="F69" s="29"/>
    </row>
    <row r="70" spans="1:7" ht="18" customHeight="1" x14ac:dyDescent="0.25"/>
    <row r="71" spans="1:7" ht="18" customHeight="1" x14ac:dyDescent="0.25"/>
    <row r="72" spans="1:7" ht="18" customHeight="1" x14ac:dyDescent="0.25"/>
    <row r="73" spans="1:7" ht="3" customHeight="1" x14ac:dyDescent="0.25"/>
    <row r="118" ht="14.65" customHeight="1" x14ac:dyDescent="0.25"/>
  </sheetData>
  <mergeCells count="4">
    <mergeCell ref="A67:E67"/>
    <mergeCell ref="A68:E68"/>
    <mergeCell ref="A1:D1"/>
    <mergeCell ref="A3:E3"/>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4740E-930C-4832-A139-804E2D852E92}">
  <dimension ref="A1:I82"/>
  <sheetViews>
    <sheetView workbookViewId="0">
      <selection activeCell="C33" sqref="C33"/>
    </sheetView>
  </sheetViews>
  <sheetFormatPr defaultColWidth="8.7109375" defaultRowHeight="15" x14ac:dyDescent="0.25"/>
  <cols>
    <col min="1" max="1" width="9.28515625" style="3" bestFit="1" customWidth="1"/>
    <col min="2" max="2" width="28.28515625" style="22" customWidth="1"/>
    <col min="3" max="3" width="23" style="22" customWidth="1"/>
    <col min="4" max="4" width="15.7109375" style="35" customWidth="1"/>
    <col min="5" max="5" width="30.28515625" style="3" customWidth="1"/>
    <col min="6" max="6" width="17" style="3" customWidth="1"/>
    <col min="7" max="7" width="19.28515625" style="3" customWidth="1"/>
    <col min="8" max="8" width="24.7109375" style="3" customWidth="1"/>
    <col min="9" max="9" width="29.5703125" style="3" customWidth="1"/>
    <col min="10" max="16384" width="8.7109375" style="3"/>
  </cols>
  <sheetData>
    <row r="1" spans="1:9" ht="18.75" x14ac:dyDescent="0.3">
      <c r="A1" s="137" t="s">
        <v>325</v>
      </c>
      <c r="B1" s="137"/>
      <c r="C1" s="137"/>
      <c r="D1" s="137"/>
      <c r="E1" s="50"/>
      <c r="F1" s="23"/>
      <c r="G1" s="23"/>
      <c r="H1" s="23"/>
      <c r="I1" s="23"/>
    </row>
    <row r="3" spans="1:9" ht="18.75" x14ac:dyDescent="0.3">
      <c r="A3" s="137" t="s">
        <v>388</v>
      </c>
      <c r="B3" s="137"/>
      <c r="C3" s="137"/>
      <c r="D3" s="137"/>
      <c r="E3" s="137"/>
      <c r="F3" s="23"/>
    </row>
    <row r="5" spans="1:9" ht="30" customHeight="1" x14ac:dyDescent="0.25">
      <c r="A5" s="103" t="s">
        <v>168</v>
      </c>
      <c r="B5" s="103" t="s">
        <v>275</v>
      </c>
      <c r="C5" s="103" t="s">
        <v>232</v>
      </c>
      <c r="D5" s="111" t="s">
        <v>176</v>
      </c>
      <c r="E5" s="112" t="s">
        <v>274</v>
      </c>
      <c r="F5" s="27"/>
    </row>
    <row r="6" spans="1:9" ht="14.25" customHeight="1" x14ac:dyDescent="0.25">
      <c r="A6" s="90">
        <v>2016</v>
      </c>
      <c r="B6" s="48" t="s">
        <v>26</v>
      </c>
      <c r="C6" s="118" t="s">
        <v>332</v>
      </c>
      <c r="D6" s="37">
        <v>5753</v>
      </c>
      <c r="E6" s="130">
        <v>3.2000000000000002E-3</v>
      </c>
    </row>
    <row r="7" spans="1:9" ht="14.25" customHeight="1" x14ac:dyDescent="0.25">
      <c r="A7" s="90">
        <v>2016</v>
      </c>
      <c r="B7" s="48" t="s">
        <v>26</v>
      </c>
      <c r="C7" s="118" t="s">
        <v>230</v>
      </c>
      <c r="D7" s="37">
        <v>1256594</v>
      </c>
      <c r="E7" s="130">
        <v>0.71089999999999998</v>
      </c>
    </row>
    <row r="8" spans="1:9" ht="14.25" customHeight="1" x14ac:dyDescent="0.25">
      <c r="A8" s="90">
        <v>2016</v>
      </c>
      <c r="B8" s="48" t="s">
        <v>26</v>
      </c>
      <c r="C8" s="118" t="s">
        <v>231</v>
      </c>
      <c r="D8" s="37">
        <v>505115</v>
      </c>
      <c r="E8" s="130">
        <v>0.28570000000000001</v>
      </c>
    </row>
    <row r="9" spans="1:9" ht="14.25" customHeight="1" x14ac:dyDescent="0.25">
      <c r="A9" s="90">
        <v>2016</v>
      </c>
      <c r="B9" s="48" t="s">
        <v>27</v>
      </c>
      <c r="C9" s="118" t="s">
        <v>332</v>
      </c>
      <c r="D9" s="37">
        <v>1655</v>
      </c>
      <c r="E9" s="130">
        <v>2.2000000000000001E-3</v>
      </c>
    </row>
    <row r="10" spans="1:9" ht="14.25" customHeight="1" x14ac:dyDescent="0.25">
      <c r="A10" s="90">
        <v>2016</v>
      </c>
      <c r="B10" s="48" t="s">
        <v>27</v>
      </c>
      <c r="C10" s="118" t="s">
        <v>230</v>
      </c>
      <c r="D10" s="37">
        <v>491474</v>
      </c>
      <c r="E10" s="130">
        <v>0.6633</v>
      </c>
    </row>
    <row r="11" spans="1:9" ht="14.25" customHeight="1" x14ac:dyDescent="0.25">
      <c r="A11" s="90">
        <v>2016</v>
      </c>
      <c r="B11" s="48" t="s">
        <v>27</v>
      </c>
      <c r="C11" s="118" t="s">
        <v>231</v>
      </c>
      <c r="D11" s="37">
        <v>247819</v>
      </c>
      <c r="E11" s="130">
        <v>0.33439999999999998</v>
      </c>
    </row>
    <row r="12" spans="1:9" ht="14.25" customHeight="1" x14ac:dyDescent="0.25">
      <c r="A12" s="90">
        <v>2017</v>
      </c>
      <c r="B12" s="48" t="s">
        <v>26</v>
      </c>
      <c r="C12" s="118" t="s">
        <v>332</v>
      </c>
      <c r="D12" s="37">
        <v>4353</v>
      </c>
      <c r="E12" s="130">
        <v>2.3999999999999998E-3</v>
      </c>
    </row>
    <row r="13" spans="1:9" ht="14.25" customHeight="1" x14ac:dyDescent="0.25">
      <c r="A13" s="90">
        <v>2017</v>
      </c>
      <c r="B13" s="48" t="s">
        <v>26</v>
      </c>
      <c r="C13" s="118" t="s">
        <v>230</v>
      </c>
      <c r="D13" s="37">
        <v>1237085</v>
      </c>
      <c r="E13" s="130">
        <v>0.7046</v>
      </c>
    </row>
    <row r="14" spans="1:9" ht="14.25" customHeight="1" x14ac:dyDescent="0.25">
      <c r="A14" s="90">
        <v>2017</v>
      </c>
      <c r="B14" s="48" t="s">
        <v>26</v>
      </c>
      <c r="C14" s="118" t="s">
        <v>231</v>
      </c>
      <c r="D14" s="37">
        <v>514128</v>
      </c>
      <c r="E14" s="130">
        <v>0.2928</v>
      </c>
    </row>
    <row r="15" spans="1:9" ht="14.25" customHeight="1" x14ac:dyDescent="0.25">
      <c r="A15" s="90">
        <v>2017</v>
      </c>
      <c r="B15" s="48" t="s">
        <v>27</v>
      </c>
      <c r="C15" s="118" t="s">
        <v>332</v>
      </c>
      <c r="D15" s="37">
        <v>783</v>
      </c>
      <c r="E15" s="130">
        <v>1.1000000000000001E-3</v>
      </c>
    </row>
    <row r="16" spans="1:9" ht="14.25" customHeight="1" x14ac:dyDescent="0.25">
      <c r="A16" s="90">
        <v>2017</v>
      </c>
      <c r="B16" s="48" t="s">
        <v>27</v>
      </c>
      <c r="C16" s="118" t="s">
        <v>230</v>
      </c>
      <c r="D16" s="37">
        <v>454039</v>
      </c>
      <c r="E16" s="130">
        <v>0.65049999999999997</v>
      </c>
    </row>
    <row r="17" spans="1:7" ht="14.25" customHeight="1" x14ac:dyDescent="0.25">
      <c r="A17" s="90">
        <v>2017</v>
      </c>
      <c r="B17" s="48" t="s">
        <v>27</v>
      </c>
      <c r="C17" s="118" t="s">
        <v>231</v>
      </c>
      <c r="D17" s="37">
        <v>243073</v>
      </c>
      <c r="E17" s="130">
        <v>0.34820000000000001</v>
      </c>
    </row>
    <row r="18" spans="1:7" ht="14.25" customHeight="1" x14ac:dyDescent="0.25">
      <c r="A18" s="90">
        <v>2018</v>
      </c>
      <c r="B18" s="48" t="s">
        <v>26</v>
      </c>
      <c r="C18" s="118" t="s">
        <v>332</v>
      </c>
      <c r="D18" s="37">
        <v>163275</v>
      </c>
      <c r="E18" s="130">
        <v>8.9300000000000004E-2</v>
      </c>
    </row>
    <row r="19" spans="1:7" ht="14.25" customHeight="1" x14ac:dyDescent="0.25">
      <c r="A19" s="90">
        <v>2018</v>
      </c>
      <c r="B19" s="48" t="s">
        <v>26</v>
      </c>
      <c r="C19" s="118" t="s">
        <v>230</v>
      </c>
      <c r="D19" s="37">
        <v>1178945</v>
      </c>
      <c r="E19" s="130">
        <v>0.6452</v>
      </c>
    </row>
    <row r="20" spans="1:7" ht="14.25" customHeight="1" x14ac:dyDescent="0.25">
      <c r="A20" s="90">
        <v>2018</v>
      </c>
      <c r="B20" s="48" t="s">
        <v>26</v>
      </c>
      <c r="C20" s="118" t="s">
        <v>231</v>
      </c>
      <c r="D20" s="37">
        <v>484930</v>
      </c>
      <c r="E20" s="130">
        <v>0.26540000000000002</v>
      </c>
    </row>
    <row r="21" spans="1:7" ht="14.25" customHeight="1" x14ac:dyDescent="0.25">
      <c r="A21" s="90">
        <v>2018</v>
      </c>
      <c r="B21" s="48" t="s">
        <v>27</v>
      </c>
      <c r="C21" s="118" t="s">
        <v>332</v>
      </c>
      <c r="D21" s="37">
        <v>568</v>
      </c>
      <c r="E21" s="130">
        <v>8.9999999999999998E-4</v>
      </c>
    </row>
    <row r="22" spans="1:7" ht="14.25" customHeight="1" x14ac:dyDescent="0.25">
      <c r="A22" s="90">
        <v>2018</v>
      </c>
      <c r="B22" s="48" t="s">
        <v>27</v>
      </c>
      <c r="C22" s="118" t="s">
        <v>230</v>
      </c>
      <c r="D22" s="37">
        <v>401904</v>
      </c>
      <c r="E22" s="130">
        <v>0.63959999999999995</v>
      </c>
    </row>
    <row r="23" spans="1:7" ht="14.25" customHeight="1" x14ac:dyDescent="0.25">
      <c r="A23" s="90">
        <v>2018</v>
      </c>
      <c r="B23" s="48" t="s">
        <v>27</v>
      </c>
      <c r="C23" s="118" t="s">
        <v>231</v>
      </c>
      <c r="D23" s="37">
        <v>225878</v>
      </c>
      <c r="E23" s="130">
        <v>0.3594</v>
      </c>
    </row>
    <row r="24" spans="1:7" ht="14.25" customHeight="1" x14ac:dyDescent="0.25">
      <c r="A24" s="90">
        <v>2019</v>
      </c>
      <c r="B24" s="48" t="s">
        <v>26</v>
      </c>
      <c r="C24" s="118" t="s">
        <v>332</v>
      </c>
      <c r="D24" s="37">
        <v>44415</v>
      </c>
      <c r="E24" s="130">
        <v>2.47E-2</v>
      </c>
    </row>
    <row r="25" spans="1:7" ht="14.25" customHeight="1" x14ac:dyDescent="0.25">
      <c r="A25" s="90">
        <v>2019</v>
      </c>
      <c r="B25" s="48" t="s">
        <v>26</v>
      </c>
      <c r="C25" s="118" t="s">
        <v>230</v>
      </c>
      <c r="D25" s="37">
        <v>1202248</v>
      </c>
      <c r="E25" s="130">
        <v>0.67110000000000003</v>
      </c>
    </row>
    <row r="26" spans="1:7" ht="14.25" customHeight="1" x14ac:dyDescent="0.25">
      <c r="A26" s="90">
        <v>2019</v>
      </c>
      <c r="B26" s="48" t="s">
        <v>26</v>
      </c>
      <c r="C26" s="118" t="s">
        <v>231</v>
      </c>
      <c r="D26" s="37">
        <v>544605</v>
      </c>
      <c r="E26" s="130">
        <v>0.30399999999999999</v>
      </c>
    </row>
    <row r="27" spans="1:7" ht="14.25" customHeight="1" x14ac:dyDescent="0.25">
      <c r="A27" s="90">
        <v>2019</v>
      </c>
      <c r="B27" s="48" t="s">
        <v>27</v>
      </c>
      <c r="C27" s="118" t="s">
        <v>332</v>
      </c>
      <c r="D27" s="37">
        <v>792</v>
      </c>
      <c r="E27" s="130">
        <v>1.1999999999999999E-3</v>
      </c>
    </row>
    <row r="28" spans="1:7" ht="14.25" customHeight="1" x14ac:dyDescent="0.25">
      <c r="A28" s="90">
        <v>2019</v>
      </c>
      <c r="B28" s="48" t="s">
        <v>27</v>
      </c>
      <c r="C28" s="118" t="s">
        <v>230</v>
      </c>
      <c r="D28" s="37">
        <v>389264</v>
      </c>
      <c r="E28" s="130">
        <v>0.61990000000000001</v>
      </c>
    </row>
    <row r="29" spans="1:7" ht="14.25" customHeight="1" x14ac:dyDescent="0.25">
      <c r="A29" s="90">
        <v>2019</v>
      </c>
      <c r="B29" s="48" t="s">
        <v>27</v>
      </c>
      <c r="C29" s="118" t="s">
        <v>231</v>
      </c>
      <c r="D29" s="37">
        <v>237844</v>
      </c>
      <c r="E29" s="130">
        <v>0.37869999999999998</v>
      </c>
    </row>
    <row r="30" spans="1:7" ht="18" customHeight="1" x14ac:dyDescent="0.25">
      <c r="A30" s="74"/>
      <c r="B30" s="25"/>
      <c r="C30" s="25"/>
      <c r="E30" s="74"/>
    </row>
    <row r="31" spans="1:7" ht="28.5" customHeight="1" x14ac:dyDescent="0.25">
      <c r="A31" s="142" t="s">
        <v>411</v>
      </c>
      <c r="B31" s="142"/>
      <c r="C31" s="142"/>
      <c r="D31" s="142"/>
      <c r="E31" s="142"/>
      <c r="F31" s="28"/>
      <c r="G31" s="28"/>
    </row>
    <row r="32" spans="1:7" ht="15.4" customHeight="1" x14ac:dyDescent="0.25">
      <c r="A32" s="142" t="s">
        <v>354</v>
      </c>
      <c r="B32" s="142"/>
      <c r="C32" s="142"/>
      <c r="D32" s="142"/>
      <c r="E32" s="142"/>
    </row>
    <row r="33" spans="6:6" ht="18" customHeight="1" x14ac:dyDescent="0.25">
      <c r="F33" s="29"/>
    </row>
    <row r="34" spans="6:6" ht="18" customHeight="1" x14ac:dyDescent="0.25"/>
    <row r="35" spans="6:6" ht="18" customHeight="1" x14ac:dyDescent="0.25"/>
    <row r="36" spans="6:6" ht="18" customHeight="1" x14ac:dyDescent="0.25"/>
    <row r="37" spans="6:6" ht="3" customHeight="1" x14ac:dyDescent="0.25"/>
    <row r="82" ht="14.65" customHeight="1" x14ac:dyDescent="0.25"/>
  </sheetData>
  <mergeCells count="4">
    <mergeCell ref="A31:E31"/>
    <mergeCell ref="A32:E32"/>
    <mergeCell ref="A1:D1"/>
    <mergeCell ref="A3:E3"/>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5332E-9E7D-4B40-9B2C-A1E58A225F65}">
  <dimension ref="A1:I121"/>
  <sheetViews>
    <sheetView workbookViewId="0">
      <selection sqref="A1:D1"/>
    </sheetView>
  </sheetViews>
  <sheetFormatPr defaultColWidth="8.7109375" defaultRowHeight="15" x14ac:dyDescent="0.25"/>
  <cols>
    <col min="1" max="1" width="9.28515625" style="3" bestFit="1" customWidth="1"/>
    <col min="2" max="2" width="33" style="22" customWidth="1"/>
    <col min="3" max="3" width="23" style="22" customWidth="1"/>
    <col min="4" max="4" width="15.7109375" style="35" customWidth="1"/>
    <col min="5" max="5" width="32.28515625" style="3" customWidth="1"/>
    <col min="6" max="6" width="17" style="3" customWidth="1"/>
    <col min="7" max="7" width="19.28515625" style="3" customWidth="1"/>
    <col min="8" max="8" width="24.7109375" style="3" customWidth="1"/>
    <col min="9" max="9" width="29.5703125" style="3" customWidth="1"/>
    <col min="10" max="16384" width="8.7109375" style="3"/>
  </cols>
  <sheetData>
    <row r="1" spans="1:9" ht="18.75" x14ac:dyDescent="0.3">
      <c r="A1" s="137" t="s">
        <v>325</v>
      </c>
      <c r="B1" s="137"/>
      <c r="C1" s="137"/>
      <c r="D1" s="137"/>
      <c r="E1" s="50"/>
      <c r="F1" s="23"/>
      <c r="G1" s="23"/>
      <c r="H1" s="23"/>
      <c r="I1" s="23"/>
    </row>
    <row r="3" spans="1:9" ht="18.75" x14ac:dyDescent="0.3">
      <c r="A3" s="137" t="s">
        <v>389</v>
      </c>
      <c r="B3" s="137"/>
      <c r="C3" s="137"/>
      <c r="D3" s="137"/>
      <c r="E3" s="137"/>
      <c r="F3" s="23"/>
    </row>
    <row r="5" spans="1:9" ht="28.5" customHeight="1" x14ac:dyDescent="0.25">
      <c r="A5" s="103" t="s">
        <v>168</v>
      </c>
      <c r="B5" s="103" t="s">
        <v>50</v>
      </c>
      <c r="C5" s="103" t="s">
        <v>232</v>
      </c>
      <c r="D5" s="111" t="s">
        <v>176</v>
      </c>
      <c r="E5" s="112" t="s">
        <v>276</v>
      </c>
      <c r="F5" s="27"/>
    </row>
    <row r="6" spans="1:9" ht="14.25" customHeight="1" x14ac:dyDescent="0.25">
      <c r="A6" s="90">
        <v>2016</v>
      </c>
      <c r="B6" s="48" t="s">
        <v>53</v>
      </c>
      <c r="C6" s="118" t="s">
        <v>230</v>
      </c>
      <c r="D6" s="37">
        <v>294588</v>
      </c>
      <c r="E6" s="130">
        <v>0.59699999999999998</v>
      </c>
    </row>
    <row r="7" spans="1:9" ht="14.25" customHeight="1" x14ac:dyDescent="0.25">
      <c r="A7" s="90">
        <v>2016</v>
      </c>
      <c r="B7" s="48" t="s">
        <v>53</v>
      </c>
      <c r="C7" s="118" t="s">
        <v>231</v>
      </c>
      <c r="D7" s="37">
        <v>197321</v>
      </c>
      <c r="E7" s="130">
        <v>0.39989999999999998</v>
      </c>
    </row>
    <row r="8" spans="1:9" ht="14.25" customHeight="1" x14ac:dyDescent="0.25">
      <c r="A8" s="90">
        <v>2016</v>
      </c>
      <c r="B8" s="48" t="s">
        <v>53</v>
      </c>
      <c r="C8" s="118" t="s">
        <v>332</v>
      </c>
      <c r="D8" s="37">
        <v>1503</v>
      </c>
      <c r="E8" s="130">
        <v>3.0000000000000001E-3</v>
      </c>
    </row>
    <row r="9" spans="1:9" ht="14.25" customHeight="1" x14ac:dyDescent="0.25">
      <c r="A9" s="90">
        <v>2016</v>
      </c>
      <c r="B9" s="48" t="s">
        <v>52</v>
      </c>
      <c r="C9" s="118" t="s">
        <v>230</v>
      </c>
      <c r="D9" s="37">
        <v>695747</v>
      </c>
      <c r="E9" s="130">
        <v>0.71360000000000001</v>
      </c>
    </row>
    <row r="10" spans="1:9" ht="14.25" customHeight="1" x14ac:dyDescent="0.25">
      <c r="A10" s="90">
        <v>2016</v>
      </c>
      <c r="B10" s="48" t="s">
        <v>52</v>
      </c>
      <c r="C10" s="118" t="s">
        <v>231</v>
      </c>
      <c r="D10" s="37">
        <v>276060</v>
      </c>
      <c r="E10" s="130">
        <v>0.28310000000000002</v>
      </c>
    </row>
    <row r="11" spans="1:9" ht="14.25" customHeight="1" x14ac:dyDescent="0.25">
      <c r="A11" s="90">
        <v>2016</v>
      </c>
      <c r="B11" s="48" t="s">
        <v>52</v>
      </c>
      <c r="C11" s="118" t="s">
        <v>332</v>
      </c>
      <c r="D11" s="37">
        <v>3120</v>
      </c>
      <c r="E11" s="130">
        <v>3.2000000000000002E-3</v>
      </c>
    </row>
    <row r="12" spans="1:9" ht="14.25" customHeight="1" x14ac:dyDescent="0.25">
      <c r="A12" s="90">
        <v>2016</v>
      </c>
      <c r="B12" s="48" t="s">
        <v>51</v>
      </c>
      <c r="C12" s="118" t="s">
        <v>230</v>
      </c>
      <c r="D12" s="37">
        <v>531122</v>
      </c>
      <c r="E12" s="130">
        <v>0.70989999999999998</v>
      </c>
    </row>
    <row r="13" spans="1:9" ht="14.25" customHeight="1" x14ac:dyDescent="0.25">
      <c r="A13" s="90">
        <v>2016</v>
      </c>
      <c r="B13" s="48" t="s">
        <v>51</v>
      </c>
      <c r="C13" s="118" t="s">
        <v>231</v>
      </c>
      <c r="D13" s="37">
        <v>214975</v>
      </c>
      <c r="E13" s="130">
        <v>0.2873</v>
      </c>
    </row>
    <row r="14" spans="1:9" ht="14.25" customHeight="1" x14ac:dyDescent="0.25">
      <c r="A14" s="90">
        <v>2016</v>
      </c>
      <c r="B14" s="48" t="s">
        <v>51</v>
      </c>
      <c r="C14" s="118" t="s">
        <v>332</v>
      </c>
      <c r="D14" s="37">
        <v>1969</v>
      </c>
      <c r="E14" s="130">
        <v>2.5999999999999999E-3</v>
      </c>
    </row>
    <row r="15" spans="1:9" ht="14.25" customHeight="1" x14ac:dyDescent="0.25">
      <c r="A15" s="90">
        <v>2016</v>
      </c>
      <c r="B15" s="48" t="s">
        <v>301</v>
      </c>
      <c r="C15" s="118" t="s">
        <v>230</v>
      </c>
      <c r="D15" s="37">
        <v>120394</v>
      </c>
      <c r="E15" s="130">
        <v>0.81069999999999998</v>
      </c>
    </row>
    <row r="16" spans="1:9" ht="14.25" customHeight="1" x14ac:dyDescent="0.25">
      <c r="A16" s="90">
        <v>2016</v>
      </c>
      <c r="B16" s="48" t="s">
        <v>301</v>
      </c>
      <c r="C16" s="118" t="s">
        <v>231</v>
      </c>
      <c r="D16" s="37">
        <v>27795</v>
      </c>
      <c r="E16" s="130">
        <v>0.18709999999999999</v>
      </c>
    </row>
    <row r="17" spans="1:5" ht="14.25" customHeight="1" x14ac:dyDescent="0.25">
      <c r="A17" s="90">
        <v>2016</v>
      </c>
      <c r="B17" s="48" t="s">
        <v>301</v>
      </c>
      <c r="C17" s="118" t="s">
        <v>332</v>
      </c>
      <c r="D17" s="37">
        <v>307</v>
      </c>
      <c r="E17" s="130">
        <v>2E-3</v>
      </c>
    </row>
    <row r="18" spans="1:5" ht="14.25" customHeight="1" x14ac:dyDescent="0.25">
      <c r="A18" s="90">
        <v>2016</v>
      </c>
      <c r="B18" s="48" t="s">
        <v>54</v>
      </c>
      <c r="C18" s="118" t="s">
        <v>230</v>
      </c>
      <c r="D18" s="37">
        <v>106100</v>
      </c>
      <c r="E18" s="130">
        <v>0.74019999999999997</v>
      </c>
    </row>
    <row r="19" spans="1:5" ht="14.25" customHeight="1" x14ac:dyDescent="0.25">
      <c r="A19" s="90">
        <v>2016</v>
      </c>
      <c r="B19" s="48" t="s">
        <v>54</v>
      </c>
      <c r="C19" s="118" t="s">
        <v>231</v>
      </c>
      <c r="D19" s="37">
        <v>36720</v>
      </c>
      <c r="E19" s="130">
        <v>0.25609999999999999</v>
      </c>
    </row>
    <row r="20" spans="1:5" ht="14.25" customHeight="1" x14ac:dyDescent="0.25">
      <c r="A20" s="90">
        <v>2016</v>
      </c>
      <c r="B20" s="48" t="s">
        <v>54</v>
      </c>
      <c r="C20" s="118" t="s">
        <v>332</v>
      </c>
      <c r="D20" s="37">
        <v>509</v>
      </c>
      <c r="E20" s="130">
        <v>3.5000000000000001E-3</v>
      </c>
    </row>
    <row r="21" spans="1:5" ht="14.25" customHeight="1" x14ac:dyDescent="0.25">
      <c r="A21" s="90">
        <v>2016</v>
      </c>
      <c r="B21" s="48" t="s">
        <v>3</v>
      </c>
      <c r="C21" s="118" t="s">
        <v>230</v>
      </c>
      <c r="D21" s="37">
        <v>120</v>
      </c>
      <c r="E21" s="130">
        <v>0.65210000000000001</v>
      </c>
    </row>
    <row r="22" spans="1:5" ht="14.25" customHeight="1" x14ac:dyDescent="0.25">
      <c r="A22" s="90">
        <v>2016</v>
      </c>
      <c r="B22" s="48" t="s">
        <v>3</v>
      </c>
      <c r="C22" s="118" t="s">
        <v>231</v>
      </c>
      <c r="D22" s="37">
        <v>64</v>
      </c>
      <c r="E22" s="130">
        <v>0.3478</v>
      </c>
    </row>
    <row r="23" spans="1:5" ht="14.25" customHeight="1" x14ac:dyDescent="0.25">
      <c r="A23" s="90">
        <v>2017</v>
      </c>
      <c r="B23" s="48" t="s">
        <v>53</v>
      </c>
      <c r="C23" s="118" t="s">
        <v>230</v>
      </c>
      <c r="D23" s="37">
        <v>297339</v>
      </c>
      <c r="E23" s="130">
        <v>0.59009999999999996</v>
      </c>
    </row>
    <row r="24" spans="1:5" ht="14.25" customHeight="1" x14ac:dyDescent="0.25">
      <c r="A24" s="90">
        <v>2017</v>
      </c>
      <c r="B24" s="48" t="s">
        <v>53</v>
      </c>
      <c r="C24" s="118" t="s">
        <v>231</v>
      </c>
      <c r="D24" s="37">
        <v>205527</v>
      </c>
      <c r="E24" s="130">
        <v>0.4078</v>
      </c>
    </row>
    <row r="25" spans="1:5" ht="14.25" customHeight="1" x14ac:dyDescent="0.25">
      <c r="A25" s="90">
        <v>2017</v>
      </c>
      <c r="B25" s="48" t="s">
        <v>53</v>
      </c>
      <c r="C25" s="118" t="s">
        <v>332</v>
      </c>
      <c r="D25" s="37">
        <v>1001</v>
      </c>
      <c r="E25" s="130">
        <v>1.9E-3</v>
      </c>
    </row>
    <row r="26" spans="1:5" ht="14.25" customHeight="1" x14ac:dyDescent="0.25">
      <c r="A26" s="90">
        <v>2017</v>
      </c>
      <c r="B26" s="48" t="s">
        <v>52</v>
      </c>
      <c r="C26" s="118" t="s">
        <v>230</v>
      </c>
      <c r="D26" s="37">
        <v>663571</v>
      </c>
      <c r="E26" s="130">
        <v>0.70640000000000003</v>
      </c>
    </row>
    <row r="27" spans="1:5" ht="14.25" customHeight="1" x14ac:dyDescent="0.25">
      <c r="A27" s="90">
        <v>2017</v>
      </c>
      <c r="B27" s="48" t="s">
        <v>52</v>
      </c>
      <c r="C27" s="118" t="s">
        <v>231</v>
      </c>
      <c r="D27" s="37">
        <v>273619</v>
      </c>
      <c r="E27" s="130">
        <v>0.2913</v>
      </c>
    </row>
    <row r="28" spans="1:5" ht="14.25" customHeight="1" x14ac:dyDescent="0.25">
      <c r="A28" s="90">
        <v>2017</v>
      </c>
      <c r="B28" s="48" t="s">
        <v>52</v>
      </c>
      <c r="C28" s="118" t="s">
        <v>332</v>
      </c>
      <c r="D28" s="37">
        <v>2074</v>
      </c>
      <c r="E28" s="130">
        <v>2.2000000000000001E-3</v>
      </c>
    </row>
    <row r="29" spans="1:5" ht="14.25" customHeight="1" x14ac:dyDescent="0.25">
      <c r="A29" s="90">
        <v>2017</v>
      </c>
      <c r="B29" s="48" t="s">
        <v>51</v>
      </c>
      <c r="C29" s="118" t="s">
        <v>230</v>
      </c>
      <c r="D29" s="37">
        <v>505523</v>
      </c>
      <c r="E29" s="130">
        <v>0.70079999999999998</v>
      </c>
    </row>
    <row r="30" spans="1:5" ht="14.25" customHeight="1" x14ac:dyDescent="0.25">
      <c r="A30" s="90">
        <v>2017</v>
      </c>
      <c r="B30" s="48" t="s">
        <v>51</v>
      </c>
      <c r="C30" s="118" t="s">
        <v>231</v>
      </c>
      <c r="D30" s="37">
        <v>214383</v>
      </c>
      <c r="E30" s="130">
        <v>0.29720000000000002</v>
      </c>
    </row>
    <row r="31" spans="1:5" ht="14.25" customHeight="1" x14ac:dyDescent="0.25">
      <c r="A31" s="90">
        <v>2017</v>
      </c>
      <c r="B31" s="48" t="s">
        <v>51</v>
      </c>
      <c r="C31" s="118" t="s">
        <v>332</v>
      </c>
      <c r="D31" s="37">
        <v>1434</v>
      </c>
      <c r="E31" s="130">
        <v>1.9E-3</v>
      </c>
    </row>
    <row r="32" spans="1:5" ht="14.25" customHeight="1" x14ac:dyDescent="0.25">
      <c r="A32" s="90">
        <v>2017</v>
      </c>
      <c r="B32" s="48" t="s">
        <v>301</v>
      </c>
      <c r="C32" s="118" t="s">
        <v>230</v>
      </c>
      <c r="D32" s="37">
        <v>121676</v>
      </c>
      <c r="E32" s="130">
        <v>0.80920000000000003</v>
      </c>
    </row>
    <row r="33" spans="1:5" ht="14.25" customHeight="1" x14ac:dyDescent="0.25">
      <c r="A33" s="90">
        <v>2017</v>
      </c>
      <c r="B33" s="48" t="s">
        <v>301</v>
      </c>
      <c r="C33" s="118" t="s">
        <v>231</v>
      </c>
      <c r="D33" s="37">
        <v>28415</v>
      </c>
      <c r="E33" s="130">
        <v>0.18890000000000001</v>
      </c>
    </row>
    <row r="34" spans="1:5" ht="14.25" customHeight="1" x14ac:dyDescent="0.25">
      <c r="A34" s="90">
        <v>2017</v>
      </c>
      <c r="B34" s="48" t="s">
        <v>301</v>
      </c>
      <c r="C34" s="118" t="s">
        <v>332</v>
      </c>
      <c r="D34" s="37">
        <v>269</v>
      </c>
      <c r="E34" s="130">
        <v>1.6999999999999999E-3</v>
      </c>
    </row>
    <row r="35" spans="1:5" ht="14.25" customHeight="1" x14ac:dyDescent="0.25">
      <c r="A35" s="90">
        <v>2017</v>
      </c>
      <c r="B35" s="48" t="s">
        <v>54</v>
      </c>
      <c r="C35" s="118" t="s">
        <v>230</v>
      </c>
      <c r="D35" s="37">
        <v>102962</v>
      </c>
      <c r="E35" s="130">
        <v>0.74319999999999997</v>
      </c>
    </row>
    <row r="36" spans="1:5" ht="14.25" customHeight="1" x14ac:dyDescent="0.25">
      <c r="A36" s="90">
        <v>2017</v>
      </c>
      <c r="B36" s="48" t="s">
        <v>54</v>
      </c>
      <c r="C36" s="118" t="s">
        <v>231</v>
      </c>
      <c r="D36" s="37">
        <v>35207</v>
      </c>
      <c r="E36" s="130">
        <v>0.25409999999999999</v>
      </c>
    </row>
    <row r="37" spans="1:5" ht="14.25" customHeight="1" x14ac:dyDescent="0.25">
      <c r="A37" s="90">
        <v>2017</v>
      </c>
      <c r="B37" s="48" t="s">
        <v>54</v>
      </c>
      <c r="C37" s="118" t="s">
        <v>332</v>
      </c>
      <c r="D37" s="37">
        <v>356</v>
      </c>
      <c r="E37" s="130">
        <v>2.5000000000000001E-3</v>
      </c>
    </row>
    <row r="38" spans="1:5" ht="14.25" customHeight="1" x14ac:dyDescent="0.25">
      <c r="A38" s="90">
        <v>2017</v>
      </c>
      <c r="B38" s="48" t="s">
        <v>3</v>
      </c>
      <c r="C38" s="118" t="s">
        <v>230</v>
      </c>
      <c r="D38" s="37">
        <v>53</v>
      </c>
      <c r="E38" s="130">
        <v>0.5</v>
      </c>
    </row>
    <row r="39" spans="1:5" ht="14.25" customHeight="1" x14ac:dyDescent="0.25">
      <c r="A39" s="90">
        <v>2017</v>
      </c>
      <c r="B39" s="48" t="s">
        <v>3</v>
      </c>
      <c r="C39" s="118" t="s">
        <v>231</v>
      </c>
      <c r="D39" s="37">
        <v>51</v>
      </c>
      <c r="E39" s="130">
        <v>0.48110000000000003</v>
      </c>
    </row>
    <row r="40" spans="1:5" ht="14.25" customHeight="1" x14ac:dyDescent="0.25">
      <c r="A40" s="90">
        <v>2017</v>
      </c>
      <c r="B40" s="48" t="s">
        <v>3</v>
      </c>
      <c r="C40" s="118" t="s">
        <v>332</v>
      </c>
      <c r="D40" s="37">
        <v>2</v>
      </c>
      <c r="E40" s="130">
        <v>1.8800000000000001E-2</v>
      </c>
    </row>
    <row r="41" spans="1:5" ht="14.25" customHeight="1" x14ac:dyDescent="0.25">
      <c r="A41" s="90">
        <v>2018</v>
      </c>
      <c r="B41" s="48" t="s">
        <v>53</v>
      </c>
      <c r="C41" s="118" t="s">
        <v>230</v>
      </c>
      <c r="D41" s="37">
        <v>280573</v>
      </c>
      <c r="E41" s="130">
        <v>0.55579999999999996</v>
      </c>
    </row>
    <row r="42" spans="1:5" ht="14.25" customHeight="1" x14ac:dyDescent="0.25">
      <c r="A42" s="90">
        <v>2018</v>
      </c>
      <c r="B42" s="48" t="s">
        <v>53</v>
      </c>
      <c r="C42" s="118" t="s">
        <v>231</v>
      </c>
      <c r="D42" s="37">
        <v>194916</v>
      </c>
      <c r="E42" s="130">
        <v>0.3861</v>
      </c>
    </row>
    <row r="43" spans="1:5" ht="14.25" customHeight="1" x14ac:dyDescent="0.25">
      <c r="A43" s="90">
        <v>2018</v>
      </c>
      <c r="B43" s="48" t="s">
        <v>53</v>
      </c>
      <c r="C43" s="118" t="s">
        <v>332</v>
      </c>
      <c r="D43" s="37">
        <v>29282</v>
      </c>
      <c r="E43" s="130">
        <v>5.8000000000000003E-2</v>
      </c>
    </row>
    <row r="44" spans="1:5" ht="14.25" customHeight="1" x14ac:dyDescent="0.25">
      <c r="A44" s="90">
        <v>2018</v>
      </c>
      <c r="B44" s="48" t="s">
        <v>52</v>
      </c>
      <c r="C44" s="118" t="s">
        <v>230</v>
      </c>
      <c r="D44" s="37">
        <v>600941</v>
      </c>
      <c r="E44" s="130">
        <v>0.66039999999999999</v>
      </c>
    </row>
    <row r="45" spans="1:5" ht="14.25" customHeight="1" x14ac:dyDescent="0.25">
      <c r="A45" s="90">
        <v>2018</v>
      </c>
      <c r="B45" s="48" t="s">
        <v>52</v>
      </c>
      <c r="C45" s="118" t="s">
        <v>231</v>
      </c>
      <c r="D45" s="37">
        <v>242423</v>
      </c>
      <c r="E45" s="130">
        <v>0.26640000000000003</v>
      </c>
    </row>
    <row r="46" spans="1:5" ht="14.25" customHeight="1" x14ac:dyDescent="0.25">
      <c r="A46" s="90">
        <v>2018</v>
      </c>
      <c r="B46" s="48" t="s">
        <v>52</v>
      </c>
      <c r="C46" s="118" t="s">
        <v>332</v>
      </c>
      <c r="D46" s="37">
        <v>66477</v>
      </c>
      <c r="E46" s="130">
        <v>7.2999999999999995E-2</v>
      </c>
    </row>
    <row r="47" spans="1:5" ht="14.25" customHeight="1" x14ac:dyDescent="0.25">
      <c r="A47" s="90">
        <v>2018</v>
      </c>
      <c r="B47" s="48" t="s">
        <v>51</v>
      </c>
      <c r="C47" s="118" t="s">
        <v>230</v>
      </c>
      <c r="D47" s="37">
        <v>449768</v>
      </c>
      <c r="E47" s="130">
        <v>0.64929999999999999</v>
      </c>
    </row>
    <row r="48" spans="1:5" ht="14.25" customHeight="1" x14ac:dyDescent="0.25">
      <c r="A48" s="90">
        <v>2018</v>
      </c>
      <c r="B48" s="48" t="s">
        <v>51</v>
      </c>
      <c r="C48" s="118" t="s">
        <v>231</v>
      </c>
      <c r="D48" s="37">
        <v>192899</v>
      </c>
      <c r="E48" s="130">
        <v>0.27839999999999998</v>
      </c>
    </row>
    <row r="49" spans="1:5" ht="14.25" customHeight="1" x14ac:dyDescent="0.25">
      <c r="A49" s="90">
        <v>2018</v>
      </c>
      <c r="B49" s="48" t="s">
        <v>51</v>
      </c>
      <c r="C49" s="118" t="s">
        <v>332</v>
      </c>
      <c r="D49" s="37">
        <v>49974</v>
      </c>
      <c r="E49" s="130">
        <v>7.2099999999999997E-2</v>
      </c>
    </row>
    <row r="50" spans="1:5" ht="14.25" customHeight="1" x14ac:dyDescent="0.25">
      <c r="A50" s="90">
        <v>2018</v>
      </c>
      <c r="B50" s="48" t="s">
        <v>301</v>
      </c>
      <c r="C50" s="118" t="s">
        <v>230</v>
      </c>
      <c r="D50" s="37">
        <v>113719</v>
      </c>
      <c r="E50" s="130">
        <v>0.76719999999999999</v>
      </c>
    </row>
    <row r="51" spans="1:5" ht="14.25" customHeight="1" x14ac:dyDescent="0.25">
      <c r="A51" s="90">
        <v>2018</v>
      </c>
      <c r="B51" s="48" t="s">
        <v>301</v>
      </c>
      <c r="C51" s="118" t="s">
        <v>231</v>
      </c>
      <c r="D51" s="37">
        <v>25904</v>
      </c>
      <c r="E51" s="130">
        <v>0.17469999999999999</v>
      </c>
    </row>
    <row r="52" spans="1:5" ht="14.25" customHeight="1" x14ac:dyDescent="0.25">
      <c r="A52" s="90">
        <v>2018</v>
      </c>
      <c r="B52" s="48" t="s">
        <v>301</v>
      </c>
      <c r="C52" s="118" t="s">
        <v>332</v>
      </c>
      <c r="D52" s="37">
        <v>8600</v>
      </c>
      <c r="E52" s="130">
        <v>5.8000000000000003E-2</v>
      </c>
    </row>
    <row r="53" spans="1:5" ht="14.25" customHeight="1" x14ac:dyDescent="0.25">
      <c r="A53" s="90">
        <v>2018</v>
      </c>
      <c r="B53" s="48" t="s">
        <v>54</v>
      </c>
      <c r="C53" s="118" t="s">
        <v>230</v>
      </c>
      <c r="D53" s="37">
        <v>135812</v>
      </c>
      <c r="E53" s="130">
        <v>0.67920000000000003</v>
      </c>
    </row>
    <row r="54" spans="1:5" ht="14.25" customHeight="1" x14ac:dyDescent="0.25">
      <c r="A54" s="90">
        <v>2018</v>
      </c>
      <c r="B54" s="48" t="s">
        <v>54</v>
      </c>
      <c r="C54" s="118" t="s">
        <v>231</v>
      </c>
      <c r="D54" s="37">
        <v>54627</v>
      </c>
      <c r="E54" s="130">
        <v>0.2732</v>
      </c>
    </row>
    <row r="55" spans="1:5" ht="14.25" customHeight="1" x14ac:dyDescent="0.25">
      <c r="A55" s="90">
        <v>2018</v>
      </c>
      <c r="B55" s="48" t="s">
        <v>54</v>
      </c>
      <c r="C55" s="118" t="s">
        <v>332</v>
      </c>
      <c r="D55" s="37">
        <v>9507</v>
      </c>
      <c r="E55" s="130">
        <v>4.7500000000000001E-2</v>
      </c>
    </row>
    <row r="56" spans="1:5" ht="14.25" customHeight="1" x14ac:dyDescent="0.25">
      <c r="A56" s="90">
        <v>2018</v>
      </c>
      <c r="B56" s="48" t="s">
        <v>3</v>
      </c>
      <c r="C56" s="118" t="s">
        <v>230</v>
      </c>
      <c r="D56" s="37">
        <v>36</v>
      </c>
      <c r="E56" s="130">
        <v>0.46150000000000002</v>
      </c>
    </row>
    <row r="57" spans="1:5" ht="14.25" customHeight="1" x14ac:dyDescent="0.25">
      <c r="A57" s="90">
        <v>2018</v>
      </c>
      <c r="B57" s="48" t="s">
        <v>3</v>
      </c>
      <c r="C57" s="118" t="s">
        <v>231</v>
      </c>
      <c r="D57" s="37">
        <v>39</v>
      </c>
      <c r="E57" s="130">
        <v>0.5</v>
      </c>
    </row>
    <row r="58" spans="1:5" ht="14.25" customHeight="1" x14ac:dyDescent="0.25">
      <c r="A58" s="90">
        <v>2018</v>
      </c>
      <c r="B58" s="48" t="s">
        <v>3</v>
      </c>
      <c r="C58" s="118" t="s">
        <v>332</v>
      </c>
      <c r="D58" s="37">
        <v>3</v>
      </c>
      <c r="E58" s="130">
        <v>3.8399999999999997E-2</v>
      </c>
    </row>
    <row r="59" spans="1:5" ht="14.25" customHeight="1" x14ac:dyDescent="0.25">
      <c r="A59" s="90">
        <v>2019</v>
      </c>
      <c r="B59" s="48" t="s">
        <v>53</v>
      </c>
      <c r="C59" s="118" t="s">
        <v>230</v>
      </c>
      <c r="D59" s="37">
        <v>281837</v>
      </c>
      <c r="E59" s="130">
        <v>0.55989999999999995</v>
      </c>
    </row>
    <row r="60" spans="1:5" ht="14.25" customHeight="1" x14ac:dyDescent="0.25">
      <c r="A60" s="90">
        <v>2019</v>
      </c>
      <c r="B60" s="48" t="s">
        <v>53</v>
      </c>
      <c r="C60" s="118" t="s">
        <v>231</v>
      </c>
      <c r="D60" s="37">
        <v>213461</v>
      </c>
      <c r="E60" s="130">
        <v>0.42409999999999998</v>
      </c>
    </row>
    <row r="61" spans="1:5" ht="14.25" customHeight="1" x14ac:dyDescent="0.25">
      <c r="A61" s="90">
        <v>2019</v>
      </c>
      <c r="B61" s="48" t="s">
        <v>53</v>
      </c>
      <c r="C61" s="118" t="s">
        <v>332</v>
      </c>
      <c r="D61" s="37">
        <v>7989</v>
      </c>
      <c r="E61" s="130">
        <v>1.5800000000000002E-2</v>
      </c>
    </row>
    <row r="62" spans="1:5" ht="14.25" customHeight="1" x14ac:dyDescent="0.25">
      <c r="A62" s="90">
        <v>2019</v>
      </c>
      <c r="B62" s="48" t="s">
        <v>52</v>
      </c>
      <c r="C62" s="118" t="s">
        <v>230</v>
      </c>
      <c r="D62" s="37">
        <v>587092</v>
      </c>
      <c r="E62" s="130">
        <v>0.67779999999999996</v>
      </c>
    </row>
    <row r="63" spans="1:5" ht="14.25" customHeight="1" x14ac:dyDescent="0.25">
      <c r="A63" s="90">
        <v>2019</v>
      </c>
      <c r="B63" s="48" t="s">
        <v>52</v>
      </c>
      <c r="C63" s="118" t="s">
        <v>231</v>
      </c>
      <c r="D63" s="37">
        <v>260798</v>
      </c>
      <c r="E63" s="130">
        <v>0.30109999999999998</v>
      </c>
    </row>
    <row r="64" spans="1:5" ht="14.25" customHeight="1" x14ac:dyDescent="0.25">
      <c r="A64" s="90">
        <v>2019</v>
      </c>
      <c r="B64" s="48" t="s">
        <v>52</v>
      </c>
      <c r="C64" s="118" t="s">
        <v>332</v>
      </c>
      <c r="D64" s="37">
        <v>18181</v>
      </c>
      <c r="E64" s="130">
        <v>2.0899999999999998E-2</v>
      </c>
    </row>
    <row r="65" spans="1:7" x14ac:dyDescent="0.25">
      <c r="A65" s="90">
        <v>2019</v>
      </c>
      <c r="B65" s="48" t="s">
        <v>51</v>
      </c>
      <c r="C65" s="118" t="s">
        <v>230</v>
      </c>
      <c r="D65" s="37">
        <v>451636</v>
      </c>
      <c r="E65" s="130">
        <v>0.66269999999999996</v>
      </c>
    </row>
    <row r="66" spans="1:7" x14ac:dyDescent="0.25">
      <c r="A66" s="90">
        <v>2019</v>
      </c>
      <c r="B66" s="48" t="s">
        <v>51</v>
      </c>
      <c r="C66" s="118" t="s">
        <v>231</v>
      </c>
      <c r="D66" s="37">
        <v>216347</v>
      </c>
      <c r="E66" s="130">
        <v>0.31740000000000002</v>
      </c>
    </row>
    <row r="67" spans="1:7" x14ac:dyDescent="0.25">
      <c r="A67" s="90">
        <v>2019</v>
      </c>
      <c r="B67" s="48" t="s">
        <v>51</v>
      </c>
      <c r="C67" s="118" t="s">
        <v>332</v>
      </c>
      <c r="D67" s="37">
        <v>13517</v>
      </c>
      <c r="E67" s="130">
        <v>1.9800000000000002E-2</v>
      </c>
    </row>
    <row r="68" spans="1:7" x14ac:dyDescent="0.25">
      <c r="A68" s="90">
        <v>2019</v>
      </c>
      <c r="B68" s="48" t="s">
        <v>301</v>
      </c>
      <c r="C68" s="118" t="s">
        <v>230</v>
      </c>
      <c r="D68" s="37">
        <v>126144</v>
      </c>
      <c r="E68" s="130">
        <v>0.78280000000000005</v>
      </c>
    </row>
    <row r="69" spans="1:7" x14ac:dyDescent="0.25">
      <c r="A69" s="90">
        <v>2019</v>
      </c>
      <c r="B69" s="48" t="s">
        <v>301</v>
      </c>
      <c r="C69" s="118" t="s">
        <v>231</v>
      </c>
      <c r="D69" s="37">
        <v>32658</v>
      </c>
      <c r="E69" s="130">
        <v>0.2026</v>
      </c>
    </row>
    <row r="70" spans="1:7" x14ac:dyDescent="0.25">
      <c r="A70" s="90">
        <v>2019</v>
      </c>
      <c r="B70" s="48" t="s">
        <v>301</v>
      </c>
      <c r="C70" s="118" t="s">
        <v>332</v>
      </c>
      <c r="D70" s="37">
        <v>2331</v>
      </c>
      <c r="E70" s="130">
        <v>1.44E-2</v>
      </c>
    </row>
    <row r="71" spans="1:7" x14ac:dyDescent="0.25">
      <c r="A71" s="90">
        <v>2019</v>
      </c>
      <c r="B71" s="48" t="s">
        <v>54</v>
      </c>
      <c r="C71" s="118" t="s">
        <v>230</v>
      </c>
      <c r="D71" s="37">
        <v>144680</v>
      </c>
      <c r="E71" s="130">
        <v>0.69910000000000005</v>
      </c>
    </row>
    <row r="72" spans="1:7" x14ac:dyDescent="0.25">
      <c r="A72" s="90">
        <v>2019</v>
      </c>
      <c r="B72" s="48" t="s">
        <v>54</v>
      </c>
      <c r="C72" s="118" t="s">
        <v>231</v>
      </c>
      <c r="D72" s="37">
        <v>59077</v>
      </c>
      <c r="E72" s="130">
        <v>0.28539999999999999</v>
      </c>
      <c r="F72" s="29"/>
      <c r="G72" s="29"/>
    </row>
    <row r="73" spans="1:7" x14ac:dyDescent="0.25">
      <c r="A73" s="90">
        <v>2019</v>
      </c>
      <c r="B73" s="48" t="s">
        <v>54</v>
      </c>
      <c r="C73" s="118" t="s">
        <v>332</v>
      </c>
      <c r="D73" s="37">
        <v>3185</v>
      </c>
      <c r="E73" s="130">
        <v>1.5299999999999999E-2</v>
      </c>
    </row>
    <row r="74" spans="1:7" x14ac:dyDescent="0.25">
      <c r="A74" s="90">
        <v>2019</v>
      </c>
      <c r="B74" s="48" t="s">
        <v>3</v>
      </c>
      <c r="C74" s="118" t="s">
        <v>230</v>
      </c>
      <c r="D74" s="37">
        <v>125</v>
      </c>
      <c r="E74" s="130">
        <v>0.52739999999999998</v>
      </c>
      <c r="F74" s="29"/>
    </row>
    <row r="75" spans="1:7" x14ac:dyDescent="0.25">
      <c r="A75" s="90">
        <v>2019</v>
      </c>
      <c r="B75" s="48" t="s">
        <v>3</v>
      </c>
      <c r="C75" s="118" t="s">
        <v>231</v>
      </c>
      <c r="D75" s="37">
        <v>108</v>
      </c>
      <c r="E75" s="130">
        <v>0.4556</v>
      </c>
    </row>
    <row r="76" spans="1:7" x14ac:dyDescent="0.25">
      <c r="A76" s="90">
        <v>2019</v>
      </c>
      <c r="B76" s="48" t="s">
        <v>3</v>
      </c>
      <c r="C76" s="118" t="s">
        <v>332</v>
      </c>
      <c r="D76" s="37">
        <v>4</v>
      </c>
      <c r="E76" s="130">
        <v>1.6799999999999999E-2</v>
      </c>
    </row>
    <row r="77" spans="1:7" x14ac:dyDescent="0.25">
      <c r="A77" s="74"/>
      <c r="B77" s="25"/>
      <c r="C77" s="25"/>
      <c r="E77" s="74"/>
    </row>
    <row r="78" spans="1:7" ht="30.75" customHeight="1" x14ac:dyDescent="0.25">
      <c r="A78" s="142" t="s">
        <v>411</v>
      </c>
      <c r="B78" s="142"/>
      <c r="C78" s="142"/>
      <c r="D78" s="142"/>
      <c r="E78" s="142"/>
      <c r="F78" s="28"/>
      <c r="G78" s="28"/>
    </row>
    <row r="79" spans="1:7" s="30" customFormat="1" ht="16.149999999999999" customHeight="1" x14ac:dyDescent="0.25">
      <c r="A79" s="142" t="s">
        <v>354</v>
      </c>
      <c r="B79" s="142"/>
      <c r="C79" s="142"/>
      <c r="D79" s="142"/>
      <c r="E79" s="142"/>
    </row>
    <row r="121" ht="14.65" customHeight="1" x14ac:dyDescent="0.25"/>
  </sheetData>
  <sortState xmlns:xlrd2="http://schemas.microsoft.com/office/spreadsheetml/2017/richdata2" ref="A6:E76">
    <sortCondition ref="A6:A76"/>
    <sortCondition ref="B6:B76" customList="Medicare,Medicaid,Commercial,Other,Self-pay"/>
    <sortCondition ref="C6:C76" customList="No excess LOS,Excess LOS"/>
  </sortState>
  <mergeCells count="4">
    <mergeCell ref="A78:E78"/>
    <mergeCell ref="A79:E79"/>
    <mergeCell ref="A1:D1"/>
    <mergeCell ref="A3:E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3"/>
  <sheetViews>
    <sheetView workbookViewId="0">
      <selection sqref="A1:D1"/>
    </sheetView>
  </sheetViews>
  <sheetFormatPr defaultColWidth="8.7109375" defaultRowHeight="15" x14ac:dyDescent="0.25"/>
  <cols>
    <col min="1" max="1" width="9.28515625" style="58" bestFit="1" customWidth="1"/>
    <col min="2" max="2" width="13.28515625" style="68" bestFit="1" customWidth="1"/>
    <col min="3" max="3" width="32.28515625" style="68" customWidth="1"/>
    <col min="4" max="4" width="33.28515625" style="58" customWidth="1"/>
    <col min="5" max="16384" width="8.7109375" style="58"/>
  </cols>
  <sheetData>
    <row r="1" spans="1:9" ht="18.75" x14ac:dyDescent="0.3">
      <c r="A1" s="137" t="s">
        <v>325</v>
      </c>
      <c r="B1" s="137"/>
      <c r="C1" s="137"/>
      <c r="D1" s="137"/>
      <c r="E1" s="50"/>
      <c r="F1" s="50"/>
      <c r="G1" s="50"/>
      <c r="H1" s="50"/>
      <c r="I1" s="50"/>
    </row>
    <row r="3" spans="1:9" ht="18.75" x14ac:dyDescent="0.3">
      <c r="A3" s="137" t="s">
        <v>359</v>
      </c>
      <c r="B3" s="137"/>
      <c r="C3" s="137"/>
      <c r="D3" s="50"/>
      <c r="E3" s="50"/>
    </row>
    <row r="5" spans="1:9" ht="15.75" x14ac:dyDescent="0.25">
      <c r="A5" s="5" t="s">
        <v>168</v>
      </c>
      <c r="B5" s="15" t="s">
        <v>195</v>
      </c>
      <c r="C5" s="38" t="s">
        <v>176</v>
      </c>
      <c r="D5" s="12" t="s">
        <v>177</v>
      </c>
      <c r="F5" s="65"/>
      <c r="G5" s="66"/>
      <c r="H5" s="66"/>
      <c r="I5" s="66"/>
    </row>
    <row r="6" spans="1:9" x14ac:dyDescent="0.25">
      <c r="A6" s="70">
        <v>2016</v>
      </c>
      <c r="B6" s="71" t="s">
        <v>192</v>
      </c>
      <c r="C6" s="72">
        <v>2508414</v>
      </c>
      <c r="D6" s="129">
        <v>0.77829999999999999</v>
      </c>
    </row>
    <row r="7" spans="1:9" x14ac:dyDescent="0.25">
      <c r="A7" s="70">
        <v>2016</v>
      </c>
      <c r="B7" s="71" t="s">
        <v>193</v>
      </c>
      <c r="C7" s="72">
        <v>527680</v>
      </c>
      <c r="D7" s="129">
        <v>0.16370000000000001</v>
      </c>
    </row>
    <row r="8" spans="1:9" x14ac:dyDescent="0.25">
      <c r="A8" s="70">
        <v>2016</v>
      </c>
      <c r="B8" s="71" t="s">
        <v>194</v>
      </c>
      <c r="C8" s="72">
        <v>186759</v>
      </c>
      <c r="D8" s="129">
        <v>5.79E-2</v>
      </c>
    </row>
    <row r="9" spans="1:9" x14ac:dyDescent="0.25">
      <c r="A9" s="70">
        <v>2016</v>
      </c>
      <c r="B9" s="71" t="s">
        <v>179</v>
      </c>
      <c r="C9" s="72">
        <v>3222853</v>
      </c>
      <c r="D9" s="67">
        <v>1</v>
      </c>
    </row>
    <row r="10" spans="1:9" x14ac:dyDescent="0.25">
      <c r="A10" s="70">
        <v>2017</v>
      </c>
      <c r="B10" s="71" t="s">
        <v>192</v>
      </c>
      <c r="C10" s="72">
        <v>2453462</v>
      </c>
      <c r="D10" s="129">
        <v>0.7722</v>
      </c>
    </row>
    <row r="11" spans="1:9" ht="15.75" customHeight="1" x14ac:dyDescent="0.25">
      <c r="A11" s="70">
        <v>2017</v>
      </c>
      <c r="B11" s="71" t="s">
        <v>193</v>
      </c>
      <c r="C11" s="72">
        <v>534558</v>
      </c>
      <c r="D11" s="129">
        <v>0.16819999999999999</v>
      </c>
    </row>
    <row r="12" spans="1:9" ht="16.5" customHeight="1" x14ac:dyDescent="0.25">
      <c r="A12" s="70">
        <v>2017</v>
      </c>
      <c r="B12" s="71" t="s">
        <v>194</v>
      </c>
      <c r="C12" s="72">
        <v>189151</v>
      </c>
      <c r="D12" s="129">
        <v>5.9499999999999997E-2</v>
      </c>
    </row>
    <row r="13" spans="1:9" x14ac:dyDescent="0.25">
      <c r="A13" s="70">
        <v>2017</v>
      </c>
      <c r="B13" s="71" t="s">
        <v>179</v>
      </c>
      <c r="C13" s="72">
        <v>3177171</v>
      </c>
      <c r="D13" s="67">
        <v>1</v>
      </c>
    </row>
    <row r="14" spans="1:9" x14ac:dyDescent="0.25">
      <c r="A14" s="70">
        <v>2018</v>
      </c>
      <c r="B14" s="71" t="s">
        <v>192</v>
      </c>
      <c r="C14" s="72">
        <v>2455500</v>
      </c>
      <c r="D14" s="129">
        <v>0.77139999999999997</v>
      </c>
    </row>
    <row r="15" spans="1:9" x14ac:dyDescent="0.25">
      <c r="A15" s="70">
        <v>2018</v>
      </c>
      <c r="B15" s="71" t="s">
        <v>193</v>
      </c>
      <c r="C15" s="72">
        <v>537865</v>
      </c>
      <c r="D15" s="129">
        <v>0.16889999999999999</v>
      </c>
    </row>
    <row r="16" spans="1:9" x14ac:dyDescent="0.25">
      <c r="A16" s="70">
        <v>2018</v>
      </c>
      <c r="B16" s="71" t="s">
        <v>194</v>
      </c>
      <c r="C16" s="72">
        <v>189568</v>
      </c>
      <c r="D16" s="129">
        <v>5.9499999999999997E-2</v>
      </c>
    </row>
    <row r="17" spans="1:4" x14ac:dyDescent="0.25">
      <c r="A17" s="70">
        <v>2018</v>
      </c>
      <c r="B17" s="71" t="s">
        <v>179</v>
      </c>
      <c r="C17" s="72">
        <v>3182933</v>
      </c>
      <c r="D17" s="67">
        <v>1</v>
      </c>
    </row>
    <row r="18" spans="1:4" x14ac:dyDescent="0.25">
      <c r="A18" s="70">
        <v>2019</v>
      </c>
      <c r="B18" s="71" t="s">
        <v>192</v>
      </c>
      <c r="C18" s="72">
        <v>2419170</v>
      </c>
      <c r="D18" s="129">
        <v>0.76839999999999997</v>
      </c>
    </row>
    <row r="19" spans="1:4" x14ac:dyDescent="0.25">
      <c r="A19" s="70">
        <v>2019</v>
      </c>
      <c r="B19" s="71" t="s">
        <v>193</v>
      </c>
      <c r="C19" s="72">
        <v>536649</v>
      </c>
      <c r="D19" s="129">
        <v>0.1704</v>
      </c>
    </row>
    <row r="20" spans="1:4" x14ac:dyDescent="0.25">
      <c r="A20" s="70">
        <v>2019</v>
      </c>
      <c r="B20" s="71" t="s">
        <v>194</v>
      </c>
      <c r="C20" s="72">
        <v>192292</v>
      </c>
      <c r="D20" s="129">
        <v>6.0999999999999999E-2</v>
      </c>
    </row>
    <row r="21" spans="1:4" x14ac:dyDescent="0.25">
      <c r="A21" s="70">
        <v>2019</v>
      </c>
      <c r="B21" s="71" t="s">
        <v>179</v>
      </c>
      <c r="C21" s="72">
        <v>3148111</v>
      </c>
      <c r="D21" s="67">
        <v>1</v>
      </c>
    </row>
    <row r="22" spans="1:4" x14ac:dyDescent="0.25">
      <c r="C22" s="69"/>
      <c r="D22" s="67"/>
    </row>
    <row r="23" spans="1:4" ht="28.15" customHeight="1" x14ac:dyDescent="0.25">
      <c r="A23" s="139" t="s">
        <v>330</v>
      </c>
      <c r="B23" s="139"/>
      <c r="C23" s="139"/>
      <c r="D23" s="139"/>
    </row>
  </sheetData>
  <mergeCells count="3">
    <mergeCell ref="A23:D23"/>
    <mergeCell ref="A1:D1"/>
    <mergeCell ref="A3:C3"/>
  </mergeCells>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A34F6-67D8-46A4-86ED-B1719C0DEF01}">
  <dimension ref="A1:I110"/>
  <sheetViews>
    <sheetView workbookViewId="0">
      <selection activeCell="B75" sqref="B75"/>
    </sheetView>
  </sheetViews>
  <sheetFormatPr defaultColWidth="8.7109375" defaultRowHeight="15" x14ac:dyDescent="0.25"/>
  <cols>
    <col min="1" max="1" width="9.28515625" style="3" bestFit="1" customWidth="1"/>
    <col min="2" max="2" width="15.7109375" style="22" customWidth="1"/>
    <col min="3" max="3" width="23" style="22" customWidth="1"/>
    <col min="4" max="4" width="15.7109375" style="35" customWidth="1"/>
    <col min="5" max="5" width="38.28515625" style="3" customWidth="1"/>
    <col min="6" max="6" width="17" style="3" customWidth="1"/>
    <col min="7" max="7" width="19.28515625" style="3" customWidth="1"/>
    <col min="8" max="8" width="24.7109375" style="3" customWidth="1"/>
    <col min="9" max="9" width="29.5703125" style="3" customWidth="1"/>
    <col min="10" max="16384" width="8.7109375" style="3"/>
  </cols>
  <sheetData>
    <row r="1" spans="1:9" ht="18.75" x14ac:dyDescent="0.3">
      <c r="A1" s="137" t="s">
        <v>325</v>
      </c>
      <c r="B1" s="137"/>
      <c r="C1" s="137"/>
      <c r="D1" s="137"/>
      <c r="E1" s="137"/>
      <c r="F1" s="23"/>
      <c r="G1" s="23"/>
      <c r="H1" s="23"/>
      <c r="I1" s="23"/>
    </row>
    <row r="3" spans="1:9" ht="18.75" x14ac:dyDescent="0.3">
      <c r="A3" s="137" t="s">
        <v>390</v>
      </c>
      <c r="B3" s="137"/>
      <c r="C3" s="137"/>
      <c r="D3" s="137"/>
      <c r="E3" s="137"/>
      <c r="F3" s="23"/>
    </row>
    <row r="5" spans="1:9" ht="28.5" customHeight="1" x14ac:dyDescent="0.25">
      <c r="A5" s="103" t="s">
        <v>168</v>
      </c>
      <c r="B5" s="103" t="s">
        <v>33</v>
      </c>
      <c r="C5" s="103" t="s">
        <v>232</v>
      </c>
      <c r="D5" s="111" t="s">
        <v>176</v>
      </c>
      <c r="E5" s="112" t="s">
        <v>277</v>
      </c>
      <c r="F5" s="27"/>
    </row>
    <row r="6" spans="1:9" ht="14.25" customHeight="1" x14ac:dyDescent="0.25">
      <c r="A6" s="90">
        <v>2016</v>
      </c>
      <c r="B6" s="104" t="s">
        <v>29</v>
      </c>
      <c r="C6" s="118" t="s">
        <v>332</v>
      </c>
      <c r="D6" s="37">
        <v>1215</v>
      </c>
      <c r="E6" s="130">
        <v>2.5000000000000001E-3</v>
      </c>
    </row>
    <row r="7" spans="1:9" ht="14.25" customHeight="1" x14ac:dyDescent="0.25">
      <c r="A7" s="90">
        <v>2016</v>
      </c>
      <c r="B7" s="104" t="s">
        <v>29</v>
      </c>
      <c r="C7" s="118" t="s">
        <v>230</v>
      </c>
      <c r="D7" s="37">
        <v>387094</v>
      </c>
      <c r="E7" s="130">
        <v>0.82789999999999997</v>
      </c>
    </row>
    <row r="8" spans="1:9" ht="14.25" customHeight="1" x14ac:dyDescent="0.25">
      <c r="A8" s="90">
        <v>2016</v>
      </c>
      <c r="B8" s="104" t="s">
        <v>29</v>
      </c>
      <c r="C8" s="118" t="s">
        <v>231</v>
      </c>
      <c r="D8" s="37">
        <v>79201</v>
      </c>
      <c r="E8" s="130">
        <v>0.1694</v>
      </c>
    </row>
    <row r="9" spans="1:9" ht="14.25" customHeight="1" x14ac:dyDescent="0.25">
      <c r="A9" s="90">
        <v>2016</v>
      </c>
      <c r="B9" s="104" t="s">
        <v>30</v>
      </c>
      <c r="C9" s="118" t="s">
        <v>332</v>
      </c>
      <c r="D9" s="37">
        <v>3165</v>
      </c>
      <c r="E9" s="130">
        <v>2.8999999999999998E-3</v>
      </c>
    </row>
    <row r="10" spans="1:9" ht="14.25" customHeight="1" x14ac:dyDescent="0.25">
      <c r="A10" s="90">
        <v>2016</v>
      </c>
      <c r="B10" s="104" t="s">
        <v>30</v>
      </c>
      <c r="C10" s="118" t="s">
        <v>230</v>
      </c>
      <c r="D10" s="37">
        <v>751958</v>
      </c>
      <c r="E10" s="130">
        <v>0.70250000000000001</v>
      </c>
    </row>
    <row r="11" spans="1:9" ht="14.25" customHeight="1" x14ac:dyDescent="0.25">
      <c r="A11" s="90">
        <v>2016</v>
      </c>
      <c r="B11" s="104" t="s">
        <v>30</v>
      </c>
      <c r="C11" s="118" t="s">
        <v>231</v>
      </c>
      <c r="D11" s="37">
        <v>315255</v>
      </c>
      <c r="E11" s="130">
        <v>0.29449999999999998</v>
      </c>
    </row>
    <row r="12" spans="1:9" ht="14.25" customHeight="1" x14ac:dyDescent="0.25">
      <c r="A12" s="90">
        <v>2016</v>
      </c>
      <c r="B12" s="104" t="s">
        <v>31</v>
      </c>
      <c r="C12" s="118" t="s">
        <v>332</v>
      </c>
      <c r="D12" s="37">
        <v>1953</v>
      </c>
      <c r="E12" s="130">
        <v>3.0999999999999999E-3</v>
      </c>
    </row>
    <row r="13" spans="1:9" ht="14.25" customHeight="1" x14ac:dyDescent="0.25">
      <c r="A13" s="90">
        <v>2016</v>
      </c>
      <c r="B13" s="104" t="s">
        <v>31</v>
      </c>
      <c r="C13" s="118" t="s">
        <v>230</v>
      </c>
      <c r="D13" s="37">
        <v>396992</v>
      </c>
      <c r="E13" s="130">
        <v>0.6452</v>
      </c>
    </row>
    <row r="14" spans="1:9" ht="14.25" customHeight="1" x14ac:dyDescent="0.25">
      <c r="A14" s="90">
        <v>2016</v>
      </c>
      <c r="B14" s="104" t="s">
        <v>31</v>
      </c>
      <c r="C14" s="118" t="s">
        <v>231</v>
      </c>
      <c r="D14" s="37">
        <v>216334</v>
      </c>
      <c r="E14" s="130">
        <v>0.35160000000000002</v>
      </c>
    </row>
    <row r="15" spans="1:9" ht="14.25" customHeight="1" x14ac:dyDescent="0.25">
      <c r="A15" s="90">
        <v>2016</v>
      </c>
      <c r="B15" s="104" t="s">
        <v>172</v>
      </c>
      <c r="C15" s="118" t="s">
        <v>332</v>
      </c>
      <c r="D15" s="37">
        <v>460</v>
      </c>
      <c r="E15" s="130">
        <v>2.7000000000000001E-3</v>
      </c>
    </row>
    <row r="16" spans="1:9" ht="14.25" customHeight="1" x14ac:dyDescent="0.25">
      <c r="A16" s="90">
        <v>2016</v>
      </c>
      <c r="B16" s="104" t="s">
        <v>172</v>
      </c>
      <c r="C16" s="118" t="s">
        <v>230</v>
      </c>
      <c r="D16" s="37">
        <v>104995</v>
      </c>
      <c r="E16" s="130">
        <v>0.61950000000000005</v>
      </c>
    </row>
    <row r="17" spans="1:5" ht="14.25" customHeight="1" x14ac:dyDescent="0.25">
      <c r="A17" s="90">
        <v>2016</v>
      </c>
      <c r="B17" s="104" t="s">
        <v>172</v>
      </c>
      <c r="C17" s="118" t="s">
        <v>231</v>
      </c>
      <c r="D17" s="37">
        <v>64020</v>
      </c>
      <c r="E17" s="130">
        <v>0.37769999999999998</v>
      </c>
    </row>
    <row r="18" spans="1:5" ht="14.25" customHeight="1" x14ac:dyDescent="0.25">
      <c r="A18" s="90">
        <v>2016</v>
      </c>
      <c r="B18" s="104" t="s">
        <v>32</v>
      </c>
      <c r="C18" s="118" t="s">
        <v>332</v>
      </c>
      <c r="D18" s="37">
        <v>593</v>
      </c>
      <c r="E18" s="130">
        <v>3.0999999999999999E-3</v>
      </c>
    </row>
    <row r="19" spans="1:5" ht="14.25" customHeight="1" x14ac:dyDescent="0.25">
      <c r="A19" s="90">
        <v>2016</v>
      </c>
      <c r="B19" s="104" t="s">
        <v>32</v>
      </c>
      <c r="C19" s="118" t="s">
        <v>230</v>
      </c>
      <c r="D19" s="37">
        <v>107018</v>
      </c>
      <c r="E19" s="130">
        <v>0.57620000000000005</v>
      </c>
    </row>
    <row r="20" spans="1:5" ht="14.25" customHeight="1" x14ac:dyDescent="0.25">
      <c r="A20" s="90">
        <v>2016</v>
      </c>
      <c r="B20" s="104" t="s">
        <v>32</v>
      </c>
      <c r="C20" s="118" t="s">
        <v>231</v>
      </c>
      <c r="D20" s="37">
        <v>78088</v>
      </c>
      <c r="E20" s="130">
        <v>0.42049999999999998</v>
      </c>
    </row>
    <row r="21" spans="1:5" ht="14.25" customHeight="1" x14ac:dyDescent="0.25">
      <c r="A21" s="90">
        <v>2017</v>
      </c>
      <c r="B21" s="104" t="s">
        <v>29</v>
      </c>
      <c r="C21" s="118" t="s">
        <v>332</v>
      </c>
      <c r="D21" s="37">
        <v>968</v>
      </c>
      <c r="E21" s="130">
        <v>2.0999999999999999E-3</v>
      </c>
    </row>
    <row r="22" spans="1:5" ht="14.25" customHeight="1" x14ac:dyDescent="0.25">
      <c r="A22" s="90">
        <v>2017</v>
      </c>
      <c r="B22" s="104" t="s">
        <v>29</v>
      </c>
      <c r="C22" s="118" t="s">
        <v>230</v>
      </c>
      <c r="D22" s="37">
        <v>371670</v>
      </c>
      <c r="E22" s="130">
        <v>0.82079999999999997</v>
      </c>
    </row>
    <row r="23" spans="1:5" ht="14.25" customHeight="1" x14ac:dyDescent="0.25">
      <c r="A23" s="90">
        <v>2017</v>
      </c>
      <c r="B23" s="104" t="s">
        <v>29</v>
      </c>
      <c r="C23" s="118" t="s">
        <v>231</v>
      </c>
      <c r="D23" s="37">
        <v>80148</v>
      </c>
      <c r="E23" s="130">
        <v>0.17699999999999999</v>
      </c>
    </row>
    <row r="24" spans="1:5" ht="14.25" customHeight="1" x14ac:dyDescent="0.25">
      <c r="A24" s="90">
        <v>2017</v>
      </c>
      <c r="B24" s="104" t="s">
        <v>30</v>
      </c>
      <c r="C24" s="118" t="s">
        <v>332</v>
      </c>
      <c r="D24" s="37">
        <v>2245</v>
      </c>
      <c r="E24" s="130">
        <v>2.0999999999999999E-3</v>
      </c>
    </row>
    <row r="25" spans="1:5" ht="14.25" customHeight="1" x14ac:dyDescent="0.25">
      <c r="A25" s="90">
        <v>2017</v>
      </c>
      <c r="B25" s="104" t="s">
        <v>30</v>
      </c>
      <c r="C25" s="118" t="s">
        <v>230</v>
      </c>
      <c r="D25" s="37">
        <v>712334</v>
      </c>
      <c r="E25" s="130">
        <v>0.69679999999999997</v>
      </c>
    </row>
    <row r="26" spans="1:5" ht="14.25" customHeight="1" x14ac:dyDescent="0.25">
      <c r="A26" s="90">
        <v>2017</v>
      </c>
      <c r="B26" s="104" t="s">
        <v>30</v>
      </c>
      <c r="C26" s="118" t="s">
        <v>231</v>
      </c>
      <c r="D26" s="37">
        <v>307635</v>
      </c>
      <c r="E26" s="130">
        <v>0.3009</v>
      </c>
    </row>
    <row r="27" spans="1:5" ht="14.25" customHeight="1" x14ac:dyDescent="0.25">
      <c r="A27" s="90">
        <v>2017</v>
      </c>
      <c r="B27" s="104" t="s">
        <v>31</v>
      </c>
      <c r="C27" s="118" t="s">
        <v>332</v>
      </c>
      <c r="D27" s="37">
        <v>1199</v>
      </c>
      <c r="E27" s="130">
        <v>1.9E-3</v>
      </c>
    </row>
    <row r="28" spans="1:5" ht="14.25" customHeight="1" x14ac:dyDescent="0.25">
      <c r="A28" s="90">
        <v>2017</v>
      </c>
      <c r="B28" s="104" t="s">
        <v>31</v>
      </c>
      <c r="C28" s="118" t="s">
        <v>230</v>
      </c>
      <c r="D28" s="37">
        <v>386015</v>
      </c>
      <c r="E28" s="130">
        <v>0.63719999999999999</v>
      </c>
    </row>
    <row r="29" spans="1:5" ht="14.25" customHeight="1" x14ac:dyDescent="0.25">
      <c r="A29" s="90">
        <v>2017</v>
      </c>
      <c r="B29" s="104" t="s">
        <v>31</v>
      </c>
      <c r="C29" s="118" t="s">
        <v>231</v>
      </c>
      <c r="D29" s="37">
        <v>218499</v>
      </c>
      <c r="E29" s="130">
        <v>0.36070000000000002</v>
      </c>
    </row>
    <row r="30" spans="1:5" ht="14.25" customHeight="1" x14ac:dyDescent="0.25">
      <c r="A30" s="90">
        <v>2017</v>
      </c>
      <c r="B30" s="104" t="s">
        <v>172</v>
      </c>
      <c r="C30" s="118" t="s">
        <v>332</v>
      </c>
      <c r="D30" s="37">
        <v>313</v>
      </c>
      <c r="E30" s="130">
        <v>1.6999999999999999E-3</v>
      </c>
    </row>
    <row r="31" spans="1:5" ht="14.25" customHeight="1" x14ac:dyDescent="0.25">
      <c r="A31" s="90">
        <v>2017</v>
      </c>
      <c r="B31" s="104" t="s">
        <v>172</v>
      </c>
      <c r="C31" s="118" t="s">
        <v>230</v>
      </c>
      <c r="D31" s="37">
        <v>109232</v>
      </c>
      <c r="E31" s="130">
        <v>0.61419999999999997</v>
      </c>
    </row>
    <row r="32" spans="1:5" ht="14.25" customHeight="1" x14ac:dyDescent="0.25">
      <c r="A32" s="90">
        <v>2017</v>
      </c>
      <c r="B32" s="104" t="s">
        <v>172</v>
      </c>
      <c r="C32" s="118" t="s">
        <v>231</v>
      </c>
      <c r="D32" s="37">
        <v>68282</v>
      </c>
      <c r="E32" s="130">
        <v>0.38390000000000002</v>
      </c>
    </row>
    <row r="33" spans="1:5" ht="14.25" customHeight="1" x14ac:dyDescent="0.25">
      <c r="A33" s="90">
        <v>2017</v>
      </c>
      <c r="B33" s="104" t="s">
        <v>32</v>
      </c>
      <c r="C33" s="118" t="s">
        <v>332</v>
      </c>
      <c r="D33" s="37">
        <v>403</v>
      </c>
      <c r="E33" s="130">
        <v>2E-3</v>
      </c>
    </row>
    <row r="34" spans="1:5" ht="14.25" customHeight="1" x14ac:dyDescent="0.25">
      <c r="A34" s="90">
        <v>2017</v>
      </c>
      <c r="B34" s="104" t="s">
        <v>32</v>
      </c>
      <c r="C34" s="118" t="s">
        <v>230</v>
      </c>
      <c r="D34" s="37">
        <v>111802</v>
      </c>
      <c r="E34" s="130">
        <v>0.57420000000000004</v>
      </c>
    </row>
    <row r="35" spans="1:5" ht="14.25" customHeight="1" x14ac:dyDescent="0.25">
      <c r="A35" s="90">
        <v>2017</v>
      </c>
      <c r="B35" s="104" t="s">
        <v>32</v>
      </c>
      <c r="C35" s="118" t="s">
        <v>231</v>
      </c>
      <c r="D35" s="37">
        <v>82503</v>
      </c>
      <c r="E35" s="130">
        <v>0.42370000000000002</v>
      </c>
    </row>
    <row r="36" spans="1:5" ht="14.25" customHeight="1" x14ac:dyDescent="0.25">
      <c r="A36" s="90">
        <v>2018</v>
      </c>
      <c r="B36" s="104" t="s">
        <v>29</v>
      </c>
      <c r="C36" s="118" t="s">
        <v>332</v>
      </c>
      <c r="D36" s="37">
        <v>33717</v>
      </c>
      <c r="E36" s="130">
        <v>7.4200000000000002E-2</v>
      </c>
    </row>
    <row r="37" spans="1:5" ht="14.25" customHeight="1" x14ac:dyDescent="0.25">
      <c r="A37" s="90">
        <v>2018</v>
      </c>
      <c r="B37" s="104" t="s">
        <v>29</v>
      </c>
      <c r="C37" s="118" t="s">
        <v>230</v>
      </c>
      <c r="D37" s="37">
        <v>347359</v>
      </c>
      <c r="E37" s="130">
        <v>0.7651</v>
      </c>
    </row>
    <row r="38" spans="1:5" ht="14.25" customHeight="1" x14ac:dyDescent="0.25">
      <c r="A38" s="90">
        <v>2018</v>
      </c>
      <c r="B38" s="104" t="s">
        <v>29</v>
      </c>
      <c r="C38" s="118" t="s">
        <v>231</v>
      </c>
      <c r="D38" s="37">
        <v>72877</v>
      </c>
      <c r="E38" s="130">
        <v>0.1605</v>
      </c>
    </row>
    <row r="39" spans="1:5" ht="14.25" customHeight="1" x14ac:dyDescent="0.25">
      <c r="A39" s="90">
        <v>2018</v>
      </c>
      <c r="B39" s="104" t="s">
        <v>30</v>
      </c>
      <c r="C39" s="118" t="s">
        <v>332</v>
      </c>
      <c r="D39" s="37">
        <v>68881</v>
      </c>
      <c r="E39" s="130">
        <v>6.8099999999999994E-2</v>
      </c>
    </row>
    <row r="40" spans="1:5" ht="14.25" customHeight="1" x14ac:dyDescent="0.25">
      <c r="A40" s="90">
        <v>2018</v>
      </c>
      <c r="B40" s="104" t="s">
        <v>30</v>
      </c>
      <c r="C40" s="118" t="s">
        <v>230</v>
      </c>
      <c r="D40" s="37">
        <v>658831</v>
      </c>
      <c r="E40" s="130">
        <v>0.65190000000000003</v>
      </c>
    </row>
    <row r="41" spans="1:5" ht="14.25" customHeight="1" x14ac:dyDescent="0.25">
      <c r="A41" s="90">
        <v>2018</v>
      </c>
      <c r="B41" s="104" t="s">
        <v>30</v>
      </c>
      <c r="C41" s="118" t="s">
        <v>231</v>
      </c>
      <c r="D41" s="37">
        <v>282813</v>
      </c>
      <c r="E41" s="130">
        <v>0.27979999999999999</v>
      </c>
    </row>
    <row r="42" spans="1:5" ht="14.25" customHeight="1" x14ac:dyDescent="0.25">
      <c r="A42" s="90">
        <v>2018</v>
      </c>
      <c r="B42" s="104" t="s">
        <v>31</v>
      </c>
      <c r="C42" s="118" t="s">
        <v>332</v>
      </c>
      <c r="D42" s="37">
        <v>38873</v>
      </c>
      <c r="E42" s="130">
        <v>6.4500000000000002E-2</v>
      </c>
    </row>
    <row r="43" spans="1:5" ht="14.25" customHeight="1" x14ac:dyDescent="0.25">
      <c r="A43" s="90">
        <v>2018</v>
      </c>
      <c r="B43" s="104" t="s">
        <v>31</v>
      </c>
      <c r="C43" s="118" t="s">
        <v>230</v>
      </c>
      <c r="D43" s="37">
        <v>358932</v>
      </c>
      <c r="E43" s="130">
        <v>0.59570000000000001</v>
      </c>
    </row>
    <row r="44" spans="1:5" ht="14.25" customHeight="1" x14ac:dyDescent="0.25">
      <c r="A44" s="90">
        <v>2018</v>
      </c>
      <c r="B44" s="104" t="s">
        <v>31</v>
      </c>
      <c r="C44" s="118" t="s">
        <v>231</v>
      </c>
      <c r="D44" s="37">
        <v>204714</v>
      </c>
      <c r="E44" s="130">
        <v>0.3397</v>
      </c>
    </row>
    <row r="45" spans="1:5" ht="14.25" customHeight="1" x14ac:dyDescent="0.25">
      <c r="A45" s="90">
        <v>2018</v>
      </c>
      <c r="B45" s="104" t="s">
        <v>172</v>
      </c>
      <c r="C45" s="118" t="s">
        <v>332</v>
      </c>
      <c r="D45" s="37">
        <v>10985</v>
      </c>
      <c r="E45" s="130">
        <v>5.8999999999999997E-2</v>
      </c>
    </row>
    <row r="46" spans="1:5" x14ac:dyDescent="0.25">
      <c r="A46" s="90">
        <v>2018</v>
      </c>
      <c r="B46" s="104" t="s">
        <v>172</v>
      </c>
      <c r="C46" s="118" t="s">
        <v>230</v>
      </c>
      <c r="D46" s="37">
        <v>107208</v>
      </c>
      <c r="E46" s="130">
        <v>0.57609999999999995</v>
      </c>
    </row>
    <row r="47" spans="1:5" x14ac:dyDescent="0.25">
      <c r="A47" s="90">
        <v>2018</v>
      </c>
      <c r="B47" s="104" t="s">
        <v>172</v>
      </c>
      <c r="C47" s="118" t="s">
        <v>231</v>
      </c>
      <c r="D47" s="37">
        <v>67879</v>
      </c>
      <c r="E47" s="130">
        <v>0.36470000000000002</v>
      </c>
    </row>
    <row r="48" spans="1:5" x14ac:dyDescent="0.25">
      <c r="A48" s="90">
        <v>2018</v>
      </c>
      <c r="B48" s="104" t="s">
        <v>32</v>
      </c>
      <c r="C48" s="118" t="s">
        <v>332</v>
      </c>
      <c r="D48" s="37">
        <v>11367</v>
      </c>
      <c r="E48" s="130">
        <v>5.62E-2</v>
      </c>
    </row>
    <row r="49" spans="1:7" x14ac:dyDescent="0.25">
      <c r="A49" s="90">
        <v>2018</v>
      </c>
      <c r="B49" s="104" t="s">
        <v>32</v>
      </c>
      <c r="C49" s="118" t="s">
        <v>230</v>
      </c>
      <c r="D49" s="37">
        <v>108447</v>
      </c>
      <c r="E49" s="130">
        <v>0.5363</v>
      </c>
    </row>
    <row r="50" spans="1:7" x14ac:dyDescent="0.25">
      <c r="A50" s="90">
        <v>2018</v>
      </c>
      <c r="B50" s="104" t="s">
        <v>32</v>
      </c>
      <c r="C50" s="118" t="s">
        <v>231</v>
      </c>
      <c r="D50" s="37">
        <v>82397</v>
      </c>
      <c r="E50" s="130">
        <v>0.40739999999999998</v>
      </c>
    </row>
    <row r="51" spans="1:7" x14ac:dyDescent="0.25">
      <c r="A51" s="90">
        <v>2019</v>
      </c>
      <c r="B51" s="104" t="s">
        <v>29</v>
      </c>
      <c r="C51" s="118" t="s">
        <v>332</v>
      </c>
      <c r="D51" s="37">
        <v>9787</v>
      </c>
      <c r="E51" s="130">
        <v>2.1899999999999999E-2</v>
      </c>
    </row>
    <row r="52" spans="1:7" x14ac:dyDescent="0.25">
      <c r="A52" s="90">
        <v>2019</v>
      </c>
      <c r="B52" s="104" t="s">
        <v>29</v>
      </c>
      <c r="C52" s="118" t="s">
        <v>230</v>
      </c>
      <c r="D52" s="37">
        <v>349975</v>
      </c>
      <c r="E52" s="130">
        <v>0.7863</v>
      </c>
    </row>
    <row r="53" spans="1:7" x14ac:dyDescent="0.25">
      <c r="A53" s="90">
        <v>2019</v>
      </c>
      <c r="B53" s="104" t="s">
        <v>29</v>
      </c>
      <c r="C53" s="118" t="s">
        <v>231</v>
      </c>
      <c r="D53" s="37">
        <v>85311</v>
      </c>
      <c r="E53" s="130">
        <v>0.19159999999999999</v>
      </c>
    </row>
    <row r="54" spans="1:7" x14ac:dyDescent="0.25">
      <c r="A54" s="90">
        <v>2019</v>
      </c>
      <c r="B54" s="104" t="s">
        <v>30</v>
      </c>
      <c r="C54" s="118" t="s">
        <v>332</v>
      </c>
      <c r="D54" s="37">
        <v>18334</v>
      </c>
      <c r="E54" s="130">
        <v>1.8499999999999999E-2</v>
      </c>
    </row>
    <row r="55" spans="1:7" x14ac:dyDescent="0.25">
      <c r="A55" s="90">
        <v>2019</v>
      </c>
      <c r="B55" s="104" t="s">
        <v>30</v>
      </c>
      <c r="C55" s="118" t="s">
        <v>230</v>
      </c>
      <c r="D55" s="37">
        <v>661071</v>
      </c>
      <c r="E55" s="130">
        <v>0.66969999999999996</v>
      </c>
    </row>
    <row r="56" spans="1:7" x14ac:dyDescent="0.25">
      <c r="A56" s="90">
        <v>2019</v>
      </c>
      <c r="B56" s="104" t="s">
        <v>30</v>
      </c>
      <c r="C56" s="118" t="s">
        <v>231</v>
      </c>
      <c r="D56" s="37">
        <v>307687</v>
      </c>
      <c r="E56" s="130">
        <v>0.31169999999999998</v>
      </c>
    </row>
    <row r="57" spans="1:7" x14ac:dyDescent="0.25">
      <c r="A57" s="90">
        <v>2019</v>
      </c>
      <c r="B57" s="104" t="s">
        <v>31</v>
      </c>
      <c r="C57" s="118" t="s">
        <v>332</v>
      </c>
      <c r="D57" s="37">
        <v>10644</v>
      </c>
      <c r="E57" s="130">
        <v>1.7899999999999999E-2</v>
      </c>
    </row>
    <row r="58" spans="1:7" x14ac:dyDescent="0.25">
      <c r="A58" s="90">
        <v>2019</v>
      </c>
      <c r="B58" s="104" t="s">
        <v>31</v>
      </c>
      <c r="C58" s="118" t="s">
        <v>230</v>
      </c>
      <c r="D58" s="37">
        <v>359351</v>
      </c>
      <c r="E58" s="130">
        <v>0.6069</v>
      </c>
    </row>
    <row r="59" spans="1:7" x14ac:dyDescent="0.25">
      <c r="A59" s="90">
        <v>2019</v>
      </c>
      <c r="B59" s="104" t="s">
        <v>31</v>
      </c>
      <c r="C59" s="118" t="s">
        <v>231</v>
      </c>
      <c r="D59" s="37">
        <v>222027</v>
      </c>
      <c r="E59" s="130">
        <v>0.375</v>
      </c>
    </row>
    <row r="60" spans="1:7" x14ac:dyDescent="0.25">
      <c r="A60" s="90">
        <v>2019</v>
      </c>
      <c r="B60" s="104" t="s">
        <v>172</v>
      </c>
      <c r="C60" s="118" t="s">
        <v>332</v>
      </c>
      <c r="D60" s="37">
        <v>3222</v>
      </c>
      <c r="E60" s="130">
        <v>1.6899999999999998E-2</v>
      </c>
      <c r="F60" s="29"/>
      <c r="G60" s="29"/>
    </row>
    <row r="61" spans="1:7" x14ac:dyDescent="0.25">
      <c r="A61" s="90">
        <v>2019</v>
      </c>
      <c r="B61" s="104" t="s">
        <v>172</v>
      </c>
      <c r="C61" s="118" t="s">
        <v>230</v>
      </c>
      <c r="D61" s="37">
        <v>110100</v>
      </c>
      <c r="E61" s="130">
        <v>0.5796</v>
      </c>
    </row>
    <row r="62" spans="1:7" x14ac:dyDescent="0.25">
      <c r="A62" s="90">
        <v>2019</v>
      </c>
      <c r="B62" s="104" t="s">
        <v>172</v>
      </c>
      <c r="C62" s="118" t="s">
        <v>231</v>
      </c>
      <c r="D62" s="37">
        <v>76623</v>
      </c>
      <c r="E62" s="130">
        <v>0.40329999999999999</v>
      </c>
      <c r="F62" s="29"/>
    </row>
    <row r="63" spans="1:7" x14ac:dyDescent="0.25">
      <c r="A63" s="90">
        <v>2019</v>
      </c>
      <c r="B63" s="104" t="s">
        <v>32</v>
      </c>
      <c r="C63" s="118" t="s">
        <v>332</v>
      </c>
      <c r="D63" s="37">
        <v>3190</v>
      </c>
      <c r="E63" s="130">
        <v>1.55E-2</v>
      </c>
    </row>
    <row r="64" spans="1:7" x14ac:dyDescent="0.25">
      <c r="A64" s="90">
        <v>2019</v>
      </c>
      <c r="B64" s="104" t="s">
        <v>32</v>
      </c>
      <c r="C64" s="118" t="s">
        <v>230</v>
      </c>
      <c r="D64" s="37">
        <v>110923</v>
      </c>
      <c r="E64" s="130">
        <v>0.54169999999999996</v>
      </c>
    </row>
    <row r="65" spans="1:9" x14ac:dyDescent="0.25">
      <c r="A65" s="90">
        <v>2019</v>
      </c>
      <c r="B65" s="104" t="s">
        <v>32</v>
      </c>
      <c r="C65" s="118" t="s">
        <v>231</v>
      </c>
      <c r="D65" s="37">
        <v>90638</v>
      </c>
      <c r="E65" s="130">
        <v>0.44259999999999999</v>
      </c>
    </row>
    <row r="66" spans="1:9" ht="12.75" customHeight="1" x14ac:dyDescent="0.25">
      <c r="A66" s="74"/>
      <c r="B66" s="25"/>
      <c r="C66" s="25"/>
      <c r="E66" s="74"/>
    </row>
    <row r="67" spans="1:9" ht="31.5" customHeight="1" x14ac:dyDescent="0.25">
      <c r="A67" s="142" t="s">
        <v>412</v>
      </c>
      <c r="B67" s="142"/>
      <c r="C67" s="142"/>
      <c r="D67" s="142"/>
      <c r="E67" s="142"/>
      <c r="F67" s="28"/>
      <c r="G67" s="28"/>
      <c r="H67" s="28"/>
      <c r="I67" s="28"/>
    </row>
    <row r="68" spans="1:9" ht="16.149999999999999" customHeight="1" x14ac:dyDescent="0.25">
      <c r="A68" s="142" t="s">
        <v>354</v>
      </c>
      <c r="B68" s="142"/>
      <c r="C68" s="142"/>
      <c r="D68" s="142"/>
      <c r="E68" s="142"/>
      <c r="F68" s="31"/>
      <c r="G68" s="31"/>
    </row>
    <row r="110" ht="14.65" customHeight="1" x14ac:dyDescent="0.25"/>
  </sheetData>
  <mergeCells count="4">
    <mergeCell ref="A1:E1"/>
    <mergeCell ref="A68:E68"/>
    <mergeCell ref="A67:E67"/>
    <mergeCell ref="A3:E3"/>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777F4-1AF2-4AAC-A2B5-C95C3B766B97}">
  <dimension ref="A1:I122"/>
  <sheetViews>
    <sheetView workbookViewId="0">
      <selection activeCell="B83" sqref="B83"/>
    </sheetView>
  </sheetViews>
  <sheetFormatPr defaultColWidth="8.7109375" defaultRowHeight="15" x14ac:dyDescent="0.25"/>
  <cols>
    <col min="1" max="1" width="9.28515625" style="3" bestFit="1" customWidth="1"/>
    <col min="2" max="2" width="33" style="22" customWidth="1"/>
    <col min="3" max="3" width="23" style="22" customWidth="1"/>
    <col min="4" max="4" width="15.7109375" style="35" customWidth="1"/>
    <col min="5" max="5" width="30.7109375" style="3" customWidth="1"/>
    <col min="6" max="6" width="17" style="3" customWidth="1"/>
    <col min="7" max="7" width="19.28515625" style="3" customWidth="1"/>
    <col min="8" max="8" width="24.7109375" style="3" customWidth="1"/>
    <col min="9" max="9" width="29.5703125" style="3" customWidth="1"/>
    <col min="10" max="16384" width="8.7109375" style="3"/>
  </cols>
  <sheetData>
    <row r="1" spans="1:9" ht="18.75" x14ac:dyDescent="0.3">
      <c r="A1" s="137" t="s">
        <v>325</v>
      </c>
      <c r="B1" s="137"/>
      <c r="C1" s="137"/>
      <c r="D1" s="137"/>
      <c r="E1" s="50"/>
      <c r="F1" s="23"/>
      <c r="G1" s="23"/>
      <c r="H1" s="23"/>
      <c r="I1" s="23"/>
    </row>
    <row r="3" spans="1:9" ht="18.75" x14ac:dyDescent="0.3">
      <c r="A3" s="137" t="s">
        <v>391</v>
      </c>
      <c r="B3" s="137"/>
      <c r="C3" s="137"/>
      <c r="D3" s="137"/>
      <c r="E3" s="137"/>
      <c r="F3" s="23"/>
    </row>
    <row r="5" spans="1:9" ht="27" customHeight="1" x14ac:dyDescent="0.25">
      <c r="A5" s="103" t="s">
        <v>168</v>
      </c>
      <c r="B5" s="103" t="s">
        <v>48</v>
      </c>
      <c r="C5" s="103" t="s">
        <v>232</v>
      </c>
      <c r="D5" s="111" t="s">
        <v>176</v>
      </c>
      <c r="E5" s="112" t="s">
        <v>278</v>
      </c>
      <c r="F5" s="27"/>
    </row>
    <row r="6" spans="1:9" ht="14.25" customHeight="1" x14ac:dyDescent="0.25">
      <c r="A6" s="90">
        <v>2016</v>
      </c>
      <c r="B6" s="48" t="s">
        <v>42</v>
      </c>
      <c r="C6" s="118" t="s">
        <v>230</v>
      </c>
      <c r="D6" s="37">
        <v>1098629</v>
      </c>
      <c r="E6" s="130">
        <v>0.68889999999999996</v>
      </c>
    </row>
    <row r="7" spans="1:9" ht="14.25" customHeight="1" x14ac:dyDescent="0.25">
      <c r="A7" s="90">
        <v>2016</v>
      </c>
      <c r="B7" s="48" t="s">
        <v>42</v>
      </c>
      <c r="C7" s="118" t="s">
        <v>231</v>
      </c>
      <c r="D7" s="37">
        <v>491469</v>
      </c>
      <c r="E7" s="130">
        <v>0.30809999999999998</v>
      </c>
      <c r="G7" s="27"/>
    </row>
    <row r="8" spans="1:9" ht="14.25" customHeight="1" x14ac:dyDescent="0.25">
      <c r="A8" s="90">
        <v>2016</v>
      </c>
      <c r="B8" s="48" t="s">
        <v>42</v>
      </c>
      <c r="C8" s="118" t="s">
        <v>332</v>
      </c>
      <c r="D8" s="37">
        <v>4640</v>
      </c>
      <c r="E8" s="130">
        <v>2.8999999999999998E-3</v>
      </c>
    </row>
    <row r="9" spans="1:9" ht="14.25" customHeight="1" x14ac:dyDescent="0.25">
      <c r="A9" s="90">
        <v>2016</v>
      </c>
      <c r="B9" s="48" t="s">
        <v>45</v>
      </c>
      <c r="C9" s="118" t="s">
        <v>230</v>
      </c>
      <c r="D9" s="37">
        <v>200245</v>
      </c>
      <c r="E9" s="130">
        <v>0.69599999999999995</v>
      </c>
    </row>
    <row r="10" spans="1:9" ht="14.25" customHeight="1" x14ac:dyDescent="0.25">
      <c r="A10" s="90">
        <v>2016</v>
      </c>
      <c r="B10" s="48" t="s">
        <v>45</v>
      </c>
      <c r="C10" s="118" t="s">
        <v>231</v>
      </c>
      <c r="D10" s="37">
        <v>86761</v>
      </c>
      <c r="E10" s="130">
        <v>0.30149999999999999</v>
      </c>
    </row>
    <row r="11" spans="1:9" ht="14.25" customHeight="1" x14ac:dyDescent="0.25">
      <c r="A11" s="90">
        <v>2016</v>
      </c>
      <c r="B11" s="48" t="s">
        <v>45</v>
      </c>
      <c r="C11" s="118" t="s">
        <v>332</v>
      </c>
      <c r="D11" s="37">
        <v>692</v>
      </c>
      <c r="E11" s="130">
        <v>2.3999999999999998E-3</v>
      </c>
    </row>
    <row r="12" spans="1:9" ht="14.25" customHeight="1" x14ac:dyDescent="0.25">
      <c r="A12" s="90">
        <v>2016</v>
      </c>
      <c r="B12" s="48" t="s">
        <v>44</v>
      </c>
      <c r="C12" s="118" t="s">
        <v>230</v>
      </c>
      <c r="D12" s="37">
        <v>39008</v>
      </c>
      <c r="E12" s="130">
        <v>0.69230000000000003</v>
      </c>
    </row>
    <row r="13" spans="1:9" ht="14.25" customHeight="1" x14ac:dyDescent="0.25">
      <c r="A13" s="90">
        <v>2016</v>
      </c>
      <c r="B13" s="48" t="s">
        <v>44</v>
      </c>
      <c r="C13" s="118" t="s">
        <v>231</v>
      </c>
      <c r="D13" s="37">
        <v>17177</v>
      </c>
      <c r="E13" s="130">
        <v>0.30480000000000002</v>
      </c>
    </row>
    <row r="14" spans="1:9" ht="14.25" customHeight="1" x14ac:dyDescent="0.25">
      <c r="A14" s="90">
        <v>2016</v>
      </c>
      <c r="B14" s="48" t="s">
        <v>44</v>
      </c>
      <c r="C14" s="118" t="s">
        <v>332</v>
      </c>
      <c r="D14" s="37">
        <v>160</v>
      </c>
      <c r="E14" s="130">
        <v>2.8E-3</v>
      </c>
    </row>
    <row r="15" spans="1:9" ht="14.25" customHeight="1" x14ac:dyDescent="0.25">
      <c r="A15" s="90">
        <v>2016</v>
      </c>
      <c r="B15" s="48" t="s">
        <v>196</v>
      </c>
      <c r="C15" s="118" t="s">
        <v>230</v>
      </c>
      <c r="D15" s="37">
        <v>71862</v>
      </c>
      <c r="E15" s="130">
        <v>0.74309999999999998</v>
      </c>
    </row>
    <row r="16" spans="1:9" ht="14.25" customHeight="1" x14ac:dyDescent="0.25">
      <c r="A16" s="90">
        <v>2016</v>
      </c>
      <c r="B16" s="48" t="s">
        <v>196</v>
      </c>
      <c r="C16" s="118" t="s">
        <v>231</v>
      </c>
      <c r="D16" s="37">
        <v>24445</v>
      </c>
      <c r="E16" s="130">
        <v>0.25280000000000002</v>
      </c>
    </row>
    <row r="17" spans="1:5" ht="14.25" customHeight="1" x14ac:dyDescent="0.25">
      <c r="A17" s="90">
        <v>2016</v>
      </c>
      <c r="B17" s="48" t="s">
        <v>196</v>
      </c>
      <c r="C17" s="118" t="s">
        <v>332</v>
      </c>
      <c r="D17" s="37">
        <v>389</v>
      </c>
      <c r="E17" s="130">
        <v>4.0000000000000001E-3</v>
      </c>
    </row>
    <row r="18" spans="1:5" ht="14.25" customHeight="1" x14ac:dyDescent="0.25">
      <c r="A18" s="90">
        <v>2016</v>
      </c>
      <c r="B18" s="48" t="s">
        <v>41</v>
      </c>
      <c r="C18" s="118" t="s">
        <v>230</v>
      </c>
      <c r="D18" s="37">
        <v>310809</v>
      </c>
      <c r="E18" s="130">
        <v>0.71230000000000004</v>
      </c>
    </row>
    <row r="19" spans="1:5" ht="14.25" customHeight="1" x14ac:dyDescent="0.25">
      <c r="A19" s="90">
        <v>2016</v>
      </c>
      <c r="B19" s="48" t="s">
        <v>41</v>
      </c>
      <c r="C19" s="118" t="s">
        <v>231</v>
      </c>
      <c r="D19" s="37">
        <v>124224</v>
      </c>
      <c r="E19" s="130">
        <v>0.28470000000000001</v>
      </c>
    </row>
    <row r="20" spans="1:5" ht="14.25" customHeight="1" x14ac:dyDescent="0.25">
      <c r="A20" s="90">
        <v>2016</v>
      </c>
      <c r="B20" s="48" t="s">
        <v>41</v>
      </c>
      <c r="C20" s="118" t="s">
        <v>332</v>
      </c>
      <c r="D20" s="37">
        <v>1298</v>
      </c>
      <c r="E20" s="130">
        <v>2.8999999999999998E-3</v>
      </c>
    </row>
    <row r="21" spans="1:5" ht="14.25" customHeight="1" x14ac:dyDescent="0.25">
      <c r="A21" s="90">
        <v>2016</v>
      </c>
      <c r="B21" s="48" t="s">
        <v>3</v>
      </c>
      <c r="C21" s="118" t="s">
        <v>230</v>
      </c>
      <c r="D21" s="37">
        <v>27518</v>
      </c>
      <c r="E21" s="130">
        <v>0.75170000000000003</v>
      </c>
    </row>
    <row r="22" spans="1:5" ht="14.25" customHeight="1" x14ac:dyDescent="0.25">
      <c r="A22" s="90">
        <v>2016</v>
      </c>
      <c r="B22" s="48" t="s">
        <v>3</v>
      </c>
      <c r="C22" s="118" t="s">
        <v>231</v>
      </c>
      <c r="D22" s="37">
        <v>8859</v>
      </c>
      <c r="E22" s="130">
        <v>0.24199999999999999</v>
      </c>
    </row>
    <row r="23" spans="1:5" ht="14.25" customHeight="1" x14ac:dyDescent="0.25">
      <c r="A23" s="90">
        <v>2016</v>
      </c>
      <c r="B23" s="48" t="s">
        <v>3</v>
      </c>
      <c r="C23" s="118" t="s">
        <v>332</v>
      </c>
      <c r="D23" s="37">
        <v>229</v>
      </c>
      <c r="E23" s="130">
        <v>6.1999999999999998E-3</v>
      </c>
    </row>
    <row r="24" spans="1:5" ht="14.25" customHeight="1" x14ac:dyDescent="0.25">
      <c r="A24" s="90">
        <v>2017</v>
      </c>
      <c r="B24" s="48" t="s">
        <v>42</v>
      </c>
      <c r="C24" s="118" t="s">
        <v>230</v>
      </c>
      <c r="D24" s="37">
        <v>1056288</v>
      </c>
      <c r="E24" s="130">
        <v>0.68169999999999997</v>
      </c>
    </row>
    <row r="25" spans="1:5" ht="14.25" customHeight="1" x14ac:dyDescent="0.25">
      <c r="A25" s="90">
        <v>2017</v>
      </c>
      <c r="B25" s="48" t="s">
        <v>42</v>
      </c>
      <c r="C25" s="118" t="s">
        <v>231</v>
      </c>
      <c r="D25" s="37">
        <v>489864</v>
      </c>
      <c r="E25" s="130">
        <v>0.31609999999999999</v>
      </c>
    </row>
    <row r="26" spans="1:5" ht="14.25" customHeight="1" x14ac:dyDescent="0.25">
      <c r="A26" s="90">
        <v>2017</v>
      </c>
      <c r="B26" s="48" t="s">
        <v>42</v>
      </c>
      <c r="C26" s="118" t="s">
        <v>332</v>
      </c>
      <c r="D26" s="37">
        <v>3259</v>
      </c>
      <c r="E26" s="130">
        <v>2.0999999999999999E-3</v>
      </c>
    </row>
    <row r="27" spans="1:5" ht="14.25" customHeight="1" x14ac:dyDescent="0.25">
      <c r="A27" s="90">
        <v>2017</v>
      </c>
      <c r="B27" s="48" t="s">
        <v>45</v>
      </c>
      <c r="C27" s="118" t="s">
        <v>230</v>
      </c>
      <c r="D27" s="37">
        <v>198863</v>
      </c>
      <c r="E27" s="130">
        <v>0.69010000000000005</v>
      </c>
    </row>
    <row r="28" spans="1:5" ht="14.25" customHeight="1" x14ac:dyDescent="0.25">
      <c r="A28" s="90">
        <v>2017</v>
      </c>
      <c r="B28" s="48" t="s">
        <v>45</v>
      </c>
      <c r="C28" s="118" t="s">
        <v>231</v>
      </c>
      <c r="D28" s="37">
        <v>88813</v>
      </c>
      <c r="E28" s="130">
        <v>0.30819999999999997</v>
      </c>
    </row>
    <row r="29" spans="1:5" ht="14.25" customHeight="1" x14ac:dyDescent="0.25">
      <c r="A29" s="90">
        <v>2017</v>
      </c>
      <c r="B29" s="48" t="s">
        <v>45</v>
      </c>
      <c r="C29" s="118" t="s">
        <v>332</v>
      </c>
      <c r="D29" s="37">
        <v>452</v>
      </c>
      <c r="E29" s="130">
        <v>1.5E-3</v>
      </c>
    </row>
    <row r="30" spans="1:5" ht="14.25" customHeight="1" x14ac:dyDescent="0.25">
      <c r="A30" s="90">
        <v>2017</v>
      </c>
      <c r="B30" s="48" t="s">
        <v>44</v>
      </c>
      <c r="C30" s="118" t="s">
        <v>230</v>
      </c>
      <c r="D30" s="37">
        <v>39893</v>
      </c>
      <c r="E30" s="130">
        <v>0.68259999999999998</v>
      </c>
    </row>
    <row r="31" spans="1:5" ht="14.25" customHeight="1" x14ac:dyDescent="0.25">
      <c r="A31" s="90">
        <v>2017</v>
      </c>
      <c r="B31" s="48" t="s">
        <v>44</v>
      </c>
      <c r="C31" s="118" t="s">
        <v>231</v>
      </c>
      <c r="D31" s="37">
        <v>18448</v>
      </c>
      <c r="E31" s="130">
        <v>0.31559999999999999</v>
      </c>
    </row>
    <row r="32" spans="1:5" ht="14.25" customHeight="1" x14ac:dyDescent="0.25">
      <c r="A32" s="90">
        <v>2017</v>
      </c>
      <c r="B32" s="48" t="s">
        <v>44</v>
      </c>
      <c r="C32" s="118" t="s">
        <v>332</v>
      </c>
      <c r="D32" s="37">
        <v>96</v>
      </c>
      <c r="E32" s="130">
        <v>1.6000000000000001E-3</v>
      </c>
    </row>
    <row r="33" spans="1:5" ht="14.25" customHeight="1" x14ac:dyDescent="0.25">
      <c r="A33" s="90">
        <v>2017</v>
      </c>
      <c r="B33" s="48" t="s">
        <v>196</v>
      </c>
      <c r="C33" s="118" t="s">
        <v>230</v>
      </c>
      <c r="D33" s="37">
        <v>74610</v>
      </c>
      <c r="E33" s="130">
        <v>0.73570000000000002</v>
      </c>
    </row>
    <row r="34" spans="1:5" ht="14.25" customHeight="1" x14ac:dyDescent="0.25">
      <c r="A34" s="90">
        <v>2017</v>
      </c>
      <c r="B34" s="48" t="s">
        <v>196</v>
      </c>
      <c r="C34" s="118" t="s">
        <v>231</v>
      </c>
      <c r="D34" s="37">
        <v>26529</v>
      </c>
      <c r="E34" s="130">
        <v>0.2616</v>
      </c>
    </row>
    <row r="35" spans="1:5" ht="14.25" customHeight="1" x14ac:dyDescent="0.25">
      <c r="A35" s="90">
        <v>2017</v>
      </c>
      <c r="B35" s="48" t="s">
        <v>196</v>
      </c>
      <c r="C35" s="118" t="s">
        <v>332</v>
      </c>
      <c r="D35" s="37">
        <v>263</v>
      </c>
      <c r="E35" s="130">
        <v>2.5000000000000001E-3</v>
      </c>
    </row>
    <row r="36" spans="1:5" ht="14.25" customHeight="1" x14ac:dyDescent="0.25">
      <c r="A36" s="90">
        <v>2017</v>
      </c>
      <c r="B36" s="48" t="s">
        <v>41</v>
      </c>
      <c r="C36" s="118" t="s">
        <v>230</v>
      </c>
      <c r="D36" s="37">
        <v>303098</v>
      </c>
      <c r="E36" s="130">
        <v>0.70420000000000005</v>
      </c>
    </row>
    <row r="37" spans="1:5" ht="14.25" customHeight="1" x14ac:dyDescent="0.25">
      <c r="A37" s="90">
        <v>2017</v>
      </c>
      <c r="B37" s="48" t="s">
        <v>41</v>
      </c>
      <c r="C37" s="118" t="s">
        <v>231</v>
      </c>
      <c r="D37" s="37">
        <v>126309</v>
      </c>
      <c r="E37" s="130">
        <v>0.29339999999999999</v>
      </c>
    </row>
    <row r="38" spans="1:5" ht="14.25" customHeight="1" x14ac:dyDescent="0.25">
      <c r="A38" s="90">
        <v>2017</v>
      </c>
      <c r="B38" s="48" t="s">
        <v>41</v>
      </c>
      <c r="C38" s="118" t="s">
        <v>332</v>
      </c>
      <c r="D38" s="37">
        <v>948</v>
      </c>
      <c r="E38" s="130">
        <v>2.2000000000000001E-3</v>
      </c>
    </row>
    <row r="39" spans="1:5" ht="14.25" customHeight="1" x14ac:dyDescent="0.25">
      <c r="A39" s="90">
        <v>2017</v>
      </c>
      <c r="B39" s="48" t="s">
        <v>3</v>
      </c>
      <c r="C39" s="118" t="s">
        <v>230</v>
      </c>
      <c r="D39" s="37">
        <v>18372</v>
      </c>
      <c r="E39" s="130">
        <v>0.71399999999999997</v>
      </c>
    </row>
    <row r="40" spans="1:5" ht="14.25" customHeight="1" x14ac:dyDescent="0.25">
      <c r="A40" s="90">
        <v>2017</v>
      </c>
      <c r="B40" s="48" t="s">
        <v>3</v>
      </c>
      <c r="C40" s="118" t="s">
        <v>231</v>
      </c>
      <c r="D40" s="37">
        <v>7239</v>
      </c>
      <c r="E40" s="130">
        <v>0.28129999999999999</v>
      </c>
    </row>
    <row r="41" spans="1:5" ht="14.25" customHeight="1" x14ac:dyDescent="0.25">
      <c r="A41" s="90">
        <v>2017</v>
      </c>
      <c r="B41" s="48" t="s">
        <v>3</v>
      </c>
      <c r="C41" s="118" t="s">
        <v>332</v>
      </c>
      <c r="D41" s="37">
        <v>118</v>
      </c>
      <c r="E41" s="130">
        <v>4.4999999999999997E-3</v>
      </c>
    </row>
    <row r="42" spans="1:5" ht="14.25" customHeight="1" x14ac:dyDescent="0.25">
      <c r="A42" s="90">
        <v>2018</v>
      </c>
      <c r="B42" s="48" t="s">
        <v>42</v>
      </c>
      <c r="C42" s="118" t="s">
        <v>230</v>
      </c>
      <c r="D42" s="37">
        <v>953111</v>
      </c>
      <c r="E42" s="130">
        <v>0.62680000000000002</v>
      </c>
    </row>
    <row r="43" spans="1:5" ht="14.25" customHeight="1" x14ac:dyDescent="0.25">
      <c r="A43" s="90">
        <v>2018</v>
      </c>
      <c r="B43" s="48" t="s">
        <v>42</v>
      </c>
      <c r="C43" s="118" t="s">
        <v>231</v>
      </c>
      <c r="D43" s="37">
        <v>447895</v>
      </c>
      <c r="E43" s="130">
        <v>0.29449999999999998</v>
      </c>
    </row>
    <row r="44" spans="1:5" ht="14.25" customHeight="1" x14ac:dyDescent="0.25">
      <c r="A44" s="90">
        <v>2018</v>
      </c>
      <c r="B44" s="48" t="s">
        <v>42</v>
      </c>
      <c r="C44" s="118" t="s">
        <v>332</v>
      </c>
      <c r="D44" s="37">
        <v>119428</v>
      </c>
      <c r="E44" s="130">
        <v>7.85E-2</v>
      </c>
    </row>
    <row r="45" spans="1:5" ht="14.25" customHeight="1" x14ac:dyDescent="0.25">
      <c r="A45" s="90">
        <v>2018</v>
      </c>
      <c r="B45" s="48" t="s">
        <v>45</v>
      </c>
      <c r="C45" s="118" t="s">
        <v>230</v>
      </c>
      <c r="D45" s="37">
        <v>192060</v>
      </c>
      <c r="E45" s="130">
        <v>0.6522</v>
      </c>
    </row>
    <row r="46" spans="1:5" ht="14.25" customHeight="1" x14ac:dyDescent="0.25">
      <c r="A46" s="90">
        <v>2018</v>
      </c>
      <c r="B46" s="48" t="s">
        <v>45</v>
      </c>
      <c r="C46" s="118" t="s">
        <v>231</v>
      </c>
      <c r="D46" s="37">
        <v>88791</v>
      </c>
      <c r="E46" s="130">
        <v>0.30149999999999999</v>
      </c>
    </row>
    <row r="47" spans="1:5" ht="14.25" customHeight="1" x14ac:dyDescent="0.25">
      <c r="A47" s="90">
        <v>2018</v>
      </c>
      <c r="B47" s="48" t="s">
        <v>45</v>
      </c>
      <c r="C47" s="118" t="s">
        <v>332</v>
      </c>
      <c r="D47" s="37">
        <v>13624</v>
      </c>
      <c r="E47" s="130">
        <v>4.6199999999999998E-2</v>
      </c>
    </row>
    <row r="48" spans="1:5" ht="14.25" customHeight="1" x14ac:dyDescent="0.25">
      <c r="A48" s="90">
        <v>2018</v>
      </c>
      <c r="B48" s="48" t="s">
        <v>44</v>
      </c>
      <c r="C48" s="118" t="s">
        <v>230</v>
      </c>
      <c r="D48" s="37">
        <v>38183</v>
      </c>
      <c r="E48" s="130">
        <v>0.6472</v>
      </c>
    </row>
    <row r="49" spans="1:5" ht="14.25" customHeight="1" x14ac:dyDescent="0.25">
      <c r="A49" s="90">
        <v>2018</v>
      </c>
      <c r="B49" s="48" t="s">
        <v>44</v>
      </c>
      <c r="C49" s="118" t="s">
        <v>231</v>
      </c>
      <c r="D49" s="37">
        <v>17487</v>
      </c>
      <c r="E49" s="130">
        <v>0.2964</v>
      </c>
    </row>
    <row r="50" spans="1:5" ht="14.25" customHeight="1" x14ac:dyDescent="0.25">
      <c r="A50" s="90">
        <v>2018</v>
      </c>
      <c r="B50" s="48" t="s">
        <v>44</v>
      </c>
      <c r="C50" s="118" t="s">
        <v>332</v>
      </c>
      <c r="D50" s="37">
        <v>3322</v>
      </c>
      <c r="E50" s="130">
        <v>5.6300000000000003E-2</v>
      </c>
    </row>
    <row r="51" spans="1:5" ht="14.25" customHeight="1" x14ac:dyDescent="0.25">
      <c r="A51" s="90">
        <v>2018</v>
      </c>
      <c r="B51" s="48" t="s">
        <v>196</v>
      </c>
      <c r="C51" s="118" t="s">
        <v>230</v>
      </c>
      <c r="D51" s="37">
        <v>75502</v>
      </c>
      <c r="E51" s="130">
        <v>0.71740000000000004</v>
      </c>
    </row>
    <row r="52" spans="1:5" ht="14.25" customHeight="1" x14ac:dyDescent="0.25">
      <c r="A52" s="90">
        <v>2018</v>
      </c>
      <c r="B52" s="48" t="s">
        <v>196</v>
      </c>
      <c r="C52" s="118" t="s">
        <v>231</v>
      </c>
      <c r="D52" s="37">
        <v>27558</v>
      </c>
      <c r="E52" s="130">
        <v>0.26179999999999998</v>
      </c>
    </row>
    <row r="53" spans="1:5" ht="14.25" customHeight="1" x14ac:dyDescent="0.25">
      <c r="A53" s="90">
        <v>2018</v>
      </c>
      <c r="B53" s="48" t="s">
        <v>196</v>
      </c>
      <c r="C53" s="118" t="s">
        <v>332</v>
      </c>
      <c r="D53" s="37">
        <v>2171</v>
      </c>
      <c r="E53" s="130">
        <v>2.06E-2</v>
      </c>
    </row>
    <row r="54" spans="1:5" ht="14.25" customHeight="1" x14ac:dyDescent="0.25">
      <c r="A54" s="90">
        <v>2018</v>
      </c>
      <c r="B54" s="48" t="s">
        <v>41</v>
      </c>
      <c r="C54" s="118" t="s">
        <v>230</v>
      </c>
      <c r="D54" s="37">
        <v>301177</v>
      </c>
      <c r="E54" s="130">
        <v>0.67249999999999999</v>
      </c>
    </row>
    <row r="55" spans="1:5" ht="14.25" customHeight="1" x14ac:dyDescent="0.25">
      <c r="A55" s="90">
        <v>2018</v>
      </c>
      <c r="B55" s="48" t="s">
        <v>41</v>
      </c>
      <c r="C55" s="118" t="s">
        <v>231</v>
      </c>
      <c r="D55" s="37">
        <v>122122</v>
      </c>
      <c r="E55" s="130">
        <v>0.27260000000000001</v>
      </c>
    </row>
    <row r="56" spans="1:5" ht="14.25" customHeight="1" x14ac:dyDescent="0.25">
      <c r="A56" s="90">
        <v>2018</v>
      </c>
      <c r="B56" s="48" t="s">
        <v>41</v>
      </c>
      <c r="C56" s="118" t="s">
        <v>332</v>
      </c>
      <c r="D56" s="37">
        <v>24529</v>
      </c>
      <c r="E56" s="130">
        <v>5.4699999999999999E-2</v>
      </c>
    </row>
    <row r="57" spans="1:5" ht="14.25" customHeight="1" x14ac:dyDescent="0.25">
      <c r="A57" s="90">
        <v>2018</v>
      </c>
      <c r="B57" s="48" t="s">
        <v>3</v>
      </c>
      <c r="C57" s="118" t="s">
        <v>230</v>
      </c>
      <c r="D57" s="37">
        <v>20816</v>
      </c>
      <c r="E57" s="130">
        <v>0.72929999999999995</v>
      </c>
    </row>
    <row r="58" spans="1:5" ht="14.25" customHeight="1" x14ac:dyDescent="0.25">
      <c r="A58" s="90">
        <v>2018</v>
      </c>
      <c r="B58" s="48" t="s">
        <v>3</v>
      </c>
      <c r="C58" s="118" t="s">
        <v>231</v>
      </c>
      <c r="D58" s="37">
        <v>6955</v>
      </c>
      <c r="E58" s="130">
        <v>0.24360000000000001</v>
      </c>
    </row>
    <row r="59" spans="1:5" ht="14.25" customHeight="1" x14ac:dyDescent="0.25">
      <c r="A59" s="90">
        <v>2018</v>
      </c>
      <c r="B59" s="48" t="s">
        <v>3</v>
      </c>
      <c r="C59" s="118" t="s">
        <v>332</v>
      </c>
      <c r="D59" s="37">
        <v>769</v>
      </c>
      <c r="E59" s="130">
        <v>2.69E-2</v>
      </c>
    </row>
    <row r="60" spans="1:5" ht="14.25" customHeight="1" x14ac:dyDescent="0.25">
      <c r="A60" s="90">
        <v>2019</v>
      </c>
      <c r="B60" s="48" t="s">
        <v>42</v>
      </c>
      <c r="C60" s="118" t="s">
        <v>230</v>
      </c>
      <c r="D60" s="37">
        <v>951355</v>
      </c>
      <c r="E60" s="130">
        <v>0.64639999999999997</v>
      </c>
    </row>
    <row r="61" spans="1:5" ht="14.25" customHeight="1" x14ac:dyDescent="0.25">
      <c r="A61" s="90">
        <v>2019</v>
      </c>
      <c r="B61" s="48" t="s">
        <v>42</v>
      </c>
      <c r="C61" s="118" t="s">
        <v>231</v>
      </c>
      <c r="D61" s="37">
        <v>487981</v>
      </c>
      <c r="E61" s="130">
        <v>0.33150000000000002</v>
      </c>
    </row>
    <row r="62" spans="1:5" ht="14.25" customHeight="1" x14ac:dyDescent="0.25">
      <c r="A62" s="90">
        <v>2019</v>
      </c>
      <c r="B62" s="48" t="s">
        <v>42</v>
      </c>
      <c r="C62" s="118" t="s">
        <v>332</v>
      </c>
      <c r="D62" s="37">
        <v>32343</v>
      </c>
      <c r="E62" s="130">
        <v>2.1899999999999999E-2</v>
      </c>
    </row>
    <row r="63" spans="1:5" ht="14.25" customHeight="1" x14ac:dyDescent="0.25">
      <c r="A63" s="90">
        <v>2019</v>
      </c>
      <c r="B63" s="48" t="s">
        <v>45</v>
      </c>
      <c r="C63" s="118" t="s">
        <v>230</v>
      </c>
      <c r="D63" s="37">
        <v>192908</v>
      </c>
      <c r="E63" s="130">
        <v>0.64859999999999995</v>
      </c>
    </row>
    <row r="64" spans="1:5" ht="14.25" customHeight="1" x14ac:dyDescent="0.25">
      <c r="A64" s="90">
        <v>2019</v>
      </c>
      <c r="B64" s="48" t="s">
        <v>45</v>
      </c>
      <c r="C64" s="118" t="s">
        <v>231</v>
      </c>
      <c r="D64" s="37">
        <v>100600</v>
      </c>
      <c r="E64" s="130">
        <v>0.3382</v>
      </c>
    </row>
    <row r="65" spans="1:7" ht="14.25" customHeight="1" x14ac:dyDescent="0.25">
      <c r="A65" s="90">
        <v>2019</v>
      </c>
      <c r="B65" s="48" t="s">
        <v>45</v>
      </c>
      <c r="C65" s="118" t="s">
        <v>332</v>
      </c>
      <c r="D65" s="37">
        <v>3895</v>
      </c>
      <c r="E65" s="130">
        <v>1.2999999999999999E-2</v>
      </c>
    </row>
    <row r="66" spans="1:7" ht="14.25" customHeight="1" x14ac:dyDescent="0.25">
      <c r="A66" s="90">
        <v>2019</v>
      </c>
      <c r="B66" s="48" t="s">
        <v>44</v>
      </c>
      <c r="C66" s="118" t="s">
        <v>230</v>
      </c>
      <c r="D66" s="37">
        <v>38673</v>
      </c>
      <c r="E66" s="130">
        <v>0.6532</v>
      </c>
    </row>
    <row r="67" spans="1:7" ht="14.25" customHeight="1" x14ac:dyDescent="0.25">
      <c r="A67" s="90">
        <v>2019</v>
      </c>
      <c r="B67" s="48" t="s">
        <v>44</v>
      </c>
      <c r="C67" s="118" t="s">
        <v>231</v>
      </c>
      <c r="D67" s="37">
        <v>19578</v>
      </c>
      <c r="E67" s="130">
        <v>0.3306</v>
      </c>
    </row>
    <row r="68" spans="1:7" ht="14.25" customHeight="1" x14ac:dyDescent="0.25">
      <c r="A68" s="90">
        <v>2019</v>
      </c>
      <c r="B68" s="48" t="s">
        <v>44</v>
      </c>
      <c r="C68" s="118" t="s">
        <v>332</v>
      </c>
      <c r="D68" s="37">
        <v>952</v>
      </c>
      <c r="E68" s="130">
        <v>1.6E-2</v>
      </c>
    </row>
    <row r="69" spans="1:7" x14ac:dyDescent="0.25">
      <c r="A69" s="90">
        <v>2019</v>
      </c>
      <c r="B69" s="48" t="s">
        <v>196</v>
      </c>
      <c r="C69" s="118" t="s">
        <v>230</v>
      </c>
      <c r="D69" s="37">
        <v>108500</v>
      </c>
      <c r="E69" s="130">
        <v>0.71650000000000003</v>
      </c>
    </row>
    <row r="70" spans="1:7" x14ac:dyDescent="0.25">
      <c r="A70" s="90">
        <v>2019</v>
      </c>
      <c r="B70" s="48" t="s">
        <v>196</v>
      </c>
      <c r="C70" s="118" t="s">
        <v>231</v>
      </c>
      <c r="D70" s="37">
        <v>42119</v>
      </c>
      <c r="E70" s="130">
        <v>0.27810000000000001</v>
      </c>
    </row>
    <row r="71" spans="1:7" x14ac:dyDescent="0.25">
      <c r="A71" s="90">
        <v>2019</v>
      </c>
      <c r="B71" s="48" t="s">
        <v>196</v>
      </c>
      <c r="C71" s="118" t="s">
        <v>332</v>
      </c>
      <c r="D71" s="37">
        <v>795</v>
      </c>
      <c r="E71" s="130">
        <v>5.1999999999999998E-3</v>
      </c>
    </row>
    <row r="72" spans="1:7" x14ac:dyDescent="0.25">
      <c r="A72" s="90">
        <v>2019</v>
      </c>
      <c r="B72" s="48" t="s">
        <v>41</v>
      </c>
      <c r="C72" s="118" t="s">
        <v>230</v>
      </c>
      <c r="D72" s="37">
        <v>282348</v>
      </c>
      <c r="E72" s="130">
        <v>0.68010000000000004</v>
      </c>
      <c r="F72" s="29"/>
      <c r="G72" s="29"/>
    </row>
    <row r="73" spans="1:7" x14ac:dyDescent="0.25">
      <c r="A73" s="90">
        <v>2019</v>
      </c>
      <c r="B73" s="48" t="s">
        <v>41</v>
      </c>
      <c r="C73" s="118" t="s">
        <v>231</v>
      </c>
      <c r="D73" s="37">
        <v>125895</v>
      </c>
      <c r="E73" s="130">
        <v>0.30320000000000003</v>
      </c>
    </row>
    <row r="74" spans="1:7" x14ac:dyDescent="0.25">
      <c r="A74" s="90">
        <v>2019</v>
      </c>
      <c r="B74" s="48" t="s">
        <v>41</v>
      </c>
      <c r="C74" s="118" t="s">
        <v>332</v>
      </c>
      <c r="D74" s="37">
        <v>6892</v>
      </c>
      <c r="E74" s="130">
        <v>1.66E-2</v>
      </c>
      <c r="F74" s="29"/>
    </row>
    <row r="75" spans="1:7" x14ac:dyDescent="0.25">
      <c r="A75" s="90">
        <v>2019</v>
      </c>
      <c r="B75" s="48" t="s">
        <v>3</v>
      </c>
      <c r="C75" s="118" t="s">
        <v>230</v>
      </c>
      <c r="D75" s="37">
        <v>17730</v>
      </c>
      <c r="E75" s="130">
        <v>0.72850000000000004</v>
      </c>
    </row>
    <row r="76" spans="1:7" x14ac:dyDescent="0.25">
      <c r="A76" s="90">
        <v>2019</v>
      </c>
      <c r="B76" s="48" t="s">
        <v>3</v>
      </c>
      <c r="C76" s="118" t="s">
        <v>231</v>
      </c>
      <c r="D76" s="37">
        <v>6276</v>
      </c>
      <c r="E76" s="130">
        <v>0.25779999999999997</v>
      </c>
    </row>
    <row r="77" spans="1:7" x14ac:dyDescent="0.25">
      <c r="A77" s="90">
        <v>2019</v>
      </c>
      <c r="B77" s="48" t="s">
        <v>3</v>
      </c>
      <c r="C77" s="118" t="s">
        <v>332</v>
      </c>
      <c r="D77" s="37">
        <v>330</v>
      </c>
      <c r="E77" s="130">
        <v>1.35E-2</v>
      </c>
    </row>
    <row r="78" spans="1:7" ht="12.75" customHeight="1" x14ac:dyDescent="0.25">
      <c r="A78" s="74"/>
      <c r="B78" s="25"/>
      <c r="C78" s="25"/>
      <c r="E78" s="74"/>
    </row>
    <row r="79" spans="1:7" ht="28.5" customHeight="1" x14ac:dyDescent="0.25">
      <c r="A79" s="142" t="s">
        <v>411</v>
      </c>
      <c r="B79" s="142"/>
      <c r="C79" s="142"/>
      <c r="D79" s="142"/>
      <c r="E79" s="142"/>
      <c r="F79" s="28"/>
      <c r="G79" s="28"/>
    </row>
    <row r="80" spans="1:7" ht="16.149999999999999" customHeight="1" x14ac:dyDescent="0.25">
      <c r="A80" s="142" t="s">
        <v>354</v>
      </c>
      <c r="B80" s="142"/>
      <c r="C80" s="142"/>
      <c r="D80" s="142"/>
      <c r="E80" s="142"/>
    </row>
    <row r="122" ht="14.65" customHeight="1" x14ac:dyDescent="0.25"/>
  </sheetData>
  <sortState xmlns:xlrd2="http://schemas.microsoft.com/office/spreadsheetml/2017/richdata2" ref="A6:E77">
    <sortCondition ref="A6:A77"/>
    <sortCondition ref="B6:B77" customList="White,Black,Asian,American Indian,Native Hawaiian,Other,Hispanic of Any Race,Missing"/>
    <sortCondition ref="C6:C77" customList="No excess LOS,Excess LOS"/>
  </sortState>
  <mergeCells count="4">
    <mergeCell ref="A80:E80"/>
    <mergeCell ref="A79:E79"/>
    <mergeCell ref="A1:D1"/>
    <mergeCell ref="A3:E3"/>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7637C-CB75-42F5-8530-F56107BC2128}">
  <dimension ref="A1:G80"/>
  <sheetViews>
    <sheetView workbookViewId="0">
      <selection activeCell="A80" sqref="A80:E80"/>
    </sheetView>
  </sheetViews>
  <sheetFormatPr defaultRowHeight="15" x14ac:dyDescent="0.25"/>
  <cols>
    <col min="2" max="2" width="24.28515625" style="26" customWidth="1"/>
    <col min="3" max="3" width="31.28515625" customWidth="1"/>
    <col min="4" max="4" width="12.7109375" style="41" bestFit="1" customWidth="1"/>
    <col min="5" max="5" width="35.7109375" customWidth="1"/>
  </cols>
  <sheetData>
    <row r="1" spans="1:5" ht="18.75" x14ac:dyDescent="0.3">
      <c r="A1" s="137" t="s">
        <v>325</v>
      </c>
      <c r="B1" s="137"/>
      <c r="C1" s="137"/>
      <c r="D1" s="137"/>
      <c r="E1" s="50"/>
    </row>
    <row r="2" spans="1:5" x14ac:dyDescent="0.25">
      <c r="A2" s="3"/>
      <c r="C2" s="22"/>
      <c r="D2" s="35"/>
      <c r="E2" s="3"/>
    </row>
    <row r="3" spans="1:5" ht="18.75" x14ac:dyDescent="0.3">
      <c r="A3" s="137" t="s">
        <v>413</v>
      </c>
      <c r="B3" s="137"/>
      <c r="C3" s="137"/>
      <c r="D3" s="137"/>
      <c r="E3" s="137"/>
    </row>
    <row r="4" spans="1:5" x14ac:dyDescent="0.25">
      <c r="A4" s="3"/>
      <c r="C4" s="22"/>
      <c r="D4" s="35"/>
      <c r="E4" s="3"/>
    </row>
    <row r="5" spans="1:5" ht="27.75" customHeight="1" x14ac:dyDescent="0.25">
      <c r="A5" s="103" t="s">
        <v>168</v>
      </c>
      <c r="B5" s="103" t="s">
        <v>334</v>
      </c>
      <c r="C5" s="103" t="s">
        <v>232</v>
      </c>
      <c r="D5" s="111" t="s">
        <v>176</v>
      </c>
      <c r="E5" s="112" t="s">
        <v>347</v>
      </c>
    </row>
    <row r="6" spans="1:5" x14ac:dyDescent="0.25">
      <c r="A6" s="119">
        <v>2016</v>
      </c>
      <c r="B6" s="120" t="s">
        <v>197</v>
      </c>
      <c r="C6" s="118" t="s">
        <v>332</v>
      </c>
      <c r="D6" s="121">
        <v>6528</v>
      </c>
      <c r="E6" s="122">
        <v>2.8E-3</v>
      </c>
    </row>
    <row r="7" spans="1:5" x14ac:dyDescent="0.25">
      <c r="A7" s="119">
        <v>2016</v>
      </c>
      <c r="B7" s="120" t="s">
        <v>197</v>
      </c>
      <c r="C7" s="118" t="s">
        <v>230</v>
      </c>
      <c r="D7" s="121">
        <v>1677832</v>
      </c>
      <c r="E7" s="122">
        <v>0.72350000000000003</v>
      </c>
    </row>
    <row r="8" spans="1:5" x14ac:dyDescent="0.25">
      <c r="A8" s="119">
        <v>2016</v>
      </c>
      <c r="B8" s="120" t="s">
        <v>197</v>
      </c>
      <c r="C8" s="118" t="s">
        <v>231</v>
      </c>
      <c r="D8" s="121">
        <v>634477</v>
      </c>
      <c r="E8" s="122">
        <v>0.27360000000000001</v>
      </c>
    </row>
    <row r="9" spans="1:5" x14ac:dyDescent="0.25">
      <c r="A9" s="119">
        <v>2016</v>
      </c>
      <c r="B9" s="120" t="s">
        <v>198</v>
      </c>
      <c r="C9" s="118" t="s">
        <v>332</v>
      </c>
      <c r="D9" s="121">
        <v>880</v>
      </c>
      <c r="E9" s="122">
        <v>4.5999999999999999E-3</v>
      </c>
    </row>
    <row r="10" spans="1:5" x14ac:dyDescent="0.25">
      <c r="A10" s="119">
        <v>2016</v>
      </c>
      <c r="B10" s="120" t="s">
        <v>198</v>
      </c>
      <c r="C10" s="118" t="s">
        <v>230</v>
      </c>
      <c r="D10" s="121">
        <v>70239</v>
      </c>
      <c r="E10" s="122">
        <v>0.3705</v>
      </c>
    </row>
    <row r="11" spans="1:5" x14ac:dyDescent="0.25">
      <c r="A11" s="119">
        <v>2016</v>
      </c>
      <c r="B11" s="120" t="s">
        <v>198</v>
      </c>
      <c r="C11" s="118" t="s">
        <v>231</v>
      </c>
      <c r="D11" s="121">
        <v>118458</v>
      </c>
      <c r="E11" s="122">
        <v>0.62480000000000002</v>
      </c>
    </row>
    <row r="12" spans="1:5" x14ac:dyDescent="0.25">
      <c r="A12" s="119">
        <v>2017</v>
      </c>
      <c r="B12" s="120" t="s">
        <v>197</v>
      </c>
      <c r="C12" s="118" t="s">
        <v>332</v>
      </c>
      <c r="D12" s="121">
        <v>4782</v>
      </c>
      <c r="E12" s="122">
        <v>2.0999999999999999E-3</v>
      </c>
    </row>
    <row r="13" spans="1:5" x14ac:dyDescent="0.25">
      <c r="A13" s="119">
        <v>2017</v>
      </c>
      <c r="B13" s="120" t="s">
        <v>197</v>
      </c>
      <c r="C13" s="118" t="s">
        <v>230</v>
      </c>
      <c r="D13" s="121">
        <v>1622990</v>
      </c>
      <c r="E13" s="122">
        <v>0.71640000000000004</v>
      </c>
    </row>
    <row r="14" spans="1:5" x14ac:dyDescent="0.25">
      <c r="A14" s="119">
        <v>2017</v>
      </c>
      <c r="B14" s="120" t="s">
        <v>197</v>
      </c>
      <c r="C14" s="118" t="s">
        <v>231</v>
      </c>
      <c r="D14" s="121">
        <v>637574</v>
      </c>
      <c r="E14" s="122">
        <v>0.28139999999999998</v>
      </c>
    </row>
    <row r="15" spans="1:5" x14ac:dyDescent="0.25">
      <c r="A15" s="119">
        <v>2017</v>
      </c>
      <c r="B15" s="120" t="s">
        <v>198</v>
      </c>
      <c r="C15" s="118" t="s">
        <v>332</v>
      </c>
      <c r="D15" s="121">
        <v>354</v>
      </c>
      <c r="E15" s="122">
        <v>1.8E-3</v>
      </c>
    </row>
    <row r="16" spans="1:5" x14ac:dyDescent="0.25">
      <c r="A16" s="119">
        <v>2017</v>
      </c>
      <c r="B16" s="120" t="s">
        <v>198</v>
      </c>
      <c r="C16" s="118" t="s">
        <v>230</v>
      </c>
      <c r="D16" s="121">
        <v>68134</v>
      </c>
      <c r="E16" s="122">
        <v>0.36209999999999998</v>
      </c>
    </row>
    <row r="17" spans="1:5" x14ac:dyDescent="0.25">
      <c r="A17" s="119">
        <v>2017</v>
      </c>
      <c r="B17" s="120" t="s">
        <v>198</v>
      </c>
      <c r="C17" s="118" t="s">
        <v>231</v>
      </c>
      <c r="D17" s="121">
        <v>119628</v>
      </c>
      <c r="E17" s="122">
        <v>0.63590000000000002</v>
      </c>
    </row>
    <row r="18" spans="1:5" x14ac:dyDescent="0.25">
      <c r="A18" s="119">
        <v>2018</v>
      </c>
      <c r="B18" s="120" t="s">
        <v>197</v>
      </c>
      <c r="C18" s="118" t="s">
        <v>332</v>
      </c>
      <c r="D18" s="121">
        <v>150781</v>
      </c>
      <c r="E18" s="122">
        <v>6.6400000000000001E-2</v>
      </c>
    </row>
    <row r="19" spans="1:5" x14ac:dyDescent="0.25">
      <c r="A19" s="119">
        <v>2018</v>
      </c>
      <c r="B19" s="120" t="s">
        <v>197</v>
      </c>
      <c r="C19" s="118" t="s">
        <v>230</v>
      </c>
      <c r="D19" s="121">
        <v>1518928</v>
      </c>
      <c r="E19" s="122">
        <v>0.66969999999999996</v>
      </c>
    </row>
    <row r="20" spans="1:5" x14ac:dyDescent="0.25">
      <c r="A20" s="119">
        <v>2018</v>
      </c>
      <c r="B20" s="120" t="s">
        <v>197</v>
      </c>
      <c r="C20" s="118" t="s">
        <v>231</v>
      </c>
      <c r="D20" s="121">
        <v>598238</v>
      </c>
      <c r="E20" s="122">
        <v>0.26369999999999999</v>
      </c>
    </row>
    <row r="21" spans="1:5" x14ac:dyDescent="0.25">
      <c r="A21" s="119">
        <v>2018</v>
      </c>
      <c r="B21" s="120" t="s">
        <v>198</v>
      </c>
      <c r="C21" s="118" t="s">
        <v>332</v>
      </c>
      <c r="D21" s="121">
        <v>13062</v>
      </c>
      <c r="E21" s="122">
        <v>6.9599999999999995E-2</v>
      </c>
    </row>
    <row r="22" spans="1:5" x14ac:dyDescent="0.25">
      <c r="A22" s="119">
        <v>2018</v>
      </c>
      <c r="B22" s="120" t="s">
        <v>198</v>
      </c>
      <c r="C22" s="118" t="s">
        <v>230</v>
      </c>
      <c r="D22" s="121">
        <v>61921</v>
      </c>
      <c r="E22" s="122">
        <v>0.3301</v>
      </c>
    </row>
    <row r="23" spans="1:5" x14ac:dyDescent="0.25">
      <c r="A23" s="119">
        <v>2018</v>
      </c>
      <c r="B23" s="120" t="s">
        <v>198</v>
      </c>
      <c r="C23" s="118" t="s">
        <v>231</v>
      </c>
      <c r="D23" s="121">
        <v>112570</v>
      </c>
      <c r="E23" s="122">
        <v>0.60019999999999996</v>
      </c>
    </row>
    <row r="24" spans="1:5" x14ac:dyDescent="0.25">
      <c r="A24" s="119">
        <v>2019</v>
      </c>
      <c r="B24" s="120" t="s">
        <v>197</v>
      </c>
      <c r="C24" s="118" t="s">
        <v>332</v>
      </c>
      <c r="D24" s="121">
        <v>41945</v>
      </c>
      <c r="E24" s="122">
        <v>1.8700000000000001E-2</v>
      </c>
    </row>
    <row r="25" spans="1:5" x14ac:dyDescent="0.25">
      <c r="A25" s="119">
        <v>2019</v>
      </c>
      <c r="B25" s="120" t="s">
        <v>197</v>
      </c>
      <c r="C25" s="118" t="s">
        <v>230</v>
      </c>
      <c r="D25" s="121">
        <v>1529752</v>
      </c>
      <c r="E25" s="122">
        <v>0.68430000000000002</v>
      </c>
    </row>
    <row r="26" spans="1:5" x14ac:dyDescent="0.25">
      <c r="A26" s="119">
        <v>2019</v>
      </c>
      <c r="B26" s="120" t="s">
        <v>197</v>
      </c>
      <c r="C26" s="118" t="s">
        <v>231</v>
      </c>
      <c r="D26" s="121">
        <v>663731</v>
      </c>
      <c r="E26" s="122">
        <v>0.2969</v>
      </c>
    </row>
    <row r="27" spans="1:5" x14ac:dyDescent="0.25">
      <c r="A27" s="119">
        <v>2019</v>
      </c>
      <c r="B27" s="120" t="s">
        <v>198</v>
      </c>
      <c r="C27" s="118" t="s">
        <v>332</v>
      </c>
      <c r="D27" s="121">
        <v>3262</v>
      </c>
      <c r="E27" s="122">
        <v>1.77E-2</v>
      </c>
    </row>
    <row r="28" spans="1:5" x14ac:dyDescent="0.25">
      <c r="A28" s="119">
        <v>2019</v>
      </c>
      <c r="B28" s="120" t="s">
        <v>198</v>
      </c>
      <c r="C28" s="118" t="s">
        <v>230</v>
      </c>
      <c r="D28" s="121">
        <v>61762</v>
      </c>
      <c r="E28" s="122">
        <v>0.33610000000000001</v>
      </c>
    </row>
    <row r="29" spans="1:5" x14ac:dyDescent="0.25">
      <c r="A29" s="119">
        <v>2019</v>
      </c>
      <c r="B29" s="120" t="s">
        <v>198</v>
      </c>
      <c r="C29" s="118" t="s">
        <v>231</v>
      </c>
      <c r="D29" s="121">
        <v>118718</v>
      </c>
      <c r="E29" s="122">
        <v>0.64610000000000001</v>
      </c>
    </row>
    <row r="30" spans="1:5" x14ac:dyDescent="0.25">
      <c r="A30" s="123">
        <v>2016</v>
      </c>
      <c r="B30" s="124" t="s">
        <v>199</v>
      </c>
      <c r="C30" s="118" t="s">
        <v>332</v>
      </c>
      <c r="D30" s="125">
        <v>7133</v>
      </c>
      <c r="E30" s="126">
        <v>2.8999999999999998E-3</v>
      </c>
    </row>
    <row r="31" spans="1:5" x14ac:dyDescent="0.25">
      <c r="A31" s="123">
        <v>2016</v>
      </c>
      <c r="B31" s="124" t="s">
        <v>199</v>
      </c>
      <c r="C31" s="118" t="s">
        <v>230</v>
      </c>
      <c r="D31" s="125">
        <v>1712944</v>
      </c>
      <c r="E31" s="126">
        <v>0.71160000000000001</v>
      </c>
    </row>
    <row r="32" spans="1:5" x14ac:dyDescent="0.25">
      <c r="A32" s="123">
        <v>2016</v>
      </c>
      <c r="B32" s="124" t="s">
        <v>199</v>
      </c>
      <c r="C32" s="118" t="s">
        <v>231</v>
      </c>
      <c r="D32" s="125">
        <v>686812</v>
      </c>
      <c r="E32" s="126">
        <v>0.2853</v>
      </c>
    </row>
    <row r="33" spans="1:5" x14ac:dyDescent="0.25">
      <c r="A33" s="123">
        <v>2016</v>
      </c>
      <c r="B33" s="124" t="s">
        <v>200</v>
      </c>
      <c r="C33" s="118" t="s">
        <v>332</v>
      </c>
      <c r="D33" s="125">
        <v>275</v>
      </c>
      <c r="E33" s="126">
        <v>2.7000000000000001E-3</v>
      </c>
    </row>
    <row r="34" spans="1:5" x14ac:dyDescent="0.25">
      <c r="A34" s="123">
        <v>2016</v>
      </c>
      <c r="B34" s="124" t="s">
        <v>200</v>
      </c>
      <c r="C34" s="118" t="s">
        <v>230</v>
      </c>
      <c r="D34" s="125">
        <v>35127</v>
      </c>
      <c r="E34" s="126">
        <v>0.34589999999999999</v>
      </c>
    </row>
    <row r="35" spans="1:5" x14ac:dyDescent="0.25">
      <c r="A35" s="123">
        <v>2016</v>
      </c>
      <c r="B35" s="124" t="s">
        <v>200</v>
      </c>
      <c r="C35" s="118" t="s">
        <v>231</v>
      </c>
      <c r="D35" s="125">
        <v>66123</v>
      </c>
      <c r="E35" s="126">
        <v>0.6512</v>
      </c>
    </row>
    <row r="36" spans="1:5" x14ac:dyDescent="0.25">
      <c r="A36" s="123">
        <v>2017</v>
      </c>
      <c r="B36" s="124" t="s">
        <v>199</v>
      </c>
      <c r="C36" s="118" t="s">
        <v>332</v>
      </c>
      <c r="D36" s="125">
        <v>4978</v>
      </c>
      <c r="E36" s="126">
        <v>2.0999999999999999E-3</v>
      </c>
    </row>
    <row r="37" spans="1:5" x14ac:dyDescent="0.25">
      <c r="A37" s="123">
        <v>2017</v>
      </c>
      <c r="B37" s="124" t="s">
        <v>199</v>
      </c>
      <c r="C37" s="118" t="s">
        <v>230</v>
      </c>
      <c r="D37" s="125">
        <v>1657401</v>
      </c>
      <c r="E37" s="126">
        <v>0.70430000000000004</v>
      </c>
    </row>
    <row r="38" spans="1:5" x14ac:dyDescent="0.25">
      <c r="A38" s="123">
        <v>2017</v>
      </c>
      <c r="B38" s="124" t="s">
        <v>199</v>
      </c>
      <c r="C38" s="118" t="s">
        <v>231</v>
      </c>
      <c r="D38" s="125">
        <v>690650</v>
      </c>
      <c r="E38" s="126">
        <v>0.29349999999999998</v>
      </c>
    </row>
    <row r="39" spans="1:5" x14ac:dyDescent="0.25">
      <c r="A39" s="123">
        <v>2017</v>
      </c>
      <c r="B39" s="124" t="s">
        <v>200</v>
      </c>
      <c r="C39" s="118" t="s">
        <v>332</v>
      </c>
      <c r="D39" s="125">
        <v>158</v>
      </c>
      <c r="E39" s="126">
        <v>1.5E-3</v>
      </c>
    </row>
    <row r="40" spans="1:5" x14ac:dyDescent="0.25">
      <c r="A40" s="123">
        <v>2017</v>
      </c>
      <c r="B40" s="124" t="s">
        <v>200</v>
      </c>
      <c r="C40" s="118" t="s">
        <v>230</v>
      </c>
      <c r="D40" s="125">
        <v>33723</v>
      </c>
      <c r="E40" s="126">
        <v>0.3357</v>
      </c>
    </row>
    <row r="41" spans="1:5" x14ac:dyDescent="0.25">
      <c r="A41" s="123">
        <v>2017</v>
      </c>
      <c r="B41" s="124" t="s">
        <v>200</v>
      </c>
      <c r="C41" s="118" t="s">
        <v>231</v>
      </c>
      <c r="D41" s="125">
        <v>66552</v>
      </c>
      <c r="E41" s="126">
        <v>0.66259999999999997</v>
      </c>
    </row>
    <row r="42" spans="1:5" x14ac:dyDescent="0.25">
      <c r="A42" s="123">
        <v>2018</v>
      </c>
      <c r="B42" s="124" t="s">
        <v>199</v>
      </c>
      <c r="C42" s="118" t="s">
        <v>332</v>
      </c>
      <c r="D42" s="125">
        <v>155813</v>
      </c>
      <c r="E42" s="126">
        <v>6.6100000000000006E-2</v>
      </c>
    </row>
    <row r="43" spans="1:5" x14ac:dyDescent="0.25">
      <c r="A43" s="123">
        <v>2018</v>
      </c>
      <c r="B43" s="124" t="s">
        <v>199</v>
      </c>
      <c r="C43" s="118" t="s">
        <v>230</v>
      </c>
      <c r="D43" s="125">
        <v>1551328</v>
      </c>
      <c r="E43" s="126">
        <v>0.6583</v>
      </c>
    </row>
    <row r="44" spans="1:5" x14ac:dyDescent="0.25">
      <c r="A44" s="123">
        <v>2018</v>
      </c>
      <c r="B44" s="124" t="s">
        <v>199</v>
      </c>
      <c r="C44" s="118" t="s">
        <v>231</v>
      </c>
      <c r="D44" s="125">
        <v>649107</v>
      </c>
      <c r="E44" s="126">
        <v>0.27539999999999998</v>
      </c>
    </row>
    <row r="45" spans="1:5" x14ac:dyDescent="0.25">
      <c r="A45" s="123">
        <v>2018</v>
      </c>
      <c r="B45" s="124" t="s">
        <v>200</v>
      </c>
      <c r="C45" s="118" t="s">
        <v>332</v>
      </c>
      <c r="D45" s="125">
        <v>8030</v>
      </c>
      <c r="E45" s="126">
        <v>8.09E-2</v>
      </c>
    </row>
    <row r="46" spans="1:5" x14ac:dyDescent="0.25">
      <c r="A46" s="123">
        <v>2018</v>
      </c>
      <c r="B46" s="124" t="s">
        <v>200</v>
      </c>
      <c r="C46" s="118" t="s">
        <v>230</v>
      </c>
      <c r="D46" s="125">
        <v>29521</v>
      </c>
      <c r="E46" s="126">
        <v>0.2974</v>
      </c>
    </row>
    <row r="47" spans="1:5" x14ac:dyDescent="0.25">
      <c r="A47" s="123">
        <v>2018</v>
      </c>
      <c r="B47" s="124" t="s">
        <v>200</v>
      </c>
      <c r="C47" s="118" t="s">
        <v>231</v>
      </c>
      <c r="D47" s="125">
        <v>61701</v>
      </c>
      <c r="E47" s="126">
        <v>0.62160000000000004</v>
      </c>
    </row>
    <row r="48" spans="1:5" x14ac:dyDescent="0.25">
      <c r="A48" s="123">
        <v>2019</v>
      </c>
      <c r="B48" s="124" t="s">
        <v>199</v>
      </c>
      <c r="C48" s="118" t="s">
        <v>332</v>
      </c>
      <c r="D48" s="125">
        <v>43216</v>
      </c>
      <c r="E48" s="126">
        <v>1.8599999999999998E-2</v>
      </c>
    </row>
    <row r="49" spans="1:5" x14ac:dyDescent="0.25">
      <c r="A49" s="123">
        <v>2019</v>
      </c>
      <c r="B49" s="124" t="s">
        <v>199</v>
      </c>
      <c r="C49" s="118" t="s">
        <v>230</v>
      </c>
      <c r="D49" s="125">
        <v>1562201</v>
      </c>
      <c r="E49" s="126">
        <v>0.67300000000000004</v>
      </c>
    </row>
    <row r="50" spans="1:5" x14ac:dyDescent="0.25">
      <c r="A50" s="123">
        <v>2019</v>
      </c>
      <c r="B50" s="124" t="s">
        <v>199</v>
      </c>
      <c r="C50" s="118" t="s">
        <v>231</v>
      </c>
      <c r="D50" s="125">
        <v>715769</v>
      </c>
      <c r="E50" s="126">
        <v>0.30830000000000002</v>
      </c>
    </row>
    <row r="51" spans="1:5" x14ac:dyDescent="0.25">
      <c r="A51" s="123">
        <v>2019</v>
      </c>
      <c r="B51" s="124" t="s">
        <v>200</v>
      </c>
      <c r="C51" s="118" t="s">
        <v>332</v>
      </c>
      <c r="D51" s="125">
        <v>1991</v>
      </c>
      <c r="E51" s="126">
        <v>2.0299999999999999E-2</v>
      </c>
    </row>
    <row r="52" spans="1:5" x14ac:dyDescent="0.25">
      <c r="A52" s="123">
        <v>2019</v>
      </c>
      <c r="B52" s="124" t="s">
        <v>200</v>
      </c>
      <c r="C52" s="118" t="s">
        <v>230</v>
      </c>
      <c r="D52" s="125">
        <v>29313</v>
      </c>
      <c r="E52" s="126">
        <v>0.29909999999999998</v>
      </c>
    </row>
    <row r="53" spans="1:5" x14ac:dyDescent="0.25">
      <c r="A53" s="123">
        <v>2019</v>
      </c>
      <c r="B53" s="124" t="s">
        <v>200</v>
      </c>
      <c r="C53" s="118" t="s">
        <v>231</v>
      </c>
      <c r="D53" s="125">
        <v>66680</v>
      </c>
      <c r="E53" s="126">
        <v>0.68049999999999999</v>
      </c>
    </row>
    <row r="54" spans="1:5" x14ac:dyDescent="0.25">
      <c r="A54" s="123">
        <v>2016</v>
      </c>
      <c r="B54" s="124" t="s">
        <v>201</v>
      </c>
      <c r="C54" s="118" t="s">
        <v>332</v>
      </c>
      <c r="D54" s="125">
        <v>6793</v>
      </c>
      <c r="E54" s="126">
        <v>2.8E-3</v>
      </c>
    </row>
    <row r="55" spans="1:5" x14ac:dyDescent="0.25">
      <c r="A55" s="123">
        <v>2016</v>
      </c>
      <c r="B55" s="124" t="s">
        <v>201</v>
      </c>
      <c r="C55" s="118" t="s">
        <v>230</v>
      </c>
      <c r="D55" s="125">
        <v>1712651</v>
      </c>
      <c r="E55" s="126">
        <v>0.70789999999999997</v>
      </c>
    </row>
    <row r="56" spans="1:5" x14ac:dyDescent="0.25">
      <c r="A56" s="123">
        <v>2016</v>
      </c>
      <c r="B56" s="124" t="s">
        <v>201</v>
      </c>
      <c r="C56" s="118" t="s">
        <v>231</v>
      </c>
      <c r="D56" s="125">
        <v>699846</v>
      </c>
      <c r="E56" s="126">
        <v>0.28920000000000001</v>
      </c>
    </row>
    <row r="57" spans="1:5" x14ac:dyDescent="0.25">
      <c r="A57" s="123">
        <v>2016</v>
      </c>
      <c r="B57" s="124" t="s">
        <v>202</v>
      </c>
      <c r="C57" s="118" t="s">
        <v>332</v>
      </c>
      <c r="D57" s="125">
        <v>615</v>
      </c>
      <c r="E57" s="126">
        <v>6.8999999999999999E-3</v>
      </c>
    </row>
    <row r="58" spans="1:5" x14ac:dyDescent="0.25">
      <c r="A58" s="123">
        <v>2016</v>
      </c>
      <c r="B58" s="124" t="s">
        <v>202</v>
      </c>
      <c r="C58" s="118" t="s">
        <v>230</v>
      </c>
      <c r="D58" s="125">
        <v>35420</v>
      </c>
      <c r="E58" s="126">
        <v>0.39739999999999998</v>
      </c>
    </row>
    <row r="59" spans="1:5" x14ac:dyDescent="0.25">
      <c r="A59" s="123">
        <v>2016</v>
      </c>
      <c r="B59" s="124" t="s">
        <v>202</v>
      </c>
      <c r="C59" s="118" t="s">
        <v>231</v>
      </c>
      <c r="D59" s="125">
        <v>53089</v>
      </c>
      <c r="E59" s="126">
        <v>0.59560000000000002</v>
      </c>
    </row>
    <row r="60" spans="1:5" x14ac:dyDescent="0.25">
      <c r="A60" s="123">
        <v>2017</v>
      </c>
      <c r="B60" s="124" t="s">
        <v>201</v>
      </c>
      <c r="C60" s="118" t="s">
        <v>332</v>
      </c>
      <c r="D60" s="125">
        <v>4938</v>
      </c>
      <c r="E60" s="126">
        <v>2E-3</v>
      </c>
    </row>
    <row r="61" spans="1:5" x14ac:dyDescent="0.25">
      <c r="A61" s="123">
        <v>2017</v>
      </c>
      <c r="B61" s="124" t="s">
        <v>201</v>
      </c>
      <c r="C61" s="118" t="s">
        <v>230</v>
      </c>
      <c r="D61" s="125">
        <v>1656504</v>
      </c>
      <c r="E61" s="126">
        <v>0.70040000000000002</v>
      </c>
    </row>
    <row r="62" spans="1:5" x14ac:dyDescent="0.25">
      <c r="A62" s="123">
        <v>2017</v>
      </c>
      <c r="B62" s="124" t="s">
        <v>201</v>
      </c>
      <c r="C62" s="118" t="s">
        <v>231</v>
      </c>
      <c r="D62" s="125">
        <v>703517</v>
      </c>
      <c r="E62" s="126">
        <v>0.2974</v>
      </c>
    </row>
    <row r="63" spans="1:5" x14ac:dyDescent="0.25">
      <c r="A63" s="123">
        <v>2017</v>
      </c>
      <c r="B63" s="124" t="s">
        <v>202</v>
      </c>
      <c r="C63" s="118" t="s">
        <v>332</v>
      </c>
      <c r="D63" s="125">
        <v>198</v>
      </c>
      <c r="E63" s="126">
        <v>2.2000000000000001E-3</v>
      </c>
    </row>
    <row r="64" spans="1:5" x14ac:dyDescent="0.25">
      <c r="A64" s="123">
        <v>2017</v>
      </c>
      <c r="B64" s="124" t="s">
        <v>202</v>
      </c>
      <c r="C64" s="118" t="s">
        <v>230</v>
      </c>
      <c r="D64" s="125">
        <v>34620</v>
      </c>
      <c r="E64" s="126">
        <v>0.3911</v>
      </c>
    </row>
    <row r="65" spans="1:7" x14ac:dyDescent="0.25">
      <c r="A65" s="123">
        <v>2017</v>
      </c>
      <c r="B65" s="124" t="s">
        <v>202</v>
      </c>
      <c r="C65" s="118" t="s">
        <v>231</v>
      </c>
      <c r="D65" s="125">
        <v>53685</v>
      </c>
      <c r="E65" s="126">
        <v>0.60650000000000004</v>
      </c>
    </row>
    <row r="66" spans="1:7" x14ac:dyDescent="0.25">
      <c r="A66" s="123">
        <v>2018</v>
      </c>
      <c r="B66" s="124" t="s">
        <v>201</v>
      </c>
      <c r="C66" s="118" t="s">
        <v>332</v>
      </c>
      <c r="D66" s="125">
        <v>158745</v>
      </c>
      <c r="E66" s="126">
        <v>6.7000000000000004E-2</v>
      </c>
    </row>
    <row r="67" spans="1:7" x14ac:dyDescent="0.25">
      <c r="A67" s="123">
        <v>2018</v>
      </c>
      <c r="B67" s="124" t="s">
        <v>201</v>
      </c>
      <c r="C67" s="118" t="s">
        <v>230</v>
      </c>
      <c r="D67" s="125">
        <v>1548261</v>
      </c>
      <c r="E67" s="126">
        <v>0.6542</v>
      </c>
    </row>
    <row r="68" spans="1:7" x14ac:dyDescent="0.25">
      <c r="A68" s="123">
        <v>2018</v>
      </c>
      <c r="B68" s="124" t="s">
        <v>201</v>
      </c>
      <c r="C68" s="118" t="s">
        <v>231</v>
      </c>
      <c r="D68" s="125">
        <v>659479</v>
      </c>
      <c r="E68" s="126">
        <v>0.27860000000000001</v>
      </c>
    </row>
    <row r="69" spans="1:7" x14ac:dyDescent="0.25">
      <c r="A69" s="123">
        <v>2018</v>
      </c>
      <c r="B69" s="124" t="s">
        <v>202</v>
      </c>
      <c r="C69" s="118" t="s">
        <v>332</v>
      </c>
      <c r="D69" s="125">
        <v>5098</v>
      </c>
      <c r="E69" s="126">
        <v>5.7200000000000001E-2</v>
      </c>
    </row>
    <row r="70" spans="1:7" x14ac:dyDescent="0.25">
      <c r="A70" s="123">
        <v>2018</v>
      </c>
      <c r="B70" s="124" t="s">
        <v>202</v>
      </c>
      <c r="C70" s="118" t="s">
        <v>230</v>
      </c>
      <c r="D70" s="125">
        <v>32588</v>
      </c>
      <c r="E70" s="126">
        <v>0.36599999999999999</v>
      </c>
    </row>
    <row r="71" spans="1:7" x14ac:dyDescent="0.25">
      <c r="A71" s="123">
        <v>2018</v>
      </c>
      <c r="B71" s="124" t="s">
        <v>202</v>
      </c>
      <c r="C71" s="118" t="s">
        <v>231</v>
      </c>
      <c r="D71" s="125">
        <v>51329</v>
      </c>
      <c r="E71" s="126">
        <v>0.5766</v>
      </c>
    </row>
    <row r="72" spans="1:7" x14ac:dyDescent="0.25">
      <c r="A72" s="123">
        <v>2019</v>
      </c>
      <c r="B72" s="124" t="s">
        <v>201</v>
      </c>
      <c r="C72" s="118" t="s">
        <v>332</v>
      </c>
      <c r="D72" s="125">
        <v>43923</v>
      </c>
      <c r="E72" s="126">
        <v>1.8800000000000001E-2</v>
      </c>
    </row>
    <row r="73" spans="1:7" x14ac:dyDescent="0.25">
      <c r="A73" s="123">
        <v>2019</v>
      </c>
      <c r="B73" s="124" t="s">
        <v>201</v>
      </c>
      <c r="C73" s="118" t="s">
        <v>230</v>
      </c>
      <c r="D73" s="125">
        <v>1558887</v>
      </c>
      <c r="E73" s="126">
        <v>0.66820000000000002</v>
      </c>
    </row>
    <row r="74" spans="1:7" x14ac:dyDescent="0.25">
      <c r="A74" s="123">
        <v>2019</v>
      </c>
      <c r="B74" s="124" t="s">
        <v>201</v>
      </c>
      <c r="C74" s="118" t="s">
        <v>231</v>
      </c>
      <c r="D74" s="125">
        <v>729897</v>
      </c>
      <c r="E74" s="126">
        <v>0.31280000000000002</v>
      </c>
    </row>
    <row r="75" spans="1:7" x14ac:dyDescent="0.25">
      <c r="A75" s="123">
        <v>2019</v>
      </c>
      <c r="B75" s="124" t="s">
        <v>202</v>
      </c>
      <c r="C75" s="118" t="s">
        <v>332</v>
      </c>
      <c r="D75" s="125">
        <v>1284</v>
      </c>
      <c r="E75" s="126">
        <v>1.4800000000000001E-2</v>
      </c>
    </row>
    <row r="76" spans="1:7" x14ac:dyDescent="0.25">
      <c r="A76" s="123">
        <v>2019</v>
      </c>
      <c r="B76" s="124" t="s">
        <v>202</v>
      </c>
      <c r="C76" s="118" t="s">
        <v>230</v>
      </c>
      <c r="D76" s="125">
        <v>32627</v>
      </c>
      <c r="E76" s="126">
        <v>0.37730000000000002</v>
      </c>
    </row>
    <row r="77" spans="1:7" x14ac:dyDescent="0.25">
      <c r="A77" s="123">
        <v>2019</v>
      </c>
      <c r="B77" s="124" t="s">
        <v>202</v>
      </c>
      <c r="C77" s="118" t="s">
        <v>231</v>
      </c>
      <c r="D77" s="125">
        <v>52552</v>
      </c>
      <c r="E77" s="126">
        <v>0.60770000000000002</v>
      </c>
    </row>
    <row r="78" spans="1:7" x14ac:dyDescent="0.25">
      <c r="A78" s="89"/>
      <c r="B78" s="91"/>
      <c r="C78" s="89"/>
      <c r="E78" s="89"/>
    </row>
    <row r="79" spans="1:7" s="3" customFormat="1" ht="46.15" customHeight="1" x14ac:dyDescent="0.25">
      <c r="A79" s="142" t="s">
        <v>414</v>
      </c>
      <c r="B79" s="142"/>
      <c r="C79" s="142"/>
      <c r="D79" s="142"/>
      <c r="E79" s="142"/>
      <c r="F79" s="28"/>
      <c r="G79" s="28"/>
    </row>
    <row r="80" spans="1:7" ht="15" customHeight="1" x14ac:dyDescent="0.25">
      <c r="A80" s="142" t="s">
        <v>354</v>
      </c>
      <c r="B80" s="142"/>
      <c r="C80" s="142"/>
      <c r="D80" s="142"/>
      <c r="E80" s="142"/>
    </row>
  </sheetData>
  <mergeCells count="4">
    <mergeCell ref="A79:E79"/>
    <mergeCell ref="A80:E80"/>
    <mergeCell ref="A1:D1"/>
    <mergeCell ref="A3:E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2"/>
  <sheetViews>
    <sheetView workbookViewId="0">
      <selection sqref="A1:D1"/>
    </sheetView>
  </sheetViews>
  <sheetFormatPr defaultColWidth="8.7109375" defaultRowHeight="15" x14ac:dyDescent="0.25"/>
  <cols>
    <col min="1" max="1" width="9.7109375" style="74" customWidth="1"/>
    <col min="2" max="2" width="35.28515625" style="25" customWidth="1"/>
    <col min="3" max="3" width="14.28515625" style="35" bestFit="1" customWidth="1"/>
    <col min="4" max="4" width="32.28515625" style="74" customWidth="1"/>
    <col min="5" max="5" width="15.42578125" style="34" customWidth="1"/>
    <col min="6" max="6" width="37.28515625" style="83" bestFit="1" customWidth="1"/>
    <col min="7" max="7" width="33.7109375" style="85" customWidth="1"/>
    <col min="8" max="16384" width="8.7109375" style="74"/>
  </cols>
  <sheetData>
    <row r="1" spans="1:11" ht="18.75" x14ac:dyDescent="0.3">
      <c r="A1" s="141" t="s">
        <v>325</v>
      </c>
      <c r="B1" s="141"/>
      <c r="C1" s="141"/>
      <c r="D1" s="141"/>
      <c r="E1" s="73"/>
      <c r="F1" s="73"/>
      <c r="G1" s="73"/>
      <c r="H1" s="73"/>
      <c r="I1" s="73"/>
    </row>
    <row r="3" spans="1:11" ht="18.75" x14ac:dyDescent="0.3">
      <c r="A3" s="141" t="s">
        <v>361</v>
      </c>
      <c r="B3" s="141"/>
      <c r="C3" s="73"/>
      <c r="D3" s="73"/>
      <c r="E3" s="75"/>
      <c r="F3" s="76"/>
      <c r="G3" s="73"/>
    </row>
    <row r="5" spans="1:11" x14ac:dyDescent="0.25">
      <c r="A5" s="77" t="s">
        <v>168</v>
      </c>
      <c r="B5" s="77" t="s">
        <v>68</v>
      </c>
      <c r="C5" s="78" t="s">
        <v>176</v>
      </c>
      <c r="D5" s="77" t="s">
        <v>177</v>
      </c>
      <c r="E5" s="79" t="s">
        <v>327</v>
      </c>
      <c r="F5" s="80" t="s">
        <v>178</v>
      </c>
      <c r="G5" s="81" t="s">
        <v>326</v>
      </c>
    </row>
    <row r="6" spans="1:11" x14ac:dyDescent="0.25">
      <c r="A6" s="7">
        <v>2016</v>
      </c>
      <c r="B6" s="9" t="s">
        <v>5</v>
      </c>
      <c r="C6" s="37">
        <v>543983</v>
      </c>
      <c r="D6" s="130">
        <v>0.16869999999999999</v>
      </c>
      <c r="E6" s="37">
        <v>2285246.8199999998</v>
      </c>
      <c r="F6" s="130">
        <v>0.22539999999999999</v>
      </c>
      <c r="G6" s="88">
        <v>5.9991399999999997</v>
      </c>
    </row>
    <row r="7" spans="1:11" x14ac:dyDescent="0.25">
      <c r="A7" s="7">
        <v>2016</v>
      </c>
      <c r="B7" s="9" t="s">
        <v>7</v>
      </c>
      <c r="C7" s="37">
        <v>1574991</v>
      </c>
      <c r="D7" s="130">
        <v>0.48859999999999998</v>
      </c>
      <c r="E7" s="37">
        <v>4597043.72</v>
      </c>
      <c r="F7" s="130">
        <v>0.45340000000000003</v>
      </c>
      <c r="G7" s="88">
        <v>3.6263100000000001</v>
      </c>
      <c r="K7" s="16"/>
    </row>
    <row r="8" spans="1:11" x14ac:dyDescent="0.25">
      <c r="A8" s="7">
        <v>2016</v>
      </c>
      <c r="B8" s="9" t="s">
        <v>6</v>
      </c>
      <c r="C8" s="37">
        <v>544362</v>
      </c>
      <c r="D8" s="130">
        <v>0.16889999999999999</v>
      </c>
      <c r="E8" s="37">
        <v>1572933.72</v>
      </c>
      <c r="F8" s="130">
        <v>0.15509999999999999</v>
      </c>
      <c r="G8" s="88">
        <v>3.7008800000000002</v>
      </c>
      <c r="K8" s="16"/>
    </row>
    <row r="9" spans="1:11" x14ac:dyDescent="0.25">
      <c r="A9" s="7">
        <v>2016</v>
      </c>
      <c r="B9" s="9" t="s">
        <v>9</v>
      </c>
      <c r="C9" s="37">
        <v>85870</v>
      </c>
      <c r="D9" s="130">
        <v>2.6599999999999999E-2</v>
      </c>
      <c r="E9" s="37">
        <v>234336.2</v>
      </c>
      <c r="F9" s="130">
        <v>2.3099999999999999E-2</v>
      </c>
      <c r="G9" s="88">
        <v>3.44339</v>
      </c>
    </row>
    <row r="10" spans="1:11" x14ac:dyDescent="0.25">
      <c r="A10" s="7">
        <v>2016</v>
      </c>
      <c r="B10" s="9" t="s">
        <v>8</v>
      </c>
      <c r="C10" s="37">
        <v>473643</v>
      </c>
      <c r="D10" s="130">
        <v>0.1469</v>
      </c>
      <c r="E10" s="37">
        <v>1450020.2</v>
      </c>
      <c r="F10" s="130">
        <v>0.14299999999999999</v>
      </c>
      <c r="G10" s="88">
        <v>4.0355600000000003</v>
      </c>
    </row>
    <row r="11" spans="1:11" x14ac:dyDescent="0.25">
      <c r="A11" s="7">
        <v>2016</v>
      </c>
      <c r="B11" s="10" t="s">
        <v>179</v>
      </c>
      <c r="C11" s="39">
        <v>3222853</v>
      </c>
      <c r="D11" s="8">
        <v>1</v>
      </c>
      <c r="E11" s="37">
        <v>10139593.4</v>
      </c>
      <c r="F11" s="130">
        <v>1</v>
      </c>
      <c r="G11" s="88">
        <v>4.0542100000000003</v>
      </c>
      <c r="K11" s="82"/>
    </row>
    <row r="12" spans="1:11" x14ac:dyDescent="0.25">
      <c r="A12" s="7">
        <v>2017</v>
      </c>
      <c r="B12" s="9" t="s">
        <v>5</v>
      </c>
      <c r="C12" s="37">
        <v>537939</v>
      </c>
      <c r="D12" s="130">
        <v>0.16930000000000001</v>
      </c>
      <c r="E12" s="37">
        <v>3115505.63</v>
      </c>
      <c r="F12" s="130">
        <v>0.224</v>
      </c>
      <c r="G12" s="88">
        <v>6.0746000000000002</v>
      </c>
    </row>
    <row r="13" spans="1:11" x14ac:dyDescent="0.25">
      <c r="A13" s="7">
        <v>2017</v>
      </c>
      <c r="B13" s="9" t="s">
        <v>7</v>
      </c>
      <c r="C13" s="37">
        <v>1557866</v>
      </c>
      <c r="D13" s="130">
        <v>0.49030000000000001</v>
      </c>
      <c r="E13" s="37">
        <v>6073174.9299999997</v>
      </c>
      <c r="F13" s="130">
        <v>0.43669999999999998</v>
      </c>
      <c r="G13" s="88">
        <v>4.0655000000000001</v>
      </c>
    </row>
    <row r="14" spans="1:11" x14ac:dyDescent="0.25">
      <c r="A14" s="7">
        <v>2017</v>
      </c>
      <c r="B14" s="9" t="s">
        <v>6</v>
      </c>
      <c r="C14" s="37">
        <v>526280</v>
      </c>
      <c r="D14" s="130">
        <v>0.1656</v>
      </c>
      <c r="E14" s="37">
        <v>2572456.1</v>
      </c>
      <c r="F14" s="130">
        <v>0.185</v>
      </c>
      <c r="G14" s="88">
        <v>4.9555199999999999</v>
      </c>
    </row>
    <row r="15" spans="1:11" x14ac:dyDescent="0.25">
      <c r="A15" s="7">
        <v>2017</v>
      </c>
      <c r="B15" s="9" t="s">
        <v>9</v>
      </c>
      <c r="C15" s="37">
        <v>85738</v>
      </c>
      <c r="D15" s="130">
        <v>2.69E-2</v>
      </c>
      <c r="E15" s="37">
        <v>314083.3</v>
      </c>
      <c r="F15" s="134">
        <v>2.2584856666999999</v>
      </c>
      <c r="G15" s="88">
        <v>3.9343499999999998</v>
      </c>
    </row>
    <row r="16" spans="1:11" x14ac:dyDescent="0.25">
      <c r="A16" s="7">
        <v>2017</v>
      </c>
      <c r="B16" s="9" t="s">
        <v>8</v>
      </c>
      <c r="C16" s="37">
        <v>469347</v>
      </c>
      <c r="D16" s="130">
        <v>0.1477</v>
      </c>
      <c r="E16" s="37">
        <v>1831584.83</v>
      </c>
      <c r="F16" s="130">
        <v>0.13170000000000001</v>
      </c>
      <c r="G16" s="88">
        <v>4.5217200000000002</v>
      </c>
    </row>
    <row r="17" spans="1:7" x14ac:dyDescent="0.25">
      <c r="A17" s="7">
        <v>2017</v>
      </c>
      <c r="B17" s="10" t="s">
        <v>179</v>
      </c>
      <c r="C17" s="39">
        <v>3177171</v>
      </c>
      <c r="D17" s="8">
        <v>1</v>
      </c>
      <c r="E17" s="37">
        <v>13906809.533334</v>
      </c>
      <c r="F17" s="134">
        <v>100</v>
      </c>
      <c r="G17" s="88">
        <v>4.61911</v>
      </c>
    </row>
    <row r="18" spans="1:7" x14ac:dyDescent="0.25">
      <c r="A18" s="7">
        <v>2018</v>
      </c>
      <c r="B18" s="9" t="s">
        <v>5</v>
      </c>
      <c r="C18" s="37">
        <v>527968</v>
      </c>
      <c r="D18" s="130">
        <v>0.1658</v>
      </c>
      <c r="E18" s="37">
        <v>3721666.48</v>
      </c>
      <c r="F18" s="130">
        <v>0.2485</v>
      </c>
      <c r="G18" s="88">
        <v>8.0124399999999998</v>
      </c>
    </row>
    <row r="19" spans="1:7" x14ac:dyDescent="0.25">
      <c r="A19" s="7">
        <v>2018</v>
      </c>
      <c r="B19" s="9" t="s">
        <v>7</v>
      </c>
      <c r="C19" s="37">
        <v>1638954</v>
      </c>
      <c r="D19" s="130">
        <v>0.51490000000000002</v>
      </c>
      <c r="E19" s="37">
        <v>6667024.9699999997</v>
      </c>
      <c r="F19" s="130">
        <v>0.44529999999999997</v>
      </c>
      <c r="G19" s="88">
        <v>4.2784079147150997</v>
      </c>
    </row>
    <row r="20" spans="1:7" x14ac:dyDescent="0.25">
      <c r="A20" s="7">
        <v>2018</v>
      </c>
      <c r="B20" s="9" t="s">
        <v>6</v>
      </c>
      <c r="C20" s="37">
        <v>455348</v>
      </c>
      <c r="D20" s="130">
        <v>0.14299999999999999</v>
      </c>
      <c r="E20" s="37">
        <v>2405804.27</v>
      </c>
      <c r="F20" s="130">
        <v>0.16070000000000001</v>
      </c>
      <c r="G20" s="88">
        <v>5.34145</v>
      </c>
    </row>
    <row r="21" spans="1:7" x14ac:dyDescent="0.25">
      <c r="A21" s="7">
        <v>2018</v>
      </c>
      <c r="B21" s="9" t="s">
        <v>9</v>
      </c>
      <c r="C21" s="37">
        <v>85331</v>
      </c>
      <c r="D21" s="130">
        <v>2.6800000000000001E-2</v>
      </c>
      <c r="E21" s="37">
        <v>322292.08</v>
      </c>
      <c r="F21" s="130">
        <v>2.1499999999999998E-2</v>
      </c>
      <c r="G21" s="88">
        <v>4.0337399999999999</v>
      </c>
    </row>
    <row r="22" spans="1:7" x14ac:dyDescent="0.25">
      <c r="A22" s="7">
        <v>2018</v>
      </c>
      <c r="B22" s="9" t="s">
        <v>8</v>
      </c>
      <c r="C22" s="37">
        <v>475332</v>
      </c>
      <c r="D22" s="130">
        <v>0.14929999999999999</v>
      </c>
      <c r="E22" s="37">
        <v>1856822.97</v>
      </c>
      <c r="F22" s="134">
        <v>12.400635995</v>
      </c>
      <c r="G22" s="88">
        <v>4.5626300000000004</v>
      </c>
    </row>
    <row r="23" spans="1:7" x14ac:dyDescent="0.25">
      <c r="A23" s="7">
        <v>2018</v>
      </c>
      <c r="B23" s="10" t="s">
        <v>179</v>
      </c>
      <c r="C23" s="39">
        <v>3182933</v>
      </c>
      <c r="D23" s="8">
        <v>1</v>
      </c>
      <c r="E23" s="37">
        <v>14973610.77</v>
      </c>
      <c r="F23" s="133">
        <v>1</v>
      </c>
      <c r="G23" s="88">
        <v>5.0228900000000003</v>
      </c>
    </row>
    <row r="24" spans="1:7" x14ac:dyDescent="0.25">
      <c r="A24" s="7">
        <v>2019</v>
      </c>
      <c r="B24" s="9" t="s">
        <v>5</v>
      </c>
      <c r="C24" s="37">
        <v>532077</v>
      </c>
      <c r="D24" s="130">
        <v>0.16900000000000001</v>
      </c>
      <c r="E24" s="37">
        <v>4273096.1500000004</v>
      </c>
      <c r="F24" s="130">
        <v>0.27610000000000001</v>
      </c>
      <c r="G24" s="88">
        <v>8.6126900000000006</v>
      </c>
    </row>
    <row r="25" spans="1:7" x14ac:dyDescent="0.25">
      <c r="A25" s="7">
        <v>2019</v>
      </c>
      <c r="B25" s="9" t="s">
        <v>7</v>
      </c>
      <c r="C25" s="37">
        <v>1604069</v>
      </c>
      <c r="D25" s="130">
        <v>0.50949999999999995</v>
      </c>
      <c r="E25" s="37">
        <v>6682622.2599999998</v>
      </c>
      <c r="F25" s="130">
        <v>0.43180000000000002</v>
      </c>
      <c r="G25" s="88">
        <v>4.3838800000000004</v>
      </c>
    </row>
    <row r="26" spans="1:7" x14ac:dyDescent="0.25">
      <c r="A26" s="7">
        <v>2019</v>
      </c>
      <c r="B26" s="9" t="s">
        <v>6</v>
      </c>
      <c r="C26" s="37">
        <v>457023</v>
      </c>
      <c r="D26" s="130">
        <v>0.14510000000000001</v>
      </c>
      <c r="E26" s="37">
        <v>2234868.17</v>
      </c>
      <c r="F26" s="130">
        <v>0.1444</v>
      </c>
      <c r="G26" s="88">
        <v>4.9779999999999998</v>
      </c>
    </row>
    <row r="27" spans="1:7" x14ac:dyDescent="0.25">
      <c r="A27" s="7">
        <v>2019</v>
      </c>
      <c r="B27" s="9" t="s">
        <v>9</v>
      </c>
      <c r="C27" s="37">
        <v>85283</v>
      </c>
      <c r="D27" s="130">
        <v>2.7E-2</v>
      </c>
      <c r="E27" s="37">
        <v>370480.65</v>
      </c>
      <c r="F27" s="130">
        <v>2.3900000000000001E-2</v>
      </c>
      <c r="G27" s="88">
        <v>4.56358</v>
      </c>
    </row>
    <row r="28" spans="1:7" x14ac:dyDescent="0.25">
      <c r="A28" s="7">
        <v>2019</v>
      </c>
      <c r="B28" s="9" t="s">
        <v>8</v>
      </c>
      <c r="C28" s="37">
        <v>469657</v>
      </c>
      <c r="D28" s="130">
        <v>0.14910000000000001</v>
      </c>
      <c r="E28" s="37">
        <v>1916499.52</v>
      </c>
      <c r="F28" s="134">
        <v>12.382429551</v>
      </c>
      <c r="G28" s="88">
        <v>4.7785000000000002</v>
      </c>
    </row>
    <row r="29" spans="1:7" x14ac:dyDescent="0.25">
      <c r="A29" s="7">
        <v>2019</v>
      </c>
      <c r="B29" s="10" t="s">
        <v>179</v>
      </c>
      <c r="C29" s="39">
        <v>3148111</v>
      </c>
      <c r="D29" s="8">
        <v>1</v>
      </c>
      <c r="E29" s="37">
        <v>15477572.550000001</v>
      </c>
      <c r="F29" s="130">
        <v>1</v>
      </c>
      <c r="G29" s="88">
        <v>5.2334500000000004</v>
      </c>
    </row>
    <row r="30" spans="1:7" x14ac:dyDescent="0.25">
      <c r="G30" s="84"/>
    </row>
    <row r="31" spans="1:7" ht="14.65" customHeight="1" x14ac:dyDescent="0.25">
      <c r="A31" s="140" t="s">
        <v>170</v>
      </c>
      <c r="B31" s="140"/>
      <c r="C31" s="140"/>
      <c r="D31" s="140"/>
      <c r="E31" s="140"/>
      <c r="F31" s="140"/>
      <c r="G31" s="74"/>
    </row>
    <row r="32" spans="1:7" x14ac:dyDescent="0.25">
      <c r="A32" s="140" t="s">
        <v>330</v>
      </c>
      <c r="B32" s="140"/>
      <c r="C32" s="140"/>
      <c r="D32" s="140"/>
      <c r="E32" s="140"/>
      <c r="F32" s="140"/>
      <c r="G32" s="140"/>
    </row>
  </sheetData>
  <mergeCells count="4">
    <mergeCell ref="A32:G32"/>
    <mergeCell ref="A31:F31"/>
    <mergeCell ref="A1:D1"/>
    <mergeCell ref="A3:B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63"/>
  <sheetViews>
    <sheetView workbookViewId="0">
      <selection sqref="A1:D1"/>
    </sheetView>
  </sheetViews>
  <sheetFormatPr defaultRowHeight="15" x14ac:dyDescent="0.25"/>
  <cols>
    <col min="1" max="1" width="10.5703125" customWidth="1"/>
    <col min="2" max="2" width="38.7109375" style="11" customWidth="1"/>
    <col min="3" max="3" width="12.7109375" style="41" bestFit="1" customWidth="1"/>
    <col min="4" max="4" width="34.28515625" bestFit="1" customWidth="1"/>
  </cols>
  <sheetData>
    <row r="1" spans="1:9" s="3" customFormat="1" ht="18.75" x14ac:dyDescent="0.3">
      <c r="A1" s="137" t="s">
        <v>325</v>
      </c>
      <c r="B1" s="137"/>
      <c r="C1" s="137"/>
      <c r="D1" s="137"/>
      <c r="E1" s="32"/>
      <c r="F1" s="32"/>
      <c r="G1" s="32"/>
      <c r="H1" s="32"/>
      <c r="I1" s="32"/>
    </row>
    <row r="2" spans="1:9" x14ac:dyDescent="0.25">
      <c r="B2" s="14"/>
    </row>
    <row r="3" spans="1:9" ht="18.75" x14ac:dyDescent="0.3">
      <c r="A3" s="137" t="s">
        <v>362</v>
      </c>
      <c r="B3" s="137"/>
      <c r="C3" s="50"/>
      <c r="D3" s="50"/>
      <c r="E3" s="13"/>
    </row>
    <row r="5" spans="1:9" s="3" customFormat="1" x14ac:dyDescent="0.25">
      <c r="A5" s="77" t="s">
        <v>168</v>
      </c>
      <c r="B5" s="77" t="s">
        <v>24</v>
      </c>
      <c r="C5" s="78" t="s">
        <v>176</v>
      </c>
      <c r="D5" s="77" t="s">
        <v>177</v>
      </c>
    </row>
    <row r="6" spans="1:9" x14ac:dyDescent="0.25">
      <c r="A6" s="90">
        <v>2016</v>
      </c>
      <c r="B6" s="48" t="s">
        <v>11</v>
      </c>
      <c r="C6" s="37">
        <v>213283</v>
      </c>
      <c r="D6" s="130">
        <v>6.6100000000000006E-2</v>
      </c>
    </row>
    <row r="7" spans="1:9" x14ac:dyDescent="0.25">
      <c r="A7" s="90">
        <v>2016</v>
      </c>
      <c r="B7" s="48" t="s">
        <v>14</v>
      </c>
      <c r="C7" s="37">
        <v>189824</v>
      </c>
      <c r="D7" s="130">
        <v>5.8799999999999998E-2</v>
      </c>
    </row>
    <row r="8" spans="1:9" x14ac:dyDescent="0.25">
      <c r="A8" s="90">
        <v>2016</v>
      </c>
      <c r="B8" s="48" t="s">
        <v>16</v>
      </c>
      <c r="C8" s="37">
        <v>1068554</v>
      </c>
      <c r="D8" s="130">
        <v>0.33150000000000002</v>
      </c>
    </row>
    <row r="9" spans="1:9" x14ac:dyDescent="0.25">
      <c r="A9" s="90">
        <v>2016</v>
      </c>
      <c r="B9" s="48" t="s">
        <v>17</v>
      </c>
      <c r="C9" s="37">
        <v>167129</v>
      </c>
      <c r="D9" s="130">
        <v>5.1799999999999999E-2</v>
      </c>
    </row>
    <row r="10" spans="1:9" x14ac:dyDescent="0.25">
      <c r="A10" s="90">
        <v>2016</v>
      </c>
      <c r="B10" s="48" t="s">
        <v>344</v>
      </c>
      <c r="C10" s="37">
        <v>369401</v>
      </c>
      <c r="D10" s="130">
        <v>0.11459999999999999</v>
      </c>
    </row>
    <row r="11" spans="1:9" x14ac:dyDescent="0.25">
      <c r="A11" s="90">
        <v>2016</v>
      </c>
      <c r="B11" s="48" t="s">
        <v>18</v>
      </c>
      <c r="C11" s="37">
        <v>410814</v>
      </c>
      <c r="D11" s="130">
        <v>0.12740000000000001</v>
      </c>
    </row>
    <row r="12" spans="1:9" x14ac:dyDescent="0.25">
      <c r="A12" s="90">
        <v>2016</v>
      </c>
      <c r="B12" s="48" t="s">
        <v>19</v>
      </c>
      <c r="C12" s="37">
        <v>393982</v>
      </c>
      <c r="D12" s="130">
        <v>0.1222</v>
      </c>
    </row>
    <row r="13" spans="1:9" x14ac:dyDescent="0.25">
      <c r="A13" s="90">
        <v>2016</v>
      </c>
      <c r="B13" s="48" t="s">
        <v>21</v>
      </c>
      <c r="C13" s="37">
        <v>220216</v>
      </c>
      <c r="D13" s="130">
        <v>6.83E-2</v>
      </c>
    </row>
    <row r="14" spans="1:9" x14ac:dyDescent="0.25">
      <c r="A14" s="90">
        <v>2016</v>
      </c>
      <c r="B14" s="48" t="s">
        <v>22</v>
      </c>
      <c r="C14" s="37">
        <v>189646</v>
      </c>
      <c r="D14" s="130">
        <v>5.8799999999999998E-2</v>
      </c>
    </row>
    <row r="15" spans="1:9" x14ac:dyDescent="0.25">
      <c r="A15" s="90">
        <v>2017</v>
      </c>
      <c r="B15" s="48" t="s">
        <v>179</v>
      </c>
      <c r="C15" s="37">
        <v>3222853</v>
      </c>
      <c r="D15" s="8">
        <v>1</v>
      </c>
    </row>
    <row r="16" spans="1:9" x14ac:dyDescent="0.25">
      <c r="A16" s="90">
        <v>2017</v>
      </c>
      <c r="B16" s="48" t="s">
        <v>11</v>
      </c>
      <c r="C16" s="37">
        <v>206412</v>
      </c>
      <c r="D16" s="130">
        <v>6.4899999999999999E-2</v>
      </c>
    </row>
    <row r="17" spans="1:4" x14ac:dyDescent="0.25">
      <c r="A17" s="90">
        <v>2017</v>
      </c>
      <c r="B17" s="48" t="s">
        <v>14</v>
      </c>
      <c r="C17" s="37">
        <v>188371</v>
      </c>
      <c r="D17" s="130">
        <v>5.9200000000000003E-2</v>
      </c>
    </row>
    <row r="18" spans="1:4" x14ac:dyDescent="0.25">
      <c r="A18" s="90">
        <v>2017</v>
      </c>
      <c r="B18" s="48" t="s">
        <v>16</v>
      </c>
      <c r="C18" s="37">
        <v>1047194</v>
      </c>
      <c r="D18" s="130">
        <v>0.32950000000000002</v>
      </c>
    </row>
    <row r="19" spans="1:4" x14ac:dyDescent="0.25">
      <c r="A19" s="90">
        <v>2017</v>
      </c>
      <c r="B19" s="48" t="s">
        <v>17</v>
      </c>
      <c r="C19" s="37">
        <v>169898</v>
      </c>
      <c r="D19" s="130">
        <v>5.3400000000000003E-2</v>
      </c>
    </row>
    <row r="20" spans="1:4" x14ac:dyDescent="0.25">
      <c r="A20" s="90">
        <v>2017</v>
      </c>
      <c r="B20" s="48" t="s">
        <v>344</v>
      </c>
      <c r="C20" s="37">
        <v>359497</v>
      </c>
      <c r="D20" s="130">
        <v>0.11310000000000001</v>
      </c>
    </row>
    <row r="21" spans="1:4" x14ac:dyDescent="0.25">
      <c r="A21" s="90">
        <v>2017</v>
      </c>
      <c r="B21" s="48" t="s">
        <v>18</v>
      </c>
      <c r="C21" s="37">
        <v>404195</v>
      </c>
      <c r="D21" s="130">
        <v>0.12720000000000001</v>
      </c>
    </row>
    <row r="22" spans="1:4" x14ac:dyDescent="0.25">
      <c r="A22" s="90">
        <v>2017</v>
      </c>
      <c r="B22" s="48" t="s">
        <v>19</v>
      </c>
      <c r="C22" s="37">
        <v>393337</v>
      </c>
      <c r="D22" s="130">
        <v>0.12379999999999999</v>
      </c>
    </row>
    <row r="23" spans="1:4" x14ac:dyDescent="0.25">
      <c r="A23" s="90">
        <v>2017</v>
      </c>
      <c r="B23" s="48" t="s">
        <v>21</v>
      </c>
      <c r="C23" s="37">
        <v>218347</v>
      </c>
      <c r="D23" s="130">
        <v>6.8699999999999997E-2</v>
      </c>
    </row>
    <row r="24" spans="1:4" x14ac:dyDescent="0.25">
      <c r="A24" s="90">
        <v>2017</v>
      </c>
      <c r="B24" s="48" t="s">
        <v>22</v>
      </c>
      <c r="C24" s="37">
        <v>189919</v>
      </c>
      <c r="D24" s="130">
        <v>5.9700000000000003E-2</v>
      </c>
    </row>
    <row r="25" spans="1:4" x14ac:dyDescent="0.25">
      <c r="A25" s="90">
        <v>2017</v>
      </c>
      <c r="B25" s="48" t="s">
        <v>179</v>
      </c>
      <c r="C25" s="37">
        <v>3177171</v>
      </c>
      <c r="D25" s="8">
        <v>1</v>
      </c>
    </row>
    <row r="26" spans="1:4" x14ac:dyDescent="0.25">
      <c r="A26" s="90">
        <v>2018</v>
      </c>
      <c r="B26" s="48" t="s">
        <v>11</v>
      </c>
      <c r="C26" s="37">
        <v>218164</v>
      </c>
      <c r="D26" s="130">
        <v>6.8500000000000005E-2</v>
      </c>
    </row>
    <row r="27" spans="1:4" x14ac:dyDescent="0.25">
      <c r="A27" s="90">
        <v>2018</v>
      </c>
      <c r="B27" s="48" t="s">
        <v>14</v>
      </c>
      <c r="C27" s="37">
        <v>181098</v>
      </c>
      <c r="D27" s="130">
        <v>5.6800000000000003E-2</v>
      </c>
    </row>
    <row r="28" spans="1:4" x14ac:dyDescent="0.25">
      <c r="A28" s="90">
        <v>2018</v>
      </c>
      <c r="B28" s="48" t="s">
        <v>16</v>
      </c>
      <c r="C28" s="37">
        <v>1035094</v>
      </c>
      <c r="D28" s="130">
        <v>0.32519999999999999</v>
      </c>
    </row>
    <row r="29" spans="1:4" x14ac:dyDescent="0.25">
      <c r="A29" s="90">
        <v>2018</v>
      </c>
      <c r="B29" s="48" t="s">
        <v>17</v>
      </c>
      <c r="C29" s="37">
        <v>173421</v>
      </c>
      <c r="D29" s="130">
        <v>5.4399999999999997E-2</v>
      </c>
    </row>
    <row r="30" spans="1:4" x14ac:dyDescent="0.25">
      <c r="A30" s="90">
        <v>2018</v>
      </c>
      <c r="B30" s="48" t="s">
        <v>344</v>
      </c>
      <c r="C30" s="37">
        <v>362080</v>
      </c>
      <c r="D30" s="130">
        <v>0.1137</v>
      </c>
    </row>
    <row r="31" spans="1:4" x14ac:dyDescent="0.25">
      <c r="A31" s="90">
        <v>2018</v>
      </c>
      <c r="B31" s="48" t="s">
        <v>18</v>
      </c>
      <c r="C31" s="37">
        <v>427175</v>
      </c>
      <c r="D31" s="130">
        <v>0.13420000000000001</v>
      </c>
    </row>
    <row r="32" spans="1:4" x14ac:dyDescent="0.25">
      <c r="A32" s="90">
        <v>2018</v>
      </c>
      <c r="B32" s="48" t="s">
        <v>19</v>
      </c>
      <c r="C32" s="37">
        <v>394347</v>
      </c>
      <c r="D32" s="130">
        <v>0.12379999999999999</v>
      </c>
    </row>
    <row r="33" spans="1:4" x14ac:dyDescent="0.25">
      <c r="A33" s="90">
        <v>2018</v>
      </c>
      <c r="B33" s="48" t="s">
        <v>21</v>
      </c>
      <c r="C33" s="37">
        <v>204662</v>
      </c>
      <c r="D33" s="130">
        <v>6.4199999999999993E-2</v>
      </c>
    </row>
    <row r="34" spans="1:4" x14ac:dyDescent="0.25">
      <c r="A34" s="90">
        <v>2018</v>
      </c>
      <c r="B34" s="48" t="s">
        <v>22</v>
      </c>
      <c r="C34" s="37">
        <v>186892</v>
      </c>
      <c r="D34" s="130">
        <v>5.8700000000000002E-2</v>
      </c>
    </row>
    <row r="35" spans="1:4" x14ac:dyDescent="0.25">
      <c r="A35" s="90">
        <v>2018</v>
      </c>
      <c r="B35" s="48" t="s">
        <v>179</v>
      </c>
      <c r="C35" s="39">
        <v>3182933</v>
      </c>
      <c r="D35" s="8">
        <v>1</v>
      </c>
    </row>
    <row r="36" spans="1:4" x14ac:dyDescent="0.25">
      <c r="A36" s="90">
        <v>2019</v>
      </c>
      <c r="B36" s="48" t="s">
        <v>11</v>
      </c>
      <c r="C36" s="37">
        <v>214216</v>
      </c>
      <c r="D36" s="130">
        <v>6.8000000000000005E-2</v>
      </c>
    </row>
    <row r="37" spans="1:4" x14ac:dyDescent="0.25">
      <c r="A37" s="90">
        <v>2019</v>
      </c>
      <c r="B37" s="48" t="s">
        <v>23</v>
      </c>
      <c r="C37" s="37">
        <v>376530</v>
      </c>
      <c r="D37" s="130">
        <v>0.1196</v>
      </c>
    </row>
    <row r="38" spans="1:4" x14ac:dyDescent="0.25">
      <c r="A38" s="90">
        <v>2019</v>
      </c>
      <c r="B38" s="48" t="s">
        <v>16</v>
      </c>
      <c r="C38" s="37">
        <v>996404</v>
      </c>
      <c r="D38" s="130">
        <v>0.3165</v>
      </c>
    </row>
    <row r="39" spans="1:4" x14ac:dyDescent="0.25">
      <c r="A39" s="90">
        <v>2019</v>
      </c>
      <c r="B39" s="48" t="s">
        <v>344</v>
      </c>
      <c r="C39" s="37">
        <v>358455</v>
      </c>
      <c r="D39" s="130">
        <v>0.1138</v>
      </c>
    </row>
    <row r="40" spans="1:4" x14ac:dyDescent="0.25">
      <c r="A40" s="90">
        <v>2019</v>
      </c>
      <c r="B40" s="48" t="s">
        <v>18</v>
      </c>
      <c r="C40" s="37">
        <v>430628</v>
      </c>
      <c r="D40" s="130">
        <v>0.13669999999999999</v>
      </c>
    </row>
    <row r="41" spans="1:4" x14ac:dyDescent="0.25">
      <c r="A41" s="90">
        <v>2019</v>
      </c>
      <c r="B41" s="48" t="s">
        <v>19</v>
      </c>
      <c r="C41" s="37">
        <v>381205</v>
      </c>
      <c r="D41" s="130">
        <v>0.121</v>
      </c>
    </row>
    <row r="42" spans="1:4" x14ac:dyDescent="0.25">
      <c r="A42" s="90">
        <v>2019</v>
      </c>
      <c r="B42" s="48" t="s">
        <v>21</v>
      </c>
      <c r="C42" s="37">
        <v>211492</v>
      </c>
      <c r="D42" s="130">
        <v>6.7100000000000007E-2</v>
      </c>
    </row>
    <row r="43" spans="1:4" x14ac:dyDescent="0.25">
      <c r="A43" s="90">
        <v>2019</v>
      </c>
      <c r="B43" s="48" t="s">
        <v>22</v>
      </c>
      <c r="C43" s="37">
        <v>179179</v>
      </c>
      <c r="D43" s="130">
        <v>5.6899999999999999E-2</v>
      </c>
    </row>
    <row r="44" spans="1:4" x14ac:dyDescent="0.25">
      <c r="A44" s="7">
        <v>2019</v>
      </c>
      <c r="B44" s="25" t="s">
        <v>179</v>
      </c>
      <c r="C44" s="39">
        <v>3148111</v>
      </c>
      <c r="D44" s="8">
        <v>1</v>
      </c>
    </row>
    <row r="45" spans="1:4" x14ac:dyDescent="0.25">
      <c r="A45" s="89"/>
      <c r="B45" s="25"/>
      <c r="D45" s="89"/>
    </row>
    <row r="46" spans="1:4" ht="73.5" customHeight="1" x14ac:dyDescent="0.25">
      <c r="A46" s="142" t="s">
        <v>401</v>
      </c>
      <c r="B46" s="142"/>
      <c r="C46" s="142"/>
      <c r="D46" s="142"/>
    </row>
    <row r="47" spans="1:4" ht="28.9" customHeight="1" x14ac:dyDescent="0.25">
      <c r="A47" s="142" t="s">
        <v>330</v>
      </c>
      <c r="B47" s="142"/>
      <c r="C47" s="142"/>
      <c r="D47" s="142"/>
    </row>
    <row r="48" spans="1:4" ht="30" customHeight="1" x14ac:dyDescent="0.25">
      <c r="A48" s="28"/>
      <c r="B48" s="28"/>
      <c r="C48" s="28"/>
      <c r="D48" s="28"/>
    </row>
    <row r="59" spans="1:4" s="3" customFormat="1" ht="14.65" customHeight="1" x14ac:dyDescent="0.25">
      <c r="A59"/>
      <c r="B59" s="11"/>
      <c r="C59" s="41"/>
      <c r="D59"/>
    </row>
    <row r="63" spans="1:4" s="3" customFormat="1" x14ac:dyDescent="0.25">
      <c r="A63"/>
      <c r="B63" s="11"/>
      <c r="C63" s="41"/>
      <c r="D63"/>
    </row>
  </sheetData>
  <mergeCells count="4">
    <mergeCell ref="A46:D46"/>
    <mergeCell ref="A47:D47"/>
    <mergeCell ref="A3:B3"/>
    <mergeCell ref="A1:D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21"/>
  <sheetViews>
    <sheetView workbookViewId="0">
      <selection sqref="A1:D1"/>
    </sheetView>
  </sheetViews>
  <sheetFormatPr defaultColWidth="8.7109375" defaultRowHeight="15" x14ac:dyDescent="0.25"/>
  <cols>
    <col min="1" max="1" width="10.7109375" style="3" customWidth="1"/>
    <col min="2" max="2" width="28.7109375" style="14" customWidth="1"/>
    <col min="3" max="3" width="13.28515625" style="35" bestFit="1" customWidth="1"/>
    <col min="4" max="4" width="34" style="3" bestFit="1" customWidth="1"/>
    <col min="5" max="16384" width="8.7109375" style="3"/>
  </cols>
  <sheetData>
    <row r="1" spans="1:9" ht="18.75" x14ac:dyDescent="0.3">
      <c r="A1" s="137" t="s">
        <v>325</v>
      </c>
      <c r="B1" s="137"/>
      <c r="C1" s="137"/>
      <c r="D1" s="137"/>
      <c r="E1" s="50"/>
      <c r="F1" s="13"/>
      <c r="G1" s="13"/>
      <c r="H1" s="13"/>
      <c r="I1" s="13"/>
    </row>
    <row r="3" spans="1:9" ht="18.75" x14ac:dyDescent="0.3">
      <c r="A3" s="137" t="s">
        <v>360</v>
      </c>
      <c r="B3" s="137"/>
      <c r="C3" s="137"/>
      <c r="D3" s="137"/>
      <c r="E3" s="32"/>
      <c r="F3" s="32"/>
      <c r="G3" s="13"/>
    </row>
    <row r="5" spans="1:9" x14ac:dyDescent="0.25">
      <c r="A5" s="5" t="s">
        <v>168</v>
      </c>
      <c r="B5" s="5" t="s">
        <v>167</v>
      </c>
      <c r="C5" s="38" t="s">
        <v>176</v>
      </c>
      <c r="D5" s="6" t="s">
        <v>177</v>
      </c>
    </row>
    <row r="6" spans="1:9" x14ac:dyDescent="0.25">
      <c r="A6" s="7">
        <v>2016</v>
      </c>
      <c r="B6" s="9" t="s">
        <v>26</v>
      </c>
      <c r="C6" s="37">
        <v>2216168</v>
      </c>
      <c r="D6" s="130">
        <v>0.68759999999999999</v>
      </c>
    </row>
    <row r="7" spans="1:9" x14ac:dyDescent="0.25">
      <c r="A7" s="7">
        <v>2016</v>
      </c>
      <c r="B7" s="9" t="s">
        <v>27</v>
      </c>
      <c r="C7" s="37">
        <v>1006681</v>
      </c>
      <c r="D7" s="130">
        <v>0.31230000000000002</v>
      </c>
    </row>
    <row r="8" spans="1:9" x14ac:dyDescent="0.25">
      <c r="A8" s="7">
        <v>2016</v>
      </c>
      <c r="B8" s="9" t="s">
        <v>179</v>
      </c>
      <c r="C8" s="39">
        <v>3222853</v>
      </c>
      <c r="D8" s="8">
        <v>1</v>
      </c>
    </row>
    <row r="9" spans="1:9" x14ac:dyDescent="0.25">
      <c r="A9" s="7">
        <v>2017</v>
      </c>
      <c r="B9" s="9" t="s">
        <v>26</v>
      </c>
      <c r="C9" s="37">
        <v>2216563</v>
      </c>
      <c r="D9" s="130">
        <v>0.6976</v>
      </c>
    </row>
    <row r="10" spans="1:9" x14ac:dyDescent="0.25">
      <c r="A10" s="7">
        <v>2017</v>
      </c>
      <c r="B10" s="9" t="s">
        <v>27</v>
      </c>
      <c r="C10" s="37">
        <v>960607</v>
      </c>
      <c r="D10" s="130">
        <v>0.30230000000000001</v>
      </c>
    </row>
    <row r="11" spans="1:9" x14ac:dyDescent="0.25">
      <c r="A11" s="7">
        <v>2017</v>
      </c>
      <c r="B11" s="9" t="s">
        <v>179</v>
      </c>
      <c r="C11" s="39">
        <v>3177171</v>
      </c>
      <c r="D11" s="8">
        <v>1</v>
      </c>
    </row>
    <row r="12" spans="1:9" x14ac:dyDescent="0.25">
      <c r="A12" s="7">
        <v>2018</v>
      </c>
      <c r="B12" s="9" t="s">
        <v>26</v>
      </c>
      <c r="C12" s="37">
        <v>2314851</v>
      </c>
      <c r="D12" s="130">
        <v>0.72719999999999996</v>
      </c>
    </row>
    <row r="13" spans="1:9" x14ac:dyDescent="0.25">
      <c r="A13" s="7">
        <v>2018</v>
      </c>
      <c r="B13" s="9" t="s">
        <v>27</v>
      </c>
      <c r="C13" s="37">
        <v>868082</v>
      </c>
      <c r="D13" s="130">
        <v>0.2727</v>
      </c>
    </row>
    <row r="14" spans="1:9" x14ac:dyDescent="0.25">
      <c r="A14" s="7">
        <v>2018</v>
      </c>
      <c r="B14" s="9" t="s">
        <v>179</v>
      </c>
      <c r="C14" s="39">
        <v>3182933</v>
      </c>
      <c r="D14" s="8">
        <v>1</v>
      </c>
    </row>
    <row r="15" spans="1:9" x14ac:dyDescent="0.25">
      <c r="A15" s="7">
        <v>2019</v>
      </c>
      <c r="B15" s="9" t="s">
        <v>26</v>
      </c>
      <c r="C15" s="37">
        <v>2280344</v>
      </c>
      <c r="D15" s="130">
        <v>0.72430000000000005</v>
      </c>
    </row>
    <row r="16" spans="1:9" x14ac:dyDescent="0.25">
      <c r="A16" s="7">
        <v>2019</v>
      </c>
      <c r="B16" s="9" t="s">
        <v>27</v>
      </c>
      <c r="C16" s="37">
        <v>867765</v>
      </c>
      <c r="D16" s="130">
        <v>0.27560000000000001</v>
      </c>
    </row>
    <row r="17" spans="1:4" x14ac:dyDescent="0.25">
      <c r="A17" s="7">
        <v>2019</v>
      </c>
      <c r="B17" s="25" t="s">
        <v>179</v>
      </c>
      <c r="C17" s="39">
        <v>3148111</v>
      </c>
      <c r="D17" s="19">
        <v>1</v>
      </c>
    </row>
    <row r="18" spans="1:4" x14ac:dyDescent="0.25">
      <c r="D18" s="49"/>
    </row>
    <row r="19" spans="1:4" ht="87.4" customHeight="1" x14ac:dyDescent="0.25">
      <c r="A19" s="143" t="s">
        <v>402</v>
      </c>
      <c r="B19" s="143"/>
      <c r="C19" s="143"/>
      <c r="D19" s="143"/>
    </row>
    <row r="20" spans="1:4" ht="30" customHeight="1" x14ac:dyDescent="0.25">
      <c r="A20" s="143" t="s">
        <v>330</v>
      </c>
      <c r="B20" s="143"/>
      <c r="C20" s="143"/>
      <c r="D20" s="143"/>
    </row>
    <row r="21" spans="1:4" ht="28.5" customHeight="1" x14ac:dyDescent="0.25">
      <c r="A21" s="28"/>
      <c r="B21" s="28"/>
      <c r="C21" s="28"/>
      <c r="D21" s="28"/>
    </row>
  </sheetData>
  <mergeCells count="4">
    <mergeCell ref="A19:D19"/>
    <mergeCell ref="A20:D20"/>
    <mergeCell ref="A1:D1"/>
    <mergeCell ref="A3:D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418"/>
  <sheetViews>
    <sheetView workbookViewId="0">
      <selection sqref="A1:D1"/>
    </sheetView>
  </sheetViews>
  <sheetFormatPr defaultColWidth="8.7109375" defaultRowHeight="15" x14ac:dyDescent="0.25"/>
  <cols>
    <col min="1" max="1" width="11.28515625" style="3" customWidth="1"/>
    <col min="2" max="2" width="17.7109375" style="14" customWidth="1"/>
    <col min="3" max="3" width="15.28515625" style="36" bestFit="1" customWidth="1"/>
    <col min="4" max="4" width="32.28515625" style="18" customWidth="1"/>
    <col min="5" max="5" width="19.42578125" style="3" customWidth="1"/>
    <col min="6" max="6" width="13" style="3" customWidth="1"/>
    <col min="7" max="7" width="24.7109375" style="3" customWidth="1"/>
    <col min="8" max="16384" width="8.7109375" style="3"/>
  </cols>
  <sheetData>
    <row r="1" spans="1:10" ht="18.399999999999999" customHeight="1" x14ac:dyDescent="0.3">
      <c r="A1" s="144" t="s">
        <v>325</v>
      </c>
      <c r="B1" s="144"/>
      <c r="C1" s="144"/>
      <c r="D1" s="144"/>
      <c r="E1" s="127"/>
      <c r="F1" s="13"/>
      <c r="G1" s="13"/>
      <c r="H1" s="13"/>
      <c r="I1" s="13"/>
      <c r="J1" s="13"/>
    </row>
    <row r="3" spans="1:10" ht="18.399999999999999" customHeight="1" x14ac:dyDescent="0.3">
      <c r="A3" s="144" t="s">
        <v>363</v>
      </c>
      <c r="B3" s="144"/>
      <c r="C3" s="144"/>
      <c r="D3" s="144"/>
      <c r="E3" s="127"/>
      <c r="F3" s="13"/>
      <c r="G3" s="13"/>
      <c r="H3" s="13"/>
      <c r="I3" s="13"/>
      <c r="J3" s="13"/>
    </row>
    <row r="5" spans="1:10" x14ac:dyDescent="0.25">
      <c r="A5" s="77" t="s">
        <v>168</v>
      </c>
      <c r="B5" s="77" t="s">
        <v>175</v>
      </c>
      <c r="C5" s="78" t="s">
        <v>176</v>
      </c>
      <c r="D5" s="77" t="s">
        <v>177</v>
      </c>
    </row>
    <row r="6" spans="1:10" x14ac:dyDescent="0.25">
      <c r="A6" s="90">
        <v>2016</v>
      </c>
      <c r="B6" s="92" t="s">
        <v>188</v>
      </c>
      <c r="C6" s="37">
        <v>1892173</v>
      </c>
      <c r="D6" s="130">
        <v>0.58709999999999996</v>
      </c>
    </row>
    <row r="7" spans="1:10" x14ac:dyDescent="0.25">
      <c r="A7" s="90">
        <v>2016</v>
      </c>
      <c r="B7" s="92" t="s">
        <v>189</v>
      </c>
      <c r="C7" s="37">
        <v>631198</v>
      </c>
      <c r="D7" s="130">
        <v>0.1958</v>
      </c>
    </row>
    <row r="8" spans="1:10" x14ac:dyDescent="0.25">
      <c r="A8" s="90">
        <v>2016</v>
      </c>
      <c r="B8" s="92" t="s">
        <v>190</v>
      </c>
      <c r="C8" s="37">
        <v>229367</v>
      </c>
      <c r="D8" s="130">
        <v>7.1099999999999997E-2</v>
      </c>
    </row>
    <row r="9" spans="1:10" x14ac:dyDescent="0.25">
      <c r="A9" s="90">
        <v>2016</v>
      </c>
      <c r="B9" s="92" t="s">
        <v>191</v>
      </c>
      <c r="C9" s="37">
        <v>470115</v>
      </c>
      <c r="D9" s="130">
        <v>0.14580000000000001</v>
      </c>
    </row>
    <row r="10" spans="1:10" x14ac:dyDescent="0.25">
      <c r="A10" s="90">
        <v>2016</v>
      </c>
      <c r="B10" s="92" t="s">
        <v>179</v>
      </c>
      <c r="C10" s="37">
        <v>3222853</v>
      </c>
      <c r="D10" s="8">
        <v>1</v>
      </c>
    </row>
    <row r="11" spans="1:10" x14ac:dyDescent="0.25">
      <c r="A11" s="90">
        <v>2017</v>
      </c>
      <c r="B11" s="92" t="s">
        <v>188</v>
      </c>
      <c r="C11" s="37">
        <v>1857938</v>
      </c>
      <c r="D11" s="130">
        <v>0.5847</v>
      </c>
    </row>
    <row r="12" spans="1:10" x14ac:dyDescent="0.25">
      <c r="A12" s="90">
        <v>2017</v>
      </c>
      <c r="B12" s="92" t="s">
        <v>189</v>
      </c>
      <c r="C12" s="37">
        <v>626721</v>
      </c>
      <c r="D12" s="130">
        <v>0.19719999999999999</v>
      </c>
    </row>
    <row r="13" spans="1:10" x14ac:dyDescent="0.25">
      <c r="A13" s="90">
        <v>2017</v>
      </c>
      <c r="B13" s="92" t="s">
        <v>190</v>
      </c>
      <c r="C13" s="37">
        <v>228485</v>
      </c>
      <c r="D13" s="130">
        <v>7.1900000000000006E-2</v>
      </c>
    </row>
    <row r="14" spans="1:10" x14ac:dyDescent="0.25">
      <c r="A14" s="90">
        <v>2017</v>
      </c>
      <c r="B14" s="92" t="s">
        <v>191</v>
      </c>
      <c r="C14" s="37">
        <v>464027</v>
      </c>
      <c r="D14" s="130">
        <v>0.14599999999999999</v>
      </c>
    </row>
    <row r="15" spans="1:10" x14ac:dyDescent="0.25">
      <c r="A15" s="90">
        <v>2017</v>
      </c>
      <c r="B15" s="92" t="s">
        <v>179</v>
      </c>
      <c r="C15" s="37">
        <v>3177171</v>
      </c>
      <c r="D15" s="8">
        <v>1</v>
      </c>
    </row>
    <row r="16" spans="1:10" x14ac:dyDescent="0.25">
      <c r="A16" s="90">
        <v>2018</v>
      </c>
      <c r="B16" s="92" t="s">
        <v>188</v>
      </c>
      <c r="C16" s="37">
        <v>1861902</v>
      </c>
      <c r="D16" s="130">
        <v>0.58489999999999998</v>
      </c>
    </row>
    <row r="17" spans="1:5" x14ac:dyDescent="0.25">
      <c r="A17" s="90">
        <v>2018</v>
      </c>
      <c r="B17" s="92" t="s">
        <v>189</v>
      </c>
      <c r="C17" s="37">
        <v>645406</v>
      </c>
      <c r="D17" s="130">
        <v>0.20269999999999999</v>
      </c>
    </row>
    <row r="18" spans="1:5" x14ac:dyDescent="0.25">
      <c r="A18" s="90">
        <v>2018</v>
      </c>
      <c r="B18" s="92" t="s">
        <v>190</v>
      </c>
      <c r="C18" s="37">
        <v>209665</v>
      </c>
      <c r="D18" s="130">
        <v>6.5799999999999997E-2</v>
      </c>
    </row>
    <row r="19" spans="1:5" x14ac:dyDescent="0.25">
      <c r="A19" s="90">
        <v>2018</v>
      </c>
      <c r="B19" s="92" t="s">
        <v>191</v>
      </c>
      <c r="C19" s="37">
        <v>465960</v>
      </c>
      <c r="D19" s="130">
        <v>0.14630000000000001</v>
      </c>
    </row>
    <row r="20" spans="1:5" x14ac:dyDescent="0.25">
      <c r="A20" s="90">
        <v>2018</v>
      </c>
      <c r="B20" s="92" t="s">
        <v>179</v>
      </c>
      <c r="C20" s="37">
        <v>3182933</v>
      </c>
      <c r="D20" s="8">
        <v>1</v>
      </c>
    </row>
    <row r="21" spans="1:5" x14ac:dyDescent="0.25">
      <c r="A21" s="90">
        <v>2019</v>
      </c>
      <c r="B21" s="92" t="s">
        <v>188</v>
      </c>
      <c r="C21" s="37">
        <v>1833340</v>
      </c>
      <c r="D21" s="130">
        <v>0.58230000000000004</v>
      </c>
    </row>
    <row r="22" spans="1:5" x14ac:dyDescent="0.25">
      <c r="A22" s="90">
        <v>2019</v>
      </c>
      <c r="B22" s="92" t="s">
        <v>189</v>
      </c>
      <c r="C22" s="37">
        <v>712772</v>
      </c>
      <c r="D22" s="130">
        <v>0.22639999999999999</v>
      </c>
    </row>
    <row r="23" spans="1:5" x14ac:dyDescent="0.25">
      <c r="A23" s="90">
        <v>2019</v>
      </c>
      <c r="B23" s="92" t="s">
        <v>190</v>
      </c>
      <c r="C23" s="37">
        <v>145448</v>
      </c>
      <c r="D23" s="130">
        <v>4.6199999999999998E-2</v>
      </c>
    </row>
    <row r="24" spans="1:5" x14ac:dyDescent="0.25">
      <c r="A24" s="90">
        <v>2019</v>
      </c>
      <c r="B24" s="92" t="s">
        <v>191</v>
      </c>
      <c r="C24" s="37">
        <v>456551</v>
      </c>
      <c r="D24" s="130">
        <v>0.14499999999999999</v>
      </c>
    </row>
    <row r="25" spans="1:5" x14ac:dyDescent="0.25">
      <c r="A25" s="90">
        <v>2019</v>
      </c>
      <c r="B25" s="91" t="s">
        <v>179</v>
      </c>
      <c r="C25" s="42">
        <v>3148111</v>
      </c>
      <c r="D25" s="8">
        <v>1</v>
      </c>
    </row>
    <row r="26" spans="1:5" x14ac:dyDescent="0.25">
      <c r="A26" s="74"/>
      <c r="B26" s="25"/>
      <c r="D26" s="82"/>
    </row>
    <row r="27" spans="1:5" ht="30" customHeight="1" x14ac:dyDescent="0.25">
      <c r="A27" s="142" t="s">
        <v>169</v>
      </c>
      <c r="B27" s="142"/>
      <c r="C27" s="142"/>
      <c r="D27" s="142"/>
      <c r="E27" s="28"/>
    </row>
    <row r="28" spans="1:5" ht="45" customHeight="1" x14ac:dyDescent="0.25">
      <c r="A28" s="142" t="s">
        <v>330</v>
      </c>
      <c r="B28" s="142"/>
      <c r="C28" s="142"/>
      <c r="D28" s="142"/>
      <c r="E28" s="28"/>
    </row>
    <row r="418" ht="14.65" customHeight="1" x14ac:dyDescent="0.25"/>
  </sheetData>
  <sortState xmlns:xlrd2="http://schemas.microsoft.com/office/spreadsheetml/2017/richdata2" ref="A6:D24">
    <sortCondition ref="A6:A24"/>
    <sortCondition ref="B6:B24"/>
    <sortCondition ref="C6:C24" customList="Home,HHA,SNF,Rehab,Hospice,Other"/>
  </sortState>
  <mergeCells count="4">
    <mergeCell ref="A27:D27"/>
    <mergeCell ref="A28:D28"/>
    <mergeCell ref="A1:D1"/>
    <mergeCell ref="A3:D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37"/>
  <sheetViews>
    <sheetView workbookViewId="0">
      <selection sqref="A1:D1"/>
    </sheetView>
  </sheetViews>
  <sheetFormatPr defaultColWidth="8.7109375" defaultRowHeight="15" x14ac:dyDescent="0.25"/>
  <cols>
    <col min="1" max="1" width="10.28515625" style="3" customWidth="1"/>
    <col min="2" max="2" width="27.5703125" style="14" customWidth="1"/>
    <col min="3" max="3" width="13.28515625" style="35" bestFit="1" customWidth="1"/>
    <col min="4" max="4" width="34" style="3" bestFit="1" customWidth="1"/>
    <col min="5" max="16384" width="8.7109375" style="3"/>
  </cols>
  <sheetData>
    <row r="1" spans="1:9" ht="18.75" x14ac:dyDescent="0.3">
      <c r="A1" s="137" t="s">
        <v>325</v>
      </c>
      <c r="B1" s="137"/>
      <c r="C1" s="137"/>
      <c r="D1" s="137"/>
      <c r="E1" s="13"/>
      <c r="F1" s="13"/>
      <c r="G1" s="13"/>
      <c r="H1" s="13"/>
      <c r="I1" s="13"/>
    </row>
    <row r="3" spans="1:9" ht="18.75" x14ac:dyDescent="0.3">
      <c r="A3" s="32" t="s">
        <v>364</v>
      </c>
      <c r="B3" s="32"/>
      <c r="C3" s="40"/>
      <c r="D3" s="32"/>
      <c r="E3" s="32"/>
      <c r="F3" s="13"/>
    </row>
    <row r="5" spans="1:9" x14ac:dyDescent="0.25">
      <c r="A5" s="77" t="s">
        <v>168</v>
      </c>
      <c r="B5" s="77" t="s">
        <v>50</v>
      </c>
      <c r="C5" s="78" t="s">
        <v>176</v>
      </c>
      <c r="D5" s="77" t="s">
        <v>177</v>
      </c>
    </row>
    <row r="6" spans="1:9" x14ac:dyDescent="0.25">
      <c r="A6" s="7">
        <v>2016</v>
      </c>
      <c r="B6" s="9" t="s">
        <v>53</v>
      </c>
      <c r="C6" s="37">
        <v>864057</v>
      </c>
      <c r="D6" s="131">
        <v>0.2681</v>
      </c>
    </row>
    <row r="7" spans="1:9" x14ac:dyDescent="0.25">
      <c r="A7" s="7">
        <v>2016</v>
      </c>
      <c r="B7" s="9" t="s">
        <v>52</v>
      </c>
      <c r="C7" s="37">
        <v>1121275</v>
      </c>
      <c r="D7" s="131">
        <v>0.34789999999999999</v>
      </c>
    </row>
    <row r="8" spans="1:9" x14ac:dyDescent="0.25">
      <c r="A8" s="7">
        <v>2016</v>
      </c>
      <c r="B8" s="9" t="s">
        <v>51</v>
      </c>
      <c r="C8" s="37">
        <v>917395</v>
      </c>
      <c r="D8" s="131">
        <v>0.28460000000000002</v>
      </c>
    </row>
    <row r="9" spans="1:9" x14ac:dyDescent="0.25">
      <c r="A9" s="7">
        <v>2016</v>
      </c>
      <c r="B9" s="9" t="s">
        <v>301</v>
      </c>
      <c r="C9" s="37">
        <v>164957</v>
      </c>
      <c r="D9" s="131">
        <v>5.11E-2</v>
      </c>
    </row>
    <row r="10" spans="1:9" x14ac:dyDescent="0.25">
      <c r="A10" s="7">
        <v>2016</v>
      </c>
      <c r="B10" s="9" t="s">
        <v>54</v>
      </c>
      <c r="C10" s="37">
        <v>154951</v>
      </c>
      <c r="D10" s="131">
        <v>4.8000000000000001E-2</v>
      </c>
    </row>
    <row r="11" spans="1:9" x14ac:dyDescent="0.25">
      <c r="A11" s="7">
        <v>2016</v>
      </c>
      <c r="B11" s="9" t="s">
        <v>306</v>
      </c>
      <c r="C11" s="37">
        <v>218</v>
      </c>
      <c r="D11" s="130">
        <v>0</v>
      </c>
    </row>
    <row r="12" spans="1:9" x14ac:dyDescent="0.25">
      <c r="A12" s="7">
        <v>2016</v>
      </c>
      <c r="B12" s="9" t="s">
        <v>179</v>
      </c>
      <c r="C12" s="39">
        <v>3222853</v>
      </c>
      <c r="D12" s="8">
        <v>1</v>
      </c>
    </row>
    <row r="13" spans="1:9" x14ac:dyDescent="0.25">
      <c r="A13" s="7">
        <v>2017</v>
      </c>
      <c r="B13" s="9" t="s">
        <v>53</v>
      </c>
      <c r="C13" s="37">
        <v>883383</v>
      </c>
      <c r="D13" s="131">
        <v>0.27800000000000002</v>
      </c>
    </row>
    <row r="14" spans="1:9" x14ac:dyDescent="0.25">
      <c r="A14" s="7">
        <v>2017</v>
      </c>
      <c r="B14" s="9" t="s">
        <v>52</v>
      </c>
      <c r="C14" s="37">
        <v>1086442</v>
      </c>
      <c r="D14" s="131">
        <v>0.34189999999999998</v>
      </c>
    </row>
    <row r="15" spans="1:9" x14ac:dyDescent="0.25">
      <c r="A15" s="7">
        <v>2017</v>
      </c>
      <c r="B15" s="9" t="s">
        <v>51</v>
      </c>
      <c r="C15" s="37">
        <v>888663</v>
      </c>
      <c r="D15" s="131">
        <v>0.2797</v>
      </c>
    </row>
    <row r="16" spans="1:9" x14ac:dyDescent="0.25">
      <c r="A16" s="7">
        <v>2017</v>
      </c>
      <c r="B16" s="9" t="s">
        <v>301</v>
      </c>
      <c r="C16" s="37">
        <v>167540</v>
      </c>
      <c r="D16" s="131">
        <v>5.2699999999999997E-2</v>
      </c>
    </row>
    <row r="17" spans="1:4" x14ac:dyDescent="0.25">
      <c r="A17" s="7">
        <v>2017</v>
      </c>
      <c r="B17" s="9" t="s">
        <v>54</v>
      </c>
      <c r="C17" s="37">
        <v>151009</v>
      </c>
      <c r="D17" s="131">
        <v>4.7500000000000001E-2</v>
      </c>
    </row>
    <row r="18" spans="1:4" x14ac:dyDescent="0.25">
      <c r="A18" s="7">
        <v>2017</v>
      </c>
      <c r="B18" s="9" t="s">
        <v>306</v>
      </c>
      <c r="C18" s="37">
        <v>134</v>
      </c>
      <c r="D18" s="130">
        <v>0</v>
      </c>
    </row>
    <row r="19" spans="1:4" x14ac:dyDescent="0.25">
      <c r="A19" s="7">
        <v>2017</v>
      </c>
      <c r="B19" s="9" t="s">
        <v>179</v>
      </c>
      <c r="C19" s="39">
        <v>3177171</v>
      </c>
      <c r="D19" s="8">
        <v>1</v>
      </c>
    </row>
    <row r="20" spans="1:4" x14ac:dyDescent="0.25">
      <c r="A20" s="7">
        <v>2018</v>
      </c>
      <c r="B20" s="9" t="s">
        <v>53</v>
      </c>
      <c r="C20" s="37">
        <v>886194</v>
      </c>
      <c r="D20" s="131">
        <v>0.27839999999999998</v>
      </c>
    </row>
    <row r="21" spans="1:4" x14ac:dyDescent="0.25">
      <c r="A21" s="7">
        <v>2018</v>
      </c>
      <c r="B21" s="9" t="s">
        <v>52</v>
      </c>
      <c r="C21" s="37">
        <v>1053117</v>
      </c>
      <c r="D21" s="131">
        <v>0.33079999999999998</v>
      </c>
    </row>
    <row r="22" spans="1:4" x14ac:dyDescent="0.25">
      <c r="A22" s="7">
        <v>2018</v>
      </c>
      <c r="B22" s="9" t="s">
        <v>51</v>
      </c>
      <c r="C22" s="37">
        <v>859876</v>
      </c>
      <c r="D22" s="131">
        <v>0.27010000000000001</v>
      </c>
    </row>
    <row r="23" spans="1:4" x14ac:dyDescent="0.25">
      <c r="A23" s="7">
        <v>2018</v>
      </c>
      <c r="B23" s="9" t="s">
        <v>301</v>
      </c>
      <c r="C23" s="37">
        <v>165167</v>
      </c>
      <c r="D23" s="131">
        <v>5.1799999999999999E-2</v>
      </c>
    </row>
    <row r="24" spans="1:4" x14ac:dyDescent="0.25">
      <c r="A24" s="7">
        <v>2018</v>
      </c>
      <c r="B24" s="9" t="s">
        <v>54</v>
      </c>
      <c r="C24" s="37">
        <v>218495</v>
      </c>
      <c r="D24" s="131">
        <v>6.8599999999999994E-2</v>
      </c>
    </row>
    <row r="25" spans="1:4" x14ac:dyDescent="0.25">
      <c r="A25" s="7">
        <v>2018</v>
      </c>
      <c r="B25" s="9" t="s">
        <v>306</v>
      </c>
      <c r="C25" s="37">
        <v>84</v>
      </c>
      <c r="D25" s="130">
        <v>0</v>
      </c>
    </row>
    <row r="26" spans="1:4" x14ac:dyDescent="0.25">
      <c r="A26" s="7">
        <v>2018</v>
      </c>
      <c r="B26" s="9" t="s">
        <v>179</v>
      </c>
      <c r="C26" s="39">
        <v>3182933</v>
      </c>
      <c r="D26" s="8">
        <v>1</v>
      </c>
    </row>
    <row r="27" spans="1:4" x14ac:dyDescent="0.25">
      <c r="A27" s="7">
        <v>2019</v>
      </c>
      <c r="B27" s="9" t="s">
        <v>53</v>
      </c>
      <c r="C27" s="37">
        <v>886287</v>
      </c>
      <c r="D27" s="131">
        <v>0.28149999999999997</v>
      </c>
    </row>
    <row r="28" spans="1:4" x14ac:dyDescent="0.25">
      <c r="A28" s="7">
        <v>2019</v>
      </c>
      <c r="B28" s="9" t="s">
        <v>52</v>
      </c>
      <c r="C28" s="37">
        <v>1001677</v>
      </c>
      <c r="D28" s="131">
        <v>0.31809999999999999</v>
      </c>
    </row>
    <row r="29" spans="1:4" x14ac:dyDescent="0.25">
      <c r="A29" s="7">
        <v>2019</v>
      </c>
      <c r="B29" s="9" t="s">
        <v>51</v>
      </c>
      <c r="C29" s="37">
        <v>848355</v>
      </c>
      <c r="D29" s="131">
        <v>0.26939999999999997</v>
      </c>
    </row>
    <row r="30" spans="1:4" x14ac:dyDescent="0.25">
      <c r="A30" s="7">
        <v>2019</v>
      </c>
      <c r="B30" s="9" t="s">
        <v>301</v>
      </c>
      <c r="C30" s="37">
        <v>179669</v>
      </c>
      <c r="D30" s="131">
        <v>5.7000000000000002E-2</v>
      </c>
    </row>
    <row r="31" spans="1:4" x14ac:dyDescent="0.25">
      <c r="A31" s="7">
        <v>2019</v>
      </c>
      <c r="B31" s="9" t="s">
        <v>54</v>
      </c>
      <c r="C31" s="37">
        <v>231849</v>
      </c>
      <c r="D31" s="131">
        <v>7.3599999999999999E-2</v>
      </c>
    </row>
    <row r="32" spans="1:4" x14ac:dyDescent="0.25">
      <c r="A32" s="7">
        <v>2019</v>
      </c>
      <c r="B32" s="9" t="s">
        <v>306</v>
      </c>
      <c r="C32" s="37">
        <v>274</v>
      </c>
      <c r="D32" s="130">
        <v>0</v>
      </c>
    </row>
    <row r="33" spans="1:4" x14ac:dyDescent="0.25">
      <c r="A33" s="7">
        <v>2019</v>
      </c>
      <c r="B33" s="25" t="s">
        <v>179</v>
      </c>
      <c r="C33" s="39">
        <v>3148111</v>
      </c>
      <c r="D33" s="8">
        <v>1</v>
      </c>
    </row>
    <row r="34" spans="1:4" x14ac:dyDescent="0.25">
      <c r="A34" s="74"/>
      <c r="B34" s="25"/>
      <c r="D34" s="74"/>
    </row>
    <row r="35" spans="1:4" ht="30.75" customHeight="1" x14ac:dyDescent="0.25">
      <c r="A35" s="142" t="s">
        <v>171</v>
      </c>
      <c r="B35" s="142"/>
      <c r="C35" s="142"/>
      <c r="D35" s="142"/>
    </row>
    <row r="36" spans="1:4" ht="43.5" customHeight="1" x14ac:dyDescent="0.25">
      <c r="A36" s="142" t="s">
        <v>330</v>
      </c>
      <c r="B36" s="142"/>
      <c r="C36" s="142"/>
      <c r="D36" s="142"/>
    </row>
    <row r="37" spans="1:4" x14ac:dyDescent="0.25">
      <c r="A37" s="28"/>
      <c r="B37" s="28"/>
      <c r="C37" s="28"/>
      <c r="D37" s="28"/>
    </row>
  </sheetData>
  <mergeCells count="3">
    <mergeCell ref="A1:D1"/>
    <mergeCell ref="A35:D35"/>
    <mergeCell ref="A36:D3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42</vt:i4>
      </vt:variant>
      <vt:variant>
        <vt:lpstr>Named Ranges</vt:lpstr>
      </vt:variant>
      <vt:variant>
        <vt:i4>11</vt:i4>
      </vt:variant>
    </vt:vector>
  </HeadingPairs>
  <TitlesOfParts>
    <vt:vector size="53" baseType="lpstr">
      <vt:lpstr>Cover</vt:lpstr>
      <vt:lpstr>Contents</vt:lpstr>
      <vt:lpstr>I-1 </vt:lpstr>
      <vt:lpstr>II-1</vt:lpstr>
      <vt:lpstr>II-2</vt:lpstr>
      <vt:lpstr>II-3</vt:lpstr>
      <vt:lpstr>II-4</vt:lpstr>
      <vt:lpstr>II-5</vt:lpstr>
      <vt:lpstr>II-6</vt:lpstr>
      <vt:lpstr>II-7</vt:lpstr>
      <vt:lpstr>II-8</vt:lpstr>
      <vt:lpstr>II-9</vt:lpstr>
      <vt:lpstr>II-10</vt:lpstr>
      <vt:lpstr>II-11</vt:lpstr>
      <vt:lpstr>II-12</vt:lpstr>
      <vt:lpstr>II-13</vt:lpstr>
      <vt:lpstr>III-1</vt:lpstr>
      <vt:lpstr>III-2</vt:lpstr>
      <vt:lpstr>III-3</vt:lpstr>
      <vt:lpstr>III-4</vt:lpstr>
      <vt:lpstr>III-5</vt:lpstr>
      <vt:lpstr>III-6</vt:lpstr>
      <vt:lpstr>IV-1</vt:lpstr>
      <vt:lpstr>IV-2</vt:lpstr>
      <vt:lpstr>IV-3</vt:lpstr>
      <vt:lpstr>IV-4</vt:lpstr>
      <vt:lpstr>IV-5</vt:lpstr>
      <vt:lpstr>IV-6</vt:lpstr>
      <vt:lpstr>V-1</vt:lpstr>
      <vt:lpstr>V-2</vt:lpstr>
      <vt:lpstr>V-3</vt:lpstr>
      <vt:lpstr>V-4</vt:lpstr>
      <vt:lpstr>V-5</vt:lpstr>
      <vt:lpstr>V-6</vt:lpstr>
      <vt:lpstr>V-7</vt:lpstr>
      <vt:lpstr>V-8 </vt:lpstr>
      <vt:lpstr>V-9</vt:lpstr>
      <vt:lpstr>V-10</vt:lpstr>
      <vt:lpstr>V-11</vt:lpstr>
      <vt:lpstr>V-12</vt:lpstr>
      <vt:lpstr>V-13</vt:lpstr>
      <vt:lpstr>V-14</vt:lpstr>
      <vt:lpstr>Contents!_Toc57980923</vt:lpstr>
      <vt:lpstr>Contents!_Toc57980926</vt:lpstr>
      <vt:lpstr>Contents!_Toc57980927</vt:lpstr>
      <vt:lpstr>Contents!_Toc57980930</vt:lpstr>
      <vt:lpstr>Contents!_Toc57980940</vt:lpstr>
      <vt:lpstr>Contents!_Toc57980946</vt:lpstr>
      <vt:lpstr>Contents!_Toc57980947</vt:lpstr>
      <vt:lpstr>Contents!_Toc57980948</vt:lpstr>
      <vt:lpstr>Contents!_Toc57980951</vt:lpstr>
      <vt:lpstr>Contents!_Toc57980953</vt:lpstr>
      <vt:lpstr>Contents!_Toc57980955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Beaman, Brian</dc:creator>
  <cp:lastModifiedBy>Jones, Alexandra</cp:lastModifiedBy>
  <dcterms:created xsi:type="dcterms:W3CDTF">2020-12-11T20:24:19Z</dcterms:created>
  <dcterms:modified xsi:type="dcterms:W3CDTF">2021-09-15T13:53:39Z</dcterms:modified>
</cp:coreProperties>
</file>