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st.lan\Data\files\tasks\5504da99-ddf7-4cfa-a74d-1ddfebca0a41\"/>
    </mc:Choice>
  </mc:AlternateContent>
  <xr:revisionPtr revIDLastSave="0" documentId="8_{78B08B77-04A1-4366-945D-12935EAD8212}" xr6:coauthVersionLast="47" xr6:coauthVersionMax="47" xr10:uidLastSave="{00000000-0000-0000-0000-000000000000}"/>
  <workbookProtection workbookAlgorithmName="SHA-512" workbookHashValue="IhXTbkZ2rGtrvXYDojprQTlk6r0m0iMogHpOUPDL7WY0Pmww8iIJCA6qP+kJ2wlvTadfNXJVtCQqbtXugFtYvQ==" workbookSaltValue="C1Nd1Uvkm+8BgI/H+63QFA==" workbookSpinCount="100000" lockStructure="1"/>
  <bookViews>
    <workbookView xWindow="-120" yWindow="-120" windowWidth="19440" windowHeight="10440" xr2:uid="{00000000-000D-0000-FFFF-FFFF00000000}"/>
  </bookViews>
  <sheets>
    <sheet name="Supp &amp; Other Revenue" sheetId="1" r:id="rId1"/>
    <sheet name="System Data" sheetId="2" state="hidden" r:id="rId2"/>
  </sheets>
  <definedNames>
    <definedName name="AHFPR_PrintRange">'Supp &amp; Other Revenue'!$B$1:$G$85</definedName>
    <definedName name="BlankAverageAgeOfPlant">'System Data'!$A$24</definedName>
    <definedName name="BlankAveragePaymentPeriod">'System Data'!$A$20</definedName>
    <definedName name="BlankCashFlowToTotalDebt">'System Data'!$A$22</definedName>
    <definedName name="BlankCurrentRatio">'System Data'!$A$18</definedName>
    <definedName name="BlankDaysInAccountsReceivable">'System Data'!$A$19</definedName>
    <definedName name="BlankDebtServiceCoverageRatio">'System Data'!$A$21</definedName>
    <definedName name="BlankEquityFinancingRatio">'System Data'!$A$23</definedName>
    <definedName name="BlankNonOperatingMargin">'System Data'!$A$16</definedName>
    <definedName name="BlankOperatingMargin">'System Data'!$A$15</definedName>
    <definedName name="BlankTotalMargin">'System Data'!$A$17</definedName>
    <definedName name="cfFiscalYearSelected">'System Data'!$A$6</definedName>
    <definedName name="cfHospitalSelected">'System Data'!$A$5</definedName>
    <definedName name="cfRequiredFieldsSelected">'System Data'!$A$8</definedName>
    <definedName name="cfSubmitterEmail">'System Data'!$A$7</definedName>
    <definedName name="DaysInPeriod">'System Data'!$A$9</definedName>
    <definedName name="dcHospitalList">'System Data'!$B$63:$B$125</definedName>
    <definedName name="dcReportingPeriodList">'System Data'!$A$56:$A$60</definedName>
    <definedName name="DevTemplateFilenameNVersion">'System Data'!$A$1</definedName>
    <definedName name="ErrorInAverageAgeOfPlant">'System Data'!$A$35</definedName>
    <definedName name="ErrorInAveragePaymentPeriod">'System Data'!$A$31</definedName>
    <definedName name="ErrorInCashFlowToTotalDebt">'System Data'!$A$33</definedName>
    <definedName name="ErrorInCurrentRatio">'System Data'!$A$29</definedName>
    <definedName name="ErrorInDaysInAccountsReceivable">'System Data'!$A$30</definedName>
    <definedName name="ErrorInDebtServiceCoverageRatio">'System Data'!$A$32</definedName>
    <definedName name="ErrorInEquityFinancingRatio">'System Data'!$A$34</definedName>
    <definedName name="ErrorInNon_OperatingMargin">'System Data'!$A$27</definedName>
    <definedName name="ErrorInOperatingMargin">'System Data'!$A$26</definedName>
    <definedName name="ErrorInTotalMargin">'System Data'!$A$28</definedName>
    <definedName name="FiscalYearList">'System Data'!$A$38:$A$50</definedName>
    <definedName name="HospitalList">'System Data'!$A$63:$C$125</definedName>
    <definedName name="iFiscalYear">'System Data'!$A$3</definedName>
    <definedName name="iHospital">'System Data'!$A$2</definedName>
    <definedName name="iHospitalName">'System Data'!$A$2</definedName>
    <definedName name="iReportingPeriod">'System Data'!#REF!</definedName>
    <definedName name="MaximumDollarInputValue">'System Data'!$A$11</definedName>
    <definedName name="MinimumDollarInputValue">'System Data'!$A$10</definedName>
    <definedName name="OnSaveFlag">'System Data'!$A$4</definedName>
    <definedName name="ReportingPeriodList">'System Data'!$A$56:$C$60</definedName>
    <definedName name="ShortName">'System Data'!$A$12</definedName>
    <definedName name="Submitters_Name">'Supp &amp; Other Revenue'!$D$6</definedName>
    <definedName name="vFileName">'System Data'!$A$13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26" i="1"/>
  <c r="D27" i="1"/>
  <c r="D28" i="1"/>
  <c r="D29" i="1"/>
  <c r="D25" i="1"/>
  <c r="D24" i="1"/>
  <c r="D23" i="1"/>
  <c r="D22" i="1"/>
  <c r="D21" i="1"/>
  <c r="D17" i="1"/>
  <c r="D16" i="1"/>
  <c r="D15" i="1"/>
  <c r="A7" i="2" l="1"/>
  <c r="A6" i="2" l="1"/>
  <c r="A5" i="2"/>
  <c r="A8" i="2" l="1"/>
  <c r="D10" i="1"/>
  <c r="F52" i="1"/>
  <c r="G52" i="1"/>
  <c r="H52" i="1"/>
  <c r="I52" i="1"/>
  <c r="J52" i="1"/>
  <c r="E52" i="1"/>
  <c r="D11" i="1"/>
  <c r="D12" i="1"/>
  <c r="D13" i="1"/>
  <c r="D14" i="1"/>
  <c r="D18" i="1"/>
  <c r="D19" i="1"/>
  <c r="D20" i="1"/>
  <c r="D52" i="1" l="1"/>
  <c r="A32" i="2" l="1"/>
  <c r="A35" i="2" l="1"/>
  <c r="A24" i="2" l="1"/>
  <c r="D5" i="1" l="1"/>
  <c r="D4" i="1"/>
  <c r="D7" i="1"/>
  <c r="A13" i="2" s="1"/>
  <c r="A30" i="2" l="1"/>
  <c r="A19" i="2"/>
  <c r="A12" i="2" l="1"/>
  <c r="A33" i="2" l="1"/>
  <c r="A29" i="2"/>
  <c r="A31" i="2"/>
  <c r="A20" i="2" l="1"/>
  <c r="A18" i="2"/>
  <c r="A27" i="2" l="1"/>
  <c r="A26" i="2"/>
  <c r="A28" i="2"/>
  <c r="A16" i="2"/>
  <c r="A15" i="2"/>
  <c r="A34" i="2" l="1"/>
  <c r="A23" i="2"/>
  <c r="A21" i="2"/>
  <c r="A17" i="2"/>
  <c r="A22" i="2"/>
</calcChain>
</file>

<file path=xl/sharedStrings.xml><?xml version="1.0" encoding="utf-8"?>
<sst xmlns="http://schemas.openxmlformats.org/spreadsheetml/2006/main" count="213" uniqueCount="211">
  <si>
    <t>ELECTRONIC SIGNATURE:</t>
  </si>
  <si>
    <t>Year</t>
  </si>
  <si>
    <t>Select Year:</t>
  </si>
  <si>
    <t>Qtr</t>
  </si>
  <si>
    <t>Select Quarter:</t>
  </si>
  <si>
    <t>Q1</t>
  </si>
  <si>
    <t>Q2</t>
  </si>
  <si>
    <t>Q3</t>
  </si>
  <si>
    <t>Q5</t>
  </si>
  <si>
    <t>OrgName</t>
  </si>
  <si>
    <t>Select Hospital:</t>
  </si>
  <si>
    <t>Anna Jaques Hospital</t>
  </si>
  <si>
    <t>Baystate Medical Center</t>
  </si>
  <si>
    <t>Berkshire Medical Center</t>
  </si>
  <si>
    <t>Beth Israel Deaconess Hospital - Needham</t>
  </si>
  <si>
    <t>Beth Israel Deaconess Hospital - Plymouth</t>
  </si>
  <si>
    <t>Beth Israel Deaconess Medical Center</t>
  </si>
  <si>
    <t>Boston Children's Hospital</t>
  </si>
  <si>
    <t>Boston Medical Center</t>
  </si>
  <si>
    <t>Brigham and Women's Faulkner Hospital</t>
  </si>
  <si>
    <t>Brigham and Women's Hospital</t>
  </si>
  <si>
    <t>Cambridge Health Alliance</t>
  </si>
  <si>
    <t>Cape Cod Hospital</t>
  </si>
  <si>
    <t>Cooley Dickinson Hospital</t>
  </si>
  <si>
    <t>Dana-Farber Cancer Institute</t>
  </si>
  <si>
    <t>Emerson Hospital</t>
  </si>
  <si>
    <t>Fairview Hospital</t>
  </si>
  <si>
    <t>Falmouth Hospital</t>
  </si>
  <si>
    <t>Harrington Memorial Hospital</t>
  </si>
  <si>
    <t>HealthAlliance Hospital</t>
  </si>
  <si>
    <t>Heywood Hospital</t>
  </si>
  <si>
    <t>Holyoke Medical Center</t>
  </si>
  <si>
    <t>Lawrence General Hospital</t>
  </si>
  <si>
    <t>Lowell General Hospital</t>
  </si>
  <si>
    <t>Martha's Vineyard Hospital</t>
  </si>
  <si>
    <t>Massachusetts Eye and Ear Infirmary</t>
  </si>
  <si>
    <t>Massachusetts General Hospital</t>
  </si>
  <si>
    <t>Mercy Medical Center</t>
  </si>
  <si>
    <t>MetroWest Medical Center</t>
  </si>
  <si>
    <t>Milford Regional Medical Center</t>
  </si>
  <si>
    <t>Mount Auburn Hospital</t>
  </si>
  <si>
    <t>Nantucket Cottage Hospital</t>
  </si>
  <si>
    <t>New England Baptist Hospital</t>
  </si>
  <si>
    <t>Newton-Wellesley Hospital</t>
  </si>
  <si>
    <t>North Shore Medical Center</t>
  </si>
  <si>
    <t>Northeast Hospital</t>
  </si>
  <si>
    <t>Saint Vincent Hospital</t>
  </si>
  <si>
    <t>Shriners Hospitals for Children Boston</t>
  </si>
  <si>
    <t>Shriners Hospitals for Children Springfield</t>
  </si>
  <si>
    <t>Signature Healthcare Brockton Hospital</t>
  </si>
  <si>
    <t>South Shore Hospital</t>
  </si>
  <si>
    <t>Southcoast Hospitals Group</t>
  </si>
  <si>
    <t>Steward Good Samaritan Medical Center</t>
  </si>
  <si>
    <t>Steward St. Elizabeth's Medical Center</t>
  </si>
  <si>
    <t>Sturdy Memorial Hospital</t>
  </si>
  <si>
    <t>Tufts Medical Center</t>
  </si>
  <si>
    <t>UMass Memorial Medical Center</t>
  </si>
  <si>
    <t>Winchester Hospital</t>
  </si>
  <si>
    <t xml:space="preserve"> </t>
  </si>
  <si>
    <t>OnSaveFlag</t>
  </si>
  <si>
    <t>cfHospitalSelected</t>
  </si>
  <si>
    <t>cfFiscalYearSelected</t>
  </si>
  <si>
    <t>iFiscalYear</t>
  </si>
  <si>
    <t>iHospital</t>
  </si>
  <si>
    <t>vFileName</t>
  </si>
  <si>
    <t>cfRequiredFieldsSelected</t>
  </si>
  <si>
    <t>DaysInPeriod</t>
  </si>
  <si>
    <t>Organization ID</t>
  </si>
  <si>
    <t>OrgID</t>
  </si>
  <si>
    <t>Baystate Noble Hospital</t>
  </si>
  <si>
    <t>Baystate Wing Hospital</t>
  </si>
  <si>
    <t>Beth Israel Deaconess Hospital - Milton</t>
  </si>
  <si>
    <t>Lahey Hospital &amp; Medical Center</t>
  </si>
  <si>
    <t>ShortName</t>
  </si>
  <si>
    <t>Anna_Jaques</t>
  </si>
  <si>
    <t>Athol Memorial Hospital</t>
  </si>
  <si>
    <t>Athol</t>
  </si>
  <si>
    <t>Baystate Franklin Medical Center</t>
  </si>
  <si>
    <t>Franklin</t>
  </si>
  <si>
    <t>Baystate_MC</t>
  </si>
  <si>
    <t>Noble</t>
  </si>
  <si>
    <t>Wing</t>
  </si>
  <si>
    <t>Berkshire</t>
  </si>
  <si>
    <t>BID_Milton</t>
  </si>
  <si>
    <t>BID_Ndhm</t>
  </si>
  <si>
    <t>BID_Plymth</t>
  </si>
  <si>
    <t>BIDMC</t>
  </si>
  <si>
    <t>Childrens</t>
  </si>
  <si>
    <t>BMC</t>
  </si>
  <si>
    <t>BWH_Flknr</t>
  </si>
  <si>
    <t>BWH</t>
  </si>
  <si>
    <t>CHA</t>
  </si>
  <si>
    <t>Cape_Cod</t>
  </si>
  <si>
    <t>Cooley_Dicksn</t>
  </si>
  <si>
    <t>DFCI</t>
  </si>
  <si>
    <t>Emerson</t>
  </si>
  <si>
    <t>Fairview</t>
  </si>
  <si>
    <t>Falmouth</t>
  </si>
  <si>
    <t>Hallmark</t>
  </si>
  <si>
    <t>Harrington</t>
  </si>
  <si>
    <t>HealthAlliance</t>
  </si>
  <si>
    <t>Heywood</t>
  </si>
  <si>
    <t>Holy_Fam</t>
  </si>
  <si>
    <t>Holyoke</t>
  </si>
  <si>
    <t>Lahey</t>
  </si>
  <si>
    <t>Lawrence</t>
  </si>
  <si>
    <t>Lowell</t>
  </si>
  <si>
    <t>Marlborough</t>
  </si>
  <si>
    <t>MVH</t>
  </si>
  <si>
    <t>MEEI</t>
  </si>
  <si>
    <t>MGH</t>
  </si>
  <si>
    <t>Mercy</t>
  </si>
  <si>
    <t>MetroWest</t>
  </si>
  <si>
    <t>Milford</t>
  </si>
  <si>
    <t>Morton</t>
  </si>
  <si>
    <t>Mt_Aub</t>
  </si>
  <si>
    <t>Nantucket</t>
  </si>
  <si>
    <t>Nashoba</t>
  </si>
  <si>
    <t>NE_Baptist</t>
  </si>
  <si>
    <t>N_Shore</t>
  </si>
  <si>
    <t>NEast_Hosp</t>
  </si>
  <si>
    <t>St_Vincent</t>
  </si>
  <si>
    <t>Shrnrs_Bos</t>
  </si>
  <si>
    <t>Shrnrs_Sprgfld</t>
  </si>
  <si>
    <t>Brockton</t>
  </si>
  <si>
    <t>So_Shore</t>
  </si>
  <si>
    <t>Southcoast</t>
  </si>
  <si>
    <t>Carney</t>
  </si>
  <si>
    <t>Good_Sam</t>
  </si>
  <si>
    <t>Norwood</t>
  </si>
  <si>
    <t>Saint_Annes</t>
  </si>
  <si>
    <t>St_Eliz</t>
  </si>
  <si>
    <t>Sturdy</t>
  </si>
  <si>
    <t>Tufts</t>
  </si>
  <si>
    <t>UMMC</t>
  </si>
  <si>
    <t>Winchester</t>
  </si>
  <si>
    <t>OrgShortName</t>
  </si>
  <si>
    <t>Marlborough Hospital</t>
  </si>
  <si>
    <t>Morton Hospital</t>
  </si>
  <si>
    <t>Nashoba Valley Medical Center</t>
  </si>
  <si>
    <t>Newton_Well</t>
  </si>
  <si>
    <t>Steward Carney Hospital</t>
  </si>
  <si>
    <t>Steward Holy Family Hospital</t>
  </si>
  <si>
    <t>Steward Norwood Hospital</t>
  </si>
  <si>
    <t>Steward Saint Anne's Hospital</t>
  </si>
  <si>
    <t>MinimumDollarInputValue</t>
  </si>
  <si>
    <t>MaximumDollarInputValue</t>
  </si>
  <si>
    <r>
      <t>R</t>
    </r>
    <r>
      <rPr>
        <b/>
        <vertAlign val="superscript"/>
        <sz val="4"/>
        <color theme="0"/>
        <rFont val="Edwardian Script ITC"/>
        <family val="4"/>
      </rPr>
      <t>5-0</t>
    </r>
    <r>
      <rPr>
        <b/>
        <sz val="10"/>
        <color theme="0"/>
        <rFont val="Edwardian Script ITC"/>
        <family val="4"/>
      </rPr>
      <t xml:space="preserve"> Industries Inc.</t>
    </r>
  </si>
  <si>
    <t>BlankOperatingMargin</t>
  </si>
  <si>
    <t>BlankNon-OperatingMargin</t>
  </si>
  <si>
    <t>BlankTotalMargin</t>
  </si>
  <si>
    <t>BlankCurrentRatio</t>
  </si>
  <si>
    <t>BlankDaysInAccountsReceivable</t>
  </si>
  <si>
    <t>BlankAveragePaymentPeriod</t>
  </si>
  <si>
    <t>BlankDebtServiceCoverageRatio</t>
  </si>
  <si>
    <t>BlankCashFlowToTotalDebt</t>
  </si>
  <si>
    <t>BlankEquityFinancingRatio</t>
  </si>
  <si>
    <t>BlankAverageAgeOfPlant</t>
  </si>
  <si>
    <t>ErrorInOperatingMargin</t>
  </si>
  <si>
    <t>ErrorInNon-OperatingMargin</t>
  </si>
  <si>
    <t>ErrorInTotalMargin</t>
  </si>
  <si>
    <t>ErrorInCurrentRatio</t>
  </si>
  <si>
    <t>ErrorInDaysInAccountsReceivable</t>
  </si>
  <si>
    <t>ErrorInAveragePaymentPeriod</t>
  </si>
  <si>
    <t>ErrorInDebtServiceCoverageRatio</t>
  </si>
  <si>
    <t>ErrorInCashFlowToTotalDebt</t>
  </si>
  <si>
    <t>ErrorInEquityFinancingRatio</t>
  </si>
  <si>
    <t>ErrorInAverageAgeOfPlant</t>
  </si>
  <si>
    <t>DevTemplateFilenameNVersion</t>
  </si>
  <si>
    <t>AHFPR-1156.xlsm</t>
  </si>
  <si>
    <t>Melrose Wakefield Healthcare</t>
  </si>
  <si>
    <t>Medicare Managed</t>
  </si>
  <si>
    <t>Medicare Non-Managed</t>
  </si>
  <si>
    <t>Medicaid Managed (MCO)</t>
  </si>
  <si>
    <t>Medicaid Non-Managed (MMIS/FFS)</t>
  </si>
  <si>
    <t>HSN</t>
  </si>
  <si>
    <t>Total</t>
  </si>
  <si>
    <t>Assessments Paid</t>
  </si>
  <si>
    <t>Payment Description</t>
  </si>
  <si>
    <r>
      <rPr>
        <b/>
        <sz val="12"/>
        <rFont val="Calibri"/>
        <family val="2"/>
        <scheme val="minor"/>
      </rPr>
      <t>Hospital Name</t>
    </r>
    <r>
      <rPr>
        <b/>
        <sz val="12"/>
        <color rgb="FFFF0000"/>
        <rFont val="Calibri"/>
        <family val="2"/>
        <scheme val="minor"/>
      </rPr>
      <t xml:space="preserve">                              Required</t>
    </r>
  </si>
  <si>
    <r>
      <rPr>
        <b/>
        <sz val="12"/>
        <rFont val="Calibri"/>
        <family val="2"/>
        <scheme val="minor"/>
      </rPr>
      <t>Fiscal Year</t>
    </r>
    <r>
      <rPr>
        <b/>
        <sz val="12"/>
        <color rgb="FFFF0000"/>
        <rFont val="Calibri"/>
        <family val="2"/>
        <scheme val="minor"/>
      </rPr>
      <t xml:space="preserve">                                      Required</t>
    </r>
  </si>
  <si>
    <t>cfSubmitterEmail</t>
  </si>
  <si>
    <r>
      <rPr>
        <b/>
        <sz val="12"/>
        <color theme="1"/>
        <rFont val="Calibri"/>
        <family val="2"/>
        <scheme val="minor"/>
      </rPr>
      <t xml:space="preserve">Submitted by  </t>
    </r>
    <r>
      <rPr>
        <b/>
        <sz val="12"/>
        <color rgb="FFFF0000"/>
        <rFont val="Calibri"/>
        <family val="2"/>
        <scheme val="minor"/>
      </rPr>
      <t xml:space="preserve">                              Required</t>
    </r>
  </si>
  <si>
    <t>As the submitter of this report, I am this facility's Chief Executive Officer, Chief Financial Officer, or an employee with comparable authority, and I certify that all information reported in this hospital cost report supplemental revenue form and filed with CHIA in accordance with applicable regulations are true, correct, and accurate.</t>
  </si>
  <si>
    <t>Hospital Supplemental Revenue</t>
  </si>
  <si>
    <t>Unallocated</t>
  </si>
  <si>
    <t xml:space="preserve">Total Supplemental Revenue          </t>
  </si>
  <si>
    <t>Where is Supplemental Revenue Reported in Financial Statements</t>
  </si>
  <si>
    <t>Column K options</t>
  </si>
  <si>
    <t>Net Patient Service Revenue</t>
  </si>
  <si>
    <t>Other Operating Revenue</t>
  </si>
  <si>
    <t>Other</t>
  </si>
  <si>
    <t>High Public Payer Hospital Supplemental Payment</t>
  </si>
  <si>
    <t>Specialized Pediatric Service Hospital Supplemental Payment</t>
  </si>
  <si>
    <t>Acute Hospital P4P Program</t>
  </si>
  <si>
    <t>Disability Access Initiative Payments</t>
  </si>
  <si>
    <t>Safety Net Provider Payments: At-Risk Portion</t>
  </si>
  <si>
    <t>Clinical Quality Incentive Payments</t>
  </si>
  <si>
    <t>Hospital Quality and Equity Initiative Payments</t>
  </si>
  <si>
    <t>High Public Payer Behavioral Health Service Supplemental payment</t>
  </si>
  <si>
    <t>High Medicaid Volume Safety Net Hospital Supplemental Payment</t>
  </si>
  <si>
    <t>Safety Net Provider Payment</t>
  </si>
  <si>
    <t>Medicaid Rate Add-On</t>
  </si>
  <si>
    <t>Targeted Medicaid Payments</t>
  </si>
  <si>
    <t>Pediatric and Infant Outlier</t>
  </si>
  <si>
    <t>Delivery System Reform Incentive Payments (DSRIP)</t>
  </si>
  <si>
    <t>Promote Hospital Capacity to Provide Enhanced ED Psych. Services Payment</t>
  </si>
  <si>
    <t>Essential Masshealth Hospitals Payment</t>
  </si>
  <si>
    <t>TemplateVersion</t>
  </si>
  <si>
    <t>North Adams Regional Hospital</t>
  </si>
  <si>
    <t>N_Adams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</si>
</sst>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E326C"/>
      <name val="Helvetica"/>
      <family val="2"/>
    </font>
    <font>
      <sz val="16"/>
      <color theme="1"/>
      <name val="Calibri"/>
      <family val="2"/>
      <scheme val="minor"/>
    </font>
    <font>
      <sz val="12"/>
      <color rgb="FFF3FCFF"/>
      <name val="Calibri"/>
      <family val="2"/>
      <scheme val="minor"/>
    </font>
    <font>
      <sz val="11"/>
      <color rgb="FFF3FCFF"/>
      <name val="Calibri"/>
      <family val="2"/>
      <scheme val="minor"/>
    </font>
    <font>
      <b/>
      <sz val="11"/>
      <color rgb="FF000080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Edwardian Script ITC"/>
      <family val="4"/>
    </font>
    <font>
      <b/>
      <vertAlign val="superscript"/>
      <sz val="4"/>
      <color theme="0"/>
      <name val="Edwardian Script ITC"/>
      <family val="4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36"/>
      <color rgb="FF0E326C"/>
      <name val="Helvetica"/>
      <family val="2"/>
    </font>
    <font>
      <sz val="3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3FCFF"/>
        <bgColor indexed="64"/>
      </patternFill>
    </fill>
    <fill>
      <patternFill patternType="solid">
        <fgColor rgb="FFFFE6C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9" applyNumberFormat="0" applyAlignment="0" applyProtection="0"/>
    <xf numFmtId="0" fontId="23" fillId="8" borderId="10" applyNumberFormat="0" applyAlignment="0" applyProtection="0"/>
    <xf numFmtId="0" fontId="24" fillId="8" borderId="9" applyNumberFormat="0" applyAlignment="0" applyProtection="0"/>
    <xf numFmtId="0" fontId="25" fillId="0" borderId="11" applyNumberFormat="0" applyFill="0" applyAlignment="0" applyProtection="0"/>
    <xf numFmtId="0" fontId="26" fillId="9" borderId="12" applyNumberFormat="0" applyAlignment="0" applyProtection="0"/>
    <xf numFmtId="0" fontId="27" fillId="0" borderId="0" applyNumberFormat="0" applyFill="0" applyBorder="0" applyAlignment="0" applyProtection="0"/>
    <xf numFmtId="0" fontId="14" fillId="10" borderId="13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30" fillId="34" borderId="0" applyNumberFormat="0" applyBorder="0" applyAlignment="0" applyProtection="0"/>
    <xf numFmtId="0" fontId="38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38" fontId="0" fillId="0" borderId="0" xfId="0" applyNumberFormat="1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top"/>
    </xf>
    <xf numFmtId="49" fontId="0" fillId="0" borderId="0" xfId="0" applyNumberFormat="1"/>
    <xf numFmtId="0" fontId="31" fillId="0" borderId="0" xfId="0" applyFont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 indent="1"/>
      <protection hidden="1"/>
    </xf>
    <xf numFmtId="0" fontId="0" fillId="0" borderId="0" xfId="0" quotePrefix="1" applyAlignment="1">
      <alignment wrapText="1"/>
    </xf>
    <xf numFmtId="0" fontId="1" fillId="0" borderId="4" xfId="0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0" fillId="0" borderId="15" xfId="0" applyBorder="1"/>
    <xf numFmtId="0" fontId="33" fillId="35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36" borderId="15" xfId="0" applyFont="1" applyFill="1" applyBorder="1" applyAlignment="1">
      <alignment horizontal="center"/>
    </xf>
    <xf numFmtId="0" fontId="29" fillId="36" borderId="15" xfId="0" applyFont="1" applyFill="1" applyBorder="1"/>
    <xf numFmtId="0" fontId="29" fillId="0" borderId="0" xfId="0" applyFont="1"/>
    <xf numFmtId="0" fontId="37" fillId="2" borderId="1" xfId="0" applyFont="1" applyFill="1" applyBorder="1" applyAlignment="1" applyProtection="1">
      <alignment horizontal="center" vertical="center"/>
      <protection hidden="1"/>
    </xf>
    <xf numFmtId="3" fontId="0" fillId="36" borderId="15" xfId="0" applyNumberFormat="1" applyFill="1" applyBorder="1"/>
    <xf numFmtId="3" fontId="0" fillId="37" borderId="15" xfId="0" applyNumberFormat="1" applyFill="1" applyBorder="1" applyProtection="1">
      <protection locked="0"/>
    </xf>
    <xf numFmtId="0" fontId="34" fillId="37" borderId="15" xfId="0" applyFont="1" applyFill="1" applyBorder="1" applyProtection="1">
      <protection locked="0"/>
    </xf>
    <xf numFmtId="0" fontId="0" fillId="37" borderId="15" xfId="0" applyFill="1" applyBorder="1" applyProtection="1">
      <protection locked="0"/>
    </xf>
    <xf numFmtId="3" fontId="0" fillId="37" borderId="1" xfId="0" applyNumberFormat="1" applyFill="1" applyBorder="1" applyProtection="1">
      <protection locked="0"/>
    </xf>
    <xf numFmtId="0" fontId="39" fillId="0" borderId="0" xfId="0" applyFont="1" applyAlignment="1">
      <alignment horizontal="center" vertical="center"/>
    </xf>
    <xf numFmtId="0" fontId="40" fillId="0" borderId="0" xfId="0" applyFont="1"/>
    <xf numFmtId="3" fontId="0" fillId="36" borderId="15" xfId="0" applyNumberFormat="1" applyFill="1" applyBorder="1" applyProtection="1"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49" fontId="0" fillId="2" borderId="4" xfId="42" applyNumberFormat="1" applyFont="1" applyFill="1" applyBorder="1" applyAlignment="1" applyProtection="1">
      <alignment horizontal="left" vertical="center" indent="1"/>
      <protection locked="0"/>
    </xf>
    <xf numFmtId="49" fontId="14" fillId="0" borderId="3" xfId="0" applyNumberFormat="1" applyFont="1" applyBorder="1" applyAlignment="1" applyProtection="1">
      <alignment horizontal="left" vertical="center" indent="1"/>
      <protection locked="0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E6CD"/>
      <color rgb="FFF3FCFF"/>
      <color rgb="FFFF0000"/>
      <color rgb="FF0000FF"/>
      <color rgb="FF0E32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12" dropStyle="combo" dx="16" fmlaLink="iHospital" fmlaRange="dcHospitalList" noThreeD="1" sel="1" val="0"/>
</file>

<file path=xl/ctrlProps/ctrlProp2.xml><?xml version="1.0" encoding="utf-8"?>
<formControlPr xmlns="http://schemas.microsoft.com/office/spreadsheetml/2009/9/main" objectType="Drop" dropStyle="combo" dx="16" fmlaLink="iFiscalYear" fmlaRange="FiscalYearList" noThreeD="1" sel="1" val="0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</xdr:row>
          <xdr:rowOff>38100</xdr:rowOff>
        </xdr:from>
        <xdr:to>
          <xdr:col>4</xdr:col>
          <xdr:colOff>1209675</xdr:colOff>
          <xdr:row>3</xdr:row>
          <xdr:rowOff>257175</xdr:rowOff>
        </xdr:to>
        <xdr:sp macro="" textlink="">
          <xdr:nvSpPr>
            <xdr:cNvPr id="1025" name="Drop Down 1" descr="Please select the Hospital's Name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</xdr:row>
          <xdr:rowOff>28575</xdr:rowOff>
        </xdr:from>
        <xdr:to>
          <xdr:col>3</xdr:col>
          <xdr:colOff>1685925</xdr:colOff>
          <xdr:row>6</xdr:row>
          <xdr:rowOff>257175</xdr:rowOff>
        </xdr:to>
        <xdr:sp macro="" textlink="">
          <xdr:nvSpPr>
            <xdr:cNvPr id="1026" name="Drop Down 2" descr="Please select Fiscal Yea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156030</xdr:colOff>
      <xdr:row>0</xdr:row>
      <xdr:rowOff>130175</xdr:rowOff>
    </xdr:from>
    <xdr:to>
      <xdr:col>8</xdr:col>
      <xdr:colOff>1202685</xdr:colOff>
      <xdr:row>3</xdr:row>
      <xdr:rowOff>46809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3601" y="130175"/>
          <a:ext cx="1046655" cy="16590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1171575</xdr:colOff>
          <xdr:row>4</xdr:row>
          <xdr:rowOff>190500</xdr:rowOff>
        </xdr:from>
        <xdr:to>
          <xdr:col>8</xdr:col>
          <xdr:colOff>981075</xdr:colOff>
          <xdr:row>6</xdr:row>
          <xdr:rowOff>142875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80"/>
                  </a:solidFill>
                  <a:latin typeface="Calibri"/>
                  <a:cs typeface="Calibri"/>
                </a:rPr>
                <a:t>Save &amp; Name Submission File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85"/>
  <sheetViews>
    <sheetView showGridLines="0" tabSelected="1" zoomScale="80" zoomScaleNormal="80" workbookViewId="0">
      <selection activeCell="I20" sqref="I20"/>
    </sheetView>
  </sheetViews>
  <sheetFormatPr defaultColWidth="9.140625" defaultRowHeight="15.75" x14ac:dyDescent="0.25"/>
  <cols>
    <col min="1" max="1" width="5.85546875" style="1" customWidth="1"/>
    <col min="2" max="2" width="6.85546875" style="15" customWidth="1"/>
    <col min="3" max="3" width="80.140625" style="1" customWidth="1"/>
    <col min="4" max="4" width="24.85546875" style="1" customWidth="1"/>
    <col min="5" max="11" width="17.85546875" style="1" customWidth="1"/>
    <col min="12" max="16384" width="9.140625" style="1"/>
  </cols>
  <sheetData>
    <row r="1" spans="2:18" ht="80.099999999999994" customHeight="1" x14ac:dyDescent="0.7">
      <c r="B1" s="40" t="s">
        <v>184</v>
      </c>
      <c r="C1" s="41"/>
      <c r="D1" s="41"/>
      <c r="E1" s="41"/>
      <c r="F1" s="41"/>
      <c r="G1" s="10" t="s">
        <v>147</v>
      </c>
    </row>
    <row r="2" spans="2:18" ht="33.950000000000003" customHeight="1" x14ac:dyDescent="0.25">
      <c r="B2" s="42" t="s">
        <v>58</v>
      </c>
      <c r="C2" s="43"/>
      <c r="D2" s="43"/>
      <c r="E2" s="43"/>
      <c r="F2" s="43"/>
      <c r="G2" s="8"/>
    </row>
    <row r="3" spans="2:18" ht="24" customHeight="1" thickBot="1" x14ac:dyDescent="0.3">
      <c r="C3" s="44"/>
      <c r="D3" s="44"/>
      <c r="E3" s="5"/>
      <c r="G3"/>
    </row>
    <row r="4" spans="2:18" ht="24" customHeight="1" thickBot="1" x14ac:dyDescent="0.3">
      <c r="B4" s="13">
        <v>1</v>
      </c>
      <c r="C4" s="6" t="s">
        <v>179</v>
      </c>
      <c r="D4" s="47" t="str">
        <f>IF(ISBLANK(iHospital), "",INDEX(HospitalList,iHospital,2))</f>
        <v>Select Hospital:</v>
      </c>
      <c r="E4" s="48"/>
      <c r="F4" s="7"/>
    </row>
    <row r="5" spans="2:18" ht="24" customHeight="1" thickBot="1" x14ac:dyDescent="0.3">
      <c r="B5" s="13">
        <v>1.1000000000000001</v>
      </c>
      <c r="C5" s="3" t="s">
        <v>67</v>
      </c>
      <c r="D5" s="11" t="str">
        <f>IF(ISBLANK(iHospital), "",INDEX(HospitalList,iHospital,1))</f>
        <v xml:space="preserve"> </v>
      </c>
    </row>
    <row r="6" spans="2:18" ht="24" customHeight="1" thickBot="1" x14ac:dyDescent="0.3">
      <c r="B6" s="13">
        <v>2</v>
      </c>
      <c r="C6" s="6" t="s">
        <v>182</v>
      </c>
      <c r="D6" s="45"/>
      <c r="E6" s="46"/>
    </row>
    <row r="7" spans="2:18" ht="24" customHeight="1" thickBot="1" x14ac:dyDescent="0.3">
      <c r="B7" s="13">
        <v>3</v>
      </c>
      <c r="C7" s="6" t="s">
        <v>180</v>
      </c>
      <c r="D7" s="27" t="str">
        <f>IF(ISBLANK(iFiscalYear), "",INDEX(FiscalYearList,iFiscalYear,1))</f>
        <v>Select Year:</v>
      </c>
    </row>
    <row r="8" spans="2:18" x14ac:dyDescent="0.25">
      <c r="C8"/>
      <c r="D8"/>
      <c r="E8"/>
      <c r="F8"/>
      <c r="G8"/>
    </row>
    <row r="9" spans="2:18" s="18" customFormat="1" ht="75" x14ac:dyDescent="0.25">
      <c r="B9" s="21">
        <v>4</v>
      </c>
      <c r="C9" s="19" t="s">
        <v>178</v>
      </c>
      <c r="D9" s="17" t="s">
        <v>186</v>
      </c>
      <c r="E9" s="17" t="s">
        <v>185</v>
      </c>
      <c r="F9" s="17" t="s">
        <v>171</v>
      </c>
      <c r="G9" s="17" t="s">
        <v>172</v>
      </c>
      <c r="H9" s="17" t="s">
        <v>173</v>
      </c>
      <c r="I9" s="17" t="s">
        <v>174</v>
      </c>
      <c r="J9" s="17" t="s">
        <v>175</v>
      </c>
      <c r="K9" s="17" t="s">
        <v>187</v>
      </c>
      <c r="R9" s="33" t="s">
        <v>188</v>
      </c>
    </row>
    <row r="10" spans="2:18" x14ac:dyDescent="0.25">
      <c r="B10" s="20">
        <v>5</v>
      </c>
      <c r="C10" s="16" t="s">
        <v>194</v>
      </c>
      <c r="D10" s="28">
        <f>SUM(E10:J10)</f>
        <v>0</v>
      </c>
      <c r="E10" s="29"/>
      <c r="F10" s="29"/>
      <c r="G10" s="29"/>
      <c r="H10" s="29"/>
      <c r="I10" s="29"/>
      <c r="J10" s="29"/>
      <c r="K10" s="35"/>
      <c r="R10" s="34" t="s">
        <v>189</v>
      </c>
    </row>
    <row r="11" spans="2:18" x14ac:dyDescent="0.25">
      <c r="B11" s="20">
        <v>6</v>
      </c>
      <c r="C11" s="16" t="s">
        <v>195</v>
      </c>
      <c r="D11" s="28">
        <f t="shared" ref="D11:D52" si="0">SUM(E11:J11)</f>
        <v>0</v>
      </c>
      <c r="E11" s="29"/>
      <c r="F11" s="29"/>
      <c r="G11" s="29"/>
      <c r="H11" s="29"/>
      <c r="I11" s="29"/>
      <c r="J11" s="29"/>
      <c r="K11" s="35"/>
      <c r="R11" s="34" t="s">
        <v>190</v>
      </c>
    </row>
    <row r="12" spans="2:18" x14ac:dyDescent="0.25">
      <c r="B12" s="20">
        <v>7</v>
      </c>
      <c r="C12" s="16" t="s">
        <v>196</v>
      </c>
      <c r="D12" s="28">
        <f t="shared" si="0"/>
        <v>0</v>
      </c>
      <c r="E12" s="29"/>
      <c r="F12" s="29"/>
      <c r="G12" s="29"/>
      <c r="H12" s="29"/>
      <c r="I12" s="29"/>
      <c r="J12" s="29"/>
      <c r="K12" s="35"/>
      <c r="R12" s="34" t="s">
        <v>191</v>
      </c>
    </row>
    <row r="13" spans="2:18" x14ac:dyDescent="0.25">
      <c r="B13" s="20">
        <v>8</v>
      </c>
      <c r="C13" s="16" t="s">
        <v>197</v>
      </c>
      <c r="D13" s="28">
        <f t="shared" si="0"/>
        <v>0</v>
      </c>
      <c r="E13" s="29"/>
      <c r="F13" s="29"/>
      <c r="G13" s="29"/>
      <c r="H13" s="29"/>
      <c r="I13" s="29"/>
      <c r="J13" s="29"/>
      <c r="K13" s="35"/>
      <c r="R13" s="34"/>
    </row>
    <row r="14" spans="2:18" x14ac:dyDescent="0.25">
      <c r="B14" s="20">
        <v>9</v>
      </c>
      <c r="C14" s="16" t="s">
        <v>205</v>
      </c>
      <c r="D14" s="28">
        <f t="shared" si="0"/>
        <v>0</v>
      </c>
      <c r="E14" s="29"/>
      <c r="F14" s="29"/>
      <c r="G14" s="29"/>
      <c r="H14" s="29"/>
      <c r="I14" s="29"/>
      <c r="J14" s="29"/>
      <c r="K14" s="35"/>
      <c r="R14" s="34"/>
    </row>
    <row r="15" spans="2:18" x14ac:dyDescent="0.25">
      <c r="B15" s="20">
        <v>10</v>
      </c>
      <c r="C15" s="16" t="s">
        <v>199</v>
      </c>
      <c r="D15" s="28">
        <f t="shared" ref="D15:D17" si="1">SUM(E15:J15)</f>
        <v>0</v>
      </c>
      <c r="E15" s="29"/>
      <c r="F15" s="29"/>
      <c r="G15" s="29"/>
      <c r="H15" s="29"/>
      <c r="I15" s="29"/>
      <c r="J15" s="29"/>
      <c r="K15" s="35"/>
    </row>
    <row r="16" spans="2:18" x14ac:dyDescent="0.25">
      <c r="B16" s="20">
        <v>11</v>
      </c>
      <c r="C16" s="16" t="s">
        <v>193</v>
      </c>
      <c r="D16" s="28">
        <f t="shared" si="1"/>
        <v>0</v>
      </c>
      <c r="E16" s="29"/>
      <c r="F16" s="29"/>
      <c r="G16" s="29"/>
      <c r="H16" s="29"/>
      <c r="I16" s="29"/>
      <c r="J16" s="29"/>
      <c r="K16" s="35"/>
    </row>
    <row r="17" spans="2:11" x14ac:dyDescent="0.25">
      <c r="B17" s="20">
        <v>12</v>
      </c>
      <c r="C17" s="16" t="s">
        <v>198</v>
      </c>
      <c r="D17" s="28">
        <f t="shared" si="1"/>
        <v>0</v>
      </c>
      <c r="E17" s="29"/>
      <c r="F17" s="29"/>
      <c r="G17" s="29"/>
      <c r="H17" s="29"/>
      <c r="I17" s="29"/>
      <c r="J17" s="29"/>
      <c r="K17" s="35"/>
    </row>
    <row r="18" spans="2:11" x14ac:dyDescent="0.25">
      <c r="B18" s="20">
        <v>13</v>
      </c>
      <c r="C18" s="16" t="s">
        <v>200</v>
      </c>
      <c r="D18" s="28">
        <f t="shared" si="0"/>
        <v>0</v>
      </c>
      <c r="E18" s="29"/>
      <c r="F18" s="29"/>
      <c r="G18" s="29"/>
      <c r="H18" s="29"/>
      <c r="I18" s="29"/>
      <c r="J18" s="29"/>
      <c r="K18" s="35"/>
    </row>
    <row r="19" spans="2:11" x14ac:dyDescent="0.25">
      <c r="B19" s="20">
        <v>14</v>
      </c>
      <c r="C19" s="16" t="s">
        <v>207</v>
      </c>
      <c r="D19" s="28">
        <f t="shared" si="0"/>
        <v>0</v>
      </c>
      <c r="E19" s="29"/>
      <c r="F19" s="29"/>
      <c r="G19" s="29"/>
      <c r="H19" s="29"/>
      <c r="I19" s="29"/>
      <c r="J19" s="29"/>
      <c r="K19" s="35"/>
    </row>
    <row r="20" spans="2:11" x14ac:dyDescent="0.25">
      <c r="B20" s="20">
        <v>15</v>
      </c>
      <c r="C20" s="16" t="s">
        <v>192</v>
      </c>
      <c r="D20" s="28">
        <f t="shared" si="0"/>
        <v>0</v>
      </c>
      <c r="E20" s="29"/>
      <c r="F20" s="29"/>
      <c r="G20" s="29"/>
      <c r="H20" s="29"/>
      <c r="I20" s="29"/>
      <c r="J20" s="29"/>
      <c r="K20" s="35"/>
    </row>
    <row r="21" spans="2:11" x14ac:dyDescent="0.25">
      <c r="B21" s="20">
        <v>16</v>
      </c>
      <c r="C21" s="16" t="s">
        <v>201</v>
      </c>
      <c r="D21" s="28">
        <f t="shared" ref="D21:D51" si="2">SUM(E21:J21)</f>
        <v>0</v>
      </c>
      <c r="E21" s="29"/>
      <c r="F21" s="29"/>
      <c r="G21" s="29"/>
      <c r="H21" s="29"/>
      <c r="I21" s="29"/>
      <c r="J21" s="29"/>
      <c r="K21" s="35"/>
    </row>
    <row r="22" spans="2:11" x14ac:dyDescent="0.25">
      <c r="B22" s="20">
        <v>17</v>
      </c>
      <c r="C22" s="16" t="s">
        <v>202</v>
      </c>
      <c r="D22" s="28">
        <f t="shared" si="2"/>
        <v>0</v>
      </c>
      <c r="E22" s="29"/>
      <c r="F22" s="29"/>
      <c r="G22" s="29"/>
      <c r="H22" s="29"/>
      <c r="I22" s="29"/>
      <c r="J22" s="29"/>
      <c r="K22" s="35"/>
    </row>
    <row r="23" spans="2:11" x14ac:dyDescent="0.25">
      <c r="B23" s="20">
        <v>18</v>
      </c>
      <c r="C23" s="16" t="s">
        <v>203</v>
      </c>
      <c r="D23" s="28">
        <f t="shared" si="2"/>
        <v>0</v>
      </c>
      <c r="E23" s="29"/>
      <c r="F23" s="29"/>
      <c r="G23" s="29"/>
      <c r="H23" s="29"/>
      <c r="I23" s="29"/>
      <c r="J23" s="29"/>
      <c r="K23" s="35"/>
    </row>
    <row r="24" spans="2:11" x14ac:dyDescent="0.25">
      <c r="B24" s="20">
        <v>19</v>
      </c>
      <c r="C24" s="16" t="s">
        <v>206</v>
      </c>
      <c r="D24" s="28">
        <f t="shared" si="2"/>
        <v>0</v>
      </c>
      <c r="E24" s="29"/>
      <c r="F24" s="29"/>
      <c r="G24" s="29"/>
      <c r="H24" s="29"/>
      <c r="I24" s="29"/>
      <c r="J24" s="29"/>
      <c r="K24" s="35"/>
    </row>
    <row r="25" spans="2:11" x14ac:dyDescent="0.25">
      <c r="B25" s="20">
        <v>20</v>
      </c>
      <c r="C25" s="16" t="s">
        <v>204</v>
      </c>
      <c r="D25" s="28">
        <f t="shared" si="2"/>
        <v>0</v>
      </c>
      <c r="E25" s="29"/>
      <c r="F25" s="29"/>
      <c r="G25" s="29"/>
      <c r="H25" s="29"/>
      <c r="I25" s="29"/>
      <c r="J25" s="29"/>
      <c r="K25" s="35"/>
    </row>
    <row r="26" spans="2:11" x14ac:dyDescent="0.25">
      <c r="B26" s="20">
        <v>21</v>
      </c>
      <c r="C26" s="31"/>
      <c r="D26" s="28">
        <f t="shared" si="2"/>
        <v>0</v>
      </c>
      <c r="E26" s="29"/>
      <c r="F26" s="29"/>
      <c r="G26" s="29"/>
      <c r="H26" s="29"/>
      <c r="I26" s="29"/>
      <c r="J26" s="29"/>
      <c r="K26" s="35"/>
    </row>
    <row r="27" spans="2:11" x14ac:dyDescent="0.25">
      <c r="B27" s="20">
        <v>22</v>
      </c>
      <c r="C27" s="31"/>
      <c r="D27" s="28">
        <f t="shared" si="2"/>
        <v>0</v>
      </c>
      <c r="E27" s="29"/>
      <c r="F27" s="29"/>
      <c r="G27" s="29"/>
      <c r="H27" s="29"/>
      <c r="I27" s="29"/>
      <c r="J27" s="29"/>
      <c r="K27" s="35"/>
    </row>
    <row r="28" spans="2:11" x14ac:dyDescent="0.25">
      <c r="B28" s="20">
        <v>23</v>
      </c>
      <c r="C28" s="31"/>
      <c r="D28" s="28">
        <f t="shared" si="2"/>
        <v>0</v>
      </c>
      <c r="E28" s="29"/>
      <c r="F28" s="29"/>
      <c r="G28" s="29"/>
      <c r="H28" s="29"/>
      <c r="I28" s="29"/>
      <c r="J28" s="29"/>
      <c r="K28" s="35"/>
    </row>
    <row r="29" spans="2:11" x14ac:dyDescent="0.25">
      <c r="B29" s="20">
        <v>24</v>
      </c>
      <c r="C29" s="31"/>
      <c r="D29" s="28">
        <f t="shared" si="2"/>
        <v>0</v>
      </c>
      <c r="E29" s="29"/>
      <c r="F29" s="29"/>
      <c r="G29" s="29"/>
      <c r="H29" s="29"/>
      <c r="I29" s="29"/>
      <c r="J29" s="29"/>
      <c r="K29" s="35"/>
    </row>
    <row r="30" spans="2:11" x14ac:dyDescent="0.25">
      <c r="B30" s="20">
        <v>25</v>
      </c>
      <c r="C30" s="30"/>
      <c r="D30" s="28">
        <f t="shared" si="2"/>
        <v>0</v>
      </c>
      <c r="E30" s="29"/>
      <c r="F30" s="29"/>
      <c r="G30" s="29"/>
      <c r="H30" s="29"/>
      <c r="I30" s="29"/>
      <c r="J30" s="29"/>
      <c r="K30" s="35"/>
    </row>
    <row r="31" spans="2:11" hidden="1" x14ac:dyDescent="0.25">
      <c r="B31" s="20">
        <v>26</v>
      </c>
      <c r="C31" s="30"/>
      <c r="D31" s="28">
        <f t="shared" si="2"/>
        <v>0</v>
      </c>
      <c r="E31" s="29"/>
      <c r="F31" s="29"/>
      <c r="G31" s="29"/>
      <c r="H31" s="29"/>
      <c r="I31" s="29"/>
      <c r="J31" s="29"/>
      <c r="K31" s="35"/>
    </row>
    <row r="32" spans="2:11" hidden="1" x14ac:dyDescent="0.25">
      <c r="B32" s="20">
        <v>27</v>
      </c>
      <c r="C32" s="30"/>
      <c r="D32" s="28">
        <f t="shared" si="2"/>
        <v>0</v>
      </c>
      <c r="E32" s="29"/>
      <c r="F32" s="29"/>
      <c r="G32" s="29"/>
      <c r="H32" s="29"/>
      <c r="I32" s="29"/>
      <c r="J32" s="29"/>
      <c r="K32" s="35"/>
    </row>
    <row r="33" spans="2:11" hidden="1" x14ac:dyDescent="0.25">
      <c r="B33" s="20">
        <v>28</v>
      </c>
      <c r="C33" s="31"/>
      <c r="D33" s="28">
        <f t="shared" si="2"/>
        <v>0</v>
      </c>
      <c r="E33" s="29"/>
      <c r="F33" s="29"/>
      <c r="G33" s="29"/>
      <c r="H33" s="29"/>
      <c r="I33" s="29"/>
      <c r="J33" s="29"/>
      <c r="K33" s="35"/>
    </row>
    <row r="34" spans="2:11" hidden="1" x14ac:dyDescent="0.25">
      <c r="B34" s="20">
        <v>29</v>
      </c>
      <c r="C34" s="31"/>
      <c r="D34" s="28">
        <f t="shared" si="2"/>
        <v>0</v>
      </c>
      <c r="E34" s="29"/>
      <c r="F34" s="29"/>
      <c r="G34" s="29"/>
      <c r="H34" s="29"/>
      <c r="I34" s="29"/>
      <c r="J34" s="29"/>
      <c r="K34" s="35"/>
    </row>
    <row r="35" spans="2:11" hidden="1" x14ac:dyDescent="0.25">
      <c r="B35" s="20">
        <v>30</v>
      </c>
      <c r="C35" s="31"/>
      <c r="D35" s="28">
        <f t="shared" si="2"/>
        <v>0</v>
      </c>
      <c r="E35" s="29"/>
      <c r="F35" s="29"/>
      <c r="G35" s="29"/>
      <c r="H35" s="29"/>
      <c r="I35" s="29"/>
      <c r="J35" s="29"/>
      <c r="K35" s="35"/>
    </row>
    <row r="36" spans="2:11" hidden="1" x14ac:dyDescent="0.25">
      <c r="B36" s="20">
        <v>31</v>
      </c>
      <c r="C36" s="31"/>
      <c r="D36" s="28">
        <f t="shared" si="2"/>
        <v>0</v>
      </c>
      <c r="E36" s="29"/>
      <c r="F36" s="29"/>
      <c r="G36" s="29"/>
      <c r="H36" s="29"/>
      <c r="I36" s="29"/>
      <c r="J36" s="29"/>
      <c r="K36" s="35"/>
    </row>
    <row r="37" spans="2:11" hidden="1" x14ac:dyDescent="0.25">
      <c r="B37" s="20">
        <v>32</v>
      </c>
      <c r="C37" s="31"/>
      <c r="D37" s="28">
        <f t="shared" si="2"/>
        <v>0</v>
      </c>
      <c r="E37" s="29"/>
      <c r="F37" s="29"/>
      <c r="G37" s="29"/>
      <c r="H37" s="29"/>
      <c r="I37" s="29"/>
      <c r="J37" s="29"/>
      <c r="K37" s="35"/>
    </row>
    <row r="38" spans="2:11" hidden="1" x14ac:dyDescent="0.25">
      <c r="B38" s="20">
        <v>33</v>
      </c>
      <c r="C38" s="31"/>
      <c r="D38" s="28">
        <f t="shared" si="2"/>
        <v>0</v>
      </c>
      <c r="E38" s="29"/>
      <c r="F38" s="29"/>
      <c r="G38" s="29"/>
      <c r="H38" s="29"/>
      <c r="I38" s="29"/>
      <c r="J38" s="29"/>
      <c r="K38" s="35"/>
    </row>
    <row r="39" spans="2:11" hidden="1" x14ac:dyDescent="0.25">
      <c r="B39" s="20">
        <v>34</v>
      </c>
      <c r="C39" s="31"/>
      <c r="D39" s="28">
        <f t="shared" si="2"/>
        <v>0</v>
      </c>
      <c r="E39" s="29"/>
      <c r="F39" s="29"/>
      <c r="G39" s="29"/>
      <c r="H39" s="29"/>
      <c r="I39" s="29"/>
      <c r="J39" s="29"/>
      <c r="K39" s="35"/>
    </row>
    <row r="40" spans="2:11" hidden="1" x14ac:dyDescent="0.25">
      <c r="B40" s="20">
        <v>35</v>
      </c>
      <c r="C40" s="31"/>
      <c r="D40" s="28">
        <f t="shared" si="2"/>
        <v>0</v>
      </c>
      <c r="E40" s="29"/>
      <c r="F40" s="29"/>
      <c r="G40" s="29"/>
      <c r="H40" s="29"/>
      <c r="I40" s="29"/>
      <c r="J40" s="29"/>
      <c r="K40" s="35"/>
    </row>
    <row r="41" spans="2:11" hidden="1" x14ac:dyDescent="0.25">
      <c r="B41" s="20">
        <v>36</v>
      </c>
      <c r="C41" s="31"/>
      <c r="D41" s="28">
        <f t="shared" si="2"/>
        <v>0</v>
      </c>
      <c r="E41" s="29"/>
      <c r="F41" s="29"/>
      <c r="G41" s="29"/>
      <c r="H41" s="29"/>
      <c r="I41" s="29"/>
      <c r="J41" s="29"/>
      <c r="K41" s="35"/>
    </row>
    <row r="42" spans="2:11" hidden="1" x14ac:dyDescent="0.25">
      <c r="B42" s="20">
        <v>37</v>
      </c>
      <c r="C42" s="31"/>
      <c r="D42" s="28">
        <f t="shared" si="2"/>
        <v>0</v>
      </c>
      <c r="E42" s="29"/>
      <c r="F42" s="29"/>
      <c r="G42" s="29"/>
      <c r="H42" s="29"/>
      <c r="I42" s="29"/>
      <c r="J42" s="29"/>
      <c r="K42" s="35"/>
    </row>
    <row r="43" spans="2:11" hidden="1" x14ac:dyDescent="0.25">
      <c r="B43" s="20">
        <v>38</v>
      </c>
      <c r="C43" s="31"/>
      <c r="D43" s="28">
        <f t="shared" si="2"/>
        <v>0</v>
      </c>
      <c r="E43" s="29"/>
      <c r="F43" s="29"/>
      <c r="G43" s="29"/>
      <c r="H43" s="29"/>
      <c r="I43" s="29"/>
      <c r="J43" s="29"/>
      <c r="K43" s="35"/>
    </row>
    <row r="44" spans="2:11" hidden="1" x14ac:dyDescent="0.25">
      <c r="B44" s="20">
        <v>39</v>
      </c>
      <c r="C44" s="31"/>
      <c r="D44" s="28">
        <f t="shared" si="2"/>
        <v>0</v>
      </c>
      <c r="E44" s="29"/>
      <c r="F44" s="29"/>
      <c r="G44" s="29"/>
      <c r="H44" s="29"/>
      <c r="I44" s="29"/>
      <c r="J44" s="29"/>
      <c r="K44" s="35"/>
    </row>
    <row r="45" spans="2:11" hidden="1" x14ac:dyDescent="0.25">
      <c r="B45" s="20">
        <v>40</v>
      </c>
      <c r="C45" s="31"/>
      <c r="D45" s="28">
        <f t="shared" si="2"/>
        <v>0</v>
      </c>
      <c r="E45" s="29"/>
      <c r="F45" s="29"/>
      <c r="G45" s="29"/>
      <c r="H45" s="29"/>
      <c r="I45" s="29"/>
      <c r="J45" s="29"/>
      <c r="K45" s="35"/>
    </row>
    <row r="46" spans="2:11" hidden="1" x14ac:dyDescent="0.25">
      <c r="B46" s="20">
        <v>41</v>
      </c>
      <c r="C46" s="31"/>
      <c r="D46" s="28">
        <f t="shared" si="2"/>
        <v>0</v>
      </c>
      <c r="E46" s="29"/>
      <c r="F46" s="29"/>
      <c r="G46" s="29"/>
      <c r="H46" s="29"/>
      <c r="I46" s="29"/>
      <c r="J46" s="29"/>
      <c r="K46" s="35"/>
    </row>
    <row r="47" spans="2:11" hidden="1" x14ac:dyDescent="0.25">
      <c r="B47" s="20">
        <v>42</v>
      </c>
      <c r="C47" s="31"/>
      <c r="D47" s="28">
        <f t="shared" si="2"/>
        <v>0</v>
      </c>
      <c r="E47" s="29"/>
      <c r="F47" s="29"/>
      <c r="G47" s="29"/>
      <c r="H47" s="29"/>
      <c r="I47" s="29"/>
      <c r="J47" s="29"/>
      <c r="K47" s="35"/>
    </row>
    <row r="48" spans="2:11" hidden="1" x14ac:dyDescent="0.25">
      <c r="B48" s="20">
        <v>43</v>
      </c>
      <c r="C48" s="31"/>
      <c r="D48" s="28">
        <f t="shared" si="2"/>
        <v>0</v>
      </c>
      <c r="E48" s="29"/>
      <c r="F48" s="29"/>
      <c r="G48" s="29"/>
      <c r="H48" s="29"/>
      <c r="I48" s="29"/>
      <c r="J48" s="29"/>
      <c r="K48" s="35"/>
    </row>
    <row r="49" spans="2:11" hidden="1" x14ac:dyDescent="0.25">
      <c r="B49" s="20">
        <v>44</v>
      </c>
      <c r="C49" s="31"/>
      <c r="D49" s="28">
        <f t="shared" si="2"/>
        <v>0</v>
      </c>
      <c r="E49" s="29"/>
      <c r="F49" s="29"/>
      <c r="G49" s="29"/>
      <c r="H49" s="29"/>
      <c r="I49" s="29"/>
      <c r="J49" s="29"/>
      <c r="K49" s="35"/>
    </row>
    <row r="50" spans="2:11" hidden="1" x14ac:dyDescent="0.25">
      <c r="B50" s="20">
        <v>45</v>
      </c>
      <c r="C50" s="31"/>
      <c r="D50" s="28">
        <f t="shared" si="2"/>
        <v>0</v>
      </c>
      <c r="E50" s="29"/>
      <c r="F50" s="29"/>
      <c r="G50" s="29"/>
      <c r="H50" s="29"/>
      <c r="I50" s="29"/>
      <c r="J50" s="29"/>
      <c r="K50" s="35"/>
    </row>
    <row r="51" spans="2:11" hidden="1" x14ac:dyDescent="0.25">
      <c r="B51" s="20">
        <v>25</v>
      </c>
      <c r="C51" s="31"/>
      <c r="D51" s="28">
        <f t="shared" si="2"/>
        <v>0</v>
      </c>
      <c r="E51" s="29"/>
      <c r="F51" s="29"/>
      <c r="G51" s="29"/>
      <c r="H51" s="29"/>
      <c r="I51" s="29"/>
      <c r="J51" s="29"/>
      <c r="K51" s="35"/>
    </row>
    <row r="52" spans="2:11" x14ac:dyDescent="0.25">
      <c r="B52" s="24">
        <v>46</v>
      </c>
      <c r="C52" s="25" t="s">
        <v>176</v>
      </c>
      <c r="D52" s="28">
        <f t="shared" si="0"/>
        <v>0</v>
      </c>
      <c r="E52" s="28">
        <f>SUM(E10:E50)</f>
        <v>0</v>
      </c>
      <c r="F52" s="28">
        <f t="shared" ref="F52:J52" si="3">SUM(F10:F50)</f>
        <v>0</v>
      </c>
      <c r="G52" s="28">
        <f t="shared" si="3"/>
        <v>0</v>
      </c>
      <c r="H52" s="28">
        <f t="shared" si="3"/>
        <v>0</v>
      </c>
      <c r="I52" s="28">
        <f t="shared" si="3"/>
        <v>0</v>
      </c>
      <c r="J52" s="28">
        <f t="shared" si="3"/>
        <v>0</v>
      </c>
      <c r="K52" s="28"/>
    </row>
    <row r="53" spans="2:11" x14ac:dyDescent="0.25">
      <c r="C53"/>
      <c r="D53"/>
      <c r="E53"/>
      <c r="F53"/>
      <c r="G53"/>
      <c r="H53"/>
      <c r="I53"/>
      <c r="J53"/>
    </row>
    <row r="54" spans="2:11" ht="16.5" hidden="1" thickBot="1" x14ac:dyDescent="0.3">
      <c r="B54" s="22">
        <v>47</v>
      </c>
      <c r="C54" s="23" t="s">
        <v>177</v>
      </c>
      <c r="D54" s="32"/>
      <c r="E54"/>
      <c r="F54"/>
      <c r="G54"/>
      <c r="H54"/>
      <c r="I54"/>
      <c r="J54"/>
    </row>
    <row r="55" spans="2:11" x14ac:dyDescent="0.25">
      <c r="C55"/>
      <c r="D55"/>
      <c r="E55"/>
      <c r="F55"/>
      <c r="G55"/>
      <c r="H55"/>
      <c r="I55"/>
      <c r="J55"/>
    </row>
    <row r="56" spans="2:11" ht="25.5" customHeight="1" x14ac:dyDescent="0.25">
      <c r="C56"/>
      <c r="D56"/>
      <c r="E56"/>
      <c r="F56"/>
      <c r="G56"/>
    </row>
    <row r="57" spans="2:11" x14ac:dyDescent="0.25">
      <c r="C57" s="38" t="s">
        <v>0</v>
      </c>
      <c r="D57" s="39"/>
      <c r="E57" s="39"/>
      <c r="G57"/>
    </row>
    <row r="58" spans="2:11" ht="49.5" customHeight="1" x14ac:dyDescent="0.25">
      <c r="C58" s="36" t="s">
        <v>183</v>
      </c>
      <c r="D58" s="37"/>
      <c r="E58" s="37"/>
      <c r="F58" s="37"/>
      <c r="G58"/>
    </row>
    <row r="59" spans="2:11" x14ac:dyDescent="0.25">
      <c r="C59"/>
      <c r="D59"/>
      <c r="E59"/>
      <c r="F59"/>
      <c r="G59"/>
    </row>
    <row r="60" spans="2:11" x14ac:dyDescent="0.25">
      <c r="C60"/>
      <c r="D60"/>
      <c r="E60"/>
      <c r="F60"/>
      <c r="G60"/>
    </row>
    <row r="61" spans="2:11" x14ac:dyDescent="0.25">
      <c r="C61"/>
      <c r="D61"/>
      <c r="E61"/>
      <c r="F61"/>
      <c r="G61"/>
    </row>
    <row r="62" spans="2:11" x14ac:dyDescent="0.25">
      <c r="C62"/>
      <c r="D62"/>
      <c r="E62"/>
      <c r="F62"/>
      <c r="G62"/>
    </row>
    <row r="63" spans="2:11" x14ac:dyDescent="0.25">
      <c r="C63"/>
      <c r="D63"/>
      <c r="E63"/>
      <c r="F63"/>
      <c r="G63"/>
    </row>
    <row r="64" spans="2:11" x14ac:dyDescent="0.25">
      <c r="C64"/>
      <c r="D64"/>
      <c r="E64"/>
      <c r="F64"/>
      <c r="G64"/>
    </row>
    <row r="65" spans="3:7" x14ac:dyDescent="0.25">
      <c r="C65"/>
      <c r="D65"/>
      <c r="E65"/>
      <c r="F65"/>
      <c r="G65"/>
    </row>
    <row r="66" spans="3:7" x14ac:dyDescent="0.25">
      <c r="C66"/>
      <c r="D66"/>
      <c r="E66"/>
      <c r="F66"/>
      <c r="G66"/>
    </row>
    <row r="67" spans="3:7" x14ac:dyDescent="0.25">
      <c r="C67"/>
      <c r="D67"/>
      <c r="E67"/>
      <c r="F67"/>
      <c r="G67"/>
    </row>
    <row r="68" spans="3:7" x14ac:dyDescent="0.25">
      <c r="C68"/>
      <c r="D68"/>
      <c r="E68"/>
      <c r="F68"/>
      <c r="G68"/>
    </row>
    <row r="69" spans="3:7" x14ac:dyDescent="0.25">
      <c r="C69"/>
      <c r="D69"/>
      <c r="E69"/>
      <c r="F69"/>
      <c r="G69"/>
    </row>
    <row r="70" spans="3:7" x14ac:dyDescent="0.25">
      <c r="C70"/>
      <c r="D70"/>
      <c r="E70"/>
      <c r="F70"/>
      <c r="G70"/>
    </row>
    <row r="71" spans="3:7" x14ac:dyDescent="0.25">
      <c r="C71"/>
      <c r="D71"/>
      <c r="E71"/>
      <c r="F71"/>
      <c r="G71"/>
    </row>
    <row r="72" spans="3:7" x14ac:dyDescent="0.25">
      <c r="C72"/>
      <c r="D72"/>
      <c r="E72"/>
      <c r="F72"/>
      <c r="G72"/>
    </row>
    <row r="73" spans="3:7" x14ac:dyDescent="0.25">
      <c r="C73"/>
      <c r="D73"/>
      <c r="E73"/>
      <c r="F73"/>
      <c r="G73"/>
    </row>
    <row r="74" spans="3:7" x14ac:dyDescent="0.25">
      <c r="C74"/>
      <c r="D74"/>
      <c r="E74"/>
      <c r="F74"/>
      <c r="G74"/>
    </row>
    <row r="75" spans="3:7" x14ac:dyDescent="0.25">
      <c r="C75"/>
      <c r="D75"/>
      <c r="E75"/>
      <c r="F75"/>
      <c r="G75"/>
    </row>
    <row r="76" spans="3:7" x14ac:dyDescent="0.25">
      <c r="C76"/>
      <c r="D76"/>
      <c r="E76"/>
      <c r="F76"/>
      <c r="G76"/>
    </row>
    <row r="77" spans="3:7" x14ac:dyDescent="0.25">
      <c r="C77"/>
      <c r="D77"/>
      <c r="E77"/>
      <c r="F77"/>
      <c r="G77"/>
    </row>
    <row r="78" spans="3:7" x14ac:dyDescent="0.25">
      <c r="C78"/>
      <c r="D78"/>
      <c r="E78"/>
      <c r="F78"/>
      <c r="G78"/>
    </row>
    <row r="79" spans="3:7" x14ac:dyDescent="0.25">
      <c r="C79"/>
      <c r="D79"/>
      <c r="E79"/>
      <c r="F79"/>
      <c r="G79"/>
    </row>
    <row r="80" spans="3:7" x14ac:dyDescent="0.25">
      <c r="C80"/>
      <c r="D80"/>
      <c r="E80"/>
      <c r="F80"/>
      <c r="G80"/>
    </row>
    <row r="81" spans="1:1" ht="20.100000000000001" customHeight="1" x14ac:dyDescent="0.3">
      <c r="A81" s="14"/>
    </row>
    <row r="82" spans="1:1" ht="20.100000000000001" customHeight="1" x14ac:dyDescent="0.25"/>
    <row r="83" spans="1:1" ht="20.100000000000001" customHeight="1" x14ac:dyDescent="0.25"/>
    <row r="84" spans="1:1" ht="20.100000000000001" customHeight="1" x14ac:dyDescent="0.25"/>
    <row r="85" spans="1:1" ht="50.1" customHeight="1" x14ac:dyDescent="0.25"/>
  </sheetData>
  <sheetProtection algorithmName="SHA-512" hashValue="6fX1FpsyNPRffjXR8hnk6gu1WQNsX1mureMp9JZ6JqLfuho8tv/JcQYCZw8ZqyVr8gNOg7WdpYmPBZrk78QAUQ==" saltValue="DzIb/HVxxljSL89sys4vkw==" spinCount="100000" sheet="1" objects="1" scenarios="1"/>
  <mergeCells count="7">
    <mergeCell ref="C58:F58"/>
    <mergeCell ref="C57:E57"/>
    <mergeCell ref="B1:F1"/>
    <mergeCell ref="B2:F2"/>
    <mergeCell ref="C3:D3"/>
    <mergeCell ref="D6:E6"/>
    <mergeCell ref="D4:E4"/>
  </mergeCells>
  <dataValidations count="3">
    <dataValidation type="whole" allowBlank="1" showErrorMessage="1" error="Please enter whole numbers only" sqref="E10:J51" xr:uid="{00000000-0002-0000-0000-000000000000}">
      <formula1>MinimumDollarInputValue</formula1>
      <formula2>MaximumDollarInputValue</formula2>
    </dataValidation>
    <dataValidation type="whole" allowBlank="1" showInputMessage="1" showErrorMessage="1" error="Please enter whole numbers only" sqref="D54" xr:uid="{00000000-0002-0000-0000-000001000000}">
      <formula1>MinimumDollarInputValue</formula1>
      <formula2>MaximumDollarInputValue</formula2>
    </dataValidation>
    <dataValidation type="list" allowBlank="1" showInputMessage="1" showErrorMessage="1" prompt="Please select from drop down list" sqref="K10:K51" xr:uid="{C7B023D0-D0FB-4AD9-9451-52E355FC17E6}">
      <formula1>$R$10:$R$12</formula1>
    </dataValidation>
  </dataValidations>
  <pageMargins left="0.15" right="0.15" top="0.75" bottom="0.75" header="0.3" footer="0.3"/>
  <pageSetup scale="4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 altText="Please select the Hospital's Name">
                <anchor moveWithCells="1">
                  <from>
                    <xdr:col>3</xdr:col>
                    <xdr:colOff>28575</xdr:colOff>
                    <xdr:row>3</xdr:row>
                    <xdr:rowOff>38100</xdr:rowOff>
                  </from>
                  <to>
                    <xdr:col>4</xdr:col>
                    <xdr:colOff>1209675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 altText="Please select Fiscal Year">
                <anchor moveWithCells="1">
                  <from>
                    <xdr:col>3</xdr:col>
                    <xdr:colOff>66675</xdr:colOff>
                    <xdr:row>6</xdr:row>
                    <xdr:rowOff>28575</xdr:rowOff>
                  </from>
                  <to>
                    <xdr:col>3</xdr:col>
                    <xdr:colOff>1685925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Button 7">
              <controlPr defaultSize="0" print="0" autoFill="0" autoPict="0" macro="[0]!SaveAHFPRTemplate_Click">
                <anchor moveWithCells="1" sizeWithCells="1">
                  <from>
                    <xdr:col>6</xdr:col>
                    <xdr:colOff>1171575</xdr:colOff>
                    <xdr:row>4</xdr:row>
                    <xdr:rowOff>190500</xdr:rowOff>
                  </from>
                  <to>
                    <xdr:col>8</xdr:col>
                    <xdr:colOff>981075</xdr:colOff>
                    <xdr:row>6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9DF16D75-066C-442B-81A8-B25933B65B05}">
            <xm:f>'System Data'!$A$5</xm:f>
            <x14:dxf>
              <font>
                <color theme="0"/>
              </font>
            </x14:dxf>
          </x14:cfRule>
          <xm:sqref>C4</xm:sqref>
        </x14:conditionalFormatting>
        <x14:conditionalFormatting xmlns:xm="http://schemas.microsoft.com/office/excel/2006/main">
          <x14:cfRule type="expression" priority="14" id="{0C276427-CF70-4E43-81EA-8F2F1DB88A50}">
            <xm:f>'System Data'!$A$6</xm:f>
            <x14:dxf>
              <font>
                <color theme="0"/>
              </font>
            </x14:dxf>
          </x14:cfRule>
          <xm:sqref>C7</xm:sqref>
        </x14:conditionalFormatting>
        <x14:conditionalFormatting xmlns:xm="http://schemas.microsoft.com/office/excel/2006/main">
          <x14:cfRule type="expression" priority="1" id="{E3740AB4-DD6D-421B-B9AA-9E7FB5BBF38E}">
            <xm:f>'System Data'!$A$7</xm:f>
            <x14:dxf>
              <font>
                <color theme="0"/>
              </font>
            </x14:dxf>
          </x14:cfRule>
          <xm:sqref>C6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29"/>
  <sheetViews>
    <sheetView topLeftCell="A82" zoomScaleNormal="100" workbookViewId="0">
      <selection activeCell="A108" sqref="A108"/>
    </sheetView>
  </sheetViews>
  <sheetFormatPr defaultColWidth="8.85546875" defaultRowHeight="15" x14ac:dyDescent="0.25"/>
  <cols>
    <col min="1" max="1" width="19.85546875" bestFit="1" customWidth="1"/>
    <col min="2" max="2" width="67.140625" bestFit="1" customWidth="1"/>
    <col min="3" max="3" width="16.42578125" bestFit="1" customWidth="1"/>
  </cols>
  <sheetData>
    <row r="1" spans="1:2" x14ac:dyDescent="0.25">
      <c r="A1" t="s">
        <v>169</v>
      </c>
      <c r="B1" t="s">
        <v>168</v>
      </c>
    </row>
    <row r="2" spans="1:2" x14ac:dyDescent="0.25">
      <c r="A2">
        <v>1</v>
      </c>
      <c r="B2" t="s">
        <v>63</v>
      </c>
    </row>
    <row r="3" spans="1:2" x14ac:dyDescent="0.25">
      <c r="A3">
        <v>1</v>
      </c>
      <c r="B3" t="s">
        <v>62</v>
      </c>
    </row>
    <row r="4" spans="1:2" x14ac:dyDescent="0.25">
      <c r="A4" t="b">
        <v>1</v>
      </c>
      <c r="B4" t="s">
        <v>59</v>
      </c>
    </row>
    <row r="5" spans="1:2" x14ac:dyDescent="0.25">
      <c r="A5" t="b">
        <f>IF(AND(NOT(ISBLANK(iHospital)),(IF(iHospital&gt;1,TRUE,FALSE))),TRUE,FALSE)</f>
        <v>0</v>
      </c>
      <c r="B5" t="s">
        <v>60</v>
      </c>
    </row>
    <row r="6" spans="1:2" x14ac:dyDescent="0.25">
      <c r="A6" t="b">
        <f>IF(AND(NOT(ISBLANK(iFiscalYear)),(IF(iFiscalYear&gt;1,TRUE,FALSE))),TRUE,FALSE)</f>
        <v>0</v>
      </c>
      <c r="B6" t="s">
        <v>61</v>
      </c>
    </row>
    <row r="7" spans="1:2" x14ac:dyDescent="0.25">
      <c r="A7" t="b">
        <f>IF(Submitters_Name="", FALSE,TRUE)</f>
        <v>0</v>
      </c>
      <c r="B7" t="s">
        <v>181</v>
      </c>
    </row>
    <row r="8" spans="1:2" x14ac:dyDescent="0.25">
      <c r="A8" s="26" t="b">
        <f>IF(AND(cfHospitalSelected=TRUE,cfFiscalYearSelected=TRUE,cfSubmitterEmail=TRUE),TRUE,FALSE)</f>
        <v>0</v>
      </c>
      <c r="B8" s="26" t="s">
        <v>65</v>
      </c>
    </row>
    <row r="9" spans="1:2" x14ac:dyDescent="0.25">
      <c r="B9" t="s">
        <v>66</v>
      </c>
    </row>
    <row r="10" spans="1:2" x14ac:dyDescent="0.25">
      <c r="A10" s="4">
        <v>-999999999999</v>
      </c>
      <c r="B10" t="s">
        <v>145</v>
      </c>
    </row>
    <row r="11" spans="1:2" x14ac:dyDescent="0.25">
      <c r="A11" s="4">
        <v>999999999999</v>
      </c>
      <c r="B11" t="s">
        <v>146</v>
      </c>
    </row>
    <row r="12" spans="1:2" x14ac:dyDescent="0.25">
      <c r="A12" t="str">
        <f>INDEX(HospitalList,iHospital,3)</f>
        <v xml:space="preserve"> </v>
      </c>
      <c r="B12" t="s">
        <v>73</v>
      </c>
    </row>
    <row r="13" spans="1:2" x14ac:dyDescent="0.25">
      <c r="A13" t="str">
        <f>INDEX(HospitalList,iHospital,3)&amp;"_"&amp;INDEX(HospitalList,iHospital,1)&amp;"_SUPPREV_"&amp;'Supp &amp; Other Revenue'!$D$7</f>
        <v xml:space="preserve"> _ _SUPPREV_Select Year:</v>
      </c>
      <c r="B13" t="s">
        <v>64</v>
      </c>
    </row>
    <row r="14" spans="1:2" x14ac:dyDescent="0.25">
      <c r="A14">
        <v>2</v>
      </c>
      <c r="B14" t="s">
        <v>208</v>
      </c>
    </row>
    <row r="15" spans="1:2" x14ac:dyDescent="0.25">
      <c r="A15" t="e">
        <f>OR(AND(ISBLANK('Supp &amp; Other Revenue'!#REF!), ISBLANK('Supp &amp; Other Revenue'!#REF!),ISBLANK('Supp &amp; Other Revenue'!#REF!)), AND(IF('Supp &amp; Other Revenue'!#REF!=0,TRUE,FALSE),IF('Supp &amp; Other Revenue'!#REF!=0,TRUE,FALSE),IF('Supp &amp; Other Revenue'!#REF!=0,TRUE,FALSE)))</f>
        <v>#REF!</v>
      </c>
      <c r="B15" t="s">
        <v>148</v>
      </c>
    </row>
    <row r="16" spans="1:2" x14ac:dyDescent="0.25">
      <c r="A16" s="12" t="e">
        <f>OR(AND(ISBLANK('Supp &amp; Other Revenue'!#REF!), ISBLANK('Supp &amp; Other Revenue'!#REF!)), AND(IF('Supp &amp; Other Revenue'!#REF!=0,TRUE,FALSE),IF('Supp &amp; Other Revenue'!#REF!=0,TRUE,FALSE)))</f>
        <v>#REF!</v>
      </c>
      <c r="B16" t="s">
        <v>149</v>
      </c>
    </row>
    <row r="17" spans="1:2" x14ac:dyDescent="0.25">
      <c r="A17" t="e">
        <f>OR(AND(ISBLANK('Supp &amp; Other Revenue'!#REF!), ISBLANK('Supp &amp; Other Revenue'!#REF!)),AND(IF('Supp &amp; Other Revenue'!#REF!=0,TRUE,FALSE),IF('Supp &amp; Other Revenue'!#REF!=0,TRUE,FALSE)))</f>
        <v>#REF!</v>
      </c>
      <c r="B17" t="s">
        <v>150</v>
      </c>
    </row>
    <row r="18" spans="1:2" x14ac:dyDescent="0.25">
      <c r="A18" t="e">
        <f>OR(AND(ISBLANK('Supp &amp; Other Revenue'!#REF!), ISBLANK('Supp &amp; Other Revenue'!#REF!)),AND(IF('Supp &amp; Other Revenue'!#REF!=0,TRUE,FALSE),IF('Supp &amp; Other Revenue'!#REF!=0,TRUE,FALSE)))</f>
        <v>#REF!</v>
      </c>
      <c r="B18" t="s">
        <v>151</v>
      </c>
    </row>
    <row r="19" spans="1:2" x14ac:dyDescent="0.25">
      <c r="A19" t="e">
        <f>OR(AND(ISBLANK('Supp &amp; Other Revenue'!#REF!), ISBLANK('Supp &amp; Other Revenue'!#REF!),ISBLANK(DaysInPeriod)),AND(IF('Supp &amp; Other Revenue'!#REF!=0,TRUE,FALSE),IF('Supp &amp; Other Revenue'!#REF!=0,TRUE,FALSE),IF(DaysInPeriod=0,TRUE,FALSE)))</f>
        <v>#REF!</v>
      </c>
      <c r="B19" t="s">
        <v>152</v>
      </c>
    </row>
    <row r="20" spans="1:2" x14ac:dyDescent="0.25">
      <c r="A20" t="e">
        <f>OR(AND(ISBLANK('Supp &amp; Other Revenue'!#REF!), ISBLANK('Supp &amp; Other Revenue'!#REF!),ISBLANK('Supp &amp; Other Revenue'!#REF!), ISBLANK('Supp &amp; Other Revenue'!#REF!),ISBLANK(DaysInPeriod)),AND(IF('Supp &amp; Other Revenue'!#REF!=0,TRUE,FALSE),IF('Supp &amp; Other Revenue'!#REF!=0,TRUE,FALSE),IF('Supp &amp; Other Revenue'!#REF!=0,TRUE,FALSE),IF('Supp &amp; Other Revenue'!#REF!=0,TRUE,FALSE),IF(DaysInPeriod=0,TRUE,FALSE)))</f>
        <v>#REF!</v>
      </c>
      <c r="B20" t="s">
        <v>153</v>
      </c>
    </row>
    <row r="21" spans="1:2" x14ac:dyDescent="0.25">
      <c r="A21" t="e">
        <f>OR(AND(ISBLANK('Supp &amp; Other Revenue'!#REF!), ISBLANK('Supp &amp; Other Revenue'!#REF!),ISBLANK('Supp &amp; Other Revenue'!#REF!),ISBLANK('Supp &amp; Other Revenue'!#REF!)),AND(IF('Supp &amp; Other Revenue'!#REF!=0,TRUE,FALSE),IF('Supp &amp; Other Revenue'!#REF!=0,TRUE,FALSE),IF('Supp &amp; Other Revenue'!#REF!=0,TRUE,FALSE),IF('Supp &amp; Other Revenue'!#REF!=0,TRUE,FALSE)))</f>
        <v>#REF!</v>
      </c>
      <c r="B21" t="s">
        <v>154</v>
      </c>
    </row>
    <row r="22" spans="1:2" x14ac:dyDescent="0.25">
      <c r="A22" t="e">
        <f>OR(AND(ISBLANK('Supp &amp; Other Revenue'!#REF!), ISBLANK('Supp &amp; Other Revenue'!#REF!), ISBLANK('Supp &amp; Other Revenue'!#REF!), ISBLANK('Supp &amp; Other Revenue'!#REF!)),AND(IF('Supp &amp; Other Revenue'!#REF!=0,TRUE,FALSE),IF('Supp &amp; Other Revenue'!#REF!=0,TRUE,FALSE),IF('Supp &amp; Other Revenue'!#REF!=0,TRUE,FALSE),IF('Supp &amp; Other Revenue'!#REF!=0,TRUE,FALSE)))</f>
        <v>#REF!</v>
      </c>
      <c r="B22" t="s">
        <v>155</v>
      </c>
    </row>
    <row r="23" spans="1:2" x14ac:dyDescent="0.25">
      <c r="A23" t="e">
        <f>OR(AND(ISBLANK('Supp &amp; Other Revenue'!#REF!), ISBLANK('Supp &amp; Other Revenue'!#REF!)),AND(IF('Supp &amp; Other Revenue'!#REF!=0,TRUE,FALSE),IF('Supp &amp; Other Revenue'!#REF!=0,TRUE,FALSE)))</f>
        <v>#REF!</v>
      </c>
      <c r="B23" t="s">
        <v>156</v>
      </c>
    </row>
    <row r="24" spans="1:2" x14ac:dyDescent="0.25">
      <c r="A24" t="e">
        <f>OR(AND(ISBLANK('Supp &amp; Other Revenue'!#REF!), ISBLANK('Supp &amp; Other Revenue'!#REF!)),AND(IF('Supp &amp; Other Revenue'!#REF!=0,TRUE,FALSE),IF('Supp &amp; Other Revenue'!#REF!=0,TRUE,FALSE)))</f>
        <v>#REF!</v>
      </c>
      <c r="B24" t="s">
        <v>157</v>
      </c>
    </row>
    <row r="26" spans="1:2" x14ac:dyDescent="0.25">
      <c r="A26" t="e">
        <f>IF('Supp &amp; Other Revenue'!#REF!=0,TRUE,FALSE)</f>
        <v>#REF!</v>
      </c>
      <c r="B26" t="s">
        <v>158</v>
      </c>
    </row>
    <row r="27" spans="1:2" x14ac:dyDescent="0.25">
      <c r="A27" s="12" t="e">
        <f>IF('Supp &amp; Other Revenue'!#REF!=0,TRUE,FALSE)</f>
        <v>#REF!</v>
      </c>
      <c r="B27" t="s">
        <v>159</v>
      </c>
    </row>
    <row r="28" spans="1:2" x14ac:dyDescent="0.25">
      <c r="A28" t="e">
        <f>IF('Supp &amp; Other Revenue'!#REF!=0,TRUE,FALSE)</f>
        <v>#REF!</v>
      </c>
      <c r="B28" t="s">
        <v>160</v>
      </c>
    </row>
    <row r="29" spans="1:2" x14ac:dyDescent="0.25">
      <c r="A29" t="e">
        <f>IF('Supp &amp; Other Revenue'!#REF!=0,TRUE,FALSE)</f>
        <v>#REF!</v>
      </c>
      <c r="B29" t="s">
        <v>161</v>
      </c>
    </row>
    <row r="30" spans="1:2" x14ac:dyDescent="0.25">
      <c r="A30" t="e">
        <f>OR(IF('Supp &amp; Other Revenue'!#REF!=0,TRUE,FALSE),IF(DaysInPeriod=0,TRUE,FALSE))</f>
        <v>#REF!</v>
      </c>
      <c r="B30" t="s">
        <v>162</v>
      </c>
    </row>
    <row r="31" spans="1:2" x14ac:dyDescent="0.25">
      <c r="A31" t="e">
        <f>OR(IF((('Supp &amp; Other Revenue'!#REF!-'Supp &amp; Other Revenue'!#REF!)=0),TRUE,FALSE),IF(DaysInPeriod=0,TRUE,FALSE))</f>
        <v>#REF!</v>
      </c>
      <c r="B31" t="s">
        <v>163</v>
      </c>
    </row>
    <row r="32" spans="1:2" x14ac:dyDescent="0.25">
      <c r="A32" t="e">
        <f>IF((('Supp &amp; Other Revenue'!#REF!+'Supp &amp; Other Revenue'!#REF!)=0),TRUE,FALSE)</f>
        <v>#REF!</v>
      </c>
      <c r="B32" t="s">
        <v>164</v>
      </c>
    </row>
    <row r="33" spans="1:2" x14ac:dyDescent="0.25">
      <c r="A33" t="e">
        <f>IF((('Supp &amp; Other Revenue'!#REF!+'Supp &amp; Other Revenue'!#REF!)=0),TRUE,FALSE)</f>
        <v>#REF!</v>
      </c>
      <c r="B33" t="s">
        <v>165</v>
      </c>
    </row>
    <row r="34" spans="1:2" x14ac:dyDescent="0.25">
      <c r="A34" t="e">
        <f>IF('Supp &amp; Other Revenue'!#REF!=0,TRUE,FALSE)</f>
        <v>#REF!</v>
      </c>
      <c r="B34" t="s">
        <v>166</v>
      </c>
    </row>
    <row r="35" spans="1:2" x14ac:dyDescent="0.25">
      <c r="A35" t="e">
        <f>IF('Supp &amp; Other Revenue'!#REF!=0,TRUE,FALSE)</f>
        <v>#REF!</v>
      </c>
      <c r="B35" t="s">
        <v>167</v>
      </c>
    </row>
    <row r="37" spans="1:2" x14ac:dyDescent="0.25">
      <c r="A37" t="s">
        <v>1</v>
      </c>
    </row>
    <row r="38" spans="1:2" x14ac:dyDescent="0.25">
      <c r="A38" t="s">
        <v>2</v>
      </c>
    </row>
    <row r="39" spans="1:2" x14ac:dyDescent="0.25">
      <c r="A39" s="2">
        <v>2019</v>
      </c>
    </row>
    <row r="40" spans="1:2" x14ac:dyDescent="0.25">
      <c r="A40" s="2">
        <v>2020</v>
      </c>
    </row>
    <row r="41" spans="1:2" x14ac:dyDescent="0.25">
      <c r="A41" s="2">
        <v>2021</v>
      </c>
    </row>
    <row r="42" spans="1:2" x14ac:dyDescent="0.25">
      <c r="A42" s="2">
        <v>2022</v>
      </c>
    </row>
    <row r="43" spans="1:2" x14ac:dyDescent="0.25">
      <c r="A43" s="2">
        <v>2023</v>
      </c>
    </row>
    <row r="44" spans="1:2" x14ac:dyDescent="0.25">
      <c r="A44" s="2">
        <v>2024</v>
      </c>
    </row>
    <row r="45" spans="1:2" x14ac:dyDescent="0.25">
      <c r="A45" s="2">
        <v>2025</v>
      </c>
    </row>
    <row r="46" spans="1:2" x14ac:dyDescent="0.25">
      <c r="A46" s="2">
        <v>2026</v>
      </c>
    </row>
    <row r="47" spans="1:2" x14ac:dyDescent="0.25">
      <c r="A47" s="2">
        <v>2027</v>
      </c>
    </row>
    <row r="48" spans="1:2" x14ac:dyDescent="0.25">
      <c r="A48" s="2">
        <v>2028</v>
      </c>
    </row>
    <row r="49" spans="1:3" x14ac:dyDescent="0.25">
      <c r="A49" s="2">
        <v>2029</v>
      </c>
    </row>
    <row r="50" spans="1:3" x14ac:dyDescent="0.25">
      <c r="A50" s="2">
        <v>2030</v>
      </c>
    </row>
    <row r="51" spans="1:3" x14ac:dyDescent="0.25">
      <c r="A51" s="2">
        <v>2031</v>
      </c>
    </row>
    <row r="52" spans="1:3" x14ac:dyDescent="0.25">
      <c r="A52" s="2">
        <v>2032</v>
      </c>
    </row>
    <row r="53" spans="1:3" x14ac:dyDescent="0.25">
      <c r="A53" s="2">
        <v>2033</v>
      </c>
    </row>
    <row r="55" spans="1:3" x14ac:dyDescent="0.25">
      <c r="A55" t="s">
        <v>3</v>
      </c>
    </row>
    <row r="56" spans="1:3" x14ac:dyDescent="0.25">
      <c r="A56" t="s">
        <v>4</v>
      </c>
    </row>
    <row r="57" spans="1:3" x14ac:dyDescent="0.25">
      <c r="A57" s="2" t="s">
        <v>5</v>
      </c>
      <c r="B57">
        <v>1</v>
      </c>
      <c r="C57">
        <v>91.25</v>
      </c>
    </row>
    <row r="58" spans="1:3" x14ac:dyDescent="0.25">
      <c r="A58" s="2" t="s">
        <v>6</v>
      </c>
      <c r="B58">
        <v>2</v>
      </c>
      <c r="C58">
        <v>182.5</v>
      </c>
    </row>
    <row r="59" spans="1:3" x14ac:dyDescent="0.25">
      <c r="A59" s="2" t="s">
        <v>7</v>
      </c>
      <c r="B59">
        <v>3</v>
      </c>
      <c r="C59">
        <v>273.75</v>
      </c>
    </row>
    <row r="60" spans="1:3" x14ac:dyDescent="0.25">
      <c r="A60" s="2" t="s">
        <v>8</v>
      </c>
      <c r="B60">
        <v>5</v>
      </c>
      <c r="C60">
        <v>365</v>
      </c>
    </row>
    <row r="62" spans="1:3" x14ac:dyDescent="0.25">
      <c r="A62" t="s">
        <v>68</v>
      </c>
      <c r="B62" t="s">
        <v>9</v>
      </c>
      <c r="C62" s="9" t="s">
        <v>136</v>
      </c>
    </row>
    <row r="63" spans="1:3" x14ac:dyDescent="0.25">
      <c r="A63" t="s">
        <v>58</v>
      </c>
      <c r="B63" t="s">
        <v>10</v>
      </c>
      <c r="C63" t="s">
        <v>58</v>
      </c>
    </row>
    <row r="64" spans="1:3" x14ac:dyDescent="0.25">
      <c r="A64">
        <v>1</v>
      </c>
      <c r="B64" s="9" t="s">
        <v>11</v>
      </c>
      <c r="C64" s="9" t="s">
        <v>74</v>
      </c>
    </row>
    <row r="65" spans="1:3" x14ac:dyDescent="0.25">
      <c r="A65">
        <v>2</v>
      </c>
      <c r="B65" s="9" t="s">
        <v>75</v>
      </c>
      <c r="C65" s="9" t="s">
        <v>76</v>
      </c>
    </row>
    <row r="66" spans="1:3" x14ac:dyDescent="0.25">
      <c r="A66">
        <v>5</v>
      </c>
      <c r="B66" s="9" t="s">
        <v>77</v>
      </c>
      <c r="C66" s="9" t="s">
        <v>78</v>
      </c>
    </row>
    <row r="67" spans="1:3" x14ac:dyDescent="0.25">
      <c r="A67">
        <v>4</v>
      </c>
      <c r="B67" s="9" t="s">
        <v>12</v>
      </c>
      <c r="C67" s="9" t="s">
        <v>79</v>
      </c>
    </row>
    <row r="68" spans="1:3" x14ac:dyDescent="0.25">
      <c r="A68">
        <v>106</v>
      </c>
      <c r="B68" s="9" t="s">
        <v>69</v>
      </c>
      <c r="C68" s="9" t="s">
        <v>80</v>
      </c>
    </row>
    <row r="69" spans="1:3" x14ac:dyDescent="0.25">
      <c r="A69">
        <v>14495</v>
      </c>
      <c r="B69" s="9" t="s">
        <v>70</v>
      </c>
      <c r="C69" s="9" t="s">
        <v>81</v>
      </c>
    </row>
    <row r="70" spans="1:3" x14ac:dyDescent="0.25">
      <c r="A70">
        <v>6309</v>
      </c>
      <c r="B70" s="9" t="s">
        <v>13</v>
      </c>
      <c r="C70" s="9" t="s">
        <v>82</v>
      </c>
    </row>
    <row r="71" spans="1:3" x14ac:dyDescent="0.25">
      <c r="A71">
        <v>98</v>
      </c>
      <c r="B71" s="9" t="s">
        <v>71</v>
      </c>
      <c r="C71" s="9" t="s">
        <v>83</v>
      </c>
    </row>
    <row r="72" spans="1:3" x14ac:dyDescent="0.25">
      <c r="A72">
        <v>53</v>
      </c>
      <c r="B72" s="9" t="s">
        <v>14</v>
      </c>
      <c r="C72" s="9" t="s">
        <v>84</v>
      </c>
    </row>
    <row r="73" spans="1:3" x14ac:dyDescent="0.25">
      <c r="A73">
        <v>79</v>
      </c>
      <c r="B73" s="9" t="s">
        <v>15</v>
      </c>
      <c r="C73" s="9" t="s">
        <v>85</v>
      </c>
    </row>
    <row r="74" spans="1:3" x14ac:dyDescent="0.25">
      <c r="A74">
        <v>8702</v>
      </c>
      <c r="B74" s="9" t="s">
        <v>16</v>
      </c>
      <c r="C74" s="9" t="s">
        <v>86</v>
      </c>
    </row>
    <row r="75" spans="1:3" x14ac:dyDescent="0.25">
      <c r="A75">
        <v>46</v>
      </c>
      <c r="B75" s="9" t="s">
        <v>17</v>
      </c>
      <c r="C75" s="9" t="s">
        <v>87</v>
      </c>
    </row>
    <row r="76" spans="1:3" x14ac:dyDescent="0.25">
      <c r="A76">
        <v>3107</v>
      </c>
      <c r="B76" s="9" t="s">
        <v>18</v>
      </c>
      <c r="C76" s="9" t="s">
        <v>88</v>
      </c>
    </row>
    <row r="77" spans="1:3" x14ac:dyDescent="0.25">
      <c r="A77">
        <v>59</v>
      </c>
      <c r="B77" s="9" t="s">
        <v>19</v>
      </c>
      <c r="C77" s="9" t="s">
        <v>89</v>
      </c>
    </row>
    <row r="78" spans="1:3" x14ac:dyDescent="0.25">
      <c r="A78">
        <v>22</v>
      </c>
      <c r="B78" s="9" t="s">
        <v>20</v>
      </c>
      <c r="C78" s="9" t="s">
        <v>90</v>
      </c>
    </row>
    <row r="79" spans="1:3" x14ac:dyDescent="0.25">
      <c r="A79">
        <v>3108</v>
      </c>
      <c r="B79" s="9" t="s">
        <v>21</v>
      </c>
      <c r="C79" s="9" t="s">
        <v>91</v>
      </c>
    </row>
    <row r="80" spans="1:3" x14ac:dyDescent="0.25">
      <c r="A80">
        <v>39</v>
      </c>
      <c r="B80" s="9" t="s">
        <v>22</v>
      </c>
      <c r="C80" s="9" t="s">
        <v>92</v>
      </c>
    </row>
    <row r="81" spans="1:3" x14ac:dyDescent="0.25">
      <c r="A81">
        <v>50</v>
      </c>
      <c r="B81" s="9" t="s">
        <v>23</v>
      </c>
      <c r="C81" s="9" t="s">
        <v>93</v>
      </c>
    </row>
    <row r="82" spans="1:3" x14ac:dyDescent="0.25">
      <c r="A82">
        <v>51</v>
      </c>
      <c r="B82" s="9" t="s">
        <v>24</v>
      </c>
      <c r="C82" s="9" t="s">
        <v>94</v>
      </c>
    </row>
    <row r="83" spans="1:3" x14ac:dyDescent="0.25">
      <c r="A83">
        <v>57</v>
      </c>
      <c r="B83" s="9" t="s">
        <v>25</v>
      </c>
      <c r="C83" s="9" t="s">
        <v>95</v>
      </c>
    </row>
    <row r="84" spans="1:3" x14ac:dyDescent="0.25">
      <c r="A84">
        <v>8</v>
      </c>
      <c r="B84" s="9" t="s">
        <v>26</v>
      </c>
      <c r="C84" s="9" t="s">
        <v>96</v>
      </c>
    </row>
    <row r="85" spans="1:3" x14ac:dyDescent="0.25">
      <c r="A85">
        <v>40</v>
      </c>
      <c r="B85" s="9" t="s">
        <v>27</v>
      </c>
      <c r="C85" s="9" t="s">
        <v>97</v>
      </c>
    </row>
    <row r="86" spans="1:3" x14ac:dyDescent="0.25">
      <c r="A86">
        <v>3111</v>
      </c>
      <c r="B86" s="9" t="s">
        <v>170</v>
      </c>
      <c r="C86" s="9" t="s">
        <v>98</v>
      </c>
    </row>
    <row r="87" spans="1:3" x14ac:dyDescent="0.25">
      <c r="A87">
        <v>68</v>
      </c>
      <c r="B87" s="9" t="s">
        <v>28</v>
      </c>
      <c r="C87" s="9" t="s">
        <v>99</v>
      </c>
    </row>
    <row r="88" spans="1:3" x14ac:dyDescent="0.25">
      <c r="A88">
        <v>14496</v>
      </c>
      <c r="B88" s="9" t="s">
        <v>29</v>
      </c>
      <c r="C88" s="9" t="s">
        <v>100</v>
      </c>
    </row>
    <row r="89" spans="1:3" x14ac:dyDescent="0.25">
      <c r="A89">
        <v>73</v>
      </c>
      <c r="B89" s="9" t="s">
        <v>30</v>
      </c>
      <c r="C89" s="9" t="s">
        <v>101</v>
      </c>
    </row>
    <row r="90" spans="1:3" x14ac:dyDescent="0.25">
      <c r="A90">
        <v>77</v>
      </c>
      <c r="B90" s="9" t="s">
        <v>31</v>
      </c>
      <c r="C90" s="9" t="s">
        <v>103</v>
      </c>
    </row>
    <row r="91" spans="1:3" x14ac:dyDescent="0.25">
      <c r="A91">
        <v>6546</v>
      </c>
      <c r="B91" s="9" t="s">
        <v>72</v>
      </c>
      <c r="C91" s="9" t="s">
        <v>104</v>
      </c>
    </row>
    <row r="92" spans="1:3" x14ac:dyDescent="0.25">
      <c r="A92">
        <v>83</v>
      </c>
      <c r="B92" s="9" t="s">
        <v>32</v>
      </c>
      <c r="C92" s="9" t="s">
        <v>105</v>
      </c>
    </row>
    <row r="93" spans="1:3" x14ac:dyDescent="0.25">
      <c r="A93">
        <v>85</v>
      </c>
      <c r="B93" s="9" t="s">
        <v>33</v>
      </c>
      <c r="C93" s="9" t="s">
        <v>106</v>
      </c>
    </row>
    <row r="94" spans="1:3" x14ac:dyDescent="0.25">
      <c r="A94">
        <v>133</v>
      </c>
      <c r="B94" s="9" t="s">
        <v>137</v>
      </c>
      <c r="C94" s="9" t="s">
        <v>107</v>
      </c>
    </row>
    <row r="95" spans="1:3" x14ac:dyDescent="0.25">
      <c r="A95">
        <v>88</v>
      </c>
      <c r="B95" s="9" t="s">
        <v>34</v>
      </c>
      <c r="C95" s="9" t="s">
        <v>108</v>
      </c>
    </row>
    <row r="96" spans="1:3" x14ac:dyDescent="0.25">
      <c r="A96">
        <v>89</v>
      </c>
      <c r="B96" s="9" t="s">
        <v>35</v>
      </c>
      <c r="C96" s="9" t="s">
        <v>109</v>
      </c>
    </row>
    <row r="97" spans="1:3" x14ac:dyDescent="0.25">
      <c r="A97">
        <v>91</v>
      </c>
      <c r="B97" s="9" t="s">
        <v>36</v>
      </c>
      <c r="C97" s="9" t="s">
        <v>110</v>
      </c>
    </row>
    <row r="98" spans="1:3" x14ac:dyDescent="0.25">
      <c r="A98">
        <v>6547</v>
      </c>
      <c r="B98" s="9" t="s">
        <v>37</v>
      </c>
      <c r="C98" s="9" t="s">
        <v>111</v>
      </c>
    </row>
    <row r="99" spans="1:3" x14ac:dyDescent="0.25">
      <c r="A99">
        <v>3110</v>
      </c>
      <c r="B99" s="9" t="s">
        <v>38</v>
      </c>
      <c r="C99" s="9" t="s">
        <v>112</v>
      </c>
    </row>
    <row r="100" spans="1:3" x14ac:dyDescent="0.25">
      <c r="A100">
        <v>97</v>
      </c>
      <c r="B100" s="9" t="s">
        <v>39</v>
      </c>
      <c r="C100" s="9" t="s">
        <v>113</v>
      </c>
    </row>
    <row r="101" spans="1:3" x14ac:dyDescent="0.25">
      <c r="A101">
        <v>99</v>
      </c>
      <c r="B101" s="9" t="s">
        <v>138</v>
      </c>
      <c r="C101" s="9" t="s">
        <v>114</v>
      </c>
    </row>
    <row r="102" spans="1:3" x14ac:dyDescent="0.25">
      <c r="A102">
        <v>100</v>
      </c>
      <c r="B102" s="9" t="s">
        <v>40</v>
      </c>
      <c r="C102" s="9" t="s">
        <v>115</v>
      </c>
    </row>
    <row r="103" spans="1:3" x14ac:dyDescent="0.25">
      <c r="A103">
        <v>101</v>
      </c>
      <c r="B103" s="9" t="s">
        <v>41</v>
      </c>
      <c r="C103" s="9" t="s">
        <v>116</v>
      </c>
    </row>
    <row r="104" spans="1:3" x14ac:dyDescent="0.25">
      <c r="A104">
        <v>11467</v>
      </c>
      <c r="B104" s="9" t="s">
        <v>139</v>
      </c>
      <c r="C104" s="9" t="s">
        <v>117</v>
      </c>
    </row>
    <row r="105" spans="1:3" x14ac:dyDescent="0.25">
      <c r="A105">
        <v>103</v>
      </c>
      <c r="B105" s="9" t="s">
        <v>42</v>
      </c>
      <c r="C105" s="9" t="s">
        <v>118</v>
      </c>
    </row>
    <row r="106" spans="1:3" x14ac:dyDescent="0.25">
      <c r="A106">
        <v>105</v>
      </c>
      <c r="B106" s="9" t="s">
        <v>43</v>
      </c>
      <c r="C106" s="9" t="s">
        <v>140</v>
      </c>
    </row>
    <row r="107" spans="1:3" x14ac:dyDescent="0.25">
      <c r="A107">
        <v>21965</v>
      </c>
      <c r="B107" s="9" t="s">
        <v>209</v>
      </c>
      <c r="C107" s="9" t="s">
        <v>210</v>
      </c>
    </row>
    <row r="108" spans="1:3" x14ac:dyDescent="0.25">
      <c r="A108">
        <v>345</v>
      </c>
      <c r="B108" s="9" t="s">
        <v>44</v>
      </c>
      <c r="C108" s="9" t="s">
        <v>119</v>
      </c>
    </row>
    <row r="109" spans="1:3" x14ac:dyDescent="0.25">
      <c r="A109">
        <v>3112</v>
      </c>
      <c r="B109" s="9" t="s">
        <v>45</v>
      </c>
      <c r="C109" s="9" t="s">
        <v>120</v>
      </c>
    </row>
    <row r="110" spans="1:3" x14ac:dyDescent="0.25">
      <c r="A110">
        <v>127</v>
      </c>
      <c r="B110" s="9" t="s">
        <v>46</v>
      </c>
      <c r="C110" s="9" t="s">
        <v>121</v>
      </c>
    </row>
    <row r="111" spans="1:3" x14ac:dyDescent="0.25">
      <c r="A111">
        <v>6963</v>
      </c>
      <c r="B111" s="9" t="s">
        <v>47</v>
      </c>
      <c r="C111" s="9" t="s">
        <v>122</v>
      </c>
    </row>
    <row r="112" spans="1:3" x14ac:dyDescent="0.25">
      <c r="A112">
        <v>11718</v>
      </c>
      <c r="B112" s="9" t="s">
        <v>48</v>
      </c>
      <c r="C112" s="9" t="s">
        <v>123</v>
      </c>
    </row>
    <row r="113" spans="1:3" x14ac:dyDescent="0.25">
      <c r="A113">
        <v>25</v>
      </c>
      <c r="B113" s="9" t="s">
        <v>49</v>
      </c>
      <c r="C113" s="9" t="s">
        <v>124</v>
      </c>
    </row>
    <row r="114" spans="1:3" x14ac:dyDescent="0.25">
      <c r="A114">
        <v>122</v>
      </c>
      <c r="B114" s="9" t="s">
        <v>50</v>
      </c>
      <c r="C114" s="9" t="s">
        <v>125</v>
      </c>
    </row>
    <row r="115" spans="1:3" x14ac:dyDescent="0.25">
      <c r="A115">
        <v>3113</v>
      </c>
      <c r="B115" s="9" t="s">
        <v>51</v>
      </c>
      <c r="C115" s="9" t="s">
        <v>126</v>
      </c>
    </row>
    <row r="116" spans="1:3" x14ac:dyDescent="0.25">
      <c r="A116">
        <v>42</v>
      </c>
      <c r="B116" s="9" t="s">
        <v>141</v>
      </c>
      <c r="C116" s="9" t="s">
        <v>127</v>
      </c>
    </row>
    <row r="117" spans="1:3" x14ac:dyDescent="0.25">
      <c r="A117">
        <v>8701</v>
      </c>
      <c r="B117" s="9" t="s">
        <v>52</v>
      </c>
      <c r="C117" s="9" t="s">
        <v>128</v>
      </c>
    </row>
    <row r="118" spans="1:3" x14ac:dyDescent="0.25">
      <c r="A118">
        <v>75</v>
      </c>
      <c r="B118" s="9" t="s">
        <v>142</v>
      </c>
      <c r="C118" s="9" t="s">
        <v>102</v>
      </c>
    </row>
    <row r="119" spans="1:3" x14ac:dyDescent="0.25">
      <c r="A119">
        <v>41</v>
      </c>
      <c r="B119" s="9" t="s">
        <v>143</v>
      </c>
      <c r="C119" s="9" t="s">
        <v>129</v>
      </c>
    </row>
    <row r="120" spans="1:3" x14ac:dyDescent="0.25">
      <c r="A120">
        <v>114</v>
      </c>
      <c r="B120" s="9" t="s">
        <v>144</v>
      </c>
      <c r="C120" s="9" t="s">
        <v>130</v>
      </c>
    </row>
    <row r="121" spans="1:3" x14ac:dyDescent="0.25">
      <c r="A121">
        <v>126</v>
      </c>
      <c r="B121" s="9" t="s">
        <v>53</v>
      </c>
      <c r="C121" s="9" t="s">
        <v>131</v>
      </c>
    </row>
    <row r="122" spans="1:3" x14ac:dyDescent="0.25">
      <c r="A122">
        <v>129</v>
      </c>
      <c r="B122" s="9" t="s">
        <v>54</v>
      </c>
      <c r="C122" s="9" t="s">
        <v>132</v>
      </c>
    </row>
    <row r="123" spans="1:3" x14ac:dyDescent="0.25">
      <c r="A123">
        <v>104</v>
      </c>
      <c r="B123" s="9" t="s">
        <v>55</v>
      </c>
      <c r="C123" s="9" t="s">
        <v>133</v>
      </c>
    </row>
    <row r="124" spans="1:3" x14ac:dyDescent="0.25">
      <c r="A124">
        <v>3115</v>
      </c>
      <c r="B124" s="9" t="s">
        <v>56</v>
      </c>
      <c r="C124" s="9" t="s">
        <v>134</v>
      </c>
    </row>
    <row r="125" spans="1:3" x14ac:dyDescent="0.25">
      <c r="A125">
        <v>138</v>
      </c>
      <c r="B125" s="9" t="s">
        <v>57</v>
      </c>
      <c r="C125" s="9" t="s">
        <v>135</v>
      </c>
    </row>
    <row r="126" spans="1:3" x14ac:dyDescent="0.25">
      <c r="B126" s="9"/>
      <c r="C126" s="9"/>
    </row>
    <row r="127" spans="1:3" x14ac:dyDescent="0.25">
      <c r="B127" s="9"/>
      <c r="C127" s="9"/>
    </row>
    <row r="128" spans="1:3" x14ac:dyDescent="0.25">
      <c r="B128" s="9"/>
      <c r="C128" s="9"/>
    </row>
    <row r="129" spans="2:3" x14ac:dyDescent="0.25">
      <c r="B129" s="9"/>
      <c r="C129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0600FC358374FB3262EE6D26E341D" ma:contentTypeVersion="12" ma:contentTypeDescription="Create a new document." ma:contentTypeScope="" ma:versionID="3fe26a6a64e070b11b571cecbcfa0cd0">
  <xsd:schema xmlns:xsd="http://www.w3.org/2001/XMLSchema" xmlns:xs="http://www.w3.org/2001/XMLSchema" xmlns:p="http://schemas.microsoft.com/office/2006/metadata/properties" xmlns:ns2="0fd75598-37eb-46e7-b076-b0d8e38616ec" xmlns:ns3="9e59d432-124a-40e1-be73-f3232da187f6" targetNamespace="http://schemas.microsoft.com/office/2006/metadata/properties" ma:root="true" ma:fieldsID="84e68e2761b185f021dd7c03017e5ecb" ns2:_="" ns3:_="">
    <xsd:import namespace="0fd75598-37eb-46e7-b076-b0d8e38616ec"/>
    <xsd:import namespace="9e59d432-124a-40e1-be73-f3232da187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75598-37eb-46e7-b076-b0d8e3861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s" ma:index="1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9d432-124a-40e1-be73-f3232da187f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0fd75598-37eb-46e7-b076-b0d8e38616ec" xsi:nil="true"/>
    <lcf76f155ced4ddcb4097134ff3c332f xmlns="0fd75598-37eb-46e7-b076-b0d8e38616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AA8687-4BCA-4442-9763-69FD2B4B3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D370CB-C0F9-4368-A7A0-2591FB549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d75598-37eb-46e7-b076-b0d8e38616ec"/>
    <ds:schemaRef ds:uri="9e59d432-124a-40e1-be73-f3232da187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A748FC-7160-46CC-8557-6E2DE47B44F9}">
  <ds:schemaRefs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e59d432-124a-40e1-be73-f3232da187f6"/>
    <ds:schemaRef ds:uri="0fd75598-37eb-46e7-b076-b0d8e38616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41</vt:i4>
      </vt:variant>
    </vt:vector>
  </HeadingPairs>
  <TitlesOfParts>
    <vt:vector size="43" baseType="lpstr">
      <vt:lpstr>Supp &amp; Other Revenue</vt:lpstr>
      <vt:lpstr>System Data</vt:lpstr>
      <vt:lpstr>AHFPR_PrintRange</vt:lpstr>
      <vt:lpstr>BlankAverageAgeOfPlant</vt:lpstr>
      <vt:lpstr>BlankAveragePaymentPeriod</vt:lpstr>
      <vt:lpstr>BlankCashFlowToTotalDebt</vt:lpstr>
      <vt:lpstr>BlankCurrentRatio</vt:lpstr>
      <vt:lpstr>BlankDaysInAccountsReceivable</vt:lpstr>
      <vt:lpstr>BlankDebtServiceCoverageRatio</vt:lpstr>
      <vt:lpstr>BlankEquityFinancingRatio</vt:lpstr>
      <vt:lpstr>BlankNonOperatingMargin</vt:lpstr>
      <vt:lpstr>BlankOperatingMargin</vt:lpstr>
      <vt:lpstr>BlankTotalMargin</vt:lpstr>
      <vt:lpstr>cfFiscalYearSelected</vt:lpstr>
      <vt:lpstr>cfHospitalSelected</vt:lpstr>
      <vt:lpstr>cfRequiredFieldsSelected</vt:lpstr>
      <vt:lpstr>cfSubmitterEmail</vt:lpstr>
      <vt:lpstr>DaysInPeriod</vt:lpstr>
      <vt:lpstr>dcHospitalList</vt:lpstr>
      <vt:lpstr>dcReportingPeriodList</vt:lpstr>
      <vt:lpstr>DevTemplateFilenameNVersion</vt:lpstr>
      <vt:lpstr>ErrorInAverageAgeOfPlant</vt:lpstr>
      <vt:lpstr>ErrorInAveragePaymentPeriod</vt:lpstr>
      <vt:lpstr>ErrorInCashFlowToTotalDebt</vt:lpstr>
      <vt:lpstr>ErrorInCurrentRatio</vt:lpstr>
      <vt:lpstr>ErrorInDaysInAccountsReceivable</vt:lpstr>
      <vt:lpstr>ErrorInDebtServiceCoverageRatio</vt:lpstr>
      <vt:lpstr>ErrorInEquityFinancingRatio</vt:lpstr>
      <vt:lpstr>ErrorInNon_OperatingMargin</vt:lpstr>
      <vt:lpstr>ErrorInOperatingMargin</vt:lpstr>
      <vt:lpstr>ErrorInTotalMargin</vt:lpstr>
      <vt:lpstr>FiscalYearList</vt:lpstr>
      <vt:lpstr>HospitalList</vt:lpstr>
      <vt:lpstr>iFiscalYear</vt:lpstr>
      <vt:lpstr>iHospital</vt:lpstr>
      <vt:lpstr>iHospitalName</vt:lpstr>
      <vt:lpstr>MaximumDollarInputValue</vt:lpstr>
      <vt:lpstr>MinimumDollarInputValue</vt:lpstr>
      <vt:lpstr>OnSaveFlag</vt:lpstr>
      <vt:lpstr>ReportingPeriodList</vt:lpstr>
      <vt:lpstr>ShortName</vt:lpstr>
      <vt:lpstr>Submitters_Name</vt:lpstr>
      <vt:lpstr>vFileName</vt:lpstr>
    </vt:vector>
  </TitlesOfParts>
  <Company>Center for Health Information &amp;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Acute Hospital Financial Performance Report</dc:title>
  <dc:creator>MCaldera;Instructions By KWalsh</dc:creator>
  <cp:lastModifiedBy>cloudconvert_15</cp:lastModifiedBy>
  <cp:lastPrinted>2016-11-07T17:52:15Z</cp:lastPrinted>
  <dcterms:created xsi:type="dcterms:W3CDTF">2016-09-29T22:25:24Z</dcterms:created>
  <dcterms:modified xsi:type="dcterms:W3CDTF">2026-06-09T07:11:23Z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0x01010071B0600FC358374FB3262EE6D26E341D</vt:lpwstr>
  </property>
  <property fmtid="{D5CDD505-2E9C-101B-9397-08002B2CF9AE}" pid="3" name="MediaServiceImageTags">
    <vt:lpwstr/>
  </property>
</Properties>
</file>