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codeName="{26A90621-87C4-6C01-FD6A-EE6E7C140903}"/>
  <workbookPr showInkAnnotation="0" codeName="ThisWorkbook" defaultThemeVersion="124226"/>
  <mc:AlternateContent xmlns:mc="http://schemas.openxmlformats.org/markup-compatibility/2006">
    <mc:Choice Requires="x15">
      <x15ac:absPath xmlns:x15ac="http://schemas.microsoft.com/office/spreadsheetml/2010/11/ac" url="https://chiama-my.sharepoint.com/personal/alexandra_jones_chiamass_gov/Documents/AJones/_Files for Sharing/Website Work-2026/"/>
    </mc:Choice>
  </mc:AlternateContent>
  <xr:revisionPtr revIDLastSave="0" documentId="8_{F710EA01-24A0-4EF0-AEE2-62310C956858}" xr6:coauthVersionLast="47" xr6:coauthVersionMax="47" xr10:uidLastSave="{00000000-0000-0000-0000-000000000000}"/>
  <bookViews>
    <workbookView xWindow="-108" yWindow="-108" windowWidth="30936" windowHeight="16776" tabRatio="753" activeTab="1" xr2:uid="{00000000-000D-0000-FFFF-FFFF00000000}"/>
  </bookViews>
  <sheets>
    <sheet name="Contents" sheetId="6" r:id="rId1"/>
    <sheet name="A. Front Page" sheetId="1" r:id="rId2"/>
    <sheet name="B. Zip Code" sheetId="2" r:id="rId3"/>
    <sheet name="C. Physician Group" sheetId="3" r:id="rId4"/>
    <sheet name="D. Supp Medical Pharmacy" sheetId="12" r:id="rId5"/>
    <sheet name="E.1 Summary" sheetId="4" r:id="rId6"/>
    <sheet name="E.2 Summary Trends" sheetId="5" r:id="rId7"/>
    <sheet name="Reference Tables" sheetId="7" r:id="rId8"/>
    <sheet name="Sheet1" sheetId="10" state="hidden" r:id="rId9"/>
    <sheet name="Payer Names" sheetId="8" state="hidden" r:id="rId10"/>
    <sheet name="System Data" sheetId="9" state="hidden" r:id="rId11"/>
  </sheets>
  <definedNames>
    <definedName name="_xlnm._FilterDatabase" localSheetId="2" hidden="1">'B. Zip Code'!$A$4:$V$4</definedName>
    <definedName name="_xlnm._FilterDatabase" localSheetId="3" hidden="1">'C. Physician Group'!$A$4:$AE$26</definedName>
    <definedName name="cfFrontPageTableARequiredFields">'System Data'!$A$69</definedName>
    <definedName name="cfFrontPageTableBRequiredFields">'System Data'!$A$77</definedName>
    <definedName name="cfPayerNameSelected" localSheetId="4">'System Data'!$A$6</definedName>
    <definedName name="cfPayerNameSelected">'System Data'!$A$6</definedName>
    <definedName name="cfPhysicianGroupRequiredFields">'System Data'!$A$37</definedName>
    <definedName name="cfRequiredContactEmail" localSheetId="4">'System Data'!$A$8</definedName>
    <definedName name="cfRequiredContactEmail">'System Data'!$A$8</definedName>
    <definedName name="cfRequiredContactName" localSheetId="4">'System Data'!$A$7</definedName>
    <definedName name="cfRequiredContactName">'System Data'!$A$7</definedName>
    <definedName name="cfRequiredFieldsSelected">'System Data'!$A$9</definedName>
    <definedName name="cfZipCodeTabRequiredFieldS">'System Data'!$A$14</definedName>
    <definedName name="ContactEmail" localSheetId="4">'A. Front Page'!$B$7</definedName>
    <definedName name="ContactEmail">'A. Front Page'!$B$7</definedName>
    <definedName name="ContactName" localSheetId="4">'A. Front Page'!$B$6</definedName>
    <definedName name="ContactName">'A. Front Page'!$B$6</definedName>
    <definedName name="FiscalYear" localSheetId="4">'A. Front Page'!$C$12</definedName>
    <definedName name="FiscalYear">'A. Front Page'!$C$12</definedName>
    <definedName name="iPayer" localSheetId="4">'System Data'!$A$2</definedName>
    <definedName name="iPayer">'System Data'!$A$2</definedName>
    <definedName name="OnSaveFlag">'System Data'!$A$1</definedName>
    <definedName name="PayerName" localSheetId="4">'A. Front Page'!$C$10</definedName>
    <definedName name="PayerName">'A. Front Page'!$C$10</definedName>
    <definedName name="PayerOrgID">'A. Front Page'!$C$11</definedName>
    <definedName name="PayersList" localSheetId="4">'Payer Names'!$A$2:$C$22</definedName>
    <definedName name="PayersList">'Payer Names'!$A$2:$C$22</definedName>
    <definedName name="PhysicianGroupSubmissionType">'C. Physician Group'!$A$5</definedName>
    <definedName name="_xlnm.Print_Area" localSheetId="5">'E.1 Summary'!$A$2:$Q$62</definedName>
    <definedName name="_xlnm.Print_Area" localSheetId="6">'E.2 Summary Trends'!$A$1:$Q$73</definedName>
    <definedName name="Submission_Type" localSheetId="4">'B. Zip Code'!$A$5</definedName>
    <definedName name="Submission_Type">'B. Zip Code'!$A$5</definedName>
    <definedName name="vFileName">'System Data'!$A$10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K46" i="4" l="1"/>
  <c r="M19" i="4"/>
  <c r="Q35" i="4"/>
  <c r="Q33" i="4"/>
  <c r="O34" i="4"/>
  <c r="O35" i="4"/>
  <c r="O36" i="4"/>
  <c r="O37" i="4"/>
  <c r="O38" i="4"/>
  <c r="O39" i="4"/>
  <c r="O40" i="4"/>
  <c r="O41" i="4"/>
  <c r="O42" i="4"/>
  <c r="O43" i="4"/>
  <c r="O44" i="4"/>
  <c r="O45" i="4"/>
  <c r="O46" i="4"/>
  <c r="O47" i="4"/>
  <c r="O48" i="4"/>
  <c r="O49" i="4"/>
  <c r="O50" i="4"/>
  <c r="O51" i="4"/>
  <c r="O52" i="4"/>
  <c r="O53" i="4"/>
  <c r="O54" i="4"/>
  <c r="O55" i="4"/>
  <c r="O56" i="4"/>
  <c r="O33" i="4"/>
  <c r="L36" i="4"/>
  <c r="K34" i="4"/>
  <c r="K35" i="4"/>
  <c r="K36" i="4"/>
  <c r="K37" i="4"/>
  <c r="K38" i="4"/>
  <c r="K39" i="4"/>
  <c r="K40" i="4"/>
  <c r="K41" i="4"/>
  <c r="K42" i="4"/>
  <c r="K43" i="4"/>
  <c r="K44" i="4"/>
  <c r="K45" i="4"/>
  <c r="K47" i="4"/>
  <c r="K48" i="4"/>
  <c r="K49" i="4"/>
  <c r="K50" i="4"/>
  <c r="K51" i="4"/>
  <c r="K52" i="4"/>
  <c r="K53" i="4"/>
  <c r="K54" i="4"/>
  <c r="K55" i="4"/>
  <c r="K56" i="4"/>
  <c r="K33" i="4"/>
  <c r="O6" i="4"/>
  <c r="O7" i="4"/>
  <c r="O8" i="4"/>
  <c r="O9" i="4"/>
  <c r="O10" i="4"/>
  <c r="O11" i="4"/>
  <c r="O12" i="4"/>
  <c r="O13" i="4"/>
  <c r="O14" i="4"/>
  <c r="O15" i="4"/>
  <c r="O16" i="4"/>
  <c r="O17" i="4"/>
  <c r="O18" i="4"/>
  <c r="O19" i="4"/>
  <c r="O20" i="4"/>
  <c r="O21" i="4"/>
  <c r="O22" i="4"/>
  <c r="O23" i="4"/>
  <c r="O24" i="4"/>
  <c r="O25" i="4"/>
  <c r="O26" i="4"/>
  <c r="O27" i="4"/>
  <c r="O28" i="4"/>
  <c r="O5" i="4"/>
  <c r="K6" i="4"/>
  <c r="K7" i="4"/>
  <c r="K8" i="4"/>
  <c r="K9" i="4"/>
  <c r="K10" i="4"/>
  <c r="K11" i="4"/>
  <c r="K12" i="4"/>
  <c r="K13" i="4"/>
  <c r="K14" i="4"/>
  <c r="K15" i="4"/>
  <c r="K16" i="4"/>
  <c r="K17" i="4"/>
  <c r="K18" i="4"/>
  <c r="K19" i="4"/>
  <c r="K20" i="4"/>
  <c r="K21" i="4"/>
  <c r="K22" i="4"/>
  <c r="K23" i="4"/>
  <c r="K24" i="4"/>
  <c r="K25" i="4"/>
  <c r="K26" i="4"/>
  <c r="K27" i="4"/>
  <c r="K28" i="4"/>
  <c r="K5" i="4"/>
  <c r="E12" i="4"/>
  <c r="A61" i="9" l="1"/>
  <c r="A60" i="9"/>
  <c r="A59" i="9"/>
  <c r="A58" i="9"/>
  <c r="A57" i="9"/>
  <c r="A56" i="9"/>
  <c r="A55" i="9"/>
  <c r="A54" i="9"/>
  <c r="A34" i="9"/>
  <c r="A33" i="9"/>
  <c r="A30" i="9"/>
  <c r="A28" i="9"/>
  <c r="A26" i="9"/>
  <c r="A88" i="9"/>
  <c r="P34" i="4" l="1"/>
  <c r="P35" i="4"/>
  <c r="P36" i="4"/>
  <c r="P37" i="4"/>
  <c r="P38" i="4"/>
  <c r="P39" i="4"/>
  <c r="P40" i="4"/>
  <c r="P41" i="4"/>
  <c r="P42" i="4"/>
  <c r="P43" i="4"/>
  <c r="P44" i="4"/>
  <c r="P45" i="4"/>
  <c r="P46" i="4"/>
  <c r="P47" i="4"/>
  <c r="P48" i="4"/>
  <c r="P49" i="4"/>
  <c r="P50" i="4"/>
  <c r="P51" i="4"/>
  <c r="P52" i="4"/>
  <c r="P53" i="4"/>
  <c r="P54" i="4"/>
  <c r="P55" i="4"/>
  <c r="P56" i="4"/>
  <c r="P33" i="4"/>
  <c r="N34" i="4"/>
  <c r="N35" i="4"/>
  <c r="N36" i="4"/>
  <c r="N37" i="4"/>
  <c r="N38" i="4"/>
  <c r="N39" i="4"/>
  <c r="N40" i="4"/>
  <c r="N41" i="4"/>
  <c r="N42" i="4"/>
  <c r="N43" i="4"/>
  <c r="N44" i="4"/>
  <c r="N45" i="4"/>
  <c r="N46" i="4"/>
  <c r="N47" i="4"/>
  <c r="N48" i="4"/>
  <c r="N49" i="4"/>
  <c r="N50" i="4"/>
  <c r="N51" i="4"/>
  <c r="N52" i="4"/>
  <c r="N53" i="4"/>
  <c r="N54" i="4"/>
  <c r="N55" i="4"/>
  <c r="N56" i="4"/>
  <c r="N33" i="4"/>
  <c r="M34" i="4"/>
  <c r="M35" i="4"/>
  <c r="M36" i="4"/>
  <c r="M37" i="4"/>
  <c r="M38" i="4"/>
  <c r="M39" i="4"/>
  <c r="M40" i="4"/>
  <c r="M41" i="4"/>
  <c r="M42" i="4"/>
  <c r="M43" i="4"/>
  <c r="M44" i="4"/>
  <c r="M45" i="4"/>
  <c r="M46" i="4"/>
  <c r="M47" i="4"/>
  <c r="M48" i="4"/>
  <c r="M49" i="4"/>
  <c r="M50" i="4"/>
  <c r="M51" i="4"/>
  <c r="M52" i="4"/>
  <c r="M53" i="4"/>
  <c r="M54" i="4"/>
  <c r="M55" i="4"/>
  <c r="M56" i="4"/>
  <c r="M33" i="4"/>
  <c r="L34" i="4"/>
  <c r="L35" i="4"/>
  <c r="L37" i="4"/>
  <c r="L38" i="4"/>
  <c r="L39" i="4"/>
  <c r="L40" i="4"/>
  <c r="L41" i="4"/>
  <c r="L42" i="4"/>
  <c r="L43" i="4"/>
  <c r="L44" i="4"/>
  <c r="L45" i="4"/>
  <c r="L46" i="4"/>
  <c r="L47" i="4"/>
  <c r="L48" i="4"/>
  <c r="L49" i="4"/>
  <c r="L50" i="4"/>
  <c r="L51" i="4"/>
  <c r="L52" i="4"/>
  <c r="L53" i="4"/>
  <c r="L54" i="4"/>
  <c r="L55" i="4"/>
  <c r="L56" i="4"/>
  <c r="L33" i="4"/>
  <c r="P6" i="4"/>
  <c r="P7" i="4"/>
  <c r="P8" i="4"/>
  <c r="P9" i="4"/>
  <c r="P10" i="4"/>
  <c r="P11" i="4"/>
  <c r="P12" i="4"/>
  <c r="P13" i="4"/>
  <c r="P14" i="4"/>
  <c r="P15" i="4"/>
  <c r="P16" i="4"/>
  <c r="P17" i="4"/>
  <c r="P18" i="4"/>
  <c r="P19" i="4"/>
  <c r="P20" i="4"/>
  <c r="P21" i="4"/>
  <c r="P22" i="4"/>
  <c r="P23" i="4"/>
  <c r="P24" i="4"/>
  <c r="P25" i="4"/>
  <c r="P26" i="4"/>
  <c r="P27" i="4"/>
  <c r="P28" i="4"/>
  <c r="P5" i="4"/>
  <c r="N6" i="4"/>
  <c r="N7" i="4"/>
  <c r="N8" i="4"/>
  <c r="N9" i="4"/>
  <c r="N10" i="4"/>
  <c r="N11" i="4"/>
  <c r="N12" i="4"/>
  <c r="N13" i="4"/>
  <c r="N14" i="4"/>
  <c r="N15" i="4"/>
  <c r="N16" i="4"/>
  <c r="N17" i="4"/>
  <c r="N18" i="4"/>
  <c r="N19" i="4"/>
  <c r="N20" i="4"/>
  <c r="N21" i="4"/>
  <c r="N22" i="4"/>
  <c r="N23" i="4"/>
  <c r="N24" i="4"/>
  <c r="N25" i="4"/>
  <c r="N26" i="4"/>
  <c r="N27" i="4"/>
  <c r="N28" i="4"/>
  <c r="N5" i="4"/>
  <c r="M6" i="4"/>
  <c r="M7" i="4"/>
  <c r="M8" i="4"/>
  <c r="M9" i="4"/>
  <c r="M10" i="4"/>
  <c r="M11" i="4"/>
  <c r="M12" i="4"/>
  <c r="M13" i="4"/>
  <c r="M14" i="4"/>
  <c r="M15" i="4"/>
  <c r="M16" i="4"/>
  <c r="M17" i="4"/>
  <c r="M18" i="4"/>
  <c r="M20" i="4"/>
  <c r="M21" i="4"/>
  <c r="M22" i="4"/>
  <c r="M23" i="4"/>
  <c r="M24" i="4"/>
  <c r="M25" i="4"/>
  <c r="M26" i="4"/>
  <c r="M27" i="4"/>
  <c r="M28" i="4"/>
  <c r="M5" i="4"/>
  <c r="L12" i="4"/>
  <c r="L13" i="4"/>
  <c r="L14" i="4"/>
  <c r="L15" i="4"/>
  <c r="L16" i="4"/>
  <c r="L17" i="4"/>
  <c r="L18" i="4"/>
  <c r="L19" i="4"/>
  <c r="L20" i="4"/>
  <c r="L21" i="4"/>
  <c r="L22" i="4"/>
  <c r="L23" i="4"/>
  <c r="L24" i="4"/>
  <c r="L25" i="4"/>
  <c r="L26" i="4"/>
  <c r="L27" i="4"/>
  <c r="L28" i="4"/>
  <c r="L6" i="4"/>
  <c r="L7" i="4"/>
  <c r="L8" i="4"/>
  <c r="L9" i="4"/>
  <c r="L10" i="4"/>
  <c r="L11" i="4"/>
  <c r="L5" i="4"/>
  <c r="A3" i="9"/>
  <c r="A49" i="9"/>
  <c r="A87" i="9" l="1"/>
  <c r="Q40" i="4" l="1"/>
  <c r="Q41" i="4"/>
  <c r="Q42" i="4"/>
  <c r="Q43" i="4"/>
  <c r="Q44" i="4"/>
  <c r="Q45" i="4"/>
  <c r="Q46" i="4"/>
  <c r="Q47" i="4"/>
  <c r="Q48" i="4"/>
  <c r="Q49" i="4"/>
  <c r="Q50" i="4"/>
  <c r="Q51" i="4"/>
  <c r="Q52" i="4"/>
  <c r="Q53" i="4"/>
  <c r="Q54" i="4"/>
  <c r="Q55" i="4"/>
  <c r="Q56" i="4"/>
  <c r="F40" i="4"/>
  <c r="F41" i="4"/>
  <c r="F42" i="4"/>
  <c r="F43" i="4"/>
  <c r="F44" i="4"/>
  <c r="F45" i="4"/>
  <c r="F46" i="4"/>
  <c r="F47" i="4"/>
  <c r="F48" i="4"/>
  <c r="F49" i="4"/>
  <c r="F50" i="4"/>
  <c r="F51" i="4"/>
  <c r="F52" i="4"/>
  <c r="F53" i="4"/>
  <c r="F54" i="4"/>
  <c r="F55" i="4"/>
  <c r="F56" i="4"/>
  <c r="G56" i="4" s="1"/>
  <c r="E40" i="4"/>
  <c r="E41" i="4"/>
  <c r="E42" i="4"/>
  <c r="E43" i="4"/>
  <c r="E44" i="4"/>
  <c r="E45" i="4"/>
  <c r="E46" i="4"/>
  <c r="E47" i="4"/>
  <c r="E48" i="4"/>
  <c r="E49" i="4"/>
  <c r="E50" i="4"/>
  <c r="E51" i="4"/>
  <c r="E52" i="4"/>
  <c r="E53" i="4"/>
  <c r="E54" i="4"/>
  <c r="E55" i="4"/>
  <c r="E56" i="4"/>
  <c r="E69" i="5" s="1"/>
  <c r="Q12" i="4"/>
  <c r="Q13" i="4"/>
  <c r="Q14" i="4"/>
  <c r="Q15" i="4"/>
  <c r="Q16" i="4"/>
  <c r="Q17" i="4"/>
  <c r="Q18" i="4"/>
  <c r="Q19" i="4"/>
  <c r="Q20" i="4"/>
  <c r="Q21" i="4"/>
  <c r="Q22" i="4"/>
  <c r="Q23" i="4"/>
  <c r="Q24" i="4"/>
  <c r="Q25" i="4"/>
  <c r="Q26" i="4"/>
  <c r="Q27" i="4"/>
  <c r="Q28" i="4"/>
  <c r="P17" i="5"/>
  <c r="N23" i="5"/>
  <c r="L13" i="5"/>
  <c r="F12" i="4"/>
  <c r="F13" i="4"/>
  <c r="F14" i="4"/>
  <c r="F15" i="4"/>
  <c r="F16" i="4"/>
  <c r="F17" i="4"/>
  <c r="F18" i="4"/>
  <c r="F19" i="4"/>
  <c r="F20" i="4"/>
  <c r="F21" i="4"/>
  <c r="F22" i="4"/>
  <c r="F23" i="4"/>
  <c r="F24" i="4"/>
  <c r="F25" i="4"/>
  <c r="F26" i="4"/>
  <c r="F27" i="4"/>
  <c r="F28" i="4"/>
  <c r="G28" i="4" s="1"/>
  <c r="E13" i="4"/>
  <c r="E14" i="4"/>
  <c r="E15" i="4"/>
  <c r="E16" i="4"/>
  <c r="E17" i="4"/>
  <c r="E18" i="4"/>
  <c r="E19" i="4"/>
  <c r="E20" i="4"/>
  <c r="E21" i="4"/>
  <c r="E22" i="4"/>
  <c r="E23" i="4"/>
  <c r="E24" i="4"/>
  <c r="E25" i="4"/>
  <c r="E26" i="4"/>
  <c r="E27" i="4"/>
  <c r="E28" i="4"/>
  <c r="E48" i="5" l="1"/>
  <c r="E67" i="5"/>
  <c r="F48" i="5"/>
  <c r="F47" i="5"/>
  <c r="H50" i="4"/>
  <c r="H42" i="4"/>
  <c r="H52" i="4"/>
  <c r="H44" i="4"/>
  <c r="H48" i="4"/>
  <c r="H40" i="4"/>
  <c r="H56" i="4"/>
  <c r="H47" i="4"/>
  <c r="H22" i="4"/>
  <c r="H14" i="4"/>
  <c r="H21" i="4"/>
  <c r="H13" i="4"/>
  <c r="H28" i="4"/>
  <c r="H20" i="4"/>
  <c r="H12" i="4"/>
  <c r="H25" i="4"/>
  <c r="H17" i="4"/>
  <c r="H53" i="4"/>
  <c r="H45" i="4"/>
  <c r="H24" i="4"/>
  <c r="H16" i="4"/>
  <c r="H23" i="4"/>
  <c r="H15" i="4"/>
  <c r="H51" i="4"/>
  <c r="H43" i="4"/>
  <c r="H49" i="4"/>
  <c r="H41" i="4"/>
  <c r="H27" i="4"/>
  <c r="H19" i="4"/>
  <c r="H55" i="4"/>
  <c r="H26" i="4"/>
  <c r="H18" i="4"/>
  <c r="H54" i="4"/>
  <c r="H46" i="4"/>
  <c r="E47" i="5"/>
  <c r="K28" i="5"/>
  <c r="G17" i="4"/>
  <c r="G47" i="4"/>
  <c r="F68" i="5"/>
  <c r="F67" i="5"/>
  <c r="G46" i="4"/>
  <c r="F66" i="5"/>
  <c r="G45" i="4"/>
  <c r="G44" i="4"/>
  <c r="N15" i="5"/>
  <c r="F62" i="5"/>
  <c r="G41" i="4"/>
  <c r="F61" i="5"/>
  <c r="G40" i="4"/>
  <c r="E49" i="5"/>
  <c r="F46" i="5"/>
  <c r="E46" i="5"/>
  <c r="F45" i="5"/>
  <c r="E45" i="5"/>
  <c r="E44" i="5"/>
  <c r="F44" i="5"/>
  <c r="F43" i="5"/>
  <c r="E43" i="5"/>
  <c r="E42" i="5"/>
  <c r="F42" i="5"/>
  <c r="E41" i="5"/>
  <c r="F41" i="5"/>
  <c r="O24" i="5"/>
  <c r="O16" i="5"/>
  <c r="N22" i="5"/>
  <c r="N14" i="5"/>
  <c r="L27" i="5"/>
  <c r="L19" i="5"/>
  <c r="M28" i="5"/>
  <c r="M20" i="5"/>
  <c r="K24" i="5"/>
  <c r="K16" i="5"/>
  <c r="Q28" i="5"/>
  <c r="Q20" i="5"/>
  <c r="Q25" i="5"/>
  <c r="Q17" i="5"/>
  <c r="Q27" i="5"/>
  <c r="Q19" i="5"/>
  <c r="Q26" i="5"/>
  <c r="Q18" i="5"/>
  <c r="Q24" i="5"/>
  <c r="Q16" i="5"/>
  <c r="Q23" i="5"/>
  <c r="Q15" i="5"/>
  <c r="Q22" i="5"/>
  <c r="Q14" i="5"/>
  <c r="Q29" i="5"/>
  <c r="Q21" i="5"/>
  <c r="Q13" i="5"/>
  <c r="P26" i="5"/>
  <c r="P18" i="5"/>
  <c r="P25" i="5"/>
  <c r="P24" i="5"/>
  <c r="P16" i="5"/>
  <c r="P23" i="5"/>
  <c r="P15" i="5"/>
  <c r="P22" i="5"/>
  <c r="P14" i="5"/>
  <c r="P29" i="5"/>
  <c r="P21" i="5"/>
  <c r="P13" i="5"/>
  <c r="P28" i="5"/>
  <c r="P20" i="5"/>
  <c r="P27" i="5"/>
  <c r="P19" i="5"/>
  <c r="O25" i="5"/>
  <c r="O17" i="5"/>
  <c r="O22" i="5"/>
  <c r="O14" i="5"/>
  <c r="O29" i="5"/>
  <c r="O21" i="5"/>
  <c r="O13" i="5"/>
  <c r="O15" i="5"/>
  <c r="O28" i="5"/>
  <c r="O20" i="5"/>
  <c r="O27" i="5"/>
  <c r="O19" i="5"/>
  <c r="O23" i="5"/>
  <c r="O26" i="5"/>
  <c r="O18" i="5"/>
  <c r="N28" i="5"/>
  <c r="N20" i="5"/>
  <c r="N13" i="5"/>
  <c r="N27" i="5"/>
  <c r="N19" i="5"/>
  <c r="N21" i="5"/>
  <c r="N26" i="5"/>
  <c r="N18" i="5"/>
  <c r="N25" i="5"/>
  <c r="N17" i="5"/>
  <c r="N24" i="5"/>
  <c r="N16" i="5"/>
  <c r="N29" i="5"/>
  <c r="M29" i="5"/>
  <c r="M21" i="5"/>
  <c r="M13" i="5"/>
  <c r="M27" i="5"/>
  <c r="M19" i="5"/>
  <c r="M26" i="5"/>
  <c r="M18" i="5"/>
  <c r="M25" i="5"/>
  <c r="M17" i="5"/>
  <c r="M24" i="5"/>
  <c r="M16" i="5"/>
  <c r="M23" i="5"/>
  <c r="M15" i="5"/>
  <c r="M22" i="5"/>
  <c r="M14" i="5"/>
  <c r="L26" i="5"/>
  <c r="L18" i="5"/>
  <c r="L25" i="5"/>
  <c r="L17" i="5"/>
  <c r="L24" i="5"/>
  <c r="L16" i="5"/>
  <c r="L23" i="5"/>
  <c r="L15" i="5"/>
  <c r="L22" i="5"/>
  <c r="L14" i="5"/>
  <c r="L29" i="5"/>
  <c r="L21" i="5"/>
  <c r="L28" i="5"/>
  <c r="L20" i="5"/>
  <c r="K25" i="5"/>
  <c r="K17" i="5"/>
  <c r="K22" i="5"/>
  <c r="K14" i="5"/>
  <c r="K29" i="5"/>
  <c r="K21" i="5"/>
  <c r="K13" i="5"/>
  <c r="K20" i="5"/>
  <c r="K23" i="5"/>
  <c r="K15" i="5"/>
  <c r="K27" i="5"/>
  <c r="K19" i="5"/>
  <c r="K26" i="5"/>
  <c r="K18" i="5"/>
  <c r="F14" i="5"/>
  <c r="F13" i="5"/>
  <c r="F20" i="5"/>
  <c r="F19" i="5"/>
  <c r="F18" i="5"/>
  <c r="F25" i="5"/>
  <c r="F17" i="5"/>
  <c r="F24" i="5"/>
  <c r="F16" i="5"/>
  <c r="E24" i="5"/>
  <c r="E16" i="5"/>
  <c r="E23" i="5"/>
  <c r="E15" i="5"/>
  <c r="E22" i="5"/>
  <c r="F49" i="5"/>
  <c r="G20" i="4"/>
  <c r="G29" i="5"/>
  <c r="G50" i="4"/>
  <c r="G42" i="4"/>
  <c r="G48" i="4"/>
  <c r="G52" i="4"/>
  <c r="G43" i="4"/>
  <c r="E14" i="5"/>
  <c r="F23" i="5"/>
  <c r="F15" i="5"/>
  <c r="E64" i="5"/>
  <c r="F65" i="5"/>
  <c r="G49" i="4"/>
  <c r="G55" i="4"/>
  <c r="G54" i="4"/>
  <c r="G53" i="4"/>
  <c r="E29" i="5"/>
  <c r="E21" i="5"/>
  <c r="E13" i="5"/>
  <c r="F22" i="5"/>
  <c r="E63" i="5"/>
  <c r="F64" i="5"/>
  <c r="E28" i="5"/>
  <c r="E20" i="5"/>
  <c r="F29" i="5"/>
  <c r="F21" i="5"/>
  <c r="E62" i="5"/>
  <c r="F63" i="5"/>
  <c r="E27" i="5"/>
  <c r="E19" i="5"/>
  <c r="F28" i="5"/>
  <c r="E61" i="5"/>
  <c r="E26" i="5"/>
  <c r="E18" i="5"/>
  <c r="F27" i="5"/>
  <c r="E68" i="5"/>
  <c r="F69" i="5"/>
  <c r="E25" i="5"/>
  <c r="E17" i="5"/>
  <c r="F26" i="5"/>
  <c r="G51" i="4"/>
  <c r="E66" i="5"/>
  <c r="E65" i="5"/>
  <c r="G12" i="4"/>
  <c r="G27" i="4"/>
  <c r="G19" i="4"/>
  <c r="G26" i="4"/>
  <c r="G18" i="4"/>
  <c r="G25" i="4"/>
  <c r="G24" i="4"/>
  <c r="G16" i="4"/>
  <c r="G23" i="4"/>
  <c r="G15" i="4"/>
  <c r="G22" i="4"/>
  <c r="G14" i="4"/>
  <c r="G21" i="4"/>
  <c r="G13" i="4"/>
  <c r="F34" i="4"/>
  <c r="F35" i="4"/>
  <c r="F36" i="4"/>
  <c r="F37" i="4"/>
  <c r="F38" i="4"/>
  <c r="F39" i="4"/>
  <c r="F33" i="4"/>
  <c r="F6" i="4"/>
  <c r="F7" i="4"/>
  <c r="F8" i="4"/>
  <c r="F9" i="4"/>
  <c r="F10" i="4"/>
  <c r="F39" i="5" s="1"/>
  <c r="F11" i="4"/>
  <c r="F40" i="5" s="1"/>
  <c r="F5" i="4"/>
  <c r="E6" i="4"/>
  <c r="I15" i="4" l="1"/>
  <c r="J16" i="4"/>
  <c r="I17" i="4"/>
  <c r="I12" i="4"/>
  <c r="J13" i="4"/>
  <c r="J14" i="4"/>
  <c r="G47" i="5"/>
  <c r="G48" i="5"/>
  <c r="J18" i="4"/>
  <c r="I19" i="4"/>
  <c r="G19" i="5"/>
  <c r="G13" i="5"/>
  <c r="G14" i="5"/>
  <c r="G20" i="5"/>
  <c r="G18" i="5"/>
  <c r="G17" i="5"/>
  <c r="J12" i="4"/>
  <c r="G43" i="5"/>
  <c r="J15" i="4"/>
  <c r="I14" i="4"/>
  <c r="J22" i="4"/>
  <c r="G21" i="5"/>
  <c r="G23" i="5"/>
  <c r="I22" i="4"/>
  <c r="G15" i="5"/>
  <c r="G24" i="5"/>
  <c r="G26" i="5"/>
  <c r="G27" i="5"/>
  <c r="G16" i="5"/>
  <c r="G28" i="5"/>
  <c r="G25" i="5"/>
  <c r="G22" i="5"/>
  <c r="J28" i="4"/>
  <c r="G49" i="5"/>
  <c r="I27" i="4"/>
  <c r="I25" i="4"/>
  <c r="G46" i="5"/>
  <c r="J21" i="4"/>
  <c r="G42" i="5"/>
  <c r="I26" i="4"/>
  <c r="I23" i="4"/>
  <c r="G44" i="5"/>
  <c r="J24" i="4"/>
  <c r="G45" i="5"/>
  <c r="J20" i="4"/>
  <c r="G41" i="5"/>
  <c r="J48" i="4"/>
  <c r="G61" i="5"/>
  <c r="H21" i="5"/>
  <c r="J56" i="4"/>
  <c r="G69" i="5"/>
  <c r="H29" i="5"/>
  <c r="J40" i="4"/>
  <c r="H13" i="5"/>
  <c r="I18" i="4"/>
  <c r="I13" i="4"/>
  <c r="J17" i="4"/>
  <c r="I16" i="4"/>
  <c r="I40" i="4"/>
  <c r="I48" i="4"/>
  <c r="I56" i="4"/>
  <c r="I20" i="4"/>
  <c r="I24" i="4"/>
  <c r="I21" i="4"/>
  <c r="J23" i="4"/>
  <c r="J26" i="4"/>
  <c r="I28" i="4"/>
  <c r="J25" i="4"/>
  <c r="J27" i="4"/>
  <c r="J19" i="4"/>
  <c r="Q5" i="4"/>
  <c r="H44" i="5" l="1"/>
  <c r="I42" i="5"/>
  <c r="H46" i="5"/>
  <c r="I43" i="5"/>
  <c r="H41" i="5"/>
  <c r="I13" i="5"/>
  <c r="I45" i="5"/>
  <c r="H48" i="5"/>
  <c r="H42" i="5"/>
  <c r="H47" i="5"/>
  <c r="I48" i="5"/>
  <c r="I47" i="5"/>
  <c r="J13" i="5"/>
  <c r="I41" i="5"/>
  <c r="H43" i="5"/>
  <c r="I44" i="5"/>
  <c r="H45" i="5"/>
  <c r="I46" i="5"/>
  <c r="H49" i="5"/>
  <c r="I49" i="5"/>
  <c r="H69" i="5"/>
  <c r="I29" i="5"/>
  <c r="I69" i="5"/>
  <c r="J29" i="5"/>
  <c r="H61" i="5"/>
  <c r="I21" i="5"/>
  <c r="I61" i="5"/>
  <c r="J21" i="5"/>
  <c r="A86" i="9"/>
  <c r="A85" i="9"/>
  <c r="A84" i="9"/>
  <c r="A83" i="9"/>
  <c r="A82" i="9"/>
  <c r="A81" i="9"/>
  <c r="A80" i="9"/>
  <c r="A75" i="9"/>
  <c r="A74" i="9"/>
  <c r="A73" i="9"/>
  <c r="A72" i="9"/>
  <c r="A79" i="9"/>
  <c r="A78" i="9"/>
  <c r="A71" i="9"/>
  <c r="A77" i="9" l="1"/>
  <c r="H5" i="4"/>
  <c r="Q6" i="4"/>
  <c r="Q7" i="4"/>
  <c r="Q8" i="4"/>
  <c r="Q9" i="4"/>
  <c r="Q10" i="4"/>
  <c r="Q11" i="4"/>
  <c r="H8" i="4" l="1"/>
  <c r="H11" i="4"/>
  <c r="H6" i="4"/>
  <c r="H7" i="4"/>
  <c r="H9" i="4"/>
  <c r="H10" i="4"/>
  <c r="F8" i="5"/>
  <c r="A32" i="9"/>
  <c r="G39" i="5" l="1"/>
  <c r="J9" i="4"/>
  <c r="I38" i="5" s="1"/>
  <c r="J7" i="4"/>
  <c r="J6" i="4"/>
  <c r="G40" i="5"/>
  <c r="J11" i="4"/>
  <c r="I40" i="5" s="1"/>
  <c r="G37" i="5"/>
  <c r="G38" i="5"/>
  <c r="J8" i="4"/>
  <c r="I37" i="5" s="1"/>
  <c r="G36" i="5"/>
  <c r="G35" i="5"/>
  <c r="G34" i="5"/>
  <c r="J10" i="4"/>
  <c r="I39" i="5" s="1"/>
  <c r="J5" i="4"/>
  <c r="A66" i="9"/>
  <c r="A65" i="9"/>
  <c r="A64" i="9"/>
  <c r="A63" i="9"/>
  <c r="A62" i="9"/>
  <c r="A53" i="9"/>
  <c r="A52" i="9"/>
  <c r="A51" i="9"/>
  <c r="A50" i="9"/>
  <c r="A48" i="9"/>
  <c r="A47" i="9"/>
  <c r="A46" i="9"/>
  <c r="A45" i="9"/>
  <c r="A44" i="9"/>
  <c r="A43" i="9"/>
  <c r="A42" i="9"/>
  <c r="A41" i="9"/>
  <c r="A39" i="9"/>
  <c r="A38" i="9"/>
  <c r="A40" i="9"/>
  <c r="A15" i="9"/>
  <c r="A37" i="9" l="1"/>
  <c r="I35" i="5"/>
  <c r="I36" i="5"/>
  <c r="I34" i="5"/>
  <c r="A16" i="9" l="1"/>
  <c r="A17" i="9"/>
  <c r="A18" i="9"/>
  <c r="A19" i="9"/>
  <c r="A20" i="9"/>
  <c r="A21" i="9"/>
  <c r="A22" i="9"/>
  <c r="A23" i="9"/>
  <c r="A24" i="9"/>
  <c r="A25" i="9"/>
  <c r="A27" i="9"/>
  <c r="A29" i="9"/>
  <c r="A31" i="9"/>
  <c r="A10" i="9"/>
  <c r="A5" i="9"/>
  <c r="A4" i="9"/>
  <c r="A14" i="9" l="1"/>
  <c r="A7" i="9" l="1"/>
  <c r="A8" i="9"/>
  <c r="A6" i="9" l="1"/>
  <c r="A9" i="9" s="1"/>
  <c r="A70" i="9"/>
  <c r="A69" i="9" s="1"/>
  <c r="Q34" i="4"/>
  <c r="Q36" i="4"/>
  <c r="Q37" i="4"/>
  <c r="Q38" i="4"/>
  <c r="Q39" i="4"/>
  <c r="H14" i="5"/>
  <c r="H15" i="5"/>
  <c r="H16" i="5"/>
  <c r="H17" i="5"/>
  <c r="H18" i="5"/>
  <c r="H19" i="5"/>
  <c r="H20" i="5"/>
  <c r="G68" i="5" l="1"/>
  <c r="H28" i="5"/>
  <c r="H26" i="5"/>
  <c r="G66" i="5"/>
  <c r="G67" i="5"/>
  <c r="H27" i="5"/>
  <c r="G65" i="5"/>
  <c r="H25" i="5"/>
  <c r="G62" i="5"/>
  <c r="H22" i="5"/>
  <c r="G64" i="5"/>
  <c r="H24" i="5"/>
  <c r="G63" i="5"/>
  <c r="H23" i="5"/>
  <c r="J49" i="4"/>
  <c r="I49" i="4"/>
  <c r="I47" i="4"/>
  <c r="I20" i="5" s="1"/>
  <c r="J47" i="4"/>
  <c r="J20" i="5" s="1"/>
  <c r="I46" i="4"/>
  <c r="I19" i="5" s="1"/>
  <c r="J46" i="4"/>
  <c r="J19" i="5" s="1"/>
  <c r="I55" i="4"/>
  <c r="J55" i="4"/>
  <c r="I45" i="4"/>
  <c r="I18" i="5" s="1"/>
  <c r="J45" i="4"/>
  <c r="J18" i="5" s="1"/>
  <c r="J44" i="4"/>
  <c r="J17" i="5" s="1"/>
  <c r="I44" i="4"/>
  <c r="I17" i="5" s="1"/>
  <c r="J53" i="4"/>
  <c r="I53" i="4"/>
  <c r="I43" i="4"/>
  <c r="I16" i="5" s="1"/>
  <c r="J43" i="4"/>
  <c r="J16" i="5" s="1"/>
  <c r="I54" i="4"/>
  <c r="J54" i="4"/>
  <c r="J51" i="4"/>
  <c r="I51" i="4"/>
  <c r="J42" i="4"/>
  <c r="J15" i="5" s="1"/>
  <c r="I42" i="4"/>
  <c r="I15" i="5" s="1"/>
  <c r="J52" i="4"/>
  <c r="I52" i="4"/>
  <c r="J50" i="4"/>
  <c r="I50" i="4"/>
  <c r="J41" i="4"/>
  <c r="J14" i="5" s="1"/>
  <c r="I41" i="4"/>
  <c r="I14" i="5" s="1"/>
  <c r="E8" i="4"/>
  <c r="I62" i="5" l="1"/>
  <c r="J22" i="5"/>
  <c r="H63" i="5"/>
  <c r="I23" i="5"/>
  <c r="I67" i="5"/>
  <c r="J27" i="5"/>
  <c r="H62" i="5"/>
  <c r="I22" i="5"/>
  <c r="I63" i="5"/>
  <c r="J23" i="5"/>
  <c r="H68" i="5"/>
  <c r="I28" i="5"/>
  <c r="I65" i="5"/>
  <c r="J25" i="5"/>
  <c r="H66" i="5"/>
  <c r="I26" i="5"/>
  <c r="I27" i="5"/>
  <c r="H67" i="5"/>
  <c r="H65" i="5"/>
  <c r="I25" i="5"/>
  <c r="I66" i="5"/>
  <c r="J26" i="5"/>
  <c r="H64" i="5"/>
  <c r="I24" i="5"/>
  <c r="J28" i="5"/>
  <c r="I68" i="5"/>
  <c r="I64" i="5"/>
  <c r="J24" i="5"/>
  <c r="I8" i="4"/>
  <c r="G8" i="4"/>
  <c r="E37" i="5"/>
  <c r="H37" i="5" l="1"/>
  <c r="E5" i="4"/>
  <c r="Q8" i="5"/>
  <c r="Q12" i="5"/>
  <c r="E33" i="4"/>
  <c r="G33" i="4" s="1"/>
  <c r="E34" i="4"/>
  <c r="E35" i="4"/>
  <c r="E36" i="4"/>
  <c r="E37" i="4"/>
  <c r="E38" i="4"/>
  <c r="E39" i="4"/>
  <c r="H39" i="4" l="1"/>
  <c r="H38" i="4"/>
  <c r="H35" i="4"/>
  <c r="H34" i="4"/>
  <c r="H33" i="4"/>
  <c r="H6" i="5" s="1"/>
  <c r="H36" i="4"/>
  <c r="H37" i="4"/>
  <c r="G5" i="4"/>
  <c r="I5" i="4"/>
  <c r="O10" i="5"/>
  <c r="P6" i="5"/>
  <c r="G39" i="4"/>
  <c r="G34" i="4"/>
  <c r="G36" i="4"/>
  <c r="G38" i="4"/>
  <c r="F56" i="5"/>
  <c r="G37" i="4"/>
  <c r="G35" i="4"/>
  <c r="F57" i="5"/>
  <c r="E58" i="5"/>
  <c r="E60" i="5"/>
  <c r="E56" i="5"/>
  <c r="F60" i="5"/>
  <c r="F55" i="5"/>
  <c r="E54" i="5"/>
  <c r="O6" i="5"/>
  <c r="O11" i="5"/>
  <c r="O7" i="5"/>
  <c r="Q9" i="5"/>
  <c r="E55" i="5"/>
  <c r="F6" i="5"/>
  <c r="P8" i="5"/>
  <c r="P11" i="5"/>
  <c r="P7" i="5"/>
  <c r="O9" i="5"/>
  <c r="P10" i="5"/>
  <c r="Q6" i="5"/>
  <c r="Q11" i="5"/>
  <c r="Q7" i="5"/>
  <c r="P12" i="5"/>
  <c r="O12" i="5"/>
  <c r="O8" i="5"/>
  <c r="P9" i="5"/>
  <c r="Q10" i="5"/>
  <c r="E6" i="5"/>
  <c r="F58" i="5"/>
  <c r="E59" i="5"/>
  <c r="F59" i="5"/>
  <c r="E57" i="5"/>
  <c r="F54" i="5"/>
  <c r="N7" i="5"/>
  <c r="N8" i="5"/>
  <c r="N9" i="5"/>
  <c r="N10" i="5"/>
  <c r="N11" i="5"/>
  <c r="N12" i="5"/>
  <c r="N6" i="5"/>
  <c r="M7" i="5"/>
  <c r="M8" i="5"/>
  <c r="M9" i="5"/>
  <c r="M10" i="5"/>
  <c r="M11" i="5"/>
  <c r="M12" i="5"/>
  <c r="M6" i="5"/>
  <c r="L7" i="5"/>
  <c r="L8" i="5"/>
  <c r="L9" i="5"/>
  <c r="L10" i="5"/>
  <c r="L11" i="5"/>
  <c r="L12" i="5"/>
  <c r="L6" i="5"/>
  <c r="K7" i="5"/>
  <c r="K8" i="5"/>
  <c r="K9" i="5"/>
  <c r="K10" i="5"/>
  <c r="K11" i="5"/>
  <c r="K12" i="5"/>
  <c r="K6" i="5"/>
  <c r="G54" i="5" l="1"/>
  <c r="G56" i="5"/>
  <c r="G57" i="5"/>
  <c r="G58" i="5"/>
  <c r="G60" i="5"/>
  <c r="G55" i="5"/>
  <c r="G59" i="5"/>
  <c r="J39" i="4"/>
  <c r="I60" i="5" s="1"/>
  <c r="J33" i="4"/>
  <c r="I54" i="5" s="1"/>
  <c r="G6" i="5"/>
  <c r="I39" i="4" l="1"/>
  <c r="H60" i="5" s="1"/>
  <c r="H12" i="5"/>
  <c r="H8" i="5"/>
  <c r="J6" i="5"/>
  <c r="H10" i="5"/>
  <c r="J37" i="4"/>
  <c r="I58" i="5" s="1"/>
  <c r="J38" i="4"/>
  <c r="I59" i="5" s="1"/>
  <c r="H11" i="5"/>
  <c r="I38" i="4"/>
  <c r="H59" i="5" s="1"/>
  <c r="I37" i="4"/>
  <c r="H58" i="5" s="1"/>
  <c r="H9" i="5"/>
  <c r="I36" i="4"/>
  <c r="J36" i="4"/>
  <c r="J34" i="4"/>
  <c r="I34" i="4"/>
  <c r="H7" i="5"/>
  <c r="F12" i="5"/>
  <c r="F7" i="5"/>
  <c r="F10" i="5"/>
  <c r="F11" i="5"/>
  <c r="F9" i="5"/>
  <c r="I35" i="4"/>
  <c r="I33" i="4"/>
  <c r="H54" i="5" s="1"/>
  <c r="J35" i="4"/>
  <c r="F34" i="5"/>
  <c r="F38" i="5"/>
  <c r="F35" i="5"/>
  <c r="F37" i="5"/>
  <c r="F36" i="5"/>
  <c r="E7" i="4"/>
  <c r="E9" i="4"/>
  <c r="E38" i="5" s="1"/>
  <c r="E10" i="4"/>
  <c r="E39" i="5" s="1"/>
  <c r="E11" i="4"/>
  <c r="E40" i="5" s="1"/>
  <c r="H57" i="5" l="1"/>
  <c r="I56" i="5"/>
  <c r="H55" i="5"/>
  <c r="I55" i="5"/>
  <c r="I57" i="5"/>
  <c r="H56" i="5"/>
  <c r="E8" i="5"/>
  <c r="G7" i="4"/>
  <c r="G8" i="5" s="1"/>
  <c r="I7" i="4"/>
  <c r="E10" i="5"/>
  <c r="G9" i="4"/>
  <c r="G10" i="5" s="1"/>
  <c r="I9" i="4"/>
  <c r="E7" i="5"/>
  <c r="I6" i="4"/>
  <c r="G6" i="4"/>
  <c r="G7" i="5" s="1"/>
  <c r="E12" i="5"/>
  <c r="G11" i="4"/>
  <c r="G12" i="5" s="1"/>
  <c r="I11" i="4"/>
  <c r="H40" i="5" s="1"/>
  <c r="E11" i="5"/>
  <c r="G10" i="4"/>
  <c r="G11" i="5" s="1"/>
  <c r="I10" i="4"/>
  <c r="H39" i="5" s="1"/>
  <c r="I6" i="5"/>
  <c r="E34" i="5"/>
  <c r="E9" i="5"/>
  <c r="E35" i="5"/>
  <c r="E36" i="5"/>
  <c r="G9" i="5"/>
  <c r="I9" i="5"/>
  <c r="J9" i="5"/>
  <c r="J8" i="5"/>
  <c r="J10" i="5"/>
  <c r="J12" i="5"/>
  <c r="J11" i="5"/>
  <c r="J7" i="5"/>
  <c r="H34" i="5" l="1"/>
  <c r="I11" i="5"/>
  <c r="I12" i="5"/>
  <c r="I7" i="5"/>
  <c r="H35" i="5"/>
  <c r="I8" i="5"/>
  <c r="H36" i="5"/>
  <c r="I10" i="5"/>
  <c r="H38" i="5"/>
</calcChain>
</file>

<file path=xl/sharedStrings.xml><?xml version="1.0" encoding="utf-8"?>
<sst xmlns="http://schemas.openxmlformats.org/spreadsheetml/2006/main" count="519" uniqueCount="302">
  <si>
    <t>Total Medical Expenses and Alternative Payment Methods</t>
  </si>
  <si>
    <t>CHIA Submissions Portal</t>
  </si>
  <si>
    <t xml:space="preserve">TME/APM Data Specification Manual </t>
  </si>
  <si>
    <t>This workbook contains the following tabs:</t>
  </si>
  <si>
    <t>Tab Name</t>
  </si>
  <si>
    <t>Contents</t>
  </si>
  <si>
    <t>A. Front Page</t>
  </si>
  <si>
    <t>Payer Data Entry: Overview of File and Data Verification</t>
  </si>
  <si>
    <t>B. Zip Code</t>
  </si>
  <si>
    <t>Payer Data Entry: Zip Code Records</t>
  </si>
  <si>
    <t>C. Physician Group</t>
  </si>
  <si>
    <t>Payer Data Entry: Physician Group Records</t>
  </si>
  <si>
    <t>Automated Calculation</t>
  </si>
  <si>
    <t>Reference Tables</t>
  </si>
  <si>
    <t>Lookup Tables for Data Element Response Codes</t>
  </si>
  <si>
    <t>A. File Overview and Payer Verification</t>
  </si>
  <si>
    <t>I verify that the information in this workbook is accurate.</t>
  </si>
  <si>
    <t>Contact Name:</t>
  </si>
  <si>
    <t>[Input Required]</t>
  </si>
  <si>
    <t>Contact Email:</t>
  </si>
  <si>
    <t>Table A.1: File Overview</t>
  </si>
  <si>
    <r>
      <rPr>
        <sz val="11"/>
        <rFont val="Calibri"/>
        <family val="2"/>
        <scheme val="minor"/>
      </rPr>
      <t xml:space="preserve">Payer Name  </t>
    </r>
    <r>
      <rPr>
        <sz val="11"/>
        <color rgb="FFFF0000"/>
        <rFont val="Calibri"/>
        <family val="2"/>
        <scheme val="minor"/>
      </rPr>
      <t>*</t>
    </r>
  </si>
  <si>
    <t>Payer OrgID</t>
  </si>
  <si>
    <r>
      <rPr>
        <sz val="11"/>
        <rFont val="Calibri"/>
        <family val="2"/>
        <scheme val="minor"/>
      </rPr>
      <t xml:space="preserve">Submission Year    </t>
    </r>
    <r>
      <rPr>
        <sz val="11"/>
        <color rgb="FFFF0000"/>
        <rFont val="Calibri"/>
        <family val="2"/>
        <scheme val="minor"/>
      </rPr>
      <t>*</t>
    </r>
  </si>
  <si>
    <r>
      <rPr>
        <sz val="11"/>
        <rFont val="Calibri"/>
        <family val="2"/>
        <scheme val="minor"/>
      </rPr>
      <t xml:space="preserve">Final Resubmission Included? </t>
    </r>
    <r>
      <rPr>
        <sz val="11"/>
        <color rgb="FFFF0000"/>
        <rFont val="Calibri"/>
        <family val="2"/>
        <scheme val="minor"/>
      </rPr>
      <t xml:space="preserve"> *</t>
    </r>
  </si>
  <si>
    <r>
      <rPr>
        <sz val="11"/>
        <rFont val="Calibri"/>
        <family val="2"/>
        <scheme val="minor"/>
      </rPr>
      <t>Final Resubmission Data: Reporting Year</t>
    </r>
    <r>
      <rPr>
        <sz val="11"/>
        <color rgb="FFFF0000"/>
        <rFont val="Calibri"/>
        <family val="2"/>
        <scheme val="minor"/>
      </rPr>
      <t xml:space="preserve">  *</t>
    </r>
  </si>
  <si>
    <r>
      <rPr>
        <sz val="11"/>
        <rFont val="Calibri"/>
        <family val="2"/>
        <scheme val="minor"/>
      </rPr>
      <t xml:space="preserve">Final Resubmission Data: Claims Paid Through Date  </t>
    </r>
    <r>
      <rPr>
        <sz val="11"/>
        <color rgb="FFFF0000"/>
        <rFont val="Calibri"/>
        <family val="2"/>
        <scheme val="minor"/>
      </rPr>
      <t>*</t>
    </r>
  </si>
  <si>
    <t xml:space="preserve">Table A.2: Additional Data Confirmation                                                                                                                                                                                                                                </t>
  </si>
  <si>
    <r>
      <rPr>
        <sz val="11"/>
        <rFont val="Calibri"/>
        <family val="2"/>
        <scheme val="minor"/>
      </rPr>
      <t>Health Status Adjustment Tool</t>
    </r>
    <r>
      <rPr>
        <sz val="11"/>
        <color rgb="FFFF0000"/>
        <rFont val="Calibri"/>
        <family val="2"/>
        <scheme val="minor"/>
      </rPr>
      <t xml:space="preserve">  *</t>
    </r>
  </si>
  <si>
    <r>
      <rPr>
        <sz val="11"/>
        <rFont val="Calibri"/>
        <family val="2"/>
        <scheme val="minor"/>
      </rPr>
      <t xml:space="preserve">Health Status Adjustment Tool Version  </t>
    </r>
    <r>
      <rPr>
        <sz val="11"/>
        <color rgb="FFFF0000"/>
        <rFont val="Calibri"/>
        <family val="2"/>
        <scheme val="minor"/>
      </rPr>
      <t>*</t>
    </r>
  </si>
  <si>
    <r>
      <rPr>
        <sz val="11"/>
        <rFont val="Calibri"/>
        <family val="2"/>
        <scheme val="minor"/>
      </rPr>
      <t xml:space="preserve">Is the Risk Adjustment Tool concurrent? </t>
    </r>
    <r>
      <rPr>
        <sz val="11"/>
        <color rgb="FFFF0000"/>
        <rFont val="Calibri"/>
        <family val="2"/>
        <scheme val="minor"/>
      </rPr>
      <t xml:space="preserve"> *</t>
    </r>
  </si>
  <si>
    <r>
      <rPr>
        <sz val="11"/>
        <rFont val="Calibri"/>
        <family val="2"/>
        <scheme val="minor"/>
      </rPr>
      <t>Does the Risk Adjustment Tool use truncation?</t>
    </r>
    <r>
      <rPr>
        <sz val="11"/>
        <color rgb="FFFF0000"/>
        <rFont val="Calibri"/>
        <family val="2"/>
        <scheme val="minor"/>
      </rPr>
      <t xml:space="preserve">  *</t>
    </r>
  </si>
  <si>
    <r>
      <rPr>
        <sz val="11"/>
        <rFont val="Calibri"/>
        <family val="2"/>
        <scheme val="minor"/>
      </rPr>
      <t xml:space="preserve">Is the Risk Adjustment Tool based on all-encounter diagnosis-based inputs?  </t>
    </r>
    <r>
      <rPr>
        <sz val="11"/>
        <color rgb="FFFF0000"/>
        <rFont val="Calibri"/>
        <family val="2"/>
        <scheme val="minor"/>
      </rPr>
      <t>*</t>
    </r>
  </si>
  <si>
    <r>
      <rPr>
        <sz val="11"/>
        <rFont val="Calibri"/>
        <family val="2"/>
        <scheme val="minor"/>
      </rPr>
      <t>Is pharmacy data an input in your risk adjustment tool?</t>
    </r>
    <r>
      <rPr>
        <sz val="11"/>
        <color rgb="FFFF0000"/>
        <rFont val="Calibri"/>
        <family val="2"/>
        <scheme val="minor"/>
      </rPr>
      <t xml:space="preserve">  *</t>
    </r>
  </si>
  <si>
    <r>
      <rPr>
        <sz val="11"/>
        <rFont val="Calibri"/>
        <family val="2"/>
        <scheme val="minor"/>
      </rPr>
      <t xml:space="preserve">Does the data include Massachusetts zip codes only? </t>
    </r>
    <r>
      <rPr>
        <sz val="11"/>
        <color rgb="FFFF0000"/>
        <rFont val="Calibri"/>
        <family val="2"/>
        <scheme val="minor"/>
      </rPr>
      <t xml:space="preserve"> *</t>
    </r>
  </si>
  <si>
    <r>
      <rPr>
        <sz val="11"/>
        <rFont val="Calibri"/>
        <family val="2"/>
        <scheme val="minor"/>
      </rPr>
      <t xml:space="preserve">Does the data include Massachusetts residents only? </t>
    </r>
    <r>
      <rPr>
        <sz val="11"/>
        <color rgb="FFFF0000"/>
        <rFont val="Calibri"/>
        <family val="2"/>
        <scheme val="minor"/>
      </rPr>
      <t xml:space="preserve">  *</t>
    </r>
  </si>
  <si>
    <r>
      <rPr>
        <sz val="11"/>
        <rFont val="Calibri"/>
        <family val="2"/>
        <scheme val="minor"/>
      </rPr>
      <t>Is the data limited only to members  for whom the payer is the primary payer?</t>
    </r>
    <r>
      <rPr>
        <sz val="11"/>
        <color rgb="FFFF0000"/>
        <rFont val="Calibri"/>
        <family val="2"/>
        <scheme val="minor"/>
      </rPr>
      <t xml:space="preserve"> *</t>
    </r>
  </si>
  <si>
    <r>
      <rPr>
        <sz val="11"/>
        <rFont val="Calibri"/>
        <family val="2"/>
        <scheme val="minor"/>
      </rPr>
      <t>Zip Code File Comments</t>
    </r>
    <r>
      <rPr>
        <sz val="11"/>
        <color rgb="FFFF0000"/>
        <rFont val="Calibri"/>
        <family val="2"/>
        <scheme val="minor"/>
      </rPr>
      <t xml:space="preserve"> </t>
    </r>
  </si>
  <si>
    <t>Physician File Comments</t>
  </si>
  <si>
    <t>Table A.3: Commercial Partial Member Months by Carved-Out Benefits</t>
  </si>
  <si>
    <t>Carved-Out Benefit</t>
  </si>
  <si>
    <t>Pharmacy Only</t>
  </si>
  <si>
    <t>Behavioral Health Only</t>
  </si>
  <si>
    <t>Pharmacy and Behavioral Health</t>
  </si>
  <si>
    <t xml:space="preserve">Other Services (not pharmacy and behavioral health) </t>
  </si>
  <si>
    <t xml:space="preserve">Pharmacy and Other </t>
  </si>
  <si>
    <t>Behavioral Health and Other</t>
  </si>
  <si>
    <t>Pharmacy, Behavioral Health, and Other</t>
  </si>
  <si>
    <t xml:space="preserve">If 'Other' Carved-Out Benefit MMs were reported, please specify what these services include </t>
  </si>
  <si>
    <t/>
  </si>
  <si>
    <t>B. Zip Code TME and APM Records</t>
  </si>
  <si>
    <t>[All columns must be filled in*]</t>
  </si>
  <si>
    <r>
      <rPr>
        <b/>
        <sz val="11"/>
        <rFont val="Calibri"/>
        <family val="2"/>
        <scheme val="minor"/>
      </rPr>
      <t>Submission Type</t>
    </r>
    <r>
      <rPr>
        <b/>
        <sz val="11"/>
        <color rgb="FFFF0000"/>
        <rFont val="Calibri"/>
        <family val="2"/>
        <scheme val="minor"/>
      </rPr>
      <t xml:space="preserve"> *</t>
    </r>
  </si>
  <si>
    <r>
      <rPr>
        <b/>
        <sz val="11"/>
        <color theme="1"/>
        <rFont val="Calibri"/>
        <family val="2"/>
        <scheme val="minor"/>
      </rPr>
      <t>Reporting Year</t>
    </r>
    <r>
      <rPr>
        <b/>
        <sz val="11"/>
        <color rgb="FFFF0000"/>
        <rFont val="Calibri"/>
        <family val="2"/>
        <scheme val="minor"/>
      </rPr>
      <t xml:space="preserve">   *</t>
    </r>
  </si>
  <si>
    <r>
      <rPr>
        <b/>
        <sz val="11"/>
        <color theme="1"/>
        <rFont val="Calibri"/>
        <family val="2"/>
        <scheme val="minor"/>
      </rPr>
      <t>Zip Code</t>
    </r>
    <r>
      <rPr>
        <b/>
        <sz val="11"/>
        <color rgb="FFFF0000"/>
        <rFont val="Calibri"/>
        <family val="2"/>
        <scheme val="minor"/>
      </rPr>
      <t xml:space="preserve">  *</t>
    </r>
  </si>
  <si>
    <r>
      <rPr>
        <b/>
        <sz val="11"/>
        <color theme="1"/>
        <rFont val="Calibri"/>
        <family val="2"/>
        <scheme val="minor"/>
      </rPr>
      <t xml:space="preserve">Insurance Category     Code </t>
    </r>
    <r>
      <rPr>
        <b/>
        <sz val="11"/>
        <color rgb="FFFF0000"/>
        <rFont val="Calibri"/>
        <family val="2"/>
        <scheme val="minor"/>
      </rPr>
      <t>*</t>
    </r>
  </si>
  <si>
    <r>
      <rPr>
        <b/>
        <sz val="11"/>
        <color theme="1"/>
        <rFont val="Calibri"/>
        <family val="2"/>
        <scheme val="minor"/>
      </rPr>
      <t xml:space="preserve">Product Type    Code </t>
    </r>
    <r>
      <rPr>
        <b/>
        <sz val="11"/>
        <color rgb="FFFF0000"/>
        <rFont val="Calibri"/>
        <family val="2"/>
        <scheme val="minor"/>
      </rPr>
      <t>*</t>
    </r>
  </si>
  <si>
    <r>
      <rPr>
        <b/>
        <sz val="11"/>
        <color theme="1"/>
        <rFont val="Calibri"/>
        <family val="2"/>
        <scheme val="minor"/>
      </rPr>
      <t xml:space="preserve">PCP Type Indicator </t>
    </r>
    <r>
      <rPr>
        <b/>
        <sz val="11"/>
        <color rgb="FFFF0000"/>
        <rFont val="Calibri"/>
        <family val="2"/>
        <scheme val="minor"/>
      </rPr>
      <t xml:space="preserve"> *</t>
    </r>
  </si>
  <si>
    <r>
      <rPr>
        <b/>
        <sz val="11"/>
        <color theme="1"/>
        <rFont val="Calibri"/>
        <family val="2"/>
        <scheme val="minor"/>
      </rPr>
      <t xml:space="preserve">Payment Method    Code  </t>
    </r>
    <r>
      <rPr>
        <b/>
        <sz val="11"/>
        <color rgb="FFFF0000"/>
        <rFont val="Calibri"/>
        <family val="2"/>
        <scheme val="minor"/>
      </rPr>
      <t>*</t>
    </r>
  </si>
  <si>
    <r>
      <rPr>
        <b/>
        <sz val="11"/>
        <color theme="1"/>
        <rFont val="Calibri"/>
        <family val="2"/>
        <scheme val="minor"/>
      </rPr>
      <t>Member Months</t>
    </r>
    <r>
      <rPr>
        <b/>
        <sz val="11"/>
        <color rgb="FFFF0000"/>
        <rFont val="Calibri"/>
        <family val="2"/>
        <scheme val="minor"/>
      </rPr>
      <t xml:space="preserve"> *</t>
    </r>
  </si>
  <si>
    <r>
      <rPr>
        <b/>
        <sz val="11"/>
        <color theme="1"/>
        <rFont val="Calibri"/>
        <family val="2"/>
        <scheme val="minor"/>
      </rPr>
      <t>HSA Score</t>
    </r>
    <r>
      <rPr>
        <b/>
        <sz val="11"/>
        <color rgb="FFFF0000"/>
        <rFont val="Calibri"/>
        <family val="2"/>
        <scheme val="minor"/>
      </rPr>
      <t xml:space="preserve"> *</t>
    </r>
  </si>
  <si>
    <r>
      <rPr>
        <b/>
        <sz val="11"/>
        <rFont val="Calibri"/>
        <family val="2"/>
        <scheme val="minor"/>
      </rPr>
      <t xml:space="preserve">Total Non-Claims Payments  </t>
    </r>
    <r>
      <rPr>
        <b/>
        <sz val="11"/>
        <color rgb="FFFF0000"/>
        <rFont val="Calibri"/>
        <family val="2"/>
        <scheme val="minor"/>
      </rPr>
      <t xml:space="preserve"> *</t>
    </r>
  </si>
  <si>
    <t>C. Physician Group TME and APM Records</t>
  </si>
  <si>
    <r>
      <rPr>
        <b/>
        <sz val="11"/>
        <rFont val="Calibri"/>
        <family val="2"/>
        <scheme val="minor"/>
      </rPr>
      <t xml:space="preserve">Submission Type </t>
    </r>
    <r>
      <rPr>
        <b/>
        <sz val="11"/>
        <color rgb="FFFF0000"/>
        <rFont val="Calibri"/>
        <family val="2"/>
        <scheme val="minor"/>
      </rPr>
      <t xml:space="preserve"> *</t>
    </r>
  </si>
  <si>
    <r>
      <rPr>
        <b/>
        <sz val="11"/>
        <rFont val="Calibri"/>
        <family val="2"/>
        <scheme val="minor"/>
      </rPr>
      <t xml:space="preserve">Reporting Year </t>
    </r>
    <r>
      <rPr>
        <b/>
        <sz val="11"/>
        <color rgb="FFFF0000"/>
        <rFont val="Calibri"/>
        <family val="2"/>
        <scheme val="minor"/>
      </rPr>
      <t xml:space="preserve"> *</t>
    </r>
  </si>
  <si>
    <r>
      <rPr>
        <b/>
        <sz val="11"/>
        <rFont val="Calibri"/>
        <family val="2"/>
        <scheme val="minor"/>
      </rPr>
      <t>Physician Group OrgID</t>
    </r>
    <r>
      <rPr>
        <b/>
        <sz val="11"/>
        <color rgb="FFFF0000"/>
        <rFont val="Calibri"/>
        <family val="2"/>
        <scheme val="minor"/>
      </rPr>
      <t xml:space="preserve">   *</t>
    </r>
  </si>
  <si>
    <r>
      <rPr>
        <b/>
        <sz val="11"/>
        <rFont val="Calibri"/>
        <family val="2"/>
        <scheme val="minor"/>
      </rPr>
      <t xml:space="preserve">Local Practice Group       OrgID  </t>
    </r>
    <r>
      <rPr>
        <b/>
        <sz val="11"/>
        <color rgb="FFFF0000"/>
        <rFont val="Calibri"/>
        <family val="2"/>
        <scheme val="minor"/>
      </rPr>
      <t xml:space="preserve"> *</t>
    </r>
  </si>
  <si>
    <r>
      <rPr>
        <b/>
        <sz val="11"/>
        <rFont val="Calibri"/>
        <family val="2"/>
        <scheme val="minor"/>
      </rPr>
      <t>Insurance Category       Code</t>
    </r>
    <r>
      <rPr>
        <b/>
        <sz val="11"/>
        <color rgb="FFFF0000"/>
        <rFont val="Calibri"/>
        <family val="2"/>
        <scheme val="minor"/>
      </rPr>
      <t xml:space="preserve">   *</t>
    </r>
  </si>
  <si>
    <r>
      <rPr>
        <b/>
        <sz val="11"/>
        <rFont val="Calibri"/>
        <family val="2"/>
        <scheme val="minor"/>
      </rPr>
      <t xml:space="preserve">Product Type Code  </t>
    </r>
    <r>
      <rPr>
        <b/>
        <sz val="11"/>
        <color rgb="FFFF0000"/>
        <rFont val="Calibri"/>
        <family val="2"/>
        <scheme val="minor"/>
      </rPr>
      <t>*</t>
    </r>
  </si>
  <si>
    <r>
      <rPr>
        <b/>
        <sz val="11"/>
        <rFont val="Calibri"/>
        <family val="2"/>
        <scheme val="minor"/>
      </rPr>
      <t xml:space="preserve">PCP Type Indicator  </t>
    </r>
    <r>
      <rPr>
        <b/>
        <sz val="11"/>
        <color rgb="FFFF0000"/>
        <rFont val="Calibri"/>
        <family val="2"/>
        <scheme val="minor"/>
      </rPr>
      <t>*</t>
    </r>
  </si>
  <si>
    <r>
      <rPr>
        <b/>
        <sz val="11"/>
        <rFont val="Calibri"/>
        <family val="2"/>
        <scheme val="minor"/>
      </rPr>
      <t>Payment Method      Code</t>
    </r>
    <r>
      <rPr>
        <b/>
        <sz val="11"/>
        <color rgb="FFFF0000"/>
        <rFont val="Calibri"/>
        <family val="2"/>
        <scheme val="minor"/>
      </rPr>
      <t xml:space="preserve">  *</t>
    </r>
  </si>
  <si>
    <r>
      <rPr>
        <b/>
        <sz val="11"/>
        <rFont val="Calibri"/>
        <family val="2"/>
        <scheme val="minor"/>
      </rPr>
      <t>Risk Type     Code</t>
    </r>
    <r>
      <rPr>
        <b/>
        <sz val="11"/>
        <color rgb="FFFF0000"/>
        <rFont val="Calibri"/>
        <family val="2"/>
        <scheme val="minor"/>
      </rPr>
      <t xml:space="preserve">  *</t>
    </r>
  </si>
  <si>
    <r>
      <rPr>
        <b/>
        <sz val="11"/>
        <rFont val="Calibri"/>
        <family val="2"/>
        <scheme val="minor"/>
      </rPr>
      <t xml:space="preserve">Pediatric Indicator  </t>
    </r>
    <r>
      <rPr>
        <b/>
        <sz val="11"/>
        <color rgb="FFFF0000"/>
        <rFont val="Calibri"/>
        <family val="2"/>
        <scheme val="minor"/>
      </rPr>
      <t>*</t>
    </r>
  </si>
  <si>
    <r>
      <rPr>
        <b/>
        <sz val="11"/>
        <rFont val="Calibri"/>
        <family val="2"/>
        <scheme val="minor"/>
      </rPr>
      <t xml:space="preserve">GIC Flag </t>
    </r>
    <r>
      <rPr>
        <b/>
        <sz val="11"/>
        <color rgb="FFFF0000"/>
        <rFont val="Calibri"/>
        <family val="2"/>
        <scheme val="minor"/>
      </rPr>
      <t xml:space="preserve">  </t>
    </r>
  </si>
  <si>
    <r>
      <rPr>
        <b/>
        <sz val="11"/>
        <rFont val="Calibri"/>
        <family val="2"/>
        <scheme val="minor"/>
      </rPr>
      <t xml:space="preserve">Member Months  </t>
    </r>
    <r>
      <rPr>
        <b/>
        <sz val="11"/>
        <color rgb="FFFF0000"/>
        <rFont val="Calibri"/>
        <family val="2"/>
        <scheme val="minor"/>
      </rPr>
      <t>*</t>
    </r>
  </si>
  <si>
    <r>
      <rPr>
        <b/>
        <sz val="11"/>
        <rFont val="Calibri"/>
        <family val="2"/>
        <scheme val="minor"/>
      </rPr>
      <t xml:space="preserve">HSA Score  </t>
    </r>
    <r>
      <rPr>
        <b/>
        <sz val="11"/>
        <color rgb="FFFF0000"/>
        <rFont val="Calibri"/>
        <family val="2"/>
        <scheme val="minor"/>
      </rPr>
      <t>*</t>
    </r>
  </si>
  <si>
    <r>
      <t xml:space="preserve">Table A: </t>
    </r>
    <r>
      <rPr>
        <sz val="11"/>
        <color theme="1"/>
        <rFont val="Calibri"/>
        <family val="2"/>
        <scheme val="minor"/>
      </rPr>
      <t xml:space="preserve">Zip Code TME&amp;APM Summary </t>
    </r>
  </si>
  <si>
    <t>Year</t>
  </si>
  <si>
    <t xml:space="preserve">Insurance Category </t>
  </si>
  <si>
    <t>Code</t>
  </si>
  <si>
    <t xml:space="preserve">Member Months  </t>
  </si>
  <si>
    <t xml:space="preserve">Wtd Member Months </t>
  </si>
  <si>
    <t xml:space="preserve"> Average HSA*</t>
  </si>
  <si>
    <t>Total Expenses</t>
  </si>
  <si>
    <t xml:space="preserve">TME PMPM </t>
  </si>
  <si>
    <t>HSA TME PMPM</t>
  </si>
  <si>
    <t xml:space="preserve"> Inpatient</t>
  </si>
  <si>
    <t>Outpatient</t>
  </si>
  <si>
    <t>Prof. Physician</t>
  </si>
  <si>
    <t>Prof. Other</t>
  </si>
  <si>
    <t xml:space="preserve">Rx </t>
  </si>
  <si>
    <t>Other</t>
  </si>
  <si>
    <t xml:space="preserve">Non-Claims </t>
  </si>
  <si>
    <t xml:space="preserve">Medicare &amp; Medicare Advantage </t>
  </si>
  <si>
    <t>Medicaid &amp; Medicaid Managed Care (MCO)</t>
  </si>
  <si>
    <t>Commercial - Full Claims</t>
  </si>
  <si>
    <t>Commercial - Partial Claims</t>
  </si>
  <si>
    <t>SCO</t>
  </si>
  <si>
    <t>OneCare</t>
  </si>
  <si>
    <t>PACE</t>
  </si>
  <si>
    <t xml:space="preserve">Other </t>
  </si>
  <si>
    <r>
      <t xml:space="preserve">Table B: </t>
    </r>
    <r>
      <rPr>
        <sz val="11"/>
        <color theme="1"/>
        <rFont val="Calibri"/>
        <family val="2"/>
        <scheme val="minor"/>
      </rPr>
      <t xml:space="preserve">Physician Group TME&amp;APM Summary </t>
    </r>
    <r>
      <rPr>
        <b/>
        <sz val="11"/>
        <color theme="1"/>
        <rFont val="Calibri"/>
        <family val="2"/>
        <scheme val="minor"/>
      </rPr>
      <t xml:space="preserve"> </t>
    </r>
  </si>
  <si>
    <t>TME and APM Data Summary - Physician Group</t>
  </si>
  <si>
    <t xml:space="preserve">*Note: Calculating Average HSA scores is a multi-step calculation that involves replacing values of 0 with the network average, and is done after submission. </t>
  </si>
  <si>
    <t>The "Average HSA" displayed above does not replace the values of 0 and should be considered an estimate. CHIA will calculate and share the Average HSA scores after receiving the data submissions.</t>
  </si>
  <si>
    <r>
      <t xml:space="preserve">Table C: </t>
    </r>
    <r>
      <rPr>
        <sz val="11"/>
        <color theme="1"/>
        <rFont val="Calibri"/>
        <family val="2"/>
        <scheme val="minor"/>
      </rPr>
      <t xml:space="preserve">Zip Code and Physician Group TME&amp;APM Comparison </t>
    </r>
  </si>
  <si>
    <r>
      <rPr>
        <i/>
        <sz val="11"/>
        <color theme="1"/>
        <rFont val="Calibri"/>
        <family val="2"/>
        <scheme val="minor"/>
      </rPr>
      <t>Note</t>
    </r>
    <r>
      <rPr>
        <sz val="11"/>
        <color theme="1"/>
        <rFont val="Calibri"/>
        <family val="2"/>
        <scheme val="minor"/>
      </rPr>
      <t xml:space="preserve">: Blue cells indicate Zip Code data exceeds Physician Group data and orange cells indicate Physician Group data exceeds Zip Code data </t>
    </r>
  </si>
  <si>
    <t>Difference in Zip Code and Physician Group TME-APM</t>
  </si>
  <si>
    <r>
      <t xml:space="preserve">Table D: </t>
    </r>
    <r>
      <rPr>
        <sz val="11"/>
        <color theme="1"/>
        <rFont val="Calibri"/>
        <family val="2"/>
        <scheme val="minor"/>
      </rPr>
      <t xml:space="preserve">Zip Code TME&amp;APM Year-to-Year Comparison </t>
    </r>
  </si>
  <si>
    <t>Percent Change in Zip Code TME-APM by Calendar Year</t>
  </si>
  <si>
    <t xml:space="preserve">Member Months </t>
  </si>
  <si>
    <t>Wtd Member Months</t>
  </si>
  <si>
    <t>TME PMPM</t>
  </si>
  <si>
    <r>
      <t xml:space="preserve">Table E: </t>
    </r>
    <r>
      <rPr>
        <sz val="11"/>
        <color theme="1"/>
        <rFont val="Calibri"/>
        <family val="2"/>
        <scheme val="minor"/>
      </rPr>
      <t xml:space="preserve">Physician Group TME&amp;APM Year-to-Year Comparison </t>
    </r>
  </si>
  <si>
    <t>Percent Change in Physician Group TME-APM by Calendar Year</t>
  </si>
  <si>
    <t>Insurance Category Code</t>
  </si>
  <si>
    <t>Definition</t>
  </si>
  <si>
    <t>Medicare &amp; Medicare Advantage</t>
  </si>
  <si>
    <t>Commercial – Full Claims</t>
  </si>
  <si>
    <t>Commercial – Partial Claims</t>
  </si>
  <si>
    <t>Product Type Code</t>
  </si>
  <si>
    <t>HMO</t>
  </si>
  <si>
    <t>PPO</t>
  </si>
  <si>
    <t>Indemnity</t>
  </si>
  <si>
    <t>POS</t>
  </si>
  <si>
    <t>PCP Indicator</t>
  </si>
  <si>
    <t>Data for members required to select a PCP as part of plan design</t>
  </si>
  <si>
    <t>Data for members who are attributed to a PCP during reporting period pursuant to payer-provider risk contract</t>
  </si>
  <si>
    <t>Data for members who are attributed to a PCP by payer’s own attribution methodology</t>
  </si>
  <si>
    <t>Data for members who are not attributed to a PCP</t>
  </si>
  <si>
    <t>Payment Method Code</t>
  </si>
  <si>
    <t>1A</t>
  </si>
  <si>
    <t>Global Budget/Payment (Full Benefits: budget includes comprehensive services)</t>
  </si>
  <si>
    <t>1B</t>
  </si>
  <si>
    <t>Global Budget/Payment (Partial Benefits: certain services carved-out and not part of the budget)</t>
  </si>
  <si>
    <t>Limited Budget</t>
  </si>
  <si>
    <t>Bundled Payments</t>
  </si>
  <si>
    <t>Other,  non-FFS based</t>
  </si>
  <si>
    <t>Fee for Service</t>
  </si>
  <si>
    <t>Risk Type Code</t>
  </si>
  <si>
    <t>No Risk</t>
  </si>
  <si>
    <t>Shared Savings Only</t>
  </si>
  <si>
    <t>Upside and Downside Risk</t>
  </si>
  <si>
    <t>Id</t>
  </si>
  <si>
    <t>Name</t>
  </si>
  <si>
    <t>ShortName</t>
  </si>
  <si>
    <t>Select Payer:</t>
  </si>
  <si>
    <t>Aetna Health Inc.</t>
  </si>
  <si>
    <t>Aetna</t>
  </si>
  <si>
    <t>Blue Cross Blue Shield of Massachusetts</t>
  </si>
  <si>
    <t>BCBSMA</t>
  </si>
  <si>
    <t>BMC HealthNet Plan</t>
  </si>
  <si>
    <t>BMCHP</t>
  </si>
  <si>
    <t>00001</t>
  </si>
  <si>
    <t>CHIA</t>
  </si>
  <si>
    <t xml:space="preserve">CIGNA - EAST </t>
  </si>
  <si>
    <t>Cigna-East</t>
  </si>
  <si>
    <t xml:space="preserve">CIGNA - WEST </t>
  </si>
  <si>
    <t>Cigna-West</t>
  </si>
  <si>
    <t>Commonwealth Care Alliance</t>
  </si>
  <si>
    <t>CCA</t>
  </si>
  <si>
    <t>Fallon Community Health Plan</t>
  </si>
  <si>
    <t>Fallon</t>
  </si>
  <si>
    <t>Harvard Pilgrim Health Care</t>
  </si>
  <si>
    <t>HPHC</t>
  </si>
  <si>
    <t>Health Plans Inc.</t>
  </si>
  <si>
    <t>HPI</t>
  </si>
  <si>
    <t>Health New England</t>
  </si>
  <si>
    <t>HNE</t>
  </si>
  <si>
    <t>AllWays Health Partners (fka Neighborhood Health Plan)</t>
  </si>
  <si>
    <t>AllWays</t>
  </si>
  <si>
    <t xml:space="preserve">Tufts Public Plans </t>
  </si>
  <si>
    <t>THPP</t>
  </si>
  <si>
    <t>Tufts Health Plan</t>
  </si>
  <si>
    <t>THP</t>
  </si>
  <si>
    <t>Tufts Medicare Advantage</t>
  </si>
  <si>
    <t>Tufts Med Adv</t>
  </si>
  <si>
    <t>UniCare Life and Health Insurance Company</t>
  </si>
  <si>
    <t>UniCare</t>
  </si>
  <si>
    <t>United Healthcare Insurance Company</t>
  </si>
  <si>
    <t xml:space="preserve">United </t>
  </si>
  <si>
    <t>United Medicare Advantage</t>
  </si>
  <si>
    <t>United Med Adv</t>
  </si>
  <si>
    <t>United Senior Care Options (SCO)</t>
  </si>
  <si>
    <t>United SCO</t>
  </si>
  <si>
    <t xml:space="preserve">MassHealth </t>
  </si>
  <si>
    <t>MassHealth</t>
  </si>
  <si>
    <t>OnSaveFlag</t>
  </si>
  <si>
    <t>iPayer</t>
  </si>
  <si>
    <t>vPayerOrgID</t>
  </si>
  <si>
    <t>vPayerShortName</t>
  </si>
  <si>
    <t>vFiscalYear</t>
  </si>
  <si>
    <t>cfPayerNameSelected</t>
  </si>
  <si>
    <t>cfRequiredContactName</t>
  </si>
  <si>
    <t>cfRequiredContactEmail</t>
  </si>
  <si>
    <t>cfRequiredFieldsSelected</t>
  </si>
  <si>
    <t>vFileName</t>
  </si>
  <si>
    <t xml:space="preserve">Tab B. ZipCode </t>
  </si>
  <si>
    <t>vSubmissionType</t>
  </si>
  <si>
    <t>vReportingYear</t>
  </si>
  <si>
    <t>vZipCode</t>
  </si>
  <si>
    <t>vInsuranceCategory</t>
  </si>
  <si>
    <t>VProductTypeCode</t>
  </si>
  <si>
    <t>vPCPTypeIndicator</t>
  </si>
  <si>
    <t>vPaymentMethodCode</t>
  </si>
  <si>
    <t>vMemberMonths</t>
  </si>
  <si>
    <t>vHSAScore</t>
  </si>
  <si>
    <t>vClaimsPharmacy</t>
  </si>
  <si>
    <t>vTotalNon-ClaimsPayment</t>
  </si>
  <si>
    <t>Tab C. Physician Group</t>
  </si>
  <si>
    <t>cfPhysicianGroupRequiredFields</t>
  </si>
  <si>
    <t>vPhysicianGroupOrgID</t>
  </si>
  <si>
    <t>vLocalPracticeGroupOrgID</t>
  </si>
  <si>
    <t>vInsuranceCategoryCode</t>
  </si>
  <si>
    <t>vProductTypeCode</t>
  </si>
  <si>
    <t>vRiskTYpeCode</t>
  </si>
  <si>
    <t>vPediatricIndicator</t>
  </si>
  <si>
    <t xml:space="preserve">vMassHealthACOIndicator </t>
  </si>
  <si>
    <t>vGICFlag</t>
  </si>
  <si>
    <t>cfFrontPageTableARequiredFields</t>
  </si>
  <si>
    <t>vPayerName</t>
  </si>
  <si>
    <t>vSubmissionYear</t>
  </si>
  <si>
    <t>vPreliminaryData:ClaimsPaidThroughDate</t>
  </si>
  <si>
    <t>vFinalResubmissionIncluded?</t>
  </si>
  <si>
    <t>vFinalResubmissionData:ReportingYear</t>
  </si>
  <si>
    <t>vFinalResubmissionData:ClaimsPaidThroughDate</t>
  </si>
  <si>
    <t>cfFrontPageTableBRequiredFields</t>
  </si>
  <si>
    <t>vHealthStatus AdjustmentTool</t>
  </si>
  <si>
    <t>vHealthStatusAdjustmentToolVersion</t>
  </si>
  <si>
    <t>vRiskAdjustmentToolconcurrent</t>
  </si>
  <si>
    <t>vRiskAdjustmentToolusetruncation</t>
  </si>
  <si>
    <t>vAdjustmentToolBasedOnAll-encounterDiagnosis-basedInputs</t>
  </si>
  <si>
    <t>vPharmacyDataanInputInYourRiskAdjustmentTool</t>
  </si>
  <si>
    <t>vDataIncludeMassachusettsZipCodesOnly</t>
  </si>
  <si>
    <t xml:space="preserve">vDataIncludeMassachusettsResidentsOnly? </t>
  </si>
  <si>
    <t>vIsthedatalimitedonlytomembersforwhomthepayeristheprimarypayer</t>
  </si>
  <si>
    <t>Select answer</t>
  </si>
  <si>
    <t>vAre there any additional non-claims payments expected for the 2021 data?</t>
  </si>
  <si>
    <t xml:space="preserve">vConfirm that reported pharmacy data is gross of prescription drug rebates </t>
  </si>
  <si>
    <r>
      <rPr>
        <sz val="11"/>
        <rFont val="Calibri"/>
        <family val="2"/>
        <scheme val="minor"/>
      </rPr>
      <t>Confirm that reported pharmacy data is gross of prescription drug rebates (meaning the pharmacy rebates have not been subtracted out of the expenditures). If unable to report gross expenditures (e.g. rebates are applied at the point of sale), please note in this field as well.</t>
    </r>
    <r>
      <rPr>
        <sz val="11"/>
        <color rgb="FFFF0000"/>
        <rFont val="Calibri"/>
        <family val="2"/>
        <scheme val="minor"/>
      </rPr>
      <t xml:space="preserve"> *</t>
    </r>
  </si>
  <si>
    <t>vClaims: Telehealth Professional Physician</t>
  </si>
  <si>
    <t xml:space="preserve">vClaims: In-Person Professional Other </t>
  </si>
  <si>
    <t xml:space="preserve">vClaims: Telehealth Professional Other  </t>
  </si>
  <si>
    <t>vClaims: Telehealth Other</t>
  </si>
  <si>
    <t xml:space="preserve">vClaims: Hospital Inpatient </t>
  </si>
  <si>
    <t xml:space="preserve">vClaims: In-Person Hospital Outpatient  </t>
  </si>
  <si>
    <t>vClaims: Telehealth Hospital Outpatient</t>
  </si>
  <si>
    <t xml:space="preserve">vClaims: In-Person Professional Physician  </t>
  </si>
  <si>
    <t>vClaims: In-Person Other</t>
  </si>
  <si>
    <t>vClaims: In-Person Hospital Outpatient</t>
  </si>
  <si>
    <t xml:space="preserve">vClaims: Telehealth Hospital Outpatient </t>
  </si>
  <si>
    <t xml:space="preserve">vClaims: In-Person Professional Other  </t>
  </si>
  <si>
    <t xml:space="preserve">vClaims: Telehealth Professional Other </t>
  </si>
  <si>
    <t>vClaims: Pharmacy</t>
  </si>
  <si>
    <t xml:space="preserve">vClaims: In-Person Other  </t>
  </si>
  <si>
    <t xml:space="preserve">vClaims: Telehealth Other </t>
  </si>
  <si>
    <t xml:space="preserve">vNon-Claims: Incentive Programs  </t>
  </si>
  <si>
    <t xml:space="preserve">vNon-Claims: Capitation  </t>
  </si>
  <si>
    <t xml:space="preserve">vNon-Claims: Risk Settlements  </t>
  </si>
  <si>
    <t>vNon-Claims: Care Management</t>
  </si>
  <si>
    <t xml:space="preserve">vNon-Claims: Other </t>
  </si>
  <si>
    <t>cfZipCodeTabRequiredFields</t>
  </si>
  <si>
    <t>D. Supplemental Medical Pharmacy TME and APM Records</t>
  </si>
  <si>
    <r>
      <rPr>
        <b/>
        <sz val="11"/>
        <color theme="1"/>
        <rFont val="Calibri"/>
        <family val="2"/>
        <scheme val="minor"/>
      </rPr>
      <t xml:space="preserve">TME Service Category   </t>
    </r>
    <r>
      <rPr>
        <b/>
        <sz val="11"/>
        <color rgb="FFFF0000"/>
        <rFont val="Calibri"/>
        <family val="2"/>
        <scheme val="minor"/>
      </rPr>
      <t>*</t>
    </r>
  </si>
  <si>
    <r>
      <rPr>
        <b/>
        <sz val="11"/>
        <color theme="1"/>
        <rFont val="Calibri"/>
        <family val="2"/>
        <scheme val="minor"/>
      </rPr>
      <t>Medical Pharmacy Expenditures</t>
    </r>
    <r>
      <rPr>
        <b/>
        <sz val="11"/>
        <color rgb="FFFF0000"/>
        <rFont val="Calibri"/>
        <family val="2"/>
        <scheme val="minor"/>
      </rPr>
      <t xml:space="preserve">   *</t>
    </r>
  </si>
  <si>
    <t>D. Supp Medical Pharmacy</t>
  </si>
  <si>
    <t>E.1 Summary</t>
  </si>
  <si>
    <t>E.2 Summary Trends</t>
  </si>
  <si>
    <t>Payer Data Entry: Medical Pharmacy Records</t>
  </si>
  <si>
    <r>
      <rPr>
        <b/>
        <sz val="11"/>
        <color theme="1"/>
        <rFont val="Calibri"/>
        <family val="2"/>
        <scheme val="minor"/>
      </rPr>
      <t xml:space="preserve">Pharmaceutical Category   </t>
    </r>
    <r>
      <rPr>
        <b/>
        <sz val="11"/>
        <color rgb="FFFF0000"/>
        <rFont val="Calibri"/>
        <family val="2"/>
        <scheme val="minor"/>
      </rPr>
      <t>*</t>
    </r>
  </si>
  <si>
    <t>TME and APM Data Summary - Zip Code</t>
  </si>
  <si>
    <t>Commercial Partial MM CY 2023*</t>
  </si>
  <si>
    <t>2023-2024</t>
  </si>
  <si>
    <t>Non-Claims: Performance Payments</t>
  </si>
  <si>
    <t>Non-Claims: Capitation and Full Risk Payments</t>
  </si>
  <si>
    <t>Non-Claims: Shared Savings Payments and Recoupments</t>
  </si>
  <si>
    <t>Non-Claims: Population Health and Practice Infrastructure Payments</t>
  </si>
  <si>
    <t>Non-Claims: Other Payments</t>
  </si>
  <si>
    <t>Inpatient</t>
  </si>
  <si>
    <r>
      <rPr>
        <b/>
        <sz val="11"/>
        <color theme="1"/>
        <rFont val="Calibri"/>
        <family val="2"/>
        <scheme val="minor"/>
      </rPr>
      <t>Hospital Inpatient: Incurred Expenses</t>
    </r>
    <r>
      <rPr>
        <b/>
        <sz val="11"/>
        <color rgb="FFFF0000"/>
        <rFont val="Calibri"/>
        <family val="2"/>
        <scheme val="minor"/>
      </rPr>
      <t xml:space="preserve">  *</t>
    </r>
  </si>
  <si>
    <r>
      <rPr>
        <b/>
        <sz val="11"/>
        <color theme="1"/>
        <rFont val="Calibri"/>
        <family val="2"/>
        <scheme val="minor"/>
      </rPr>
      <t>Hospital Outpatient: Incurred Expenses</t>
    </r>
    <r>
      <rPr>
        <b/>
        <sz val="11"/>
        <color rgb="FFFF0000"/>
        <rFont val="Calibri"/>
        <family val="2"/>
        <scheme val="minor"/>
      </rPr>
      <t xml:space="preserve">  *</t>
    </r>
  </si>
  <si>
    <r>
      <rPr>
        <b/>
        <sz val="11"/>
        <color theme="1"/>
        <rFont val="Calibri"/>
        <family val="2"/>
        <scheme val="minor"/>
      </rPr>
      <t>Professional Other: Incurred Expenses</t>
    </r>
    <r>
      <rPr>
        <b/>
        <sz val="11"/>
        <color rgb="FFFF0000"/>
        <rFont val="Calibri"/>
        <family val="2"/>
        <scheme val="minor"/>
      </rPr>
      <t xml:space="preserve">  *</t>
    </r>
  </si>
  <si>
    <r>
      <rPr>
        <b/>
        <sz val="11"/>
        <rFont val="Calibri"/>
        <family val="2"/>
        <scheme val="minor"/>
      </rPr>
      <t xml:space="preserve">Pharmacy: Incurred Expenses </t>
    </r>
    <r>
      <rPr>
        <b/>
        <sz val="11"/>
        <color rgb="FFFF0000"/>
        <rFont val="Calibri"/>
        <family val="2"/>
        <scheme val="minor"/>
      </rPr>
      <t xml:space="preserve">  *</t>
    </r>
  </si>
  <si>
    <r>
      <rPr>
        <b/>
        <sz val="11"/>
        <rFont val="Calibri"/>
        <family val="2"/>
        <scheme val="minor"/>
      </rPr>
      <t xml:space="preserve">Other: Incurred Expenses </t>
    </r>
    <r>
      <rPr>
        <b/>
        <sz val="11"/>
        <color rgb="FFFF0000"/>
        <rFont val="Calibri"/>
        <family val="2"/>
        <scheme val="minor"/>
      </rPr>
      <t xml:space="preserve"> *</t>
    </r>
  </si>
  <si>
    <r>
      <rPr>
        <b/>
        <sz val="11"/>
        <color theme="1"/>
        <rFont val="Calibri"/>
        <family val="2"/>
        <scheme val="minor"/>
      </rPr>
      <t>Hospital Inpatient: MCS</t>
    </r>
    <r>
      <rPr>
        <b/>
        <sz val="11"/>
        <color rgb="FFFF0000"/>
        <rFont val="Calibri"/>
        <family val="2"/>
        <scheme val="minor"/>
      </rPr>
      <t xml:space="preserve">  *</t>
    </r>
  </si>
  <si>
    <r>
      <rPr>
        <b/>
        <sz val="11"/>
        <rFont val="Calibri"/>
        <family val="2"/>
        <scheme val="minor"/>
      </rPr>
      <t xml:space="preserve">Hospital Outpatient: MCS </t>
    </r>
    <r>
      <rPr>
        <b/>
        <sz val="11"/>
        <color rgb="FFFF0000"/>
        <rFont val="Calibri"/>
        <family val="2"/>
        <scheme val="minor"/>
      </rPr>
      <t xml:space="preserve"> *</t>
    </r>
  </si>
  <si>
    <r>
      <rPr>
        <b/>
        <sz val="11"/>
        <color theme="1"/>
        <rFont val="Calibri"/>
        <family val="2"/>
        <scheme val="minor"/>
      </rPr>
      <t>Professional Ph</t>
    </r>
    <r>
      <rPr>
        <b/>
        <sz val="11"/>
        <rFont val="Calibri"/>
        <family val="2"/>
        <scheme val="minor"/>
      </rPr>
      <t>ysician: Incurred Expenses</t>
    </r>
    <r>
      <rPr>
        <b/>
        <sz val="11"/>
        <color rgb="FFFF0000"/>
        <rFont val="Calibri"/>
        <family val="2"/>
        <scheme val="minor"/>
      </rPr>
      <t xml:space="preserve"> *</t>
    </r>
  </si>
  <si>
    <r>
      <rPr>
        <b/>
        <sz val="11"/>
        <rFont val="Calibri"/>
        <family val="2"/>
        <scheme val="minor"/>
      </rPr>
      <t>Professional Physician: MCS</t>
    </r>
    <r>
      <rPr>
        <b/>
        <sz val="11"/>
        <color rgb="FFFF0000"/>
        <rFont val="Calibri"/>
        <family val="2"/>
        <scheme val="minor"/>
      </rPr>
      <t xml:space="preserve">  *</t>
    </r>
  </si>
  <si>
    <r>
      <rPr>
        <b/>
        <sz val="11"/>
        <rFont val="Calibri"/>
        <family val="2"/>
        <scheme val="minor"/>
      </rPr>
      <t xml:space="preserve">Professional Other: MCS </t>
    </r>
    <r>
      <rPr>
        <b/>
        <sz val="11"/>
        <color rgb="FFFF0000"/>
        <rFont val="Calibri"/>
        <family val="2"/>
        <scheme val="minor"/>
      </rPr>
      <t>*</t>
    </r>
  </si>
  <si>
    <r>
      <rPr>
        <b/>
        <sz val="11"/>
        <rFont val="Calibri"/>
        <family val="2"/>
        <scheme val="minor"/>
      </rPr>
      <t>Pharmacy: MCS</t>
    </r>
    <r>
      <rPr>
        <b/>
        <sz val="11"/>
        <color rgb="FFFF0000"/>
        <rFont val="Calibri"/>
        <family val="2"/>
        <scheme val="minor"/>
      </rPr>
      <t xml:space="preserve">   *</t>
    </r>
  </si>
  <si>
    <r>
      <rPr>
        <b/>
        <sz val="11"/>
        <rFont val="Calibri"/>
        <family val="2"/>
        <scheme val="minor"/>
      </rPr>
      <t>Other: MCS</t>
    </r>
    <r>
      <rPr>
        <b/>
        <sz val="11"/>
        <color rgb="FFFF0000"/>
        <rFont val="Calibri"/>
        <family val="2"/>
        <scheme val="minor"/>
      </rPr>
      <t xml:space="preserve">  *</t>
    </r>
  </si>
  <si>
    <t>Data Submission Workbook: 2026 Reporting Cycle</t>
  </si>
  <si>
    <t>Commercial Partial MM CY 2024*</t>
  </si>
  <si>
    <t>Commercial Partial MM CY 2025</t>
  </si>
  <si>
    <r>
      <rPr>
        <sz val="11"/>
        <rFont val="Calibri"/>
        <family val="2"/>
        <scheme val="minor"/>
      </rPr>
      <t>Are there any additional non-claims payments expected for the 2025 data?</t>
    </r>
    <r>
      <rPr>
        <sz val="11"/>
        <color rgb="FFFF0000"/>
        <rFont val="Calibri"/>
        <family val="2"/>
        <scheme val="minor"/>
      </rPr>
      <t xml:space="preserve">  *</t>
    </r>
  </si>
  <si>
    <t>2025 Final Data: Claims Paid Through Date   *</t>
  </si>
  <si>
    <t>* Only for payers who are resubmitting 2023 and/or 2024 data for the 2026 data collection cycle</t>
  </si>
  <si>
    <t>2024-2025</t>
  </si>
  <si>
    <t>Medicaid (e.g., ACPP, MCO)</t>
  </si>
  <si>
    <r>
      <rPr>
        <b/>
        <sz val="11"/>
        <rFont val="Calibri"/>
        <family val="2"/>
        <scheme val="minor"/>
      </rPr>
      <t xml:space="preserve">MassHealth ACPP           Indicator </t>
    </r>
    <r>
      <rPr>
        <b/>
        <sz val="11"/>
        <color rgb="FFFF0000"/>
        <rFont val="Calibri"/>
        <family val="2"/>
        <scheme val="minor"/>
      </rPr>
      <t xml:space="preserve">  *</t>
    </r>
  </si>
  <si>
    <t>No, non-claims payments are 95-100% finalized and this submission contains final data for CY2025.</t>
  </si>
  <si>
    <t xml:space="preserve">Yes, additional non-claims settlements are expected and we will resbumit our entire TME-APM data submission by January 8th, 2027 to update the non-claims payments only.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</si>
</sst>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0.00_);_(&quot;$&quot;* \(#,##0.00\);_(&quot;$&quot;* &quot;-&quot;??_);_(@_)"/>
    <numFmt numFmtId="164" formatCode="&quot;$&quot;#,##0"/>
    <numFmt numFmtId="165" formatCode="&quot;$&quot;#,##0.00"/>
    <numFmt numFmtId="166" formatCode="0.0%"/>
    <numFmt numFmtId="167" formatCode="_(&quot;$&quot;* #,##0.00_);_(&quot;$&quot;* #,##0.00_);_(* &quot;---&quot;??_);_(@_)"/>
    <numFmt numFmtId="168" formatCode="_(* #,##0_);_(* #,##0_);_(* &quot;---&quot;??_);_(@_)"/>
  </numFmts>
  <fonts count="20" x14ac:knownFonts="1">
    <font>
      <sz val="11"/>
      <color theme="1"/>
      <name val="Calibri"/>
      <family val="2"/>
      <scheme val="minor"/>
    </font>
    <font>
      <b/>
      <sz val="11"/>
      <color theme="1"/>
      <name val="Calibri"/>
      <family val="2"/>
      <scheme val="minor"/>
    </font>
    <font>
      <sz val="11"/>
      <name val="Calibri"/>
      <family val="2"/>
      <scheme val="minor"/>
    </font>
    <font>
      <b/>
      <sz val="11"/>
      <color theme="0"/>
      <name val="Calibri"/>
      <family val="2"/>
      <scheme val="minor"/>
    </font>
    <font>
      <sz val="10"/>
      <color theme="1"/>
      <name val="Calibri"/>
      <family val="2"/>
      <scheme val="minor"/>
    </font>
    <font>
      <sz val="11"/>
      <color theme="1"/>
      <name val="Calibri"/>
      <family val="2"/>
      <scheme val="minor"/>
    </font>
    <font>
      <b/>
      <sz val="11"/>
      <name val="Calibri"/>
      <family val="2"/>
      <scheme val="minor"/>
    </font>
    <font>
      <sz val="11"/>
      <color rgb="FFFF0000"/>
      <name val="Calibri"/>
      <family val="2"/>
      <scheme val="minor"/>
    </font>
    <font>
      <sz val="10"/>
      <color theme="1"/>
      <name val="Times New Roman"/>
      <family val="1"/>
    </font>
    <font>
      <b/>
      <u/>
      <sz val="11"/>
      <color theme="1"/>
      <name val="Calibri"/>
      <family val="2"/>
      <scheme val="minor"/>
    </font>
    <font>
      <sz val="11"/>
      <color theme="0"/>
      <name val="Calibri"/>
      <family val="2"/>
      <scheme val="minor"/>
    </font>
    <font>
      <u/>
      <sz val="11"/>
      <color theme="10"/>
      <name val="Calibri"/>
      <family val="2"/>
      <scheme val="minor"/>
    </font>
    <font>
      <b/>
      <sz val="14"/>
      <color theme="0"/>
      <name val="Calibri"/>
      <family val="2"/>
      <scheme val="minor"/>
    </font>
    <font>
      <sz val="14"/>
      <color theme="0"/>
      <name val="Calibri"/>
      <family val="2"/>
      <scheme val="minor"/>
    </font>
    <font>
      <b/>
      <sz val="10"/>
      <color theme="1"/>
      <name val="Calibri"/>
      <family val="2"/>
      <scheme val="minor"/>
    </font>
    <font>
      <b/>
      <u/>
      <sz val="11"/>
      <color rgb="FFFF0000"/>
      <name val="Calibri"/>
      <family val="2"/>
      <scheme val="minor"/>
    </font>
    <font>
      <b/>
      <sz val="11"/>
      <color rgb="FFFF0000"/>
      <name val="Calibri"/>
      <family val="2"/>
      <scheme val="minor"/>
    </font>
    <font>
      <i/>
      <sz val="11"/>
      <color theme="1"/>
      <name val="Calibri"/>
      <family val="2"/>
      <scheme val="minor"/>
    </font>
    <font>
      <sz val="8"/>
      <name val="Calibri"/>
      <family val="2"/>
      <scheme val="minor"/>
    </font>
    <font>
      <b/>
      <sz val="11"/>
      <color rgb="FF000080"/>
      <name val="Calibri"/>
      <family val="2"/>
    </font>
  </fonts>
  <fills count="11">
    <fill>
      <patternFill patternType="none"/>
    </fill>
    <fill>
      <patternFill patternType="gray125"/>
    </fill>
    <fill>
      <patternFill patternType="solid">
        <fgColor theme="0" tint="-0.14999847407452621"/>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theme="4" tint="-0.249977111117893"/>
        <bgColor indexed="64"/>
      </patternFill>
    </fill>
    <fill>
      <patternFill patternType="solid">
        <fgColor theme="0"/>
        <bgColor indexed="64"/>
      </patternFill>
    </fill>
    <fill>
      <patternFill patternType="solid">
        <fgColor theme="9" tint="-0.249977111117893"/>
        <bgColor indexed="64"/>
      </patternFill>
    </fill>
    <fill>
      <patternFill patternType="solid">
        <fgColor rgb="FF005480"/>
        <bgColor indexed="64"/>
      </patternFill>
    </fill>
    <fill>
      <patternFill patternType="solid">
        <fgColor rgb="FF00B0F0"/>
        <bgColor indexed="64"/>
      </patternFill>
    </fill>
    <fill>
      <patternFill patternType="solid">
        <fgColor theme="3" tint="0.79998168889431442"/>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xf numFmtId="9" fontId="5" fillId="0" borderId="0" applyFont="0" applyFill="0" applyBorder="0" applyAlignment="0" applyProtection="0"/>
    <xf numFmtId="0" fontId="11" fillId="0" borderId="0" applyNumberFormat="0" applyFill="0" applyBorder="0" applyAlignment="0" applyProtection="0"/>
  </cellStyleXfs>
  <cellXfs count="211">
    <xf numFmtId="0" fontId="0" fillId="0" borderId="0" xfId="0"/>
    <xf numFmtId="0" fontId="0" fillId="0" borderId="0" xfId="0" applyAlignment="1">
      <alignment wrapText="1"/>
    </xf>
    <xf numFmtId="0" fontId="1" fillId="4" borderId="1" xfId="0" applyFont="1" applyFill="1" applyBorder="1" applyAlignment="1">
      <alignment horizontal="center" wrapText="1"/>
    </xf>
    <xf numFmtId="0" fontId="0" fillId="0" borderId="0" xfId="0" applyAlignment="1">
      <alignment horizontal="center" wrapText="1"/>
    </xf>
    <xf numFmtId="0" fontId="0" fillId="6" borderId="0" xfId="0" applyFill="1"/>
    <xf numFmtId="0" fontId="0" fillId="6" borderId="0" xfId="0" applyFill="1" applyAlignment="1">
      <alignment horizontal="center" wrapText="1"/>
    </xf>
    <xf numFmtId="0" fontId="4" fillId="6" borderId="6" xfId="0" applyFont="1" applyFill="1" applyBorder="1" applyAlignment="1">
      <alignment horizontal="left"/>
    </xf>
    <xf numFmtId="0" fontId="4" fillId="6" borderId="2" xfId="0" applyFont="1" applyFill="1" applyBorder="1"/>
    <xf numFmtId="0" fontId="4" fillId="6" borderId="6" xfId="0" applyFont="1" applyFill="1" applyBorder="1"/>
    <xf numFmtId="0" fontId="0" fillId="6" borderId="6" xfId="0" applyFill="1" applyBorder="1"/>
    <xf numFmtId="2" fontId="0" fillId="6" borderId="7" xfId="0" applyNumberFormat="1" applyFill="1" applyBorder="1" applyAlignment="1">
      <alignment horizontal="right"/>
    </xf>
    <xf numFmtId="164" fontId="0" fillId="6" borderId="6" xfId="0" applyNumberFormat="1" applyFill="1" applyBorder="1"/>
    <xf numFmtId="164" fontId="0" fillId="6" borderId="2" xfId="0" applyNumberFormat="1" applyFill="1" applyBorder="1" applyAlignment="1">
      <alignment horizontal="right"/>
    </xf>
    <xf numFmtId="164" fontId="0" fillId="6" borderId="6" xfId="0" applyNumberFormat="1" applyFill="1" applyBorder="1" applyAlignment="1">
      <alignment horizontal="right"/>
    </xf>
    <xf numFmtId="0" fontId="4" fillId="6" borderId="7" xfId="0" applyFont="1" applyFill="1" applyBorder="1" applyAlignment="1">
      <alignment horizontal="left"/>
    </xf>
    <xf numFmtId="0" fontId="4" fillId="6" borderId="0" xfId="0" applyFont="1" applyFill="1"/>
    <xf numFmtId="0" fontId="4" fillId="6" borderId="7" xfId="0" applyFont="1" applyFill="1" applyBorder="1"/>
    <xf numFmtId="0" fontId="0" fillId="6" borderId="7" xfId="0" applyFill="1" applyBorder="1"/>
    <xf numFmtId="164" fontId="0" fillId="6" borderId="7" xfId="0" applyNumberFormat="1" applyFill="1" applyBorder="1"/>
    <xf numFmtId="164" fontId="0" fillId="6" borderId="0" xfId="0" applyNumberFormat="1" applyFill="1" applyAlignment="1">
      <alignment horizontal="right"/>
    </xf>
    <xf numFmtId="164" fontId="0" fillId="6" borderId="7" xfId="0" applyNumberFormat="1" applyFill="1" applyBorder="1" applyAlignment="1">
      <alignment horizontal="right"/>
    </xf>
    <xf numFmtId="0" fontId="4" fillId="6" borderId="8" xfId="0" applyFont="1" applyFill="1" applyBorder="1" applyAlignment="1">
      <alignment horizontal="left"/>
    </xf>
    <xf numFmtId="0" fontId="4" fillId="6" borderId="5" xfId="0" applyFont="1" applyFill="1" applyBorder="1"/>
    <xf numFmtId="0" fontId="4" fillId="6" borderId="8" xfId="0" applyFont="1" applyFill="1" applyBorder="1"/>
    <xf numFmtId="0" fontId="0" fillId="6" borderId="8" xfId="0" applyFill="1" applyBorder="1"/>
    <xf numFmtId="2" fontId="0" fillId="6" borderId="8" xfId="0" applyNumberFormat="1" applyFill="1" applyBorder="1" applyAlignment="1">
      <alignment horizontal="right"/>
    </xf>
    <xf numFmtId="164" fontId="0" fillId="6" borderId="8" xfId="0" applyNumberFormat="1" applyFill="1" applyBorder="1"/>
    <xf numFmtId="164" fontId="0" fillId="6" borderId="5" xfId="0" applyNumberFormat="1" applyFill="1" applyBorder="1" applyAlignment="1">
      <alignment horizontal="right"/>
    </xf>
    <xf numFmtId="164" fontId="0" fillId="6" borderId="8" xfId="0" applyNumberFormat="1" applyFill="1" applyBorder="1" applyAlignment="1">
      <alignment horizontal="right"/>
    </xf>
    <xf numFmtId="2" fontId="0" fillId="6" borderId="6" xfId="0" applyNumberFormat="1" applyFill="1" applyBorder="1" applyAlignment="1">
      <alignment horizontal="right"/>
    </xf>
    <xf numFmtId="0" fontId="0" fillId="6" borderId="0" xfId="0" applyFill="1" applyAlignment="1">
      <alignment wrapText="1"/>
    </xf>
    <xf numFmtId="164" fontId="0" fillId="6" borderId="2" xfId="0" applyNumberFormat="1" applyFill="1" applyBorder="1"/>
    <xf numFmtId="164" fontId="0" fillId="6" borderId="0" xfId="0" applyNumberFormat="1" applyFill="1"/>
    <xf numFmtId="164" fontId="0" fillId="6" borderId="5" xfId="0" applyNumberFormat="1" applyFill="1" applyBorder="1"/>
    <xf numFmtId="164" fontId="0" fillId="6" borderId="9" xfId="0" applyNumberFormat="1" applyFill="1" applyBorder="1"/>
    <xf numFmtId="164" fontId="0" fillId="6" borderId="10" xfId="0" applyNumberFormat="1" applyFill="1" applyBorder="1"/>
    <xf numFmtId="164" fontId="0" fillId="6" borderId="11" xfId="0" applyNumberFormat="1" applyFill="1" applyBorder="1"/>
    <xf numFmtId="0" fontId="0" fillId="6" borderId="2" xfId="0" applyFill="1" applyBorder="1"/>
    <xf numFmtId="0" fontId="0" fillId="6" borderId="5" xfId="0" applyFill="1" applyBorder="1"/>
    <xf numFmtId="0" fontId="1" fillId="4" borderId="13" xfId="0" applyFont="1" applyFill="1" applyBorder="1" applyAlignment="1">
      <alignment horizontal="center" wrapText="1"/>
    </xf>
    <xf numFmtId="0" fontId="1" fillId="4" borderId="6" xfId="0" applyFont="1" applyFill="1" applyBorder="1" applyAlignment="1">
      <alignment horizontal="center" wrapText="1"/>
    </xf>
    <xf numFmtId="10" fontId="0" fillId="6" borderId="6" xfId="0" applyNumberFormat="1" applyFill="1" applyBorder="1" applyAlignment="1">
      <alignment horizontal="right"/>
    </xf>
    <xf numFmtId="10" fontId="0" fillId="6" borderId="7" xfId="0" applyNumberFormat="1" applyFill="1" applyBorder="1" applyAlignment="1">
      <alignment horizontal="right"/>
    </xf>
    <xf numFmtId="10" fontId="0" fillId="6" borderId="6" xfId="1" applyNumberFormat="1" applyFont="1" applyFill="1" applyBorder="1" applyAlignment="1">
      <alignment horizontal="right"/>
    </xf>
    <xf numFmtId="10" fontId="0" fillId="6" borderId="7" xfId="1" applyNumberFormat="1" applyFont="1" applyFill="1" applyBorder="1" applyAlignment="1">
      <alignment horizontal="right"/>
    </xf>
    <xf numFmtId="10" fontId="0" fillId="6" borderId="8" xfId="1" applyNumberFormat="1" applyFont="1" applyFill="1" applyBorder="1" applyAlignment="1">
      <alignment horizontal="right"/>
    </xf>
    <xf numFmtId="9" fontId="0" fillId="6" borderId="0" xfId="1" applyFont="1" applyFill="1"/>
    <xf numFmtId="9" fontId="0" fillId="6" borderId="0" xfId="0" applyNumberFormat="1" applyFill="1"/>
    <xf numFmtId="10" fontId="0" fillId="6" borderId="0" xfId="1" applyNumberFormat="1" applyFont="1" applyFill="1" applyBorder="1" applyAlignment="1">
      <alignment horizontal="right"/>
    </xf>
    <xf numFmtId="9" fontId="0" fillId="6" borderId="0" xfId="1" applyFont="1" applyFill="1" applyBorder="1"/>
    <xf numFmtId="0" fontId="3" fillId="6" borderId="0" xfId="0" applyFont="1" applyFill="1"/>
    <xf numFmtId="9" fontId="0" fillId="6" borderId="0" xfId="1" applyFont="1" applyFill="1" applyBorder="1" applyAlignment="1">
      <alignment wrapText="1"/>
    </xf>
    <xf numFmtId="0" fontId="1" fillId="4" borderId="9" xfId="0" applyFont="1" applyFill="1" applyBorder="1" applyAlignment="1">
      <alignment horizontal="center" wrapText="1"/>
    </xf>
    <xf numFmtId="0" fontId="0" fillId="6" borderId="0" xfId="0" applyFill="1" applyAlignment="1">
      <alignment horizontal="left"/>
    </xf>
    <xf numFmtId="0" fontId="1" fillId="4" borderId="6" xfId="0" applyFont="1" applyFill="1" applyBorder="1" applyAlignment="1">
      <alignment horizontal="left" wrapText="1"/>
    </xf>
    <xf numFmtId="10" fontId="0" fillId="6" borderId="9" xfId="1" applyNumberFormat="1" applyFont="1" applyFill="1" applyBorder="1" applyAlignment="1">
      <alignment horizontal="right"/>
    </xf>
    <xf numFmtId="10" fontId="0" fillId="6" borderId="10" xfId="1" applyNumberFormat="1" applyFont="1" applyFill="1" applyBorder="1" applyAlignment="1">
      <alignment horizontal="right"/>
    </xf>
    <xf numFmtId="10" fontId="0" fillId="6" borderId="11" xfId="1" applyNumberFormat="1" applyFont="1" applyFill="1" applyBorder="1" applyAlignment="1">
      <alignment horizontal="right"/>
    </xf>
    <xf numFmtId="0" fontId="1" fillId="6" borderId="0" xfId="0" applyFont="1" applyFill="1"/>
    <xf numFmtId="44" fontId="0" fillId="6" borderId="0" xfId="0" applyNumberFormat="1" applyFill="1"/>
    <xf numFmtId="167" fontId="0" fillId="6" borderId="6" xfId="1" applyNumberFormat="1" applyFont="1" applyFill="1" applyBorder="1" applyAlignment="1">
      <alignment horizontal="right"/>
    </xf>
    <xf numFmtId="167" fontId="0" fillId="6" borderId="6" xfId="0" applyNumberFormat="1" applyFill="1" applyBorder="1" applyAlignment="1">
      <alignment horizontal="right"/>
    </xf>
    <xf numFmtId="167" fontId="0" fillId="6" borderId="7" xfId="1" applyNumberFormat="1" applyFont="1" applyFill="1" applyBorder="1" applyAlignment="1">
      <alignment horizontal="right"/>
    </xf>
    <xf numFmtId="167" fontId="0" fillId="6" borderId="7" xfId="0" applyNumberFormat="1" applyFill="1" applyBorder="1" applyAlignment="1">
      <alignment horizontal="right"/>
    </xf>
    <xf numFmtId="167" fontId="0" fillId="6" borderId="8" xfId="1" applyNumberFormat="1" applyFont="1" applyFill="1" applyBorder="1" applyAlignment="1">
      <alignment horizontal="right"/>
    </xf>
    <xf numFmtId="167" fontId="0" fillId="6" borderId="8" xfId="0" applyNumberFormat="1" applyFill="1" applyBorder="1" applyAlignment="1">
      <alignment horizontal="right"/>
    </xf>
    <xf numFmtId="168" fontId="0" fillId="6" borderId="2" xfId="1" applyNumberFormat="1" applyFont="1" applyFill="1" applyBorder="1" applyAlignment="1">
      <alignment horizontal="right"/>
    </xf>
    <xf numFmtId="168" fontId="0" fillId="6" borderId="6" xfId="1" applyNumberFormat="1" applyFont="1" applyFill="1" applyBorder="1" applyAlignment="1">
      <alignment horizontal="right"/>
    </xf>
    <xf numFmtId="168" fontId="0" fillId="6" borderId="0" xfId="1" applyNumberFormat="1" applyFont="1" applyFill="1" applyBorder="1" applyAlignment="1">
      <alignment horizontal="right"/>
    </xf>
    <xf numFmtId="168" fontId="0" fillId="6" borderId="7" xfId="1" applyNumberFormat="1" applyFont="1" applyFill="1" applyBorder="1" applyAlignment="1">
      <alignment horizontal="right"/>
    </xf>
    <xf numFmtId="168" fontId="0" fillId="6" borderId="5" xfId="1" applyNumberFormat="1" applyFont="1" applyFill="1" applyBorder="1" applyAlignment="1">
      <alignment horizontal="right"/>
    </xf>
    <xf numFmtId="168" fontId="0" fillId="6" borderId="8" xfId="1" applyNumberFormat="1" applyFont="1" applyFill="1" applyBorder="1" applyAlignment="1">
      <alignment horizontal="right"/>
    </xf>
    <xf numFmtId="0" fontId="8" fillId="6" borderId="0" xfId="0" applyFont="1" applyFill="1" applyAlignment="1">
      <alignment horizontal="left" vertical="center" indent="5"/>
    </xf>
    <xf numFmtId="0" fontId="6" fillId="2" borderId="1" xfId="0" applyFont="1" applyFill="1" applyBorder="1" applyAlignment="1">
      <alignment horizontal="center" wrapText="1"/>
    </xf>
    <xf numFmtId="165" fontId="0" fillId="6" borderId="0" xfId="0" applyNumberFormat="1" applyFill="1"/>
    <xf numFmtId="0" fontId="1" fillId="6" borderId="0" xfId="0" applyFont="1" applyFill="1" applyAlignment="1">
      <alignment horizontal="center"/>
    </xf>
    <xf numFmtId="0" fontId="0" fillId="6" borderId="16" xfId="0" applyFill="1" applyBorder="1" applyAlignment="1">
      <alignment horizontal="left"/>
    </xf>
    <xf numFmtId="0" fontId="6" fillId="2" borderId="18" xfId="0" applyFont="1" applyFill="1" applyBorder="1" applyAlignment="1">
      <alignment horizontal="center"/>
    </xf>
    <xf numFmtId="0" fontId="6" fillId="2" borderId="17" xfId="0" applyFont="1" applyFill="1" applyBorder="1" applyAlignment="1">
      <alignment horizontal="center" wrapText="1"/>
    </xf>
    <xf numFmtId="0" fontId="0" fillId="6" borderId="18" xfId="0" applyFill="1" applyBorder="1"/>
    <xf numFmtId="0" fontId="0" fillId="6" borderId="18" xfId="0" applyFill="1" applyBorder="1" applyAlignment="1">
      <alignment wrapText="1"/>
    </xf>
    <xf numFmtId="0" fontId="1" fillId="0" borderId="0" xfId="0" applyFont="1"/>
    <xf numFmtId="0" fontId="11" fillId="0" borderId="0" xfId="2"/>
    <xf numFmtId="0" fontId="0" fillId="0" borderId="1" xfId="0" applyBorder="1"/>
    <xf numFmtId="0" fontId="1" fillId="0" borderId="1" xfId="0" applyFont="1" applyBorder="1"/>
    <xf numFmtId="0" fontId="13" fillId="0" borderId="0" xfId="0" applyFont="1"/>
    <xf numFmtId="0" fontId="10" fillId="0" borderId="0" xfId="0" applyFont="1"/>
    <xf numFmtId="0" fontId="9" fillId="6" borderId="0" xfId="0" applyFont="1" applyFill="1"/>
    <xf numFmtId="0" fontId="14" fillId="0" borderId="25" xfId="0" applyFont="1" applyBorder="1" applyAlignment="1">
      <alignment vertical="center"/>
    </xf>
    <xf numFmtId="0" fontId="14" fillId="0" borderId="26" xfId="0" applyFont="1" applyBorder="1" applyAlignment="1">
      <alignment vertical="center"/>
    </xf>
    <xf numFmtId="0" fontId="4" fillId="0" borderId="18" xfId="0" applyFont="1" applyBorder="1" applyAlignment="1">
      <alignment horizontal="center" vertical="center"/>
    </xf>
    <xf numFmtId="0" fontId="4" fillId="0" borderId="0" xfId="0" applyFont="1" applyAlignment="1">
      <alignment horizontal="center" vertical="center"/>
    </xf>
    <xf numFmtId="0" fontId="4" fillId="0" borderId="0" xfId="0" applyFont="1"/>
    <xf numFmtId="0" fontId="4" fillId="0" borderId="0" xfId="0" applyFont="1" applyAlignment="1">
      <alignment horizontal="center" vertical="center" wrapText="1"/>
    </xf>
    <xf numFmtId="0" fontId="4" fillId="0" borderId="0" xfId="0" applyFont="1" applyAlignment="1">
      <alignment vertical="center" wrapText="1"/>
    </xf>
    <xf numFmtId="0" fontId="14" fillId="0" borderId="25" xfId="0" applyFont="1" applyBorder="1" applyAlignment="1">
      <alignment vertical="center" wrapText="1"/>
    </xf>
    <xf numFmtId="0" fontId="14" fillId="0" borderId="26" xfId="0" applyFont="1" applyBorder="1" applyAlignment="1">
      <alignment vertical="center" wrapText="1"/>
    </xf>
    <xf numFmtId="0" fontId="4" fillId="0" borderId="18" xfId="0" applyFont="1" applyBorder="1" applyAlignment="1">
      <alignment horizontal="center" vertical="center" wrapText="1"/>
    </xf>
    <xf numFmtId="0" fontId="4" fillId="0" borderId="17" xfId="0" applyFont="1" applyBorder="1" applyAlignment="1">
      <alignment vertical="center" wrapText="1"/>
    </xf>
    <xf numFmtId="0" fontId="4" fillId="0" borderId="19" xfId="0" applyFont="1" applyBorder="1" applyAlignment="1">
      <alignment horizontal="center" vertical="center" wrapText="1"/>
    </xf>
    <xf numFmtId="0" fontId="4" fillId="0" borderId="20" xfId="0" applyFont="1" applyBorder="1" applyAlignment="1">
      <alignment vertical="center" wrapText="1"/>
    </xf>
    <xf numFmtId="0" fontId="4" fillId="0" borderId="0" xfId="0" applyFont="1" applyAlignment="1">
      <alignment wrapText="1"/>
    </xf>
    <xf numFmtId="0" fontId="10" fillId="8" borderId="0" xfId="0" applyFont="1" applyFill="1"/>
    <xf numFmtId="0" fontId="12" fillId="8" borderId="0" xfId="0" applyFont="1" applyFill="1"/>
    <xf numFmtId="0" fontId="13" fillId="8" borderId="0" xfId="0" applyFont="1" applyFill="1"/>
    <xf numFmtId="0" fontId="1" fillId="9" borderId="0" xfId="0" applyFont="1" applyFill="1"/>
    <xf numFmtId="0" fontId="0" fillId="6" borderId="1" xfId="0" applyFill="1" applyBorder="1" applyAlignment="1" applyProtection="1">
      <alignment horizontal="center" vertical="center"/>
      <protection locked="0"/>
    </xf>
    <xf numFmtId="0" fontId="15" fillId="6" borderId="0" xfId="0" applyFont="1" applyFill="1"/>
    <xf numFmtId="14" fontId="10" fillId="6" borderId="17" xfId="0" applyNumberFormat="1" applyFont="1" applyFill="1" applyBorder="1"/>
    <xf numFmtId="0" fontId="7" fillId="6" borderId="0" xfId="0" applyFont="1" applyFill="1"/>
    <xf numFmtId="0" fontId="0" fillId="0" borderId="0" xfId="0" applyProtection="1">
      <protection locked="0"/>
    </xf>
    <xf numFmtId="0" fontId="0" fillId="8" borderId="0" xfId="0" applyFill="1"/>
    <xf numFmtId="0" fontId="0" fillId="0" borderId="0" xfId="0" applyAlignment="1">
      <alignment horizontal="center"/>
    </xf>
    <xf numFmtId="0" fontId="7" fillId="0" borderId="0" xfId="0" applyFont="1"/>
    <xf numFmtId="0" fontId="0" fillId="0" borderId="0" xfId="0" quotePrefix="1"/>
    <xf numFmtId="0" fontId="7" fillId="6" borderId="0" xfId="0" applyFont="1" applyFill="1" applyAlignment="1">
      <alignment horizontal="center" vertical="center"/>
    </xf>
    <xf numFmtId="0" fontId="16" fillId="2" borderId="1" xfId="0" applyFont="1" applyFill="1" applyBorder="1" applyAlignment="1">
      <alignment wrapText="1"/>
    </xf>
    <xf numFmtId="0" fontId="16" fillId="2" borderId="3" xfId="0" applyFont="1" applyFill="1" applyBorder="1" applyAlignment="1">
      <alignment wrapText="1"/>
    </xf>
    <xf numFmtId="0" fontId="0" fillId="10" borderId="17" xfId="0" applyFill="1" applyBorder="1" applyProtection="1">
      <protection locked="0"/>
    </xf>
    <xf numFmtId="14" fontId="0" fillId="10" borderId="17" xfId="0" applyNumberFormat="1" applyFill="1" applyBorder="1" applyProtection="1">
      <protection locked="0"/>
    </xf>
    <xf numFmtId="14" fontId="0" fillId="10" borderId="20" xfId="0" applyNumberFormat="1" applyFill="1" applyBorder="1" applyProtection="1">
      <protection locked="0"/>
    </xf>
    <xf numFmtId="0" fontId="0" fillId="10" borderId="22" xfId="0" applyFill="1" applyBorder="1" applyProtection="1">
      <protection locked="0"/>
    </xf>
    <xf numFmtId="0" fontId="0" fillId="10" borderId="20" xfId="0" applyFill="1" applyBorder="1" applyProtection="1">
      <protection locked="0"/>
    </xf>
    <xf numFmtId="0" fontId="2" fillId="10" borderId="1" xfId="0" applyFont="1" applyFill="1" applyBorder="1" applyProtection="1">
      <protection locked="0"/>
    </xf>
    <xf numFmtId="0" fontId="2" fillId="0" borderId="0" xfId="0" applyFont="1"/>
    <xf numFmtId="0" fontId="6" fillId="0" borderId="0" xfId="0" applyFont="1"/>
    <xf numFmtId="0" fontId="10" fillId="6" borderId="0" xfId="0" applyFont="1" applyFill="1" applyAlignment="1">
      <alignment horizontal="left" vertical="center"/>
    </xf>
    <xf numFmtId="0" fontId="7" fillId="6" borderId="18" xfId="0" applyFont="1" applyFill="1" applyBorder="1"/>
    <xf numFmtId="0" fontId="7" fillId="6" borderId="16" xfId="0" applyFont="1" applyFill="1" applyBorder="1" applyAlignment="1">
      <alignment horizontal="left"/>
    </xf>
    <xf numFmtId="0" fontId="10" fillId="6" borderId="0" xfId="0" applyFont="1" applyFill="1"/>
    <xf numFmtId="0" fontId="7" fillId="6" borderId="19" xfId="0" applyFont="1" applyFill="1" applyBorder="1"/>
    <xf numFmtId="0" fontId="7" fillId="6" borderId="21" xfId="0" applyFont="1" applyFill="1" applyBorder="1"/>
    <xf numFmtId="0" fontId="2" fillId="6" borderId="19" xfId="0" applyFont="1" applyFill="1" applyBorder="1"/>
    <xf numFmtId="0" fontId="17" fillId="6" borderId="0" xfId="0" applyFont="1" applyFill="1"/>
    <xf numFmtId="0" fontId="4" fillId="0" borderId="1" xfId="0" applyFont="1" applyBorder="1" applyAlignment="1">
      <alignment horizontal="center" vertical="center"/>
    </xf>
    <xf numFmtId="0" fontId="4" fillId="0" borderId="24" xfId="0" applyFont="1" applyBorder="1" applyAlignment="1">
      <alignment horizontal="center" vertical="center"/>
    </xf>
    <xf numFmtId="2" fontId="0" fillId="6" borderId="0" xfId="0" applyNumberFormat="1" applyFill="1" applyAlignment="1">
      <alignment horizontal="right"/>
    </xf>
    <xf numFmtId="2" fontId="0" fillId="6" borderId="5" xfId="0" applyNumberFormat="1" applyFill="1" applyBorder="1" applyAlignment="1">
      <alignment horizontal="right"/>
    </xf>
    <xf numFmtId="0" fontId="1" fillId="4" borderId="2" xfId="0" applyFont="1" applyFill="1" applyBorder="1" applyAlignment="1">
      <alignment horizontal="center" wrapText="1"/>
    </xf>
    <xf numFmtId="1" fontId="0" fillId="6" borderId="0" xfId="0" applyNumberFormat="1" applyFill="1"/>
    <xf numFmtId="2" fontId="0" fillId="6" borderId="2" xfId="0" applyNumberFormat="1" applyFill="1" applyBorder="1" applyAlignment="1">
      <alignment horizontal="right"/>
    </xf>
    <xf numFmtId="1" fontId="0" fillId="6" borderId="2" xfId="0" applyNumberFormat="1" applyFill="1" applyBorder="1"/>
    <xf numFmtId="1" fontId="0" fillId="6" borderId="5" xfId="0" applyNumberFormat="1" applyFill="1" applyBorder="1"/>
    <xf numFmtId="0" fontId="1" fillId="4" borderId="12" xfId="0" applyFont="1" applyFill="1" applyBorder="1" applyAlignment="1">
      <alignment horizontal="center" wrapText="1"/>
    </xf>
    <xf numFmtId="167" fontId="0" fillId="6" borderId="0" xfId="1" applyNumberFormat="1" applyFont="1" applyFill="1" applyBorder="1" applyAlignment="1">
      <alignment horizontal="right"/>
    </xf>
    <xf numFmtId="9" fontId="1" fillId="4" borderId="6" xfId="1" applyFont="1" applyFill="1" applyBorder="1" applyAlignment="1">
      <alignment horizontal="center" wrapText="1"/>
    </xf>
    <xf numFmtId="167" fontId="0" fillId="6" borderId="2" xfId="1" applyNumberFormat="1" applyFont="1" applyFill="1" applyBorder="1" applyAlignment="1">
      <alignment horizontal="right"/>
    </xf>
    <xf numFmtId="167" fontId="0" fillId="6" borderId="5" xfId="1" applyNumberFormat="1" applyFont="1" applyFill="1" applyBorder="1" applyAlignment="1">
      <alignment horizontal="right"/>
    </xf>
    <xf numFmtId="166" fontId="0" fillId="6" borderId="6" xfId="1" applyNumberFormat="1" applyFont="1" applyFill="1" applyBorder="1" applyAlignment="1">
      <alignment horizontal="right"/>
    </xf>
    <xf numFmtId="166" fontId="0" fillId="6" borderId="7" xfId="1" applyNumberFormat="1" applyFont="1" applyFill="1" applyBorder="1" applyAlignment="1">
      <alignment horizontal="right"/>
    </xf>
    <xf numFmtId="166" fontId="0" fillId="6" borderId="8" xfId="1" applyNumberFormat="1" applyFont="1" applyFill="1" applyBorder="1" applyAlignment="1">
      <alignment horizontal="right"/>
    </xf>
    <xf numFmtId="10" fontId="0" fillId="6" borderId="0" xfId="0" applyNumberFormat="1" applyFill="1" applyAlignment="1">
      <alignment horizontal="right"/>
    </xf>
    <xf numFmtId="10" fontId="0" fillId="6" borderId="2" xfId="1" applyNumberFormat="1" applyFont="1" applyFill="1" applyBorder="1" applyAlignment="1">
      <alignment horizontal="right"/>
    </xf>
    <xf numFmtId="10" fontId="0" fillId="6" borderId="2" xfId="0" applyNumberFormat="1" applyFill="1" applyBorder="1" applyAlignment="1">
      <alignment horizontal="right"/>
    </xf>
    <xf numFmtId="10" fontId="0" fillId="6" borderId="5" xfId="1" applyNumberFormat="1" applyFont="1" applyFill="1" applyBorder="1" applyAlignment="1">
      <alignment horizontal="right"/>
    </xf>
    <xf numFmtId="1" fontId="0" fillId="6" borderId="2" xfId="0" applyNumberFormat="1" applyFill="1" applyBorder="1" applyAlignment="1">
      <alignment horizontal="right"/>
    </xf>
    <xf numFmtId="1" fontId="0" fillId="6" borderId="0" xfId="0" applyNumberFormat="1" applyFill="1" applyAlignment="1">
      <alignment horizontal="right"/>
    </xf>
    <xf numFmtId="1" fontId="0" fillId="6" borderId="5" xfId="0" applyNumberFormat="1" applyFill="1" applyBorder="1" applyAlignment="1">
      <alignment horizontal="right"/>
    </xf>
    <xf numFmtId="1" fontId="0" fillId="6" borderId="6" xfId="0" applyNumberFormat="1" applyFill="1" applyBorder="1" applyAlignment="1">
      <alignment horizontal="right"/>
    </xf>
    <xf numFmtId="1" fontId="0" fillId="6" borderId="7" xfId="0" applyNumberFormat="1" applyFill="1" applyBorder="1" applyAlignment="1">
      <alignment horizontal="right"/>
    </xf>
    <xf numFmtId="1" fontId="0" fillId="6" borderId="8" xfId="0" applyNumberFormat="1" applyFill="1" applyBorder="1" applyAlignment="1">
      <alignment horizontal="right"/>
    </xf>
    <xf numFmtId="0" fontId="11" fillId="6" borderId="1" xfId="2" applyFill="1" applyBorder="1" applyAlignment="1" applyProtection="1">
      <alignment horizontal="center" vertical="center"/>
      <protection locked="0"/>
    </xf>
    <xf numFmtId="49" fontId="0" fillId="8" borderId="0" xfId="0" applyNumberFormat="1" applyFill="1"/>
    <xf numFmtId="49" fontId="0" fillId="0" borderId="0" xfId="0" applyNumberFormat="1"/>
    <xf numFmtId="49" fontId="16" fillId="2" borderId="1" xfId="0" applyNumberFormat="1" applyFont="1" applyFill="1" applyBorder="1" applyAlignment="1">
      <alignment wrapText="1"/>
    </xf>
    <xf numFmtId="49" fontId="0" fillId="0" borderId="0" xfId="0" applyNumberFormat="1" applyProtection="1">
      <protection locked="0"/>
    </xf>
    <xf numFmtId="0" fontId="0" fillId="6" borderId="0" xfId="0" applyFill="1" applyAlignment="1" applyProtection="1">
      <alignment horizontal="center"/>
      <protection locked="0"/>
    </xf>
    <xf numFmtId="0" fontId="4" fillId="6" borderId="9" xfId="0" applyFont="1" applyFill="1" applyBorder="1"/>
    <xf numFmtId="0" fontId="4" fillId="6" borderId="10" xfId="0" applyFont="1" applyFill="1" applyBorder="1"/>
    <xf numFmtId="0" fontId="4" fillId="6" borderId="11" xfId="0" applyFont="1" applyFill="1" applyBorder="1"/>
    <xf numFmtId="9" fontId="0" fillId="6" borderId="0" xfId="1" applyFont="1" applyFill="1" applyBorder="1" applyAlignment="1"/>
    <xf numFmtId="164" fontId="0" fillId="6" borderId="12" xfId="0" applyNumberFormat="1" applyFill="1" applyBorder="1"/>
    <xf numFmtId="164" fontId="0" fillId="6" borderId="27" xfId="0" applyNumberFormat="1" applyFill="1" applyBorder="1"/>
    <xf numFmtId="164" fontId="0" fillId="6" borderId="28" xfId="0" applyNumberFormat="1" applyFill="1" applyBorder="1"/>
    <xf numFmtId="164" fontId="0" fillId="6" borderId="12" xfId="0" applyNumberFormat="1" applyFill="1" applyBorder="1" applyAlignment="1">
      <alignment horizontal="right"/>
    </xf>
    <xf numFmtId="164" fontId="0" fillId="6" borderId="27" xfId="0" applyNumberFormat="1" applyFill="1" applyBorder="1" applyAlignment="1">
      <alignment horizontal="right"/>
    </xf>
    <xf numFmtId="164" fontId="0" fillId="6" borderId="28" xfId="0" applyNumberFormat="1" applyFill="1" applyBorder="1" applyAlignment="1">
      <alignment horizontal="right"/>
    </xf>
    <xf numFmtId="0" fontId="0" fillId="10" borderId="22" xfId="0" applyFill="1" applyBorder="1" applyAlignment="1" applyProtection="1">
      <alignment wrapText="1"/>
      <protection locked="0"/>
    </xf>
    <xf numFmtId="10" fontId="0" fillId="6" borderId="5" xfId="0" applyNumberFormat="1" applyFill="1" applyBorder="1" applyAlignment="1">
      <alignment horizontal="right"/>
    </xf>
    <xf numFmtId="10" fontId="0" fillId="6" borderId="8" xfId="0" applyNumberFormat="1" applyFill="1" applyBorder="1" applyAlignment="1">
      <alignment horizontal="right"/>
    </xf>
    <xf numFmtId="10" fontId="0" fillId="6" borderId="11" xfId="0" applyNumberFormat="1" applyFill="1" applyBorder="1" applyAlignment="1">
      <alignment horizontal="right"/>
    </xf>
    <xf numFmtId="0" fontId="2" fillId="0" borderId="0" xfId="0" applyFont="1" applyProtection="1">
      <protection locked="0"/>
    </xf>
    <xf numFmtId="0" fontId="16" fillId="0" borderId="0" xfId="0" applyFont="1" applyAlignment="1">
      <alignment wrapText="1"/>
    </xf>
    <xf numFmtId="0" fontId="6" fillId="3" borderId="1" xfId="0" applyFont="1" applyFill="1" applyBorder="1" applyAlignment="1">
      <alignment wrapText="1"/>
    </xf>
    <xf numFmtId="164" fontId="0" fillId="6" borderId="9" xfId="0" applyNumberFormat="1" applyFill="1" applyBorder="1" applyAlignment="1">
      <alignment horizontal="right"/>
    </xf>
    <xf numFmtId="164" fontId="0" fillId="6" borderId="10" xfId="0" applyNumberFormat="1" applyFill="1" applyBorder="1" applyAlignment="1">
      <alignment horizontal="right"/>
    </xf>
    <xf numFmtId="164" fontId="0" fillId="6" borderId="11" xfId="0" applyNumberFormat="1" applyFill="1" applyBorder="1" applyAlignment="1">
      <alignment horizontal="right"/>
    </xf>
    <xf numFmtId="165" fontId="0" fillId="6" borderId="12" xfId="0" applyNumberFormat="1" applyFill="1" applyBorder="1" applyAlignment="1">
      <alignment horizontal="right"/>
    </xf>
    <xf numFmtId="0" fontId="0" fillId="6" borderId="27" xfId="0" applyFill="1" applyBorder="1" applyAlignment="1">
      <alignment horizontal="right"/>
    </xf>
    <xf numFmtId="0" fontId="11" fillId="0" borderId="0" xfId="2" applyFill="1"/>
    <xf numFmtId="0" fontId="7" fillId="6" borderId="18" xfId="0" applyFont="1" applyFill="1" applyBorder="1" applyAlignment="1">
      <alignment vertical="center" wrapText="1"/>
    </xf>
    <xf numFmtId="0" fontId="2" fillId="10" borderId="17" xfId="0" applyFont="1" applyFill="1" applyBorder="1" applyProtection="1">
      <protection locked="0"/>
    </xf>
    <xf numFmtId="0" fontId="0" fillId="6" borderId="19" xfId="0" applyFill="1" applyBorder="1" applyAlignment="1">
      <alignment wrapText="1"/>
    </xf>
    <xf numFmtId="0" fontId="2" fillId="10" borderId="24" xfId="0" applyFont="1" applyFill="1" applyBorder="1" applyProtection="1">
      <protection locked="0"/>
    </xf>
    <xf numFmtId="0" fontId="2" fillId="10" borderId="20" xfId="0" applyFont="1" applyFill="1" applyBorder="1" applyProtection="1">
      <protection locked="0"/>
    </xf>
    <xf numFmtId="0" fontId="1" fillId="6" borderId="29" xfId="0" applyFont="1" applyFill="1" applyBorder="1"/>
    <xf numFmtId="0" fontId="1" fillId="2" borderId="14" xfId="0" applyFont="1" applyFill="1" applyBorder="1" applyAlignment="1">
      <alignment horizontal="center" vertical="center" wrapText="1"/>
    </xf>
    <xf numFmtId="0" fontId="1" fillId="2" borderId="23"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2" borderId="14" xfId="0" applyFont="1" applyFill="1" applyBorder="1" applyAlignment="1">
      <alignment horizontal="center"/>
    </xf>
    <xf numFmtId="0" fontId="1" fillId="2" borderId="15" xfId="0" applyFont="1" applyFill="1" applyBorder="1" applyAlignment="1">
      <alignment horizontal="center"/>
    </xf>
    <xf numFmtId="0" fontId="0" fillId="10" borderId="30" xfId="0" applyFill="1" applyBorder="1" applyAlignment="1" applyProtection="1">
      <alignment horizontal="center"/>
      <protection locked="0"/>
    </xf>
    <xf numFmtId="0" fontId="0" fillId="10" borderId="31" xfId="0" applyFill="1" applyBorder="1" applyAlignment="1" applyProtection="1">
      <alignment horizontal="center"/>
      <protection locked="0"/>
    </xf>
    <xf numFmtId="0" fontId="3" fillId="5" borderId="3" xfId="0" applyFont="1" applyFill="1" applyBorder="1" applyAlignment="1">
      <alignment horizontal="center"/>
    </xf>
    <xf numFmtId="0" fontId="3" fillId="5" borderId="13" xfId="0" applyFont="1" applyFill="1" applyBorder="1" applyAlignment="1">
      <alignment horizontal="center"/>
    </xf>
    <xf numFmtId="0" fontId="3" fillId="5" borderId="4" xfId="0" applyFont="1" applyFill="1" applyBorder="1" applyAlignment="1">
      <alignment horizontal="center"/>
    </xf>
    <xf numFmtId="0" fontId="3" fillId="5" borderId="28" xfId="0" applyFont="1" applyFill="1" applyBorder="1" applyAlignment="1">
      <alignment horizontal="center"/>
    </xf>
    <xf numFmtId="0" fontId="3" fillId="5" borderId="5" xfId="0" applyFont="1" applyFill="1" applyBorder="1" applyAlignment="1">
      <alignment horizontal="center"/>
    </xf>
    <xf numFmtId="0" fontId="3" fillId="7" borderId="3" xfId="0" applyFont="1" applyFill="1" applyBorder="1" applyAlignment="1">
      <alignment horizontal="center"/>
    </xf>
    <xf numFmtId="0" fontId="3" fillId="7" borderId="13" xfId="0" applyFont="1" applyFill="1" applyBorder="1" applyAlignment="1">
      <alignment horizontal="center"/>
    </xf>
    <xf numFmtId="0" fontId="3" fillId="7" borderId="4" xfId="0" applyFont="1" applyFill="1" applyBorder="1" applyAlignment="1">
      <alignment horizontal="center"/>
    </xf>
  </cellXfs>
  <cellStyles count="3">
    <cellStyle name="Hyperlink" xfId="2" builtinId="8"/>
    <cellStyle name="Normal" xfId="0" builtinId="0"/>
    <cellStyle name="Percent" xfId="1" builtinId="5"/>
  </cellStyles>
  <dxfs count="103">
    <dxf>
      <fill>
        <patternFill>
          <bgColor theme="9" tint="0.79998168889431442"/>
        </patternFill>
      </fill>
    </dxf>
    <dxf>
      <fill>
        <patternFill>
          <bgColor theme="3" tint="0.79998168889431442"/>
        </patternFill>
      </fill>
    </dxf>
    <dxf>
      <font>
        <color theme="0" tint="-0.14996795556505021"/>
      </font>
    </dxf>
    <dxf>
      <font>
        <color theme="0" tint="-0.14996795556505021"/>
      </font>
    </dxf>
    <dxf>
      <font>
        <color theme="0" tint="-0.14996795556505021"/>
      </font>
    </dxf>
    <dxf>
      <font>
        <color theme="0" tint="-0.14996795556505021"/>
      </font>
    </dxf>
    <dxf>
      <font>
        <color theme="4" tint="0.59996337778862885"/>
      </font>
    </dxf>
    <dxf>
      <font>
        <color theme="4" tint="0.59996337778862885"/>
      </font>
    </dxf>
    <dxf>
      <font>
        <color theme="4" tint="0.59996337778862885"/>
      </font>
    </dxf>
    <dxf>
      <font>
        <color theme="4" tint="0.59996337778862885"/>
      </font>
    </dxf>
    <dxf>
      <font>
        <color theme="4" tint="0.59996337778862885"/>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4" tint="0.59996337778862885"/>
      </font>
    </dxf>
    <dxf>
      <font>
        <color theme="4" tint="0.59996337778862885"/>
      </font>
    </dxf>
    <dxf>
      <font>
        <color theme="4" tint="0.59996337778862885"/>
      </font>
    </dxf>
    <dxf>
      <font>
        <color theme="4" tint="0.59996337778862885"/>
      </font>
    </dxf>
    <dxf>
      <font>
        <color theme="4" tint="0.59996337778862885"/>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dxf>
    <dxf>
      <font>
        <color theme="0" tint="-0.14996795556505021"/>
      </font>
      <fill>
        <patternFill patternType="solid">
          <bgColor theme="0" tint="-0.14996795556505021"/>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val="0"/>
        <i val="0"/>
        <color theme="0"/>
      </font>
    </dxf>
  </dxfs>
  <tableStyles count="0" defaultTableStyle="TableStyleMedium2" defaultPivotStyle="PivotStyleLight16"/>
  <colors>
    <mruColors>
      <color rgb="FFE14B2D"/>
      <color rgb="FF0054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Drop" dropStyle="combo" dx="26" fmlaLink="iPayer" fmlaRange="'Payer Names'!$B$2:$B$22" noThreeD="1" sel="1" val="0"/>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30480</xdr:colOff>
          <xdr:row>9</xdr:row>
          <xdr:rowOff>30480</xdr:rowOff>
        </xdr:from>
        <xdr:to>
          <xdr:col>2</xdr:col>
          <xdr:colOff>2811780</xdr:colOff>
          <xdr:row>9</xdr:row>
          <xdr:rowOff>182880</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333376</xdr:colOff>
      <xdr:row>3</xdr:row>
      <xdr:rowOff>76200</xdr:rowOff>
    </xdr:from>
    <xdr:to>
      <xdr:col>5</xdr:col>
      <xdr:colOff>1447801</xdr:colOff>
      <xdr:row>7</xdr:row>
      <xdr:rowOff>95249</xdr:rowOff>
    </xdr:to>
    <xdr:sp macro="" textlink="">
      <xdr:nvSpPr>
        <xdr:cNvPr id="2" name="Rectangle 1" descr="Save" title="Save">
          <a:extLst>
            <a:ext uri="{FF2B5EF4-FFF2-40B4-BE49-F238E27FC236}">
              <a16:creationId xmlns:a16="http://schemas.microsoft.com/office/drawing/2014/main" id="{00000000-0008-0000-0100-000002000000}"/>
            </a:ext>
          </a:extLst>
        </xdr:cNvPr>
        <xdr:cNvSpPr/>
      </xdr:nvSpPr>
      <xdr:spPr>
        <a:xfrm>
          <a:off x="9058276" y="742950"/>
          <a:ext cx="2514600" cy="781049"/>
        </a:xfrm>
        <a:prstGeom prst="rect">
          <a:avLst/>
        </a:prstGeom>
        <a:solidFill>
          <a:srgbClr val="E14B2D">
            <a:alpha val="90980"/>
          </a:srgbClr>
        </a:solidFill>
        <a:ln>
          <a:solidFill>
            <a:schemeClr val="accent6">
              <a:lumMod val="75000"/>
              <a:alpha val="56000"/>
            </a:schemeClr>
          </a:solidFill>
        </a:ln>
        <a:effectLst>
          <a:innerShdw blurRad="114300">
            <a:prstClr val="black"/>
          </a:innerShdw>
        </a:effectLst>
        <a:scene3d>
          <a:camera prst="orthographicFront"/>
          <a:lightRig rig="threePt" dir="t"/>
        </a:scene3d>
        <a:sp3d>
          <a:bevelT/>
          <a:bevelB w="152400" h="50800" prst="softRound"/>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mc:AlternateContent xmlns:mc="http://schemas.openxmlformats.org/markup-compatibility/2006">
    <mc:Choice xmlns:a14="http://schemas.microsoft.com/office/drawing/2010/main" Requires="a14">
      <xdr:twoCellAnchor>
        <xdr:from>
          <xdr:col>4</xdr:col>
          <xdr:colOff>434340</xdr:colOff>
          <xdr:row>4</xdr:row>
          <xdr:rowOff>15240</xdr:rowOff>
        </xdr:from>
        <xdr:to>
          <xdr:col>5</xdr:col>
          <xdr:colOff>1371600</xdr:colOff>
          <xdr:row>6</xdr:row>
          <xdr:rowOff>182880</xdr:rowOff>
        </xdr:to>
        <xdr:sp macro="" textlink="">
          <xdr:nvSpPr>
            <xdr:cNvPr id="1033" name="Button 9" descr="Save"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1" i="0" u="none" strike="noStrike" baseline="0">
                  <a:solidFill>
                    <a:srgbClr val="000080"/>
                  </a:solidFill>
                  <a:latin typeface="Calibri"/>
                  <a:ea typeface="Calibri"/>
                  <a:cs typeface="Calibri"/>
                </a:rPr>
                <a:t>Save and Name Submission</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www.chiamass.gov/payer-data-reporting-tme-apm/" TargetMode="External"/><Relationship Id="rId1" Type="http://schemas.openxmlformats.org/officeDocument/2006/relationships/hyperlink" Target="https://chiasubmissions.chia.state.ma.us/SSO/Account/Login?ReturnUrl=%2fssohttps://chiasubmissions.chia.state.ma.us/SSO/Account/Login?ReturnUrl=%2fsso"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C16"/>
  <sheetViews>
    <sheetView showGridLines="0" zoomScaleNormal="100" workbookViewId="0">
      <selection activeCell="A18" sqref="A18"/>
    </sheetView>
  </sheetViews>
  <sheetFormatPr defaultRowHeight="14.4" x14ac:dyDescent="0.3"/>
  <cols>
    <col min="1" max="1" width="24.5546875" customWidth="1"/>
    <col min="2" max="2" width="51.44140625" bestFit="1" customWidth="1"/>
  </cols>
  <sheetData>
    <row r="1" spans="1:3" ht="18" x14ac:dyDescent="0.35">
      <c r="A1" s="103" t="s">
        <v>0</v>
      </c>
      <c r="B1" s="102"/>
      <c r="C1" s="86"/>
    </row>
    <row r="2" spans="1:3" ht="18" x14ac:dyDescent="0.35">
      <c r="A2" s="104" t="s">
        <v>291</v>
      </c>
      <c r="B2" s="102"/>
      <c r="C2" s="86"/>
    </row>
    <row r="3" spans="1:3" ht="18" x14ac:dyDescent="0.35">
      <c r="A3" s="85"/>
      <c r="B3" s="86"/>
      <c r="C3" s="86"/>
    </row>
    <row r="4" spans="1:3" x14ac:dyDescent="0.3">
      <c r="A4" s="82" t="s">
        <v>1</v>
      </c>
    </row>
    <row r="5" spans="1:3" x14ac:dyDescent="0.3">
      <c r="A5" s="189" t="s">
        <v>2</v>
      </c>
    </row>
    <row r="7" spans="1:3" x14ac:dyDescent="0.3">
      <c r="A7" s="81" t="s">
        <v>3</v>
      </c>
    </row>
    <row r="8" spans="1:3" ht="10.5" customHeight="1" x14ac:dyDescent="0.3"/>
    <row r="9" spans="1:3" x14ac:dyDescent="0.3">
      <c r="A9" s="84" t="s">
        <v>4</v>
      </c>
      <c r="B9" s="84" t="s">
        <v>5</v>
      </c>
    </row>
    <row r="10" spans="1:3" x14ac:dyDescent="0.3">
      <c r="A10" s="83" t="s">
        <v>6</v>
      </c>
      <c r="B10" s="83" t="s">
        <v>7</v>
      </c>
    </row>
    <row r="11" spans="1:3" x14ac:dyDescent="0.3">
      <c r="A11" s="83" t="s">
        <v>8</v>
      </c>
      <c r="B11" s="83" t="s">
        <v>9</v>
      </c>
    </row>
    <row r="12" spans="1:3" x14ac:dyDescent="0.3">
      <c r="A12" s="83" t="s">
        <v>10</v>
      </c>
      <c r="B12" s="83" t="s">
        <v>11</v>
      </c>
    </row>
    <row r="13" spans="1:3" x14ac:dyDescent="0.3">
      <c r="A13" s="83" t="s">
        <v>265</v>
      </c>
      <c r="B13" s="83" t="s">
        <v>268</v>
      </c>
    </row>
    <row r="14" spans="1:3" x14ac:dyDescent="0.3">
      <c r="A14" s="83" t="s">
        <v>266</v>
      </c>
      <c r="B14" s="83" t="s">
        <v>12</v>
      </c>
    </row>
    <row r="15" spans="1:3" x14ac:dyDescent="0.3">
      <c r="A15" s="83" t="s">
        <v>267</v>
      </c>
      <c r="B15" s="83" t="s">
        <v>12</v>
      </c>
    </row>
    <row r="16" spans="1:3" x14ac:dyDescent="0.3">
      <c r="A16" s="83" t="s">
        <v>13</v>
      </c>
      <c r="B16" s="83" t="s">
        <v>14</v>
      </c>
    </row>
  </sheetData>
  <hyperlinks>
    <hyperlink ref="A4" r:id="rId1" xr:uid="{00000000-0004-0000-0000-000001000000}"/>
    <hyperlink ref="A5" r:id="rId2"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4"/>
    <pageSetUpPr fitToPage="1"/>
  </sheetPr>
  <dimension ref="A1:F44"/>
  <sheetViews>
    <sheetView tabSelected="1" zoomScale="80" zoomScaleNormal="80" workbookViewId="0">
      <selection activeCell="D28" sqref="D28"/>
    </sheetView>
  </sheetViews>
  <sheetFormatPr defaultColWidth="9.21875" defaultRowHeight="14.4" x14ac:dyDescent="0.3"/>
  <cols>
    <col min="1" max="1" width="14.21875" style="4" bestFit="1" customWidth="1"/>
    <col min="2" max="2" width="80.77734375" style="4" customWidth="1"/>
    <col min="3" max="3" width="40.77734375" style="4" customWidth="1"/>
    <col min="4" max="4" width="31.44140625" style="4" customWidth="1"/>
    <col min="5" max="5" width="28.21875" style="4" customWidth="1"/>
    <col min="6" max="7" width="23.5546875" style="4" customWidth="1"/>
    <col min="8" max="8" width="29" style="4" customWidth="1"/>
    <col min="9" max="9" width="13.77734375" style="4" customWidth="1"/>
    <col min="10" max="10" width="19" style="4" customWidth="1"/>
    <col min="11" max="16384" width="9.21875" style="4"/>
  </cols>
  <sheetData>
    <row r="1" spans="1:6" ht="18" x14ac:dyDescent="0.35">
      <c r="A1" s="103" t="s">
        <v>0</v>
      </c>
      <c r="B1" s="102"/>
    </row>
    <row r="2" spans="1:6" ht="18" x14ac:dyDescent="0.35">
      <c r="A2" s="104" t="s">
        <v>15</v>
      </c>
      <c r="B2" s="102"/>
    </row>
    <row r="3" spans="1:6" x14ac:dyDescent="0.3">
      <c r="A3" s="113"/>
    </row>
    <row r="5" spans="1:6" x14ac:dyDescent="0.3">
      <c r="A5" s="58"/>
      <c r="B5" s="87" t="s">
        <v>16</v>
      </c>
      <c r="C5" s="107"/>
      <c r="D5" s="87"/>
    </row>
    <row r="6" spans="1:6" x14ac:dyDescent="0.3">
      <c r="A6" s="75" t="s">
        <v>17</v>
      </c>
      <c r="B6" s="106"/>
      <c r="C6" s="109" t="s">
        <v>18</v>
      </c>
      <c r="D6" s="109"/>
    </row>
    <row r="7" spans="1:6" x14ac:dyDescent="0.3">
      <c r="A7" s="75" t="s">
        <v>19</v>
      </c>
      <c r="B7" s="161"/>
      <c r="C7" s="113" t="s">
        <v>18</v>
      </c>
      <c r="D7" s="109"/>
    </row>
    <row r="8" spans="1:6" ht="15" thickBot="1" x14ac:dyDescent="0.35">
      <c r="A8" s="75"/>
      <c r="B8" s="115"/>
      <c r="C8" s="109"/>
      <c r="D8" s="109"/>
    </row>
    <row r="9" spans="1:6" x14ac:dyDescent="0.3">
      <c r="B9" s="199" t="s">
        <v>20</v>
      </c>
      <c r="C9" s="200"/>
      <c r="D9" s="109" t="s">
        <v>18</v>
      </c>
    </row>
    <row r="10" spans="1:6" x14ac:dyDescent="0.3">
      <c r="B10" s="128" t="s">
        <v>21</v>
      </c>
      <c r="C10" s="108"/>
      <c r="D10" s="129"/>
    </row>
    <row r="11" spans="1:6" x14ac:dyDescent="0.3">
      <c r="B11" s="76" t="s">
        <v>22</v>
      </c>
      <c r="C11" s="118"/>
      <c r="D11" s="129"/>
    </row>
    <row r="12" spans="1:6" x14ac:dyDescent="0.3">
      <c r="B12" s="127" t="s">
        <v>23</v>
      </c>
      <c r="C12" s="118"/>
      <c r="D12" s="126"/>
    </row>
    <row r="13" spans="1:6" x14ac:dyDescent="0.3">
      <c r="B13" s="127" t="s">
        <v>295</v>
      </c>
      <c r="C13" s="119"/>
      <c r="D13" s="126"/>
      <c r="F13" s="72"/>
    </row>
    <row r="14" spans="1:6" x14ac:dyDescent="0.3">
      <c r="B14" s="127" t="s">
        <v>24</v>
      </c>
      <c r="C14" s="118"/>
      <c r="D14" s="126"/>
    </row>
    <row r="15" spans="1:6" x14ac:dyDescent="0.3">
      <c r="B15" s="127" t="s">
        <v>25</v>
      </c>
      <c r="C15" s="118"/>
      <c r="D15" s="126"/>
    </row>
    <row r="16" spans="1:6" ht="15" thickBot="1" x14ac:dyDescent="0.35">
      <c r="B16" s="130" t="s">
        <v>26</v>
      </c>
      <c r="C16" s="120"/>
      <c r="D16" s="126"/>
    </row>
    <row r="17" spans="2:4" ht="15" thickBot="1" x14ac:dyDescent="0.35"/>
    <row r="18" spans="2:4" ht="16.5" customHeight="1" x14ac:dyDescent="0.3">
      <c r="B18" s="196" t="s">
        <v>27</v>
      </c>
      <c r="C18" s="198"/>
      <c r="D18" s="109" t="s">
        <v>18</v>
      </c>
    </row>
    <row r="19" spans="2:4" x14ac:dyDescent="0.3">
      <c r="B19" s="127" t="s">
        <v>28</v>
      </c>
      <c r="C19" s="118"/>
      <c r="D19" s="126"/>
    </row>
    <row r="20" spans="2:4" x14ac:dyDescent="0.3">
      <c r="B20" s="127" t="s">
        <v>29</v>
      </c>
      <c r="C20" s="118"/>
      <c r="D20" s="126"/>
    </row>
    <row r="21" spans="2:4" x14ac:dyDescent="0.3">
      <c r="B21" s="127" t="s">
        <v>30</v>
      </c>
      <c r="C21" s="118"/>
      <c r="D21" s="126"/>
    </row>
    <row r="22" spans="2:4" x14ac:dyDescent="0.3">
      <c r="B22" s="127" t="s">
        <v>31</v>
      </c>
      <c r="C22" s="118"/>
      <c r="D22" s="126"/>
    </row>
    <row r="23" spans="2:4" x14ac:dyDescent="0.3">
      <c r="B23" s="127" t="s">
        <v>32</v>
      </c>
      <c r="C23" s="118"/>
      <c r="D23" s="126"/>
    </row>
    <row r="24" spans="2:4" x14ac:dyDescent="0.3">
      <c r="B24" s="127" t="s">
        <v>33</v>
      </c>
      <c r="C24" s="118"/>
      <c r="D24" s="126"/>
    </row>
    <row r="25" spans="2:4" x14ac:dyDescent="0.3">
      <c r="B25" s="127" t="s">
        <v>34</v>
      </c>
      <c r="C25" s="118"/>
      <c r="D25" s="126"/>
    </row>
    <row r="26" spans="2:4" x14ac:dyDescent="0.3">
      <c r="B26" s="127" t="s">
        <v>35</v>
      </c>
      <c r="C26" s="118"/>
      <c r="D26" s="126"/>
    </row>
    <row r="27" spans="2:4" x14ac:dyDescent="0.3">
      <c r="B27" s="127" t="s">
        <v>36</v>
      </c>
      <c r="C27" s="118"/>
      <c r="D27" s="126"/>
    </row>
    <row r="28" spans="2:4" ht="43.2" x14ac:dyDescent="0.3">
      <c r="B28" s="190" t="s">
        <v>239</v>
      </c>
      <c r="C28" s="121"/>
      <c r="D28" s="126"/>
    </row>
    <row r="29" spans="2:4" x14ac:dyDescent="0.3">
      <c r="B29" s="127" t="s">
        <v>294</v>
      </c>
      <c r="C29" s="177" t="s">
        <v>236</v>
      </c>
      <c r="D29" s="126"/>
    </row>
    <row r="30" spans="2:4" x14ac:dyDescent="0.3">
      <c r="B30" s="131" t="s">
        <v>37</v>
      </c>
      <c r="C30" s="121"/>
      <c r="D30" s="126"/>
    </row>
    <row r="31" spans="2:4" ht="15" thickBot="1" x14ac:dyDescent="0.35">
      <c r="B31" s="132" t="s">
        <v>38</v>
      </c>
      <c r="C31" s="122"/>
      <c r="D31" s="126"/>
    </row>
    <row r="32" spans="2:4" ht="15" thickBot="1" x14ac:dyDescent="0.35"/>
    <row r="33" spans="2:5" x14ac:dyDescent="0.3">
      <c r="B33" s="196" t="s">
        <v>39</v>
      </c>
      <c r="C33" s="197"/>
      <c r="D33" s="197"/>
      <c r="E33" s="198"/>
    </row>
    <row r="34" spans="2:5" ht="33" customHeight="1" x14ac:dyDescent="0.3">
      <c r="B34" s="77" t="s">
        <v>40</v>
      </c>
      <c r="C34" s="73" t="s">
        <v>271</v>
      </c>
      <c r="D34" s="73" t="s">
        <v>292</v>
      </c>
      <c r="E34" s="78" t="s">
        <v>293</v>
      </c>
    </row>
    <row r="35" spans="2:5" x14ac:dyDescent="0.3">
      <c r="B35" s="79" t="s">
        <v>41</v>
      </c>
      <c r="C35" s="123"/>
      <c r="D35" s="123"/>
      <c r="E35" s="191"/>
    </row>
    <row r="36" spans="2:5" x14ac:dyDescent="0.3">
      <c r="B36" s="80" t="s">
        <v>42</v>
      </c>
      <c r="C36" s="123"/>
      <c r="D36" s="123"/>
      <c r="E36" s="191"/>
    </row>
    <row r="37" spans="2:5" x14ac:dyDescent="0.3">
      <c r="B37" s="80" t="s">
        <v>43</v>
      </c>
      <c r="C37" s="123"/>
      <c r="D37" s="123"/>
      <c r="E37" s="191"/>
    </row>
    <row r="38" spans="2:5" x14ac:dyDescent="0.3">
      <c r="B38" s="80" t="s">
        <v>44</v>
      </c>
      <c r="C38" s="123"/>
      <c r="D38" s="123"/>
      <c r="E38" s="191"/>
    </row>
    <row r="39" spans="2:5" x14ac:dyDescent="0.3">
      <c r="B39" s="80" t="s">
        <v>45</v>
      </c>
      <c r="C39" s="123"/>
      <c r="D39" s="123"/>
      <c r="E39" s="191"/>
    </row>
    <row r="40" spans="2:5" x14ac:dyDescent="0.3">
      <c r="B40" s="80" t="s">
        <v>46</v>
      </c>
      <c r="C40" s="123"/>
      <c r="D40" s="123"/>
      <c r="E40" s="191"/>
    </row>
    <row r="41" spans="2:5" ht="15" thickBot="1" x14ac:dyDescent="0.35">
      <c r="B41" s="192" t="s">
        <v>47</v>
      </c>
      <c r="C41" s="193"/>
      <c r="D41" s="193"/>
      <c r="E41" s="194"/>
    </row>
    <row r="42" spans="2:5" ht="15" thickBot="1" x14ac:dyDescent="0.35">
      <c r="B42" s="195" t="s">
        <v>48</v>
      </c>
      <c r="C42" s="201"/>
      <c r="D42" s="201"/>
      <c r="E42" s="202"/>
    </row>
    <row r="43" spans="2:5" x14ac:dyDescent="0.3">
      <c r="B43" s="133" t="s">
        <v>296</v>
      </c>
      <c r="C43" s="166"/>
      <c r="D43" s="166"/>
      <c r="E43" s="166"/>
    </row>
    <row r="44" spans="2:5" x14ac:dyDescent="0.3">
      <c r="B44" s="133"/>
    </row>
  </sheetData>
  <sheetProtection algorithmName="SHA-512" hashValue="4xLfd2V4CQQ3fiR3mU3WcWChP8UlR3htBEwUcOOeBqCoOo6aJXikvEdvvHCZouj92OJbN+pdhwpFiihyVfNHvQ==" saltValue="MaKEmBtkxJFdrAm5bphICg==" spinCount="100000" sheet="1" objects="1" scenarios="1"/>
  <mergeCells count="4">
    <mergeCell ref="B33:E33"/>
    <mergeCell ref="B9:C9"/>
    <mergeCell ref="B18:C18"/>
    <mergeCell ref="C42:E42"/>
  </mergeCells>
  <pageMargins left="0.7" right="0.7" top="0.75" bottom="0.75" header="0.3" footer="0.3"/>
  <pageSetup paperSize="5" scale="97"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31" r:id="rId4" name="Drop Down 7">
              <controlPr defaultSize="0" autoLine="0" autoPict="0">
                <anchor moveWithCells="1">
                  <from>
                    <xdr:col>2</xdr:col>
                    <xdr:colOff>30480</xdr:colOff>
                    <xdr:row>9</xdr:row>
                    <xdr:rowOff>30480</xdr:rowOff>
                  </from>
                  <to>
                    <xdr:col>2</xdr:col>
                    <xdr:colOff>2811780</xdr:colOff>
                    <xdr:row>9</xdr:row>
                    <xdr:rowOff>182880</xdr:rowOff>
                  </to>
                </anchor>
              </controlPr>
            </control>
          </mc:Choice>
        </mc:AlternateContent>
        <mc:AlternateContent xmlns:mc="http://schemas.openxmlformats.org/markup-compatibility/2006">
          <mc:Choice Requires="x14">
            <control shapeId="1033" r:id="rId5" name="Button 9">
              <controlPr defaultSize="0" print="0" autoFill="0" autoPict="0" macro="[0]!TMESaveButton_Click" altText="Save">
                <anchor moveWithCells="1" sizeWithCells="1">
                  <from>
                    <xdr:col>4</xdr:col>
                    <xdr:colOff>434340</xdr:colOff>
                    <xdr:row>4</xdr:row>
                    <xdr:rowOff>15240</xdr:rowOff>
                  </from>
                  <to>
                    <xdr:col>5</xdr:col>
                    <xdr:colOff>1371600</xdr:colOff>
                    <xdr:row>6</xdr:row>
                    <xdr:rowOff>182880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31" stopIfTrue="1" id="{09031614-B13B-45A8-AED1-E8622EE5C4EF}">
            <xm:f>'System Data'!$A$7</xm:f>
            <x14:dxf>
              <font>
                <b val="0"/>
                <i val="0"/>
                <color theme="0"/>
              </font>
            </x14:dxf>
          </x14:cfRule>
          <xm:sqref>C6</xm:sqref>
        </x14:conditionalFormatting>
        <x14:conditionalFormatting xmlns:xm="http://schemas.microsoft.com/office/excel/2006/main">
          <x14:cfRule type="expression" priority="30" stopIfTrue="1" id="{C9C121A5-74B3-4A81-AC67-475DB18BB23F}">
            <xm:f>'System Data'!$A$8</xm:f>
            <x14:dxf>
              <font>
                <color theme="0"/>
              </font>
            </x14:dxf>
          </x14:cfRule>
          <xm:sqref>C7</xm:sqref>
        </x14:conditionalFormatting>
        <x14:conditionalFormatting xmlns:xm="http://schemas.microsoft.com/office/excel/2006/main">
          <x14:cfRule type="expression" priority="29" id="{2FD18F11-E5C5-4472-B964-5C77E2F16458}">
            <xm:f>'System Data'!$A$69</xm:f>
            <x14:dxf>
              <font>
                <color theme="0"/>
              </font>
            </x14:dxf>
          </x14:cfRule>
          <xm:sqref>D9</xm:sqref>
        </x14:conditionalFormatting>
        <x14:conditionalFormatting xmlns:xm="http://schemas.microsoft.com/office/excel/2006/main">
          <x14:cfRule type="expression" priority="28" id="{085E2A72-6C05-4042-8238-105EE86E0BBC}">
            <xm:f>'System Data'!$A$77</xm:f>
            <x14:dxf>
              <font>
                <color theme="0"/>
              </font>
            </x14:dxf>
          </x14:cfRule>
          <xm:sqref>D18</xm:sqref>
        </x14:conditionalFormatting>
        <x14:conditionalFormatting xmlns:xm="http://schemas.microsoft.com/office/excel/2006/main">
          <x14:cfRule type="expression" priority="25" id="{BDD47C22-6F7B-4147-9C46-A81134F6D83B}">
            <xm:f>'System Data'!$A$71</xm:f>
            <x14:dxf>
              <font>
                <color theme="0"/>
              </font>
            </x14:dxf>
          </x14:cfRule>
          <xm:sqref>B12</xm:sqref>
        </x14:conditionalFormatting>
        <x14:conditionalFormatting xmlns:xm="http://schemas.microsoft.com/office/excel/2006/main">
          <x14:cfRule type="expression" priority="23" id="{6C2B3709-1108-4123-AAF0-479F22673050}">
            <xm:f>'System Data'!$A$72</xm:f>
            <x14:dxf>
              <font>
                <color theme="0"/>
              </font>
            </x14:dxf>
          </x14:cfRule>
          <xm:sqref>B13</xm:sqref>
        </x14:conditionalFormatting>
        <x14:conditionalFormatting xmlns:xm="http://schemas.microsoft.com/office/excel/2006/main">
          <x14:cfRule type="expression" priority="20" id="{8D4E6FA8-B117-4576-A8E2-DB4D1FF17E59}">
            <xm:f>'System Data'!$A$73</xm:f>
            <x14:dxf>
              <font>
                <color theme="0"/>
              </font>
            </x14:dxf>
          </x14:cfRule>
          <xm:sqref>B14</xm:sqref>
        </x14:conditionalFormatting>
        <x14:conditionalFormatting xmlns:xm="http://schemas.microsoft.com/office/excel/2006/main">
          <x14:cfRule type="expression" priority="19" id="{B2D947EA-4AE9-492B-BF7C-64FEC72EE97A}">
            <xm:f>'System Data'!$A$74</xm:f>
            <x14:dxf>
              <font>
                <color theme="0"/>
              </font>
            </x14:dxf>
          </x14:cfRule>
          <xm:sqref>B15</xm:sqref>
        </x14:conditionalFormatting>
        <x14:conditionalFormatting xmlns:xm="http://schemas.microsoft.com/office/excel/2006/main">
          <x14:cfRule type="expression" priority="18" id="{15D7607B-3D08-4797-95A0-F28E50CC23BE}">
            <xm:f>'System Data'!$A$75</xm:f>
            <x14:dxf>
              <font>
                <color theme="0"/>
              </font>
            </x14:dxf>
          </x14:cfRule>
          <xm:sqref>B16</xm:sqref>
        </x14:conditionalFormatting>
        <x14:conditionalFormatting xmlns:xm="http://schemas.microsoft.com/office/excel/2006/main">
          <x14:cfRule type="expression" priority="17" id="{C337BD83-0CB8-4701-9515-BD868B4F7952}">
            <xm:f>'System Data'!$A$78</xm:f>
            <x14:dxf>
              <font>
                <color theme="0"/>
              </font>
            </x14:dxf>
          </x14:cfRule>
          <xm:sqref>B19</xm:sqref>
        </x14:conditionalFormatting>
        <x14:conditionalFormatting xmlns:xm="http://schemas.microsoft.com/office/excel/2006/main">
          <x14:cfRule type="expression" priority="16" id="{9C24D357-FED5-4206-907A-D1C3FD4CA1F3}">
            <xm:f>'System Data'!$A$79</xm:f>
            <x14:dxf>
              <font>
                <color theme="0"/>
              </font>
            </x14:dxf>
          </x14:cfRule>
          <xm:sqref>B20</xm:sqref>
        </x14:conditionalFormatting>
        <x14:conditionalFormatting xmlns:xm="http://schemas.microsoft.com/office/excel/2006/main">
          <x14:cfRule type="expression" priority="15" id="{639E9F1C-178B-45CA-8804-D36D5375D335}">
            <xm:f>'System Data'!$A$80</xm:f>
            <x14:dxf>
              <font>
                <color theme="0"/>
              </font>
            </x14:dxf>
          </x14:cfRule>
          <xm:sqref>B21</xm:sqref>
        </x14:conditionalFormatting>
        <x14:conditionalFormatting xmlns:xm="http://schemas.microsoft.com/office/excel/2006/main">
          <x14:cfRule type="expression" priority="14" id="{16C7CF2B-88E0-46EC-9026-21A8D8821706}">
            <xm:f>'System Data'!$A$81</xm:f>
            <x14:dxf>
              <font>
                <color theme="0"/>
              </font>
            </x14:dxf>
          </x14:cfRule>
          <xm:sqref>B22</xm:sqref>
        </x14:conditionalFormatting>
        <x14:conditionalFormatting xmlns:xm="http://schemas.microsoft.com/office/excel/2006/main">
          <x14:cfRule type="expression" priority="13" id="{1D46E8AC-1B21-4D87-8C59-ACE63EEC0FF5}">
            <xm:f>'System Data'!$A$82</xm:f>
            <x14:dxf>
              <font>
                <color theme="0"/>
              </font>
            </x14:dxf>
          </x14:cfRule>
          <xm:sqref>B23</xm:sqref>
        </x14:conditionalFormatting>
        <x14:conditionalFormatting xmlns:xm="http://schemas.microsoft.com/office/excel/2006/main">
          <x14:cfRule type="expression" priority="12" id="{B8BD5B36-8DB5-4BB6-9B61-8920F273B81A}">
            <xm:f>'System Data'!$A$83</xm:f>
            <x14:dxf>
              <font>
                <color theme="0"/>
              </font>
            </x14:dxf>
          </x14:cfRule>
          <xm:sqref>B24</xm:sqref>
        </x14:conditionalFormatting>
        <x14:conditionalFormatting xmlns:xm="http://schemas.microsoft.com/office/excel/2006/main">
          <x14:cfRule type="expression" priority="10" id="{672FC88E-4E13-4BF3-B8D1-19B996A89F89}">
            <xm:f>'System Data'!$A$84</xm:f>
            <x14:dxf>
              <font>
                <color theme="0"/>
              </font>
            </x14:dxf>
          </x14:cfRule>
          <xm:sqref>B25</xm:sqref>
        </x14:conditionalFormatting>
        <x14:conditionalFormatting xmlns:xm="http://schemas.microsoft.com/office/excel/2006/main">
          <x14:cfRule type="expression" priority="9" id="{9566EEAF-0DBD-4D30-A3DD-03FD481E081F}">
            <xm:f>'System Data'!$A$85</xm:f>
            <x14:dxf>
              <font>
                <color theme="0"/>
              </font>
            </x14:dxf>
          </x14:cfRule>
          <xm:sqref>B26</xm:sqref>
        </x14:conditionalFormatting>
        <x14:conditionalFormatting xmlns:xm="http://schemas.microsoft.com/office/excel/2006/main">
          <x14:cfRule type="expression" priority="8" id="{DBFA08B8-1178-499F-B57F-8E0D293BFE81}">
            <xm:f>'System Data'!$A$86</xm:f>
            <x14:dxf>
              <font>
                <color theme="0"/>
              </font>
            </x14:dxf>
          </x14:cfRule>
          <xm:sqref>B27</xm:sqref>
        </x14:conditionalFormatting>
        <x14:conditionalFormatting xmlns:xm="http://schemas.microsoft.com/office/excel/2006/main">
          <x14:cfRule type="expression" priority="7" id="{D6452B28-3D37-418E-A21E-56DD53D1DAD8}">
            <xm:f>'System Data'!$A$88</xm:f>
            <x14:dxf>
              <font>
                <color theme="0"/>
              </font>
            </x14:dxf>
          </x14:cfRule>
          <xm:sqref>B30</xm:sqref>
        </x14:conditionalFormatting>
        <x14:conditionalFormatting xmlns:xm="http://schemas.microsoft.com/office/excel/2006/main">
          <x14:cfRule type="expression" priority="6" id="{A8A2C98B-4257-4D07-9657-3A195A8CE5A4}">
            <xm:f>'System Data'!$A$89</xm:f>
            <x14:dxf>
              <font>
                <color theme="0"/>
              </font>
            </x14:dxf>
          </x14:cfRule>
          <xm:sqref>B31</xm:sqref>
        </x14:conditionalFormatting>
        <x14:conditionalFormatting xmlns:xm="http://schemas.microsoft.com/office/excel/2006/main">
          <x14:cfRule type="expression" priority="5" id="{2CF71816-1AF9-47FB-A451-E51CB86D1F68}">
            <xm:f>'System Data'!$A$70</xm:f>
            <x14:dxf>
              <font>
                <color theme="0"/>
              </font>
            </x14:dxf>
          </x14:cfRule>
          <xm:sqref>B10</xm:sqref>
        </x14:conditionalFormatting>
        <x14:conditionalFormatting xmlns:xm="http://schemas.microsoft.com/office/excel/2006/main">
          <x14:cfRule type="expression" priority="3" id="{182B83D6-90A3-4F5B-BF7D-B80ED03D7186}">
            <xm:f>'System Data'!$A$87</xm:f>
            <x14:dxf>
              <font>
                <color theme="0"/>
              </font>
            </x14:dxf>
          </x14:cfRule>
          <xm:sqref>B28</xm:sqref>
        </x14:conditionalFormatting>
        <x14:conditionalFormatting xmlns:xm="http://schemas.microsoft.com/office/excel/2006/main">
          <x14:cfRule type="expression" priority="1" id="{D9A1F489-1256-4D1B-95D1-21B6CFCE49DE}">
            <xm:f>'System Data'!$A$84</xm:f>
            <x14:dxf>
              <font>
                <color theme="0"/>
              </font>
            </x14:dxf>
          </x14:cfRule>
          <xm:sqref>B29</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3A5052EC-7FD4-472C-8AF2-A1C6FEE156D5}">
          <x14:formula1>
            <xm:f>Sheet1!$A$1:$A$3</xm:f>
          </x14:formula1>
          <xm:sqref>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theme="4"/>
    <pageSetUpPr fitToPage="1"/>
  </sheetPr>
  <dimension ref="A1:V4064"/>
  <sheetViews>
    <sheetView zoomScale="80" zoomScaleNormal="80" workbookViewId="0">
      <pane ySplit="4" topLeftCell="A5" activePane="bottomLeft" state="frozen"/>
      <selection activeCell="B22" sqref="B22"/>
      <selection pane="bottomLeft" activeCell="A8" sqref="A8"/>
    </sheetView>
  </sheetViews>
  <sheetFormatPr defaultColWidth="9.21875" defaultRowHeight="14.4" x14ac:dyDescent="0.3"/>
  <cols>
    <col min="1" max="1" width="15.21875" style="110" customWidth="1"/>
    <col min="2" max="2" width="14.21875" style="110" bestFit="1" customWidth="1"/>
    <col min="3" max="3" width="12.44140625" style="165" customWidth="1"/>
    <col min="4" max="4" width="14.21875" style="110" customWidth="1"/>
    <col min="5" max="5" width="17.77734375" style="110" customWidth="1"/>
    <col min="6" max="6" width="15.44140625" style="110" customWidth="1"/>
    <col min="7" max="7" width="13.5546875" style="110" customWidth="1"/>
    <col min="8" max="8" width="15.44140625" style="110" customWidth="1"/>
    <col min="9" max="9" width="12.5546875" style="110" customWidth="1"/>
    <col min="10" max="11" width="15.44140625" style="110" customWidth="1"/>
    <col min="12" max="13" width="15.5546875" style="110" customWidth="1"/>
    <col min="14" max="15" width="14.44140625" style="110" customWidth="1"/>
    <col min="16" max="17" width="14.21875" style="110" customWidth="1"/>
    <col min="18" max="19" width="12.5546875" style="110" customWidth="1"/>
    <col min="20" max="21" width="13" style="110" customWidth="1"/>
    <col min="22" max="22" width="13.44140625" style="110" customWidth="1"/>
    <col min="23" max="16384" width="9.21875" style="110"/>
  </cols>
  <sheetData>
    <row r="1" spans="1:22" customFormat="1" ht="18" x14ac:dyDescent="0.35">
      <c r="A1" s="103" t="s">
        <v>0</v>
      </c>
      <c r="B1" s="111"/>
      <c r="C1" s="162"/>
      <c r="D1" s="111"/>
      <c r="E1" s="111"/>
      <c r="J1" s="114" t="s">
        <v>49</v>
      </c>
      <c r="K1" s="114"/>
    </row>
    <row r="2" spans="1:22" customFormat="1" ht="18" x14ac:dyDescent="0.35">
      <c r="A2" s="104" t="s">
        <v>50</v>
      </c>
      <c r="B2" s="111"/>
      <c r="C2" s="162"/>
      <c r="D2" s="111"/>
      <c r="E2" s="111"/>
    </row>
    <row r="3" spans="1:22" customFormat="1" x14ac:dyDescent="0.3">
      <c r="A3" s="113" t="s">
        <v>51</v>
      </c>
      <c r="C3" s="163"/>
    </row>
    <row r="4" spans="1:22" s="81" customFormat="1" ht="57.6" x14ac:dyDescent="0.3">
      <c r="A4" s="116" t="s">
        <v>52</v>
      </c>
      <c r="B4" s="116" t="s">
        <v>53</v>
      </c>
      <c r="C4" s="164" t="s">
        <v>54</v>
      </c>
      <c r="D4" s="116" t="s">
        <v>55</v>
      </c>
      <c r="E4" s="116" t="s">
        <v>56</v>
      </c>
      <c r="F4" s="116" t="s">
        <v>57</v>
      </c>
      <c r="G4" s="116" t="s">
        <v>58</v>
      </c>
      <c r="H4" s="116" t="s">
        <v>59</v>
      </c>
      <c r="I4" s="116" t="s">
        <v>60</v>
      </c>
      <c r="J4" s="116" t="s">
        <v>279</v>
      </c>
      <c r="K4" s="116" t="s">
        <v>284</v>
      </c>
      <c r="L4" s="116" t="s">
        <v>280</v>
      </c>
      <c r="M4" s="116" t="s">
        <v>285</v>
      </c>
      <c r="N4" s="116" t="s">
        <v>286</v>
      </c>
      <c r="O4" s="116" t="s">
        <v>287</v>
      </c>
      <c r="P4" s="116" t="s">
        <v>281</v>
      </c>
      <c r="Q4" s="116" t="s">
        <v>288</v>
      </c>
      <c r="R4" s="116" t="s">
        <v>282</v>
      </c>
      <c r="S4" s="116" t="s">
        <v>289</v>
      </c>
      <c r="T4" s="116" t="s">
        <v>283</v>
      </c>
      <c r="U4" s="116" t="s">
        <v>290</v>
      </c>
      <c r="V4" s="116" t="s">
        <v>61</v>
      </c>
    </row>
    <row r="5" spans="1:22" ht="15" customHeight="1" x14ac:dyDescent="0.3">
      <c r="A5" s="181"/>
      <c r="B5" s="181"/>
      <c r="C5" s="181"/>
      <c r="D5" s="181"/>
      <c r="E5" s="181"/>
      <c r="F5" s="181"/>
      <c r="G5" s="181"/>
      <c r="H5" s="181"/>
      <c r="I5" s="181"/>
      <c r="J5" s="181"/>
      <c r="K5" s="181"/>
      <c r="L5" s="181"/>
      <c r="M5" s="181"/>
      <c r="N5" s="181"/>
      <c r="O5" s="181"/>
      <c r="P5" s="181"/>
      <c r="Q5" s="181"/>
      <c r="R5" s="181"/>
      <c r="S5" s="181"/>
      <c r="T5" s="181"/>
      <c r="U5" s="181"/>
      <c r="V5" s="181"/>
    </row>
    <row r="6" spans="1:22" ht="15" customHeight="1" x14ac:dyDescent="0.3">
      <c r="A6" s="181"/>
      <c r="B6" s="181"/>
      <c r="F6" s="181"/>
      <c r="G6" s="181"/>
      <c r="M6" s="181"/>
      <c r="O6" s="181"/>
      <c r="Q6" s="181"/>
      <c r="U6" s="181"/>
    </row>
    <row r="7" spans="1:22" ht="15" customHeight="1" x14ac:dyDescent="0.3">
      <c r="A7" s="181"/>
      <c r="B7" s="181"/>
      <c r="F7" s="181"/>
      <c r="G7" s="181"/>
      <c r="M7" s="181"/>
      <c r="O7" s="181"/>
      <c r="Q7" s="181"/>
      <c r="U7" s="181"/>
    </row>
    <row r="8" spans="1:22" ht="15" customHeight="1" x14ac:dyDescent="0.3">
      <c r="A8" s="181"/>
      <c r="B8" s="181"/>
      <c r="F8" s="181"/>
      <c r="G8" s="181"/>
      <c r="M8" s="181"/>
      <c r="O8" s="181"/>
      <c r="Q8" s="181"/>
      <c r="U8" s="181"/>
    </row>
    <row r="9" spans="1:22" ht="15" customHeight="1" x14ac:dyDescent="0.3">
      <c r="A9" s="181"/>
      <c r="B9" s="181"/>
      <c r="F9" s="181"/>
      <c r="G9" s="181"/>
      <c r="M9" s="181"/>
      <c r="O9" s="181"/>
      <c r="Q9" s="181"/>
      <c r="U9" s="181"/>
    </row>
    <row r="10" spans="1:22" ht="15" customHeight="1" x14ac:dyDescent="0.3">
      <c r="A10" s="181"/>
      <c r="B10" s="181"/>
      <c r="F10" s="181"/>
      <c r="G10" s="181"/>
      <c r="M10" s="181"/>
      <c r="O10" s="181"/>
      <c r="Q10" s="181"/>
      <c r="U10" s="181"/>
    </row>
    <row r="11" spans="1:22" ht="15" customHeight="1" x14ac:dyDescent="0.3">
      <c r="A11" s="181"/>
      <c r="B11" s="181"/>
      <c r="F11" s="181"/>
      <c r="G11" s="181"/>
      <c r="M11" s="181"/>
      <c r="O11" s="181"/>
      <c r="Q11" s="181"/>
      <c r="U11" s="181"/>
    </row>
    <row r="12" spans="1:22" ht="15" customHeight="1" x14ac:dyDescent="0.3">
      <c r="A12" s="181"/>
      <c r="B12" s="181"/>
      <c r="F12" s="181"/>
      <c r="G12" s="181"/>
      <c r="M12" s="181"/>
      <c r="O12" s="181"/>
      <c r="Q12" s="181"/>
      <c r="U12" s="181"/>
    </row>
    <row r="13" spans="1:22" x14ac:dyDescent="0.3">
      <c r="A13" s="181"/>
      <c r="B13" s="181"/>
      <c r="F13" s="181"/>
      <c r="G13" s="181"/>
      <c r="M13" s="181"/>
      <c r="O13" s="181"/>
      <c r="Q13" s="181"/>
      <c r="U13" s="181"/>
    </row>
    <row r="14" spans="1:22" x14ac:dyDescent="0.3">
      <c r="A14" s="181"/>
      <c r="B14" s="181"/>
      <c r="F14" s="181"/>
      <c r="G14" s="181"/>
      <c r="M14" s="181"/>
      <c r="O14" s="181"/>
      <c r="Q14" s="181"/>
      <c r="U14" s="181"/>
    </row>
    <row r="15" spans="1:22" x14ac:dyDescent="0.3">
      <c r="A15" s="181"/>
      <c r="B15" s="181"/>
      <c r="F15" s="181"/>
      <c r="G15" s="181"/>
    </row>
    <row r="16" spans="1:22" x14ac:dyDescent="0.3">
      <c r="A16" s="181"/>
      <c r="B16" s="181"/>
      <c r="F16" s="181"/>
      <c r="G16" s="181"/>
    </row>
    <row r="17" spans="1:7" x14ac:dyDescent="0.3">
      <c r="A17" s="181"/>
      <c r="B17" s="181"/>
      <c r="F17" s="181"/>
      <c r="G17" s="181"/>
    </row>
    <row r="18" spans="1:7" x14ac:dyDescent="0.3">
      <c r="A18" s="181"/>
      <c r="B18" s="181"/>
      <c r="F18" s="181"/>
      <c r="G18" s="181"/>
    </row>
    <row r="19" spans="1:7" x14ac:dyDescent="0.3">
      <c r="A19" s="181"/>
      <c r="B19" s="181"/>
      <c r="F19" s="181"/>
      <c r="G19" s="181"/>
    </row>
    <row r="20" spans="1:7" x14ac:dyDescent="0.3">
      <c r="A20" s="181"/>
      <c r="B20" s="181"/>
      <c r="F20" s="181"/>
      <c r="G20" s="181"/>
    </row>
    <row r="21" spans="1:7" x14ac:dyDescent="0.3">
      <c r="A21" s="181"/>
      <c r="B21" s="181"/>
      <c r="F21" s="181"/>
      <c r="G21" s="181"/>
    </row>
    <row r="22" spans="1:7" x14ac:dyDescent="0.3">
      <c r="A22" s="181"/>
      <c r="B22" s="181"/>
      <c r="F22" s="181"/>
      <c r="G22" s="181"/>
    </row>
    <row r="23" spans="1:7" x14ac:dyDescent="0.3">
      <c r="A23" s="181"/>
      <c r="B23" s="181"/>
      <c r="F23" s="181"/>
      <c r="G23" s="181"/>
    </row>
    <row r="24" spans="1:7" x14ac:dyDescent="0.3">
      <c r="A24" s="181"/>
      <c r="B24" s="181"/>
      <c r="F24" s="181"/>
      <c r="G24" s="181"/>
    </row>
    <row r="25" spans="1:7" x14ac:dyDescent="0.3">
      <c r="A25" s="181"/>
      <c r="B25" s="181"/>
      <c r="F25" s="181"/>
      <c r="G25" s="181"/>
    </row>
    <row r="26" spans="1:7" x14ac:dyDescent="0.3">
      <c r="A26" s="181"/>
      <c r="B26" s="181"/>
      <c r="F26" s="181"/>
      <c r="G26" s="181"/>
    </row>
    <row r="27" spans="1:7" x14ac:dyDescent="0.3">
      <c r="A27" s="181"/>
      <c r="B27" s="181"/>
      <c r="F27" s="181"/>
      <c r="G27" s="181"/>
    </row>
    <row r="28" spans="1:7" x14ac:dyDescent="0.3">
      <c r="A28" s="181"/>
      <c r="B28" s="181"/>
      <c r="F28" s="181"/>
      <c r="G28" s="181"/>
    </row>
    <row r="29" spans="1:7" x14ac:dyDescent="0.3">
      <c r="A29" s="181"/>
      <c r="B29" s="181"/>
      <c r="F29" s="181"/>
      <c r="G29" s="181"/>
    </row>
    <row r="30" spans="1:7" x14ac:dyDescent="0.3">
      <c r="A30" s="181"/>
      <c r="B30" s="181"/>
      <c r="F30" s="181"/>
      <c r="G30" s="181"/>
    </row>
    <row r="31" spans="1:7" x14ac:dyDescent="0.3">
      <c r="A31" s="181"/>
      <c r="B31" s="181"/>
      <c r="F31" s="181"/>
      <c r="G31" s="181"/>
    </row>
    <row r="32" spans="1:7" x14ac:dyDescent="0.3">
      <c r="A32" s="181"/>
      <c r="B32" s="181"/>
      <c r="F32" s="181"/>
      <c r="G32" s="181"/>
    </row>
    <row r="33" spans="1:7" x14ac:dyDescent="0.3">
      <c r="A33" s="181"/>
      <c r="B33" s="181"/>
      <c r="F33" s="181"/>
      <c r="G33" s="181"/>
    </row>
    <row r="34" spans="1:7" x14ac:dyDescent="0.3">
      <c r="A34" s="181"/>
      <c r="B34" s="181"/>
      <c r="F34" s="181"/>
      <c r="G34" s="181"/>
    </row>
    <row r="35" spans="1:7" x14ac:dyDescent="0.3">
      <c r="A35" s="181"/>
      <c r="B35" s="181"/>
      <c r="F35" s="181"/>
      <c r="G35" s="181"/>
    </row>
    <row r="36" spans="1:7" x14ac:dyDescent="0.3">
      <c r="A36" s="181"/>
      <c r="B36" s="181"/>
      <c r="F36" s="181"/>
      <c r="G36" s="181"/>
    </row>
    <row r="37" spans="1:7" x14ac:dyDescent="0.3">
      <c r="A37" s="181"/>
      <c r="B37" s="181"/>
      <c r="F37" s="181"/>
      <c r="G37" s="181"/>
    </row>
    <row r="38" spans="1:7" x14ac:dyDescent="0.3">
      <c r="A38" s="181"/>
      <c r="B38" s="181"/>
      <c r="F38" s="181"/>
      <c r="G38" s="181"/>
    </row>
    <row r="39" spans="1:7" x14ac:dyDescent="0.3">
      <c r="A39" s="181"/>
      <c r="B39" s="181"/>
      <c r="F39" s="181"/>
      <c r="G39" s="181"/>
    </row>
    <row r="40" spans="1:7" x14ac:dyDescent="0.3">
      <c r="A40" s="181"/>
      <c r="B40" s="181"/>
      <c r="F40" s="181"/>
      <c r="G40" s="181"/>
    </row>
    <row r="41" spans="1:7" x14ac:dyDescent="0.3">
      <c r="A41" s="181"/>
      <c r="B41" s="181"/>
      <c r="F41" s="181"/>
      <c r="G41" s="181"/>
    </row>
    <row r="42" spans="1:7" x14ac:dyDescent="0.3">
      <c r="A42" s="181"/>
      <c r="B42" s="181"/>
      <c r="F42" s="181"/>
      <c r="G42" s="181"/>
    </row>
    <row r="43" spans="1:7" x14ac:dyDescent="0.3">
      <c r="A43" s="181"/>
      <c r="B43" s="181"/>
      <c r="F43" s="181"/>
      <c r="G43" s="181"/>
    </row>
    <row r="44" spans="1:7" x14ac:dyDescent="0.3">
      <c r="A44" s="181"/>
      <c r="B44" s="181"/>
      <c r="F44" s="181"/>
      <c r="G44" s="181"/>
    </row>
    <row r="45" spans="1:7" x14ac:dyDescent="0.3">
      <c r="A45" s="181"/>
      <c r="B45" s="181"/>
      <c r="F45" s="181"/>
      <c r="G45" s="181"/>
    </row>
    <row r="46" spans="1:7" x14ac:dyDescent="0.3">
      <c r="A46" s="181"/>
      <c r="B46" s="181"/>
      <c r="F46" s="181"/>
      <c r="G46" s="181"/>
    </row>
    <row r="47" spans="1:7" x14ac:dyDescent="0.3">
      <c r="A47" s="181"/>
      <c r="B47" s="181"/>
      <c r="F47" s="181"/>
      <c r="G47" s="181"/>
    </row>
    <row r="48" spans="1:7" x14ac:dyDescent="0.3">
      <c r="A48" s="181"/>
      <c r="B48" s="181"/>
      <c r="F48" s="181"/>
      <c r="G48" s="181"/>
    </row>
    <row r="49" spans="1:7" x14ac:dyDescent="0.3">
      <c r="A49" s="181"/>
      <c r="B49" s="181"/>
      <c r="F49" s="181"/>
      <c r="G49" s="181"/>
    </row>
    <row r="50" spans="1:7" x14ac:dyDescent="0.3">
      <c r="A50" s="181"/>
      <c r="B50" s="181"/>
      <c r="F50" s="181"/>
      <c r="G50" s="181"/>
    </row>
    <row r="51" spans="1:7" x14ac:dyDescent="0.3">
      <c r="A51" s="181"/>
      <c r="B51" s="181"/>
      <c r="F51" s="181"/>
      <c r="G51" s="181"/>
    </row>
    <row r="52" spans="1:7" x14ac:dyDescent="0.3">
      <c r="A52" s="181"/>
      <c r="B52" s="181"/>
      <c r="F52" s="181"/>
      <c r="G52" s="181"/>
    </row>
    <row r="53" spans="1:7" x14ac:dyDescent="0.3">
      <c r="A53" s="181"/>
      <c r="B53" s="181"/>
      <c r="F53" s="181"/>
      <c r="G53" s="181"/>
    </row>
    <row r="54" spans="1:7" x14ac:dyDescent="0.3">
      <c r="A54" s="181"/>
      <c r="B54" s="181"/>
      <c r="F54" s="181"/>
      <c r="G54" s="181"/>
    </row>
    <row r="55" spans="1:7" x14ac:dyDescent="0.3">
      <c r="A55" s="181"/>
      <c r="B55" s="181"/>
      <c r="F55" s="181"/>
      <c r="G55" s="181"/>
    </row>
    <row r="56" spans="1:7" x14ac:dyDescent="0.3">
      <c r="A56" s="181"/>
      <c r="B56" s="181"/>
      <c r="F56" s="181"/>
      <c r="G56" s="181"/>
    </row>
    <row r="57" spans="1:7" x14ac:dyDescent="0.3">
      <c r="A57" s="181"/>
      <c r="B57" s="181"/>
      <c r="F57" s="181"/>
      <c r="G57" s="181"/>
    </row>
    <row r="58" spans="1:7" x14ac:dyDescent="0.3">
      <c r="A58" s="181"/>
      <c r="B58" s="181"/>
      <c r="F58" s="181"/>
      <c r="G58" s="181"/>
    </row>
    <row r="59" spans="1:7" x14ac:dyDescent="0.3">
      <c r="A59" s="181"/>
      <c r="B59" s="181"/>
      <c r="F59" s="181"/>
      <c r="G59" s="181"/>
    </row>
    <row r="60" spans="1:7" x14ac:dyDescent="0.3">
      <c r="A60" s="181"/>
      <c r="B60" s="181"/>
      <c r="F60" s="181"/>
      <c r="G60" s="181"/>
    </row>
    <row r="61" spans="1:7" x14ac:dyDescent="0.3">
      <c r="A61" s="181"/>
      <c r="B61" s="181"/>
      <c r="F61" s="181"/>
      <c r="G61" s="181"/>
    </row>
    <row r="62" spans="1:7" x14ac:dyDescent="0.3">
      <c r="A62" s="181"/>
      <c r="B62" s="181"/>
      <c r="F62" s="181"/>
      <c r="G62" s="181"/>
    </row>
    <row r="63" spans="1:7" x14ac:dyDescent="0.3">
      <c r="A63" s="181"/>
      <c r="B63" s="181"/>
      <c r="F63" s="181"/>
      <c r="G63" s="181"/>
    </row>
    <row r="64" spans="1:7" x14ac:dyDescent="0.3">
      <c r="A64" s="181"/>
      <c r="B64" s="181"/>
      <c r="F64" s="181"/>
      <c r="G64" s="181"/>
    </row>
    <row r="65" spans="1:7" x14ac:dyDescent="0.3">
      <c r="A65" s="181"/>
      <c r="B65" s="181"/>
      <c r="F65" s="181"/>
      <c r="G65" s="181"/>
    </row>
    <row r="66" spans="1:7" x14ac:dyDescent="0.3">
      <c r="A66" s="181"/>
      <c r="B66" s="181"/>
      <c r="F66" s="181"/>
      <c r="G66" s="181"/>
    </row>
    <row r="67" spans="1:7" x14ac:dyDescent="0.3">
      <c r="A67" s="181"/>
      <c r="B67" s="181"/>
      <c r="F67" s="181"/>
      <c r="G67" s="181"/>
    </row>
    <row r="68" spans="1:7" x14ac:dyDescent="0.3">
      <c r="A68" s="181"/>
      <c r="B68" s="181"/>
      <c r="F68" s="181"/>
      <c r="G68" s="181"/>
    </row>
    <row r="69" spans="1:7" x14ac:dyDescent="0.3">
      <c r="A69" s="181"/>
      <c r="B69" s="181"/>
      <c r="F69" s="181"/>
      <c r="G69" s="181"/>
    </row>
    <row r="70" spans="1:7" x14ac:dyDescent="0.3">
      <c r="A70" s="181"/>
      <c r="B70" s="181"/>
      <c r="F70" s="181"/>
      <c r="G70" s="181"/>
    </row>
    <row r="71" spans="1:7" x14ac:dyDescent="0.3">
      <c r="A71" s="181"/>
      <c r="B71" s="181"/>
      <c r="F71" s="181"/>
      <c r="G71" s="181"/>
    </row>
    <row r="72" spans="1:7" x14ac:dyDescent="0.3">
      <c r="A72" s="181"/>
      <c r="B72" s="181"/>
      <c r="F72" s="181"/>
      <c r="G72" s="181"/>
    </row>
    <row r="73" spans="1:7" x14ac:dyDescent="0.3">
      <c r="A73" s="181"/>
      <c r="B73" s="181"/>
      <c r="F73" s="181"/>
      <c r="G73" s="181"/>
    </row>
    <row r="74" spans="1:7" x14ac:dyDescent="0.3">
      <c r="A74" s="181"/>
      <c r="B74" s="181"/>
      <c r="F74" s="181"/>
      <c r="G74" s="181"/>
    </row>
    <row r="75" spans="1:7" x14ac:dyDescent="0.3">
      <c r="A75" s="181"/>
      <c r="B75" s="181"/>
      <c r="F75" s="181"/>
      <c r="G75" s="181"/>
    </row>
    <row r="76" spans="1:7" x14ac:dyDescent="0.3">
      <c r="A76" s="181"/>
      <c r="B76" s="181"/>
      <c r="F76" s="181"/>
      <c r="G76" s="181"/>
    </row>
    <row r="77" spans="1:7" x14ac:dyDescent="0.3">
      <c r="A77" s="181"/>
      <c r="B77" s="181"/>
      <c r="F77" s="181"/>
      <c r="G77" s="181"/>
    </row>
    <row r="78" spans="1:7" x14ac:dyDescent="0.3">
      <c r="A78" s="181"/>
      <c r="B78" s="181"/>
      <c r="F78" s="181"/>
      <c r="G78" s="181"/>
    </row>
    <row r="79" spans="1:7" x14ac:dyDescent="0.3">
      <c r="A79" s="181"/>
      <c r="B79" s="181"/>
      <c r="F79" s="181"/>
      <c r="G79" s="181"/>
    </row>
    <row r="80" spans="1:7" x14ac:dyDescent="0.3">
      <c r="A80" s="181"/>
      <c r="B80" s="181"/>
      <c r="F80" s="181"/>
      <c r="G80" s="181"/>
    </row>
    <row r="81" spans="1:7" x14ac:dyDescent="0.3">
      <c r="A81" s="181"/>
      <c r="B81" s="181"/>
      <c r="F81" s="181"/>
      <c r="G81" s="181"/>
    </row>
    <row r="82" spans="1:7" x14ac:dyDescent="0.3">
      <c r="A82" s="181"/>
      <c r="B82" s="181"/>
      <c r="F82" s="181"/>
      <c r="G82" s="181"/>
    </row>
    <row r="83" spans="1:7" x14ac:dyDescent="0.3">
      <c r="A83" s="181"/>
      <c r="B83" s="181"/>
      <c r="F83" s="181"/>
      <c r="G83" s="181"/>
    </row>
    <row r="84" spans="1:7" x14ac:dyDescent="0.3">
      <c r="A84" s="181"/>
      <c r="B84" s="181"/>
      <c r="F84" s="181"/>
      <c r="G84" s="181"/>
    </row>
    <row r="85" spans="1:7" x14ac:dyDescent="0.3">
      <c r="A85" s="181"/>
      <c r="B85" s="181"/>
      <c r="F85" s="181"/>
      <c r="G85" s="181"/>
    </row>
    <row r="86" spans="1:7" x14ac:dyDescent="0.3">
      <c r="A86" s="181"/>
      <c r="B86" s="181"/>
      <c r="F86" s="181"/>
      <c r="G86" s="181"/>
    </row>
    <row r="87" spans="1:7" x14ac:dyDescent="0.3">
      <c r="A87" s="181"/>
      <c r="B87" s="181"/>
      <c r="F87" s="181"/>
      <c r="G87" s="181"/>
    </row>
    <row r="88" spans="1:7" x14ac:dyDescent="0.3">
      <c r="A88" s="181"/>
      <c r="B88" s="181"/>
      <c r="F88" s="181"/>
      <c r="G88" s="181"/>
    </row>
    <row r="89" spans="1:7" x14ac:dyDescent="0.3">
      <c r="A89" s="181"/>
      <c r="B89" s="181"/>
      <c r="F89" s="181"/>
      <c r="G89" s="181"/>
    </row>
    <row r="90" spans="1:7" x14ac:dyDescent="0.3">
      <c r="A90" s="181"/>
      <c r="B90" s="181"/>
      <c r="F90" s="181"/>
      <c r="G90" s="181"/>
    </row>
    <row r="91" spans="1:7" x14ac:dyDescent="0.3">
      <c r="A91" s="181"/>
      <c r="B91" s="181"/>
      <c r="F91" s="181"/>
      <c r="G91" s="181"/>
    </row>
    <row r="92" spans="1:7" x14ac:dyDescent="0.3">
      <c r="A92" s="181"/>
      <c r="B92" s="181"/>
      <c r="F92" s="181"/>
      <c r="G92" s="181"/>
    </row>
    <row r="93" spans="1:7" x14ac:dyDescent="0.3">
      <c r="A93" s="181"/>
      <c r="B93" s="181"/>
      <c r="F93" s="181"/>
      <c r="G93" s="181"/>
    </row>
    <row r="94" spans="1:7" x14ac:dyDescent="0.3">
      <c r="A94" s="181"/>
      <c r="B94" s="181"/>
      <c r="F94" s="181"/>
      <c r="G94" s="181"/>
    </row>
    <row r="95" spans="1:7" x14ac:dyDescent="0.3">
      <c r="A95" s="181"/>
      <c r="B95" s="181"/>
      <c r="F95" s="181"/>
      <c r="G95" s="181"/>
    </row>
    <row r="96" spans="1:7" x14ac:dyDescent="0.3">
      <c r="A96" s="181"/>
      <c r="B96" s="181"/>
      <c r="F96" s="181"/>
      <c r="G96" s="181"/>
    </row>
    <row r="97" spans="1:7" x14ac:dyDescent="0.3">
      <c r="A97" s="181"/>
      <c r="B97" s="181"/>
      <c r="F97" s="181"/>
      <c r="G97" s="181"/>
    </row>
    <row r="98" spans="1:7" x14ac:dyDescent="0.3">
      <c r="A98" s="181"/>
      <c r="B98" s="181"/>
      <c r="F98" s="181"/>
      <c r="G98" s="181"/>
    </row>
    <row r="99" spans="1:7" x14ac:dyDescent="0.3">
      <c r="A99" s="181"/>
      <c r="B99" s="181"/>
      <c r="F99" s="181"/>
      <c r="G99" s="181"/>
    </row>
    <row r="100" spans="1:7" x14ac:dyDescent="0.3">
      <c r="A100" s="181"/>
      <c r="B100" s="181"/>
      <c r="F100" s="181"/>
      <c r="G100" s="181"/>
    </row>
    <row r="101" spans="1:7" x14ac:dyDescent="0.3">
      <c r="A101" s="181"/>
      <c r="B101" s="181"/>
      <c r="F101" s="181"/>
      <c r="G101" s="181"/>
    </row>
    <row r="102" spans="1:7" x14ac:dyDescent="0.3">
      <c r="A102" s="181"/>
      <c r="B102" s="181"/>
      <c r="F102" s="181"/>
      <c r="G102" s="181"/>
    </row>
    <row r="103" spans="1:7" x14ac:dyDescent="0.3">
      <c r="A103" s="181"/>
      <c r="B103" s="181"/>
      <c r="F103" s="181"/>
      <c r="G103" s="181"/>
    </row>
    <row r="104" spans="1:7" x14ac:dyDescent="0.3">
      <c r="A104" s="181"/>
      <c r="B104" s="181"/>
      <c r="F104" s="181"/>
      <c r="G104" s="181"/>
    </row>
    <row r="105" spans="1:7" x14ac:dyDescent="0.3">
      <c r="A105" s="181"/>
      <c r="B105" s="181"/>
      <c r="F105" s="181"/>
      <c r="G105" s="181"/>
    </row>
    <row r="106" spans="1:7" x14ac:dyDescent="0.3">
      <c r="A106" s="181"/>
      <c r="B106" s="181"/>
      <c r="F106" s="181"/>
      <c r="G106" s="181"/>
    </row>
    <row r="107" spans="1:7" x14ac:dyDescent="0.3">
      <c r="A107" s="181"/>
      <c r="B107" s="181"/>
      <c r="F107" s="181"/>
      <c r="G107" s="181"/>
    </row>
    <row r="108" spans="1:7" x14ac:dyDescent="0.3">
      <c r="A108" s="181"/>
      <c r="B108" s="181"/>
      <c r="F108" s="181"/>
      <c r="G108" s="181"/>
    </row>
    <row r="109" spans="1:7" x14ac:dyDescent="0.3">
      <c r="A109" s="181"/>
      <c r="B109" s="181"/>
      <c r="F109" s="181"/>
      <c r="G109" s="181"/>
    </row>
    <row r="110" spans="1:7" x14ac:dyDescent="0.3">
      <c r="A110" s="181"/>
      <c r="B110" s="181"/>
      <c r="F110" s="181"/>
      <c r="G110" s="181"/>
    </row>
    <row r="111" spans="1:7" x14ac:dyDescent="0.3">
      <c r="A111" s="181"/>
      <c r="B111" s="181"/>
      <c r="F111" s="181"/>
      <c r="G111" s="181"/>
    </row>
    <row r="112" spans="1:7" x14ac:dyDescent="0.3">
      <c r="A112" s="181"/>
      <c r="B112" s="181"/>
      <c r="F112" s="181"/>
      <c r="G112" s="181"/>
    </row>
    <row r="113" spans="1:7" x14ac:dyDescent="0.3">
      <c r="A113" s="181"/>
      <c r="B113" s="181"/>
      <c r="F113" s="181"/>
      <c r="G113" s="181"/>
    </row>
    <row r="114" spans="1:7" x14ac:dyDescent="0.3">
      <c r="A114" s="181"/>
      <c r="B114" s="181"/>
      <c r="F114" s="181"/>
      <c r="G114" s="181"/>
    </row>
    <row r="115" spans="1:7" x14ac:dyDescent="0.3">
      <c r="A115" s="181"/>
      <c r="B115" s="181"/>
      <c r="F115" s="181"/>
      <c r="G115" s="181"/>
    </row>
    <row r="116" spans="1:7" x14ac:dyDescent="0.3">
      <c r="A116" s="181"/>
      <c r="B116" s="181"/>
      <c r="F116" s="181"/>
      <c r="G116" s="181"/>
    </row>
    <row r="117" spans="1:7" x14ac:dyDescent="0.3">
      <c r="A117" s="181"/>
      <c r="B117" s="181"/>
      <c r="F117" s="181"/>
      <c r="G117" s="181"/>
    </row>
    <row r="118" spans="1:7" x14ac:dyDescent="0.3">
      <c r="A118" s="181"/>
      <c r="B118" s="181"/>
      <c r="F118" s="181"/>
      <c r="G118" s="181"/>
    </row>
    <row r="119" spans="1:7" x14ac:dyDescent="0.3">
      <c r="A119" s="181"/>
      <c r="B119" s="181"/>
      <c r="F119" s="181"/>
      <c r="G119" s="181"/>
    </row>
    <row r="120" spans="1:7" x14ac:dyDescent="0.3">
      <c r="A120" s="181"/>
      <c r="B120" s="181"/>
      <c r="F120" s="181"/>
      <c r="G120" s="181"/>
    </row>
    <row r="121" spans="1:7" x14ac:dyDescent="0.3">
      <c r="A121" s="181"/>
      <c r="B121" s="181"/>
      <c r="F121" s="181"/>
      <c r="G121" s="181"/>
    </row>
    <row r="122" spans="1:7" x14ac:dyDescent="0.3">
      <c r="A122" s="181"/>
      <c r="B122" s="181"/>
      <c r="F122" s="181"/>
      <c r="G122" s="181"/>
    </row>
    <row r="123" spans="1:7" x14ac:dyDescent="0.3">
      <c r="A123" s="181"/>
      <c r="B123" s="181"/>
      <c r="F123" s="181"/>
      <c r="G123" s="181"/>
    </row>
    <row r="124" spans="1:7" x14ac:dyDescent="0.3">
      <c r="A124" s="181"/>
      <c r="B124" s="181"/>
      <c r="F124" s="181"/>
      <c r="G124" s="181"/>
    </row>
    <row r="125" spans="1:7" x14ac:dyDescent="0.3">
      <c r="A125" s="181"/>
      <c r="B125" s="181"/>
      <c r="F125" s="181"/>
      <c r="G125" s="181"/>
    </row>
    <row r="126" spans="1:7" x14ac:dyDescent="0.3">
      <c r="A126" s="181"/>
      <c r="B126" s="181"/>
      <c r="F126" s="181"/>
      <c r="G126" s="181"/>
    </row>
    <row r="127" spans="1:7" x14ac:dyDescent="0.3">
      <c r="A127" s="181"/>
      <c r="B127" s="181"/>
      <c r="F127" s="181"/>
      <c r="G127" s="181"/>
    </row>
    <row r="128" spans="1:7" x14ac:dyDescent="0.3">
      <c r="A128" s="181"/>
      <c r="B128" s="181"/>
      <c r="F128" s="181"/>
      <c r="G128" s="181"/>
    </row>
    <row r="129" spans="1:7" x14ac:dyDescent="0.3">
      <c r="A129" s="181"/>
      <c r="B129" s="181"/>
      <c r="F129" s="181"/>
      <c r="G129" s="181"/>
    </row>
    <row r="130" spans="1:7" x14ac:dyDescent="0.3">
      <c r="A130" s="181"/>
      <c r="B130" s="181"/>
      <c r="F130" s="181"/>
      <c r="G130" s="181"/>
    </row>
    <row r="131" spans="1:7" x14ac:dyDescent="0.3">
      <c r="A131" s="181"/>
      <c r="B131" s="181"/>
      <c r="F131" s="181"/>
      <c r="G131" s="181"/>
    </row>
    <row r="132" spans="1:7" x14ac:dyDescent="0.3">
      <c r="A132" s="181"/>
      <c r="B132" s="181"/>
      <c r="F132" s="181"/>
      <c r="G132" s="181"/>
    </row>
    <row r="133" spans="1:7" x14ac:dyDescent="0.3">
      <c r="A133" s="181"/>
      <c r="B133" s="181"/>
      <c r="F133" s="181"/>
      <c r="G133" s="181"/>
    </row>
    <row r="134" spans="1:7" x14ac:dyDescent="0.3">
      <c r="A134" s="181"/>
      <c r="B134" s="181"/>
      <c r="F134" s="181"/>
      <c r="G134" s="181"/>
    </row>
    <row r="135" spans="1:7" x14ac:dyDescent="0.3">
      <c r="A135" s="181"/>
      <c r="B135" s="181"/>
      <c r="F135" s="181"/>
      <c r="G135" s="181"/>
    </row>
    <row r="136" spans="1:7" x14ac:dyDescent="0.3">
      <c r="A136" s="181"/>
      <c r="B136" s="181"/>
      <c r="F136" s="181"/>
      <c r="G136" s="181"/>
    </row>
    <row r="137" spans="1:7" x14ac:dyDescent="0.3">
      <c r="A137" s="181"/>
      <c r="B137" s="181"/>
      <c r="F137" s="181"/>
      <c r="G137" s="181"/>
    </row>
    <row r="138" spans="1:7" x14ac:dyDescent="0.3">
      <c r="A138" s="181"/>
      <c r="B138" s="181"/>
      <c r="F138" s="181"/>
      <c r="G138" s="181"/>
    </row>
    <row r="139" spans="1:7" x14ac:dyDescent="0.3">
      <c r="A139" s="181"/>
      <c r="B139" s="181"/>
      <c r="F139" s="181"/>
      <c r="G139" s="181"/>
    </row>
    <row r="140" spans="1:7" x14ac:dyDescent="0.3">
      <c r="A140" s="181"/>
      <c r="B140" s="181"/>
      <c r="F140" s="181"/>
      <c r="G140" s="181"/>
    </row>
    <row r="141" spans="1:7" x14ac:dyDescent="0.3">
      <c r="A141" s="181"/>
      <c r="B141" s="181"/>
      <c r="F141" s="181"/>
      <c r="G141" s="181"/>
    </row>
    <row r="142" spans="1:7" x14ac:dyDescent="0.3">
      <c r="A142" s="181"/>
      <c r="B142" s="181"/>
      <c r="F142" s="181"/>
      <c r="G142" s="181"/>
    </row>
    <row r="143" spans="1:7" x14ac:dyDescent="0.3">
      <c r="A143" s="181"/>
      <c r="B143" s="181"/>
      <c r="F143" s="181"/>
      <c r="G143" s="181"/>
    </row>
    <row r="144" spans="1:7" x14ac:dyDescent="0.3">
      <c r="A144" s="181"/>
      <c r="B144" s="181"/>
      <c r="F144" s="181"/>
      <c r="G144" s="181"/>
    </row>
    <row r="145" spans="1:7" x14ac:dyDescent="0.3">
      <c r="A145" s="181"/>
      <c r="B145" s="181"/>
      <c r="F145" s="181"/>
      <c r="G145" s="181"/>
    </row>
    <row r="146" spans="1:7" x14ac:dyDescent="0.3">
      <c r="A146" s="181"/>
      <c r="B146" s="181"/>
      <c r="F146" s="181"/>
      <c r="G146" s="181"/>
    </row>
    <row r="147" spans="1:7" x14ac:dyDescent="0.3">
      <c r="A147" s="181"/>
      <c r="B147" s="181"/>
      <c r="F147" s="181"/>
      <c r="G147" s="181"/>
    </row>
    <row r="148" spans="1:7" x14ac:dyDescent="0.3">
      <c r="A148" s="181"/>
      <c r="B148" s="181"/>
      <c r="F148" s="181"/>
      <c r="G148" s="181"/>
    </row>
    <row r="149" spans="1:7" x14ac:dyDescent="0.3">
      <c r="A149" s="181"/>
      <c r="B149" s="181"/>
      <c r="F149" s="181"/>
      <c r="G149" s="181"/>
    </row>
    <row r="150" spans="1:7" x14ac:dyDescent="0.3">
      <c r="A150" s="181"/>
      <c r="B150" s="181"/>
      <c r="F150" s="181"/>
      <c r="G150" s="181"/>
    </row>
    <row r="151" spans="1:7" x14ac:dyDescent="0.3">
      <c r="A151" s="181"/>
      <c r="B151" s="181"/>
      <c r="F151" s="181"/>
      <c r="G151" s="181"/>
    </row>
    <row r="152" spans="1:7" x14ac:dyDescent="0.3">
      <c r="A152" s="181"/>
      <c r="B152" s="181"/>
      <c r="F152" s="181"/>
      <c r="G152" s="181"/>
    </row>
    <row r="153" spans="1:7" x14ac:dyDescent="0.3">
      <c r="A153" s="181"/>
      <c r="B153" s="181"/>
      <c r="F153" s="181"/>
      <c r="G153" s="181"/>
    </row>
    <row r="154" spans="1:7" x14ac:dyDescent="0.3">
      <c r="A154" s="181"/>
      <c r="B154" s="181"/>
      <c r="F154" s="181"/>
      <c r="G154" s="181"/>
    </row>
    <row r="155" spans="1:7" x14ac:dyDescent="0.3">
      <c r="A155" s="181"/>
      <c r="B155" s="181"/>
      <c r="F155" s="181"/>
      <c r="G155" s="181"/>
    </row>
    <row r="156" spans="1:7" x14ac:dyDescent="0.3">
      <c r="A156" s="181"/>
      <c r="B156" s="181"/>
      <c r="F156" s="181"/>
      <c r="G156" s="181"/>
    </row>
    <row r="157" spans="1:7" x14ac:dyDescent="0.3">
      <c r="A157" s="181"/>
      <c r="B157" s="181"/>
      <c r="F157" s="181"/>
      <c r="G157" s="181"/>
    </row>
    <row r="158" spans="1:7" x14ac:dyDescent="0.3">
      <c r="A158" s="181"/>
      <c r="B158" s="181"/>
      <c r="F158" s="181"/>
      <c r="G158" s="181"/>
    </row>
    <row r="159" spans="1:7" x14ac:dyDescent="0.3">
      <c r="A159" s="181"/>
      <c r="B159" s="181"/>
      <c r="F159" s="181"/>
      <c r="G159" s="181"/>
    </row>
    <row r="160" spans="1:7" x14ac:dyDescent="0.3">
      <c r="A160" s="181"/>
      <c r="B160" s="181"/>
      <c r="F160" s="181"/>
      <c r="G160" s="181"/>
    </row>
    <row r="161" spans="1:7" x14ac:dyDescent="0.3">
      <c r="A161" s="181"/>
      <c r="B161" s="181"/>
      <c r="F161" s="181"/>
      <c r="G161" s="181"/>
    </row>
    <row r="162" spans="1:7" x14ac:dyDescent="0.3">
      <c r="A162" s="181"/>
      <c r="B162" s="181"/>
      <c r="F162" s="181"/>
      <c r="G162" s="181"/>
    </row>
    <row r="163" spans="1:7" x14ac:dyDescent="0.3">
      <c r="A163" s="181"/>
      <c r="B163" s="181"/>
      <c r="F163" s="181"/>
      <c r="G163" s="181"/>
    </row>
    <row r="164" spans="1:7" x14ac:dyDescent="0.3">
      <c r="A164" s="181"/>
      <c r="B164" s="181"/>
      <c r="F164" s="181"/>
      <c r="G164" s="181"/>
    </row>
    <row r="165" spans="1:7" x14ac:dyDescent="0.3">
      <c r="A165" s="181"/>
      <c r="B165" s="181"/>
      <c r="F165" s="181"/>
      <c r="G165" s="181"/>
    </row>
    <row r="166" spans="1:7" x14ac:dyDescent="0.3">
      <c r="A166" s="181"/>
      <c r="B166" s="181"/>
      <c r="F166" s="181"/>
      <c r="G166" s="181"/>
    </row>
    <row r="167" spans="1:7" x14ac:dyDescent="0.3">
      <c r="A167" s="181"/>
      <c r="B167" s="181"/>
      <c r="F167" s="181"/>
      <c r="G167" s="181"/>
    </row>
    <row r="168" spans="1:7" x14ac:dyDescent="0.3">
      <c r="A168" s="181"/>
      <c r="B168" s="181"/>
      <c r="F168" s="181"/>
      <c r="G168" s="181"/>
    </row>
    <row r="169" spans="1:7" x14ac:dyDescent="0.3">
      <c r="A169" s="181"/>
      <c r="B169" s="181"/>
      <c r="F169" s="181"/>
      <c r="G169" s="181"/>
    </row>
    <row r="170" spans="1:7" x14ac:dyDescent="0.3">
      <c r="A170" s="181"/>
      <c r="B170" s="181"/>
      <c r="F170" s="181"/>
      <c r="G170" s="181"/>
    </row>
    <row r="171" spans="1:7" x14ac:dyDescent="0.3">
      <c r="A171" s="181"/>
      <c r="B171" s="181"/>
      <c r="F171" s="181"/>
      <c r="G171" s="181"/>
    </row>
    <row r="172" spans="1:7" x14ac:dyDescent="0.3">
      <c r="A172" s="181"/>
      <c r="B172" s="181"/>
      <c r="F172" s="181"/>
      <c r="G172" s="181"/>
    </row>
    <row r="173" spans="1:7" x14ac:dyDescent="0.3">
      <c r="A173" s="181"/>
      <c r="B173" s="181"/>
      <c r="F173" s="181"/>
      <c r="G173" s="181"/>
    </row>
    <row r="174" spans="1:7" x14ac:dyDescent="0.3">
      <c r="A174" s="181"/>
      <c r="B174" s="181"/>
      <c r="F174" s="181"/>
      <c r="G174" s="181"/>
    </row>
    <row r="175" spans="1:7" x14ac:dyDescent="0.3">
      <c r="A175" s="181"/>
      <c r="B175" s="181"/>
      <c r="F175" s="181"/>
      <c r="G175" s="181"/>
    </row>
    <row r="176" spans="1:7" x14ac:dyDescent="0.3">
      <c r="A176" s="181"/>
      <c r="B176" s="181"/>
      <c r="F176" s="181"/>
      <c r="G176" s="181"/>
    </row>
    <row r="177" spans="1:7" x14ac:dyDescent="0.3">
      <c r="A177" s="181"/>
      <c r="B177" s="181"/>
      <c r="F177" s="181"/>
      <c r="G177" s="181"/>
    </row>
    <row r="178" spans="1:7" x14ac:dyDescent="0.3">
      <c r="A178" s="181"/>
      <c r="B178" s="181"/>
      <c r="F178" s="181"/>
      <c r="G178" s="181"/>
    </row>
    <row r="179" spans="1:7" x14ac:dyDescent="0.3">
      <c r="A179" s="181"/>
      <c r="B179" s="181"/>
      <c r="F179" s="181"/>
      <c r="G179" s="181"/>
    </row>
    <row r="180" spans="1:7" x14ac:dyDescent="0.3">
      <c r="A180" s="181"/>
      <c r="B180" s="181"/>
      <c r="F180" s="181"/>
      <c r="G180" s="181"/>
    </row>
    <row r="181" spans="1:7" x14ac:dyDescent="0.3">
      <c r="A181" s="181"/>
      <c r="B181" s="181"/>
      <c r="F181" s="181"/>
      <c r="G181" s="181"/>
    </row>
    <row r="182" spans="1:7" x14ac:dyDescent="0.3">
      <c r="A182" s="181"/>
      <c r="B182" s="181"/>
      <c r="F182" s="181"/>
      <c r="G182" s="181"/>
    </row>
    <row r="183" spans="1:7" x14ac:dyDescent="0.3">
      <c r="A183" s="181"/>
      <c r="B183" s="181"/>
      <c r="F183" s="181"/>
      <c r="G183" s="181"/>
    </row>
    <row r="184" spans="1:7" x14ac:dyDescent="0.3">
      <c r="A184" s="181"/>
      <c r="B184" s="181"/>
      <c r="F184" s="181"/>
      <c r="G184" s="181"/>
    </row>
    <row r="185" spans="1:7" x14ac:dyDescent="0.3">
      <c r="A185" s="181"/>
      <c r="B185" s="181"/>
      <c r="F185" s="181"/>
      <c r="G185" s="181"/>
    </row>
    <row r="186" spans="1:7" x14ac:dyDescent="0.3">
      <c r="A186" s="181"/>
      <c r="B186" s="181"/>
      <c r="F186" s="181"/>
      <c r="G186" s="181"/>
    </row>
    <row r="187" spans="1:7" x14ac:dyDescent="0.3">
      <c r="A187" s="181"/>
      <c r="B187" s="181"/>
      <c r="F187" s="181"/>
      <c r="G187" s="181"/>
    </row>
    <row r="188" spans="1:7" x14ac:dyDescent="0.3">
      <c r="A188" s="181"/>
      <c r="B188" s="181"/>
      <c r="F188" s="181"/>
      <c r="G188" s="181"/>
    </row>
    <row r="189" spans="1:7" x14ac:dyDescent="0.3">
      <c r="A189" s="181"/>
      <c r="B189" s="181"/>
      <c r="F189" s="181"/>
      <c r="G189" s="181"/>
    </row>
    <row r="190" spans="1:7" x14ac:dyDescent="0.3">
      <c r="A190" s="181"/>
      <c r="B190" s="181"/>
      <c r="F190" s="181"/>
      <c r="G190" s="181"/>
    </row>
    <row r="191" spans="1:7" x14ac:dyDescent="0.3">
      <c r="A191" s="181"/>
      <c r="B191" s="181"/>
      <c r="F191" s="181"/>
      <c r="G191" s="181"/>
    </row>
    <row r="192" spans="1:7" x14ac:dyDescent="0.3">
      <c r="A192" s="181"/>
      <c r="B192" s="181"/>
      <c r="F192" s="181"/>
      <c r="G192" s="181"/>
    </row>
    <row r="193" spans="1:7" x14ac:dyDescent="0.3">
      <c r="A193" s="181"/>
      <c r="B193" s="181"/>
      <c r="F193" s="181"/>
      <c r="G193" s="181"/>
    </row>
    <row r="194" spans="1:7" x14ac:dyDescent="0.3">
      <c r="A194" s="181"/>
      <c r="B194" s="181"/>
      <c r="F194" s="181"/>
      <c r="G194" s="181"/>
    </row>
    <row r="195" spans="1:7" x14ac:dyDescent="0.3">
      <c r="A195" s="181"/>
      <c r="B195" s="181"/>
      <c r="F195" s="181"/>
      <c r="G195" s="181"/>
    </row>
    <row r="196" spans="1:7" x14ac:dyDescent="0.3">
      <c r="A196" s="181"/>
      <c r="B196" s="181"/>
      <c r="F196" s="181"/>
      <c r="G196" s="181"/>
    </row>
    <row r="197" spans="1:7" x14ac:dyDescent="0.3">
      <c r="A197" s="181"/>
      <c r="B197" s="181"/>
      <c r="F197" s="181"/>
      <c r="G197" s="181"/>
    </row>
    <row r="198" spans="1:7" x14ac:dyDescent="0.3">
      <c r="A198" s="181"/>
      <c r="B198" s="181"/>
      <c r="F198" s="181"/>
      <c r="G198" s="181"/>
    </row>
    <row r="199" spans="1:7" x14ac:dyDescent="0.3">
      <c r="A199" s="181"/>
      <c r="B199" s="181"/>
      <c r="F199" s="181"/>
      <c r="G199" s="181"/>
    </row>
    <row r="200" spans="1:7" x14ac:dyDescent="0.3">
      <c r="A200" s="181"/>
      <c r="B200" s="181"/>
      <c r="F200" s="181"/>
      <c r="G200" s="181"/>
    </row>
    <row r="201" spans="1:7" x14ac:dyDescent="0.3">
      <c r="A201" s="181"/>
      <c r="B201" s="181"/>
      <c r="F201" s="181"/>
      <c r="G201" s="181"/>
    </row>
    <row r="202" spans="1:7" x14ac:dyDescent="0.3">
      <c r="A202" s="181"/>
      <c r="B202" s="181"/>
      <c r="F202" s="181"/>
      <c r="G202" s="181"/>
    </row>
    <row r="203" spans="1:7" x14ac:dyDescent="0.3">
      <c r="A203" s="181"/>
      <c r="B203" s="181"/>
      <c r="F203" s="181"/>
      <c r="G203" s="181"/>
    </row>
    <row r="204" spans="1:7" x14ac:dyDescent="0.3">
      <c r="A204" s="181"/>
      <c r="B204" s="181"/>
      <c r="F204" s="181"/>
      <c r="G204" s="181"/>
    </row>
    <row r="205" spans="1:7" x14ac:dyDescent="0.3">
      <c r="A205" s="181"/>
      <c r="B205" s="181"/>
      <c r="F205" s="181"/>
      <c r="G205" s="181"/>
    </row>
    <row r="206" spans="1:7" x14ac:dyDescent="0.3">
      <c r="A206" s="181"/>
      <c r="B206" s="181"/>
      <c r="F206" s="181"/>
      <c r="G206" s="181"/>
    </row>
    <row r="207" spans="1:7" x14ac:dyDescent="0.3">
      <c r="A207" s="181"/>
      <c r="B207" s="181"/>
      <c r="F207" s="181"/>
      <c r="G207" s="181"/>
    </row>
    <row r="208" spans="1:7" x14ac:dyDescent="0.3">
      <c r="A208" s="181"/>
      <c r="B208" s="181"/>
      <c r="F208" s="181"/>
      <c r="G208" s="181"/>
    </row>
    <row r="209" spans="1:7" x14ac:dyDescent="0.3">
      <c r="A209" s="181"/>
      <c r="B209" s="181"/>
      <c r="F209" s="181"/>
      <c r="G209" s="181"/>
    </row>
    <row r="210" spans="1:7" x14ac:dyDescent="0.3">
      <c r="A210" s="181"/>
      <c r="B210" s="181"/>
      <c r="F210" s="181"/>
      <c r="G210" s="181"/>
    </row>
    <row r="211" spans="1:7" x14ac:dyDescent="0.3">
      <c r="A211" s="181"/>
      <c r="B211" s="181"/>
      <c r="F211" s="181"/>
      <c r="G211" s="181"/>
    </row>
    <row r="212" spans="1:7" x14ac:dyDescent="0.3">
      <c r="A212" s="181"/>
      <c r="B212" s="181"/>
      <c r="F212" s="181"/>
      <c r="G212" s="181"/>
    </row>
    <row r="213" spans="1:7" x14ac:dyDescent="0.3">
      <c r="A213" s="181"/>
      <c r="B213" s="181"/>
      <c r="F213" s="181"/>
      <c r="G213" s="181"/>
    </row>
    <row r="214" spans="1:7" x14ac:dyDescent="0.3">
      <c r="A214" s="181"/>
      <c r="B214" s="181"/>
      <c r="F214" s="181"/>
      <c r="G214" s="181"/>
    </row>
    <row r="215" spans="1:7" x14ac:dyDescent="0.3">
      <c r="A215" s="181"/>
      <c r="B215" s="181"/>
      <c r="F215" s="181"/>
      <c r="G215" s="181"/>
    </row>
    <row r="216" spans="1:7" x14ac:dyDescent="0.3">
      <c r="A216" s="181"/>
      <c r="B216" s="181"/>
      <c r="F216" s="181"/>
      <c r="G216" s="181"/>
    </row>
    <row r="217" spans="1:7" x14ac:dyDescent="0.3">
      <c r="A217" s="181"/>
      <c r="B217" s="181"/>
      <c r="F217" s="181"/>
      <c r="G217" s="181"/>
    </row>
    <row r="218" spans="1:7" x14ac:dyDescent="0.3">
      <c r="A218" s="181"/>
      <c r="B218" s="181"/>
      <c r="F218" s="181"/>
      <c r="G218" s="181"/>
    </row>
    <row r="219" spans="1:7" x14ac:dyDescent="0.3">
      <c r="A219" s="181"/>
      <c r="B219" s="181"/>
      <c r="F219" s="181"/>
      <c r="G219" s="181"/>
    </row>
    <row r="220" spans="1:7" x14ac:dyDescent="0.3">
      <c r="A220" s="181"/>
      <c r="B220" s="181"/>
      <c r="F220" s="181"/>
      <c r="G220" s="181"/>
    </row>
    <row r="221" spans="1:7" x14ac:dyDescent="0.3">
      <c r="A221" s="181"/>
      <c r="B221" s="181"/>
      <c r="F221" s="181"/>
      <c r="G221" s="181"/>
    </row>
    <row r="222" spans="1:7" x14ac:dyDescent="0.3">
      <c r="A222" s="181"/>
      <c r="B222" s="181"/>
      <c r="F222" s="181"/>
      <c r="G222" s="181"/>
    </row>
    <row r="223" spans="1:7" x14ac:dyDescent="0.3">
      <c r="A223" s="181"/>
      <c r="B223" s="181"/>
      <c r="F223" s="181"/>
      <c r="G223" s="181"/>
    </row>
    <row r="224" spans="1:7" x14ac:dyDescent="0.3">
      <c r="A224" s="181"/>
      <c r="B224" s="181"/>
      <c r="F224" s="181"/>
      <c r="G224" s="181"/>
    </row>
    <row r="225" spans="1:7" x14ac:dyDescent="0.3">
      <c r="A225" s="181"/>
      <c r="B225" s="181"/>
      <c r="F225" s="181"/>
      <c r="G225" s="181"/>
    </row>
    <row r="226" spans="1:7" x14ac:dyDescent="0.3">
      <c r="A226" s="181"/>
      <c r="B226" s="181"/>
      <c r="F226" s="181"/>
      <c r="G226" s="181"/>
    </row>
    <row r="227" spans="1:7" x14ac:dyDescent="0.3">
      <c r="A227" s="181"/>
      <c r="B227" s="181"/>
      <c r="F227" s="181"/>
      <c r="G227" s="181"/>
    </row>
    <row r="228" spans="1:7" x14ac:dyDescent="0.3">
      <c r="A228" s="181"/>
      <c r="B228" s="181"/>
      <c r="F228" s="181"/>
      <c r="G228" s="181"/>
    </row>
    <row r="229" spans="1:7" x14ac:dyDescent="0.3">
      <c r="A229" s="181"/>
      <c r="B229" s="181"/>
      <c r="F229" s="181"/>
      <c r="G229" s="181"/>
    </row>
    <row r="230" spans="1:7" x14ac:dyDescent="0.3">
      <c r="A230" s="181"/>
      <c r="B230" s="181"/>
      <c r="F230" s="181"/>
      <c r="G230" s="181"/>
    </row>
    <row r="231" spans="1:7" x14ac:dyDescent="0.3">
      <c r="A231" s="181"/>
      <c r="B231" s="181"/>
      <c r="F231" s="181"/>
      <c r="G231" s="181"/>
    </row>
    <row r="232" spans="1:7" x14ac:dyDescent="0.3">
      <c r="A232" s="181"/>
      <c r="B232" s="181"/>
      <c r="F232" s="181"/>
      <c r="G232" s="181"/>
    </row>
    <row r="233" spans="1:7" x14ac:dyDescent="0.3">
      <c r="A233" s="181"/>
      <c r="B233" s="181"/>
      <c r="F233" s="181"/>
      <c r="G233" s="181"/>
    </row>
    <row r="234" spans="1:7" x14ac:dyDescent="0.3">
      <c r="A234" s="181"/>
      <c r="B234" s="181"/>
      <c r="F234" s="181"/>
      <c r="G234" s="181"/>
    </row>
    <row r="235" spans="1:7" x14ac:dyDescent="0.3">
      <c r="A235" s="181"/>
      <c r="B235" s="181"/>
      <c r="F235" s="181"/>
      <c r="G235" s="181"/>
    </row>
    <row r="236" spans="1:7" x14ac:dyDescent="0.3">
      <c r="A236" s="181"/>
      <c r="B236" s="181"/>
      <c r="F236" s="181"/>
      <c r="G236" s="181"/>
    </row>
    <row r="237" spans="1:7" x14ac:dyDescent="0.3">
      <c r="A237" s="181"/>
      <c r="B237" s="181"/>
      <c r="F237" s="181"/>
      <c r="G237" s="181"/>
    </row>
    <row r="238" spans="1:7" x14ac:dyDescent="0.3">
      <c r="A238" s="181"/>
      <c r="B238" s="181"/>
      <c r="F238" s="181"/>
      <c r="G238" s="181"/>
    </row>
    <row r="239" spans="1:7" x14ac:dyDescent="0.3">
      <c r="A239" s="181"/>
      <c r="B239" s="181"/>
      <c r="F239" s="181"/>
      <c r="G239" s="181"/>
    </row>
    <row r="240" spans="1:7" x14ac:dyDescent="0.3">
      <c r="A240" s="181"/>
      <c r="B240" s="181"/>
      <c r="F240" s="181"/>
      <c r="G240" s="181"/>
    </row>
    <row r="241" spans="1:7" x14ac:dyDescent="0.3">
      <c r="A241" s="181"/>
      <c r="B241" s="181"/>
      <c r="F241" s="181"/>
      <c r="G241" s="181"/>
    </row>
    <row r="242" spans="1:7" x14ac:dyDescent="0.3">
      <c r="A242" s="181"/>
      <c r="B242" s="181"/>
      <c r="F242" s="181"/>
      <c r="G242" s="181"/>
    </row>
    <row r="243" spans="1:7" x14ac:dyDescent="0.3">
      <c r="A243" s="181"/>
      <c r="B243" s="181"/>
      <c r="F243" s="181"/>
      <c r="G243" s="181"/>
    </row>
    <row r="244" spans="1:7" x14ac:dyDescent="0.3">
      <c r="A244" s="181"/>
      <c r="B244" s="181"/>
      <c r="F244" s="181"/>
      <c r="G244" s="181"/>
    </row>
    <row r="245" spans="1:7" x14ac:dyDescent="0.3">
      <c r="A245" s="181"/>
      <c r="B245" s="181"/>
      <c r="F245" s="181"/>
      <c r="G245" s="181"/>
    </row>
    <row r="246" spans="1:7" x14ac:dyDescent="0.3">
      <c r="A246" s="181"/>
      <c r="B246" s="181"/>
      <c r="F246" s="181"/>
      <c r="G246" s="181"/>
    </row>
    <row r="247" spans="1:7" x14ac:dyDescent="0.3">
      <c r="A247" s="181"/>
      <c r="B247" s="181"/>
      <c r="F247" s="181"/>
      <c r="G247" s="181"/>
    </row>
    <row r="248" spans="1:7" x14ac:dyDescent="0.3">
      <c r="A248" s="181"/>
      <c r="B248" s="181"/>
      <c r="F248" s="181"/>
      <c r="G248" s="181"/>
    </row>
    <row r="249" spans="1:7" x14ac:dyDescent="0.3">
      <c r="A249" s="181"/>
      <c r="B249" s="181"/>
      <c r="F249" s="181"/>
      <c r="G249" s="181"/>
    </row>
    <row r="250" spans="1:7" x14ac:dyDescent="0.3">
      <c r="A250" s="181"/>
      <c r="B250" s="181"/>
      <c r="F250" s="181"/>
      <c r="G250" s="181"/>
    </row>
    <row r="251" spans="1:7" x14ac:dyDescent="0.3">
      <c r="A251" s="181"/>
      <c r="B251" s="181"/>
      <c r="F251" s="181"/>
      <c r="G251" s="181"/>
    </row>
    <row r="252" spans="1:7" x14ac:dyDescent="0.3">
      <c r="A252" s="181"/>
      <c r="B252" s="181"/>
      <c r="F252" s="181"/>
      <c r="G252" s="181"/>
    </row>
    <row r="253" spans="1:7" x14ac:dyDescent="0.3">
      <c r="A253" s="181"/>
      <c r="B253" s="181"/>
      <c r="F253" s="181"/>
      <c r="G253" s="181"/>
    </row>
    <row r="254" spans="1:7" x14ac:dyDescent="0.3">
      <c r="A254" s="181"/>
      <c r="B254" s="181"/>
      <c r="F254" s="181"/>
      <c r="G254" s="181"/>
    </row>
    <row r="255" spans="1:7" x14ac:dyDescent="0.3">
      <c r="A255" s="181"/>
      <c r="B255" s="181"/>
      <c r="F255" s="181"/>
      <c r="G255" s="181"/>
    </row>
    <row r="256" spans="1:7" x14ac:dyDescent="0.3">
      <c r="A256" s="181"/>
      <c r="B256" s="181"/>
      <c r="F256" s="181"/>
      <c r="G256" s="181"/>
    </row>
    <row r="257" spans="1:7" x14ac:dyDescent="0.3">
      <c r="A257" s="181"/>
      <c r="B257" s="181"/>
      <c r="F257" s="181"/>
      <c r="G257" s="181"/>
    </row>
    <row r="258" spans="1:7" x14ac:dyDescent="0.3">
      <c r="A258" s="181"/>
      <c r="B258" s="181"/>
      <c r="F258" s="181"/>
      <c r="G258" s="181"/>
    </row>
    <row r="259" spans="1:7" x14ac:dyDescent="0.3">
      <c r="A259" s="181"/>
      <c r="B259" s="181"/>
      <c r="F259" s="181"/>
      <c r="G259" s="181"/>
    </row>
    <row r="260" spans="1:7" x14ac:dyDescent="0.3">
      <c r="A260" s="181"/>
      <c r="B260" s="181"/>
      <c r="F260" s="181"/>
      <c r="G260" s="181"/>
    </row>
    <row r="261" spans="1:7" x14ac:dyDescent="0.3">
      <c r="A261" s="181"/>
      <c r="B261" s="181"/>
      <c r="F261" s="181"/>
      <c r="G261" s="181"/>
    </row>
    <row r="262" spans="1:7" x14ac:dyDescent="0.3">
      <c r="A262" s="181"/>
      <c r="B262" s="181"/>
      <c r="F262" s="181"/>
      <c r="G262" s="181"/>
    </row>
    <row r="263" spans="1:7" x14ac:dyDescent="0.3">
      <c r="A263" s="181"/>
      <c r="B263" s="181"/>
      <c r="F263" s="181"/>
      <c r="G263" s="181"/>
    </row>
    <row r="264" spans="1:7" x14ac:dyDescent="0.3">
      <c r="A264" s="181"/>
      <c r="B264" s="181"/>
      <c r="F264" s="181"/>
      <c r="G264" s="181"/>
    </row>
    <row r="265" spans="1:7" x14ac:dyDescent="0.3">
      <c r="A265" s="181"/>
      <c r="B265" s="181"/>
      <c r="F265" s="181"/>
      <c r="G265" s="181"/>
    </row>
    <row r="266" spans="1:7" x14ac:dyDescent="0.3">
      <c r="A266" s="181"/>
      <c r="B266" s="181"/>
      <c r="F266" s="181"/>
      <c r="G266" s="181"/>
    </row>
    <row r="267" spans="1:7" x14ac:dyDescent="0.3">
      <c r="A267" s="181"/>
      <c r="B267" s="181"/>
      <c r="F267" s="181"/>
      <c r="G267" s="181"/>
    </row>
    <row r="268" spans="1:7" x14ac:dyDescent="0.3">
      <c r="A268" s="181"/>
      <c r="B268" s="181"/>
      <c r="F268" s="181"/>
      <c r="G268" s="181"/>
    </row>
    <row r="269" spans="1:7" x14ac:dyDescent="0.3">
      <c r="A269" s="181"/>
      <c r="B269" s="181"/>
      <c r="F269" s="181"/>
      <c r="G269" s="181"/>
    </row>
    <row r="270" spans="1:7" x14ac:dyDescent="0.3">
      <c r="A270" s="181"/>
      <c r="B270" s="181"/>
      <c r="F270" s="181"/>
      <c r="G270" s="181"/>
    </row>
    <row r="271" spans="1:7" x14ac:dyDescent="0.3">
      <c r="A271" s="181"/>
      <c r="B271" s="181"/>
      <c r="F271" s="181"/>
      <c r="G271" s="181"/>
    </row>
    <row r="272" spans="1:7" x14ac:dyDescent="0.3">
      <c r="A272" s="181"/>
      <c r="B272" s="181"/>
      <c r="F272" s="181"/>
      <c r="G272" s="181"/>
    </row>
    <row r="273" spans="1:7" x14ac:dyDescent="0.3">
      <c r="A273" s="181"/>
      <c r="B273" s="181"/>
      <c r="F273" s="181"/>
      <c r="G273" s="181"/>
    </row>
    <row r="274" spans="1:7" x14ac:dyDescent="0.3">
      <c r="A274" s="181"/>
      <c r="B274" s="181"/>
      <c r="F274" s="181"/>
      <c r="G274" s="181"/>
    </row>
    <row r="275" spans="1:7" x14ac:dyDescent="0.3">
      <c r="A275" s="181"/>
      <c r="B275" s="181"/>
      <c r="F275" s="181"/>
      <c r="G275" s="181"/>
    </row>
    <row r="276" spans="1:7" x14ac:dyDescent="0.3">
      <c r="A276" s="181"/>
      <c r="B276" s="181"/>
      <c r="F276" s="181"/>
      <c r="G276" s="181"/>
    </row>
    <row r="277" spans="1:7" x14ac:dyDescent="0.3">
      <c r="A277" s="181"/>
      <c r="B277" s="181"/>
      <c r="F277" s="181"/>
      <c r="G277" s="181"/>
    </row>
    <row r="278" spans="1:7" x14ac:dyDescent="0.3">
      <c r="A278" s="181"/>
      <c r="B278" s="181"/>
      <c r="F278" s="181"/>
      <c r="G278" s="181"/>
    </row>
    <row r="279" spans="1:7" x14ac:dyDescent="0.3">
      <c r="A279" s="181"/>
      <c r="B279" s="181"/>
      <c r="F279" s="181"/>
      <c r="G279" s="181"/>
    </row>
    <row r="280" spans="1:7" x14ac:dyDescent="0.3">
      <c r="A280" s="181"/>
      <c r="B280" s="181"/>
      <c r="F280" s="181"/>
      <c r="G280" s="181"/>
    </row>
    <row r="281" spans="1:7" x14ac:dyDescent="0.3">
      <c r="A281" s="181"/>
      <c r="B281" s="181"/>
      <c r="F281" s="181"/>
      <c r="G281" s="181"/>
    </row>
    <row r="282" spans="1:7" x14ac:dyDescent="0.3">
      <c r="A282" s="181"/>
      <c r="B282" s="181"/>
      <c r="F282" s="181"/>
      <c r="G282" s="181"/>
    </row>
    <row r="283" spans="1:7" x14ac:dyDescent="0.3">
      <c r="A283" s="181"/>
      <c r="B283" s="181"/>
      <c r="F283" s="181"/>
      <c r="G283" s="181"/>
    </row>
    <row r="284" spans="1:7" x14ac:dyDescent="0.3">
      <c r="A284" s="181"/>
      <c r="B284" s="181"/>
      <c r="F284" s="181"/>
      <c r="G284" s="181"/>
    </row>
    <row r="285" spans="1:7" x14ac:dyDescent="0.3">
      <c r="A285" s="181"/>
      <c r="B285" s="181"/>
      <c r="F285" s="181"/>
      <c r="G285" s="181"/>
    </row>
    <row r="286" spans="1:7" x14ac:dyDescent="0.3">
      <c r="A286" s="181"/>
      <c r="B286" s="181"/>
      <c r="F286" s="181"/>
      <c r="G286" s="181"/>
    </row>
    <row r="287" spans="1:7" x14ac:dyDescent="0.3">
      <c r="A287" s="181"/>
      <c r="B287" s="181"/>
      <c r="F287" s="181"/>
      <c r="G287" s="181"/>
    </row>
    <row r="288" spans="1:7" x14ac:dyDescent="0.3">
      <c r="A288" s="181"/>
      <c r="B288" s="181"/>
      <c r="F288" s="181"/>
      <c r="G288" s="181"/>
    </row>
    <row r="289" spans="1:7" x14ac:dyDescent="0.3">
      <c r="A289" s="181"/>
      <c r="B289" s="181"/>
      <c r="F289" s="181"/>
      <c r="G289" s="181"/>
    </row>
    <row r="290" spans="1:7" x14ac:dyDescent="0.3">
      <c r="A290" s="181"/>
      <c r="B290" s="181"/>
      <c r="F290" s="181"/>
      <c r="G290" s="181"/>
    </row>
    <row r="291" spans="1:7" x14ac:dyDescent="0.3">
      <c r="A291" s="181"/>
      <c r="B291" s="181"/>
      <c r="F291" s="181"/>
      <c r="G291" s="181"/>
    </row>
    <row r="292" spans="1:7" x14ac:dyDescent="0.3">
      <c r="A292" s="181"/>
      <c r="B292" s="181"/>
      <c r="F292" s="181"/>
      <c r="G292" s="181"/>
    </row>
    <row r="293" spans="1:7" x14ac:dyDescent="0.3">
      <c r="A293" s="181"/>
      <c r="B293" s="181"/>
      <c r="F293" s="181"/>
      <c r="G293" s="181"/>
    </row>
    <row r="294" spans="1:7" x14ac:dyDescent="0.3">
      <c r="A294" s="181"/>
      <c r="B294" s="181"/>
      <c r="F294" s="181"/>
      <c r="G294" s="181"/>
    </row>
    <row r="295" spans="1:7" x14ac:dyDescent="0.3">
      <c r="A295" s="181"/>
      <c r="B295" s="181"/>
      <c r="F295" s="181"/>
      <c r="G295" s="181"/>
    </row>
    <row r="296" spans="1:7" x14ac:dyDescent="0.3">
      <c r="A296" s="181"/>
      <c r="B296" s="181"/>
      <c r="F296" s="181"/>
      <c r="G296" s="181"/>
    </row>
    <row r="297" spans="1:7" x14ac:dyDescent="0.3">
      <c r="A297" s="181"/>
      <c r="B297" s="181"/>
      <c r="F297" s="181"/>
      <c r="G297" s="181"/>
    </row>
    <row r="298" spans="1:7" x14ac:dyDescent="0.3">
      <c r="A298" s="181"/>
      <c r="B298" s="181"/>
      <c r="F298" s="181"/>
      <c r="G298" s="181"/>
    </row>
    <row r="299" spans="1:7" x14ac:dyDescent="0.3">
      <c r="A299" s="181"/>
      <c r="B299" s="181"/>
      <c r="F299" s="181"/>
      <c r="G299" s="181"/>
    </row>
    <row r="300" spans="1:7" x14ac:dyDescent="0.3">
      <c r="A300" s="181"/>
      <c r="B300" s="181"/>
      <c r="F300" s="181"/>
      <c r="G300" s="181"/>
    </row>
    <row r="301" spans="1:7" x14ac:dyDescent="0.3">
      <c r="A301" s="181"/>
      <c r="B301" s="181"/>
      <c r="F301" s="181"/>
      <c r="G301" s="181"/>
    </row>
    <row r="302" spans="1:7" x14ac:dyDescent="0.3">
      <c r="A302" s="181"/>
      <c r="B302" s="181"/>
      <c r="F302" s="181"/>
      <c r="G302" s="181"/>
    </row>
    <row r="303" spans="1:7" x14ac:dyDescent="0.3">
      <c r="A303" s="181"/>
      <c r="B303" s="181"/>
      <c r="F303" s="181"/>
      <c r="G303" s="181"/>
    </row>
    <row r="304" spans="1:7" x14ac:dyDescent="0.3">
      <c r="A304" s="181"/>
      <c r="B304" s="181"/>
      <c r="F304" s="181"/>
      <c r="G304" s="181"/>
    </row>
    <row r="305" spans="1:7" x14ac:dyDescent="0.3">
      <c r="A305" s="181"/>
      <c r="B305" s="181"/>
      <c r="F305" s="181"/>
      <c r="G305" s="181"/>
    </row>
    <row r="306" spans="1:7" x14ac:dyDescent="0.3">
      <c r="A306" s="181"/>
      <c r="B306" s="181"/>
      <c r="F306" s="181"/>
      <c r="G306" s="181"/>
    </row>
    <row r="307" spans="1:7" x14ac:dyDescent="0.3">
      <c r="A307" s="181"/>
      <c r="B307" s="181"/>
      <c r="F307" s="181"/>
      <c r="G307" s="181"/>
    </row>
    <row r="308" spans="1:7" x14ac:dyDescent="0.3">
      <c r="A308" s="181"/>
      <c r="B308" s="181"/>
      <c r="F308" s="181"/>
      <c r="G308" s="181"/>
    </row>
    <row r="309" spans="1:7" x14ac:dyDescent="0.3">
      <c r="A309" s="181"/>
      <c r="B309" s="181"/>
      <c r="F309" s="181"/>
      <c r="G309" s="181"/>
    </row>
    <row r="310" spans="1:7" x14ac:dyDescent="0.3">
      <c r="A310" s="181"/>
      <c r="B310" s="181"/>
      <c r="F310" s="181"/>
      <c r="G310" s="181"/>
    </row>
    <row r="311" spans="1:7" x14ac:dyDescent="0.3">
      <c r="A311" s="181"/>
      <c r="B311" s="181"/>
      <c r="F311" s="181"/>
      <c r="G311" s="181"/>
    </row>
    <row r="312" spans="1:7" x14ac:dyDescent="0.3">
      <c r="A312" s="181"/>
      <c r="B312" s="181"/>
      <c r="F312" s="181"/>
      <c r="G312" s="181"/>
    </row>
    <row r="313" spans="1:7" x14ac:dyDescent="0.3">
      <c r="A313" s="181"/>
      <c r="B313" s="181"/>
      <c r="F313" s="181"/>
      <c r="G313" s="181"/>
    </row>
    <row r="314" spans="1:7" x14ac:dyDescent="0.3">
      <c r="A314" s="181"/>
      <c r="B314" s="181"/>
      <c r="F314" s="181"/>
      <c r="G314" s="181"/>
    </row>
    <row r="315" spans="1:7" x14ac:dyDescent="0.3">
      <c r="A315" s="181"/>
      <c r="B315" s="181"/>
      <c r="F315" s="181"/>
      <c r="G315" s="181"/>
    </row>
    <row r="316" spans="1:7" x14ac:dyDescent="0.3">
      <c r="A316" s="181"/>
      <c r="B316" s="181"/>
      <c r="F316" s="181"/>
      <c r="G316" s="181"/>
    </row>
    <row r="317" spans="1:7" x14ac:dyDescent="0.3">
      <c r="A317" s="181"/>
      <c r="B317" s="181"/>
      <c r="F317" s="181"/>
      <c r="G317" s="181"/>
    </row>
    <row r="318" spans="1:7" x14ac:dyDescent="0.3">
      <c r="A318" s="181"/>
      <c r="B318" s="181"/>
      <c r="F318" s="181"/>
      <c r="G318" s="181"/>
    </row>
    <row r="319" spans="1:7" x14ac:dyDescent="0.3">
      <c r="A319" s="181"/>
      <c r="B319" s="181"/>
      <c r="F319" s="181"/>
      <c r="G319" s="181"/>
    </row>
    <row r="320" spans="1:7" x14ac:dyDescent="0.3">
      <c r="A320" s="181"/>
      <c r="B320" s="181"/>
      <c r="F320" s="181"/>
      <c r="G320" s="181"/>
    </row>
    <row r="321" spans="1:7" x14ac:dyDescent="0.3">
      <c r="A321" s="181"/>
      <c r="B321" s="181"/>
      <c r="F321" s="181"/>
      <c r="G321" s="181"/>
    </row>
    <row r="322" spans="1:7" x14ac:dyDescent="0.3">
      <c r="A322" s="181"/>
      <c r="B322" s="181"/>
      <c r="F322" s="181"/>
      <c r="G322" s="181"/>
    </row>
    <row r="323" spans="1:7" x14ac:dyDescent="0.3">
      <c r="A323" s="181"/>
      <c r="B323" s="181"/>
      <c r="F323" s="181"/>
      <c r="G323" s="181"/>
    </row>
    <row r="324" spans="1:7" x14ac:dyDescent="0.3">
      <c r="A324" s="181"/>
      <c r="B324" s="181"/>
      <c r="F324" s="181"/>
      <c r="G324" s="181"/>
    </row>
    <row r="325" spans="1:7" x14ac:dyDescent="0.3">
      <c r="A325" s="181"/>
      <c r="B325" s="181"/>
      <c r="F325" s="181"/>
      <c r="G325" s="181"/>
    </row>
    <row r="326" spans="1:7" x14ac:dyDescent="0.3">
      <c r="A326" s="181"/>
      <c r="B326" s="181"/>
      <c r="F326" s="181"/>
      <c r="G326" s="181"/>
    </row>
    <row r="327" spans="1:7" x14ac:dyDescent="0.3">
      <c r="A327" s="181"/>
      <c r="B327" s="181"/>
      <c r="F327" s="181"/>
      <c r="G327" s="181"/>
    </row>
    <row r="328" spans="1:7" x14ac:dyDescent="0.3">
      <c r="A328" s="181"/>
      <c r="B328" s="181"/>
      <c r="F328" s="181"/>
      <c r="G328" s="181"/>
    </row>
    <row r="329" spans="1:7" x14ac:dyDescent="0.3">
      <c r="A329" s="181"/>
      <c r="B329" s="181"/>
      <c r="F329" s="181"/>
      <c r="G329" s="181"/>
    </row>
    <row r="330" spans="1:7" x14ac:dyDescent="0.3">
      <c r="A330" s="181"/>
      <c r="B330" s="181"/>
      <c r="F330" s="181"/>
      <c r="G330" s="181"/>
    </row>
    <row r="331" spans="1:7" x14ac:dyDescent="0.3">
      <c r="A331" s="181"/>
      <c r="B331" s="181"/>
      <c r="F331" s="181"/>
      <c r="G331" s="181"/>
    </row>
    <row r="332" spans="1:7" x14ac:dyDescent="0.3">
      <c r="A332" s="181"/>
      <c r="B332" s="181"/>
      <c r="F332" s="181"/>
      <c r="G332" s="181"/>
    </row>
    <row r="333" spans="1:7" x14ac:dyDescent="0.3">
      <c r="A333" s="181"/>
      <c r="B333" s="181"/>
      <c r="F333" s="181"/>
      <c r="G333" s="181"/>
    </row>
    <row r="334" spans="1:7" x14ac:dyDescent="0.3">
      <c r="A334" s="181"/>
      <c r="B334" s="181"/>
      <c r="F334" s="181"/>
      <c r="G334" s="181"/>
    </row>
    <row r="335" spans="1:7" x14ac:dyDescent="0.3">
      <c r="A335" s="181"/>
      <c r="B335" s="181"/>
      <c r="F335" s="181"/>
      <c r="G335" s="181"/>
    </row>
    <row r="336" spans="1:7" x14ac:dyDescent="0.3">
      <c r="A336" s="181"/>
      <c r="B336" s="181"/>
      <c r="F336" s="181"/>
      <c r="G336" s="181"/>
    </row>
    <row r="337" spans="1:7" x14ac:dyDescent="0.3">
      <c r="A337" s="181"/>
      <c r="B337" s="181"/>
      <c r="F337" s="181"/>
      <c r="G337" s="181"/>
    </row>
    <row r="338" spans="1:7" x14ac:dyDescent="0.3">
      <c r="A338" s="181"/>
      <c r="B338" s="181"/>
      <c r="F338" s="181"/>
      <c r="G338" s="181"/>
    </row>
    <row r="339" spans="1:7" x14ac:dyDescent="0.3">
      <c r="A339" s="181"/>
      <c r="B339" s="181"/>
      <c r="F339" s="181"/>
      <c r="G339" s="181"/>
    </row>
    <row r="340" spans="1:7" x14ac:dyDescent="0.3">
      <c r="A340" s="181"/>
      <c r="B340" s="181"/>
      <c r="F340" s="181"/>
      <c r="G340" s="181"/>
    </row>
    <row r="341" spans="1:7" x14ac:dyDescent="0.3">
      <c r="A341" s="181"/>
      <c r="B341" s="181"/>
      <c r="F341" s="181"/>
      <c r="G341" s="181"/>
    </row>
    <row r="342" spans="1:7" x14ac:dyDescent="0.3">
      <c r="A342" s="181"/>
      <c r="B342" s="181"/>
      <c r="F342" s="181"/>
      <c r="G342" s="181"/>
    </row>
    <row r="343" spans="1:7" x14ac:dyDescent="0.3">
      <c r="A343" s="181"/>
      <c r="B343" s="181"/>
      <c r="F343" s="181"/>
      <c r="G343" s="181"/>
    </row>
    <row r="344" spans="1:7" x14ac:dyDescent="0.3">
      <c r="A344" s="181"/>
      <c r="B344" s="181"/>
      <c r="F344" s="181"/>
      <c r="G344" s="181"/>
    </row>
    <row r="345" spans="1:7" x14ac:dyDescent="0.3">
      <c r="A345" s="181"/>
      <c r="B345" s="181"/>
      <c r="F345" s="181"/>
      <c r="G345" s="181"/>
    </row>
    <row r="346" spans="1:7" x14ac:dyDescent="0.3">
      <c r="A346" s="181"/>
      <c r="B346" s="181"/>
      <c r="F346" s="181"/>
      <c r="G346" s="181"/>
    </row>
    <row r="347" spans="1:7" x14ac:dyDescent="0.3">
      <c r="A347" s="181"/>
      <c r="B347" s="181"/>
      <c r="F347" s="181"/>
      <c r="G347" s="181"/>
    </row>
    <row r="348" spans="1:7" x14ac:dyDescent="0.3">
      <c r="A348" s="181"/>
      <c r="B348" s="181"/>
      <c r="F348" s="181"/>
      <c r="G348" s="181"/>
    </row>
    <row r="349" spans="1:7" x14ac:dyDescent="0.3">
      <c r="A349" s="181"/>
      <c r="B349" s="181"/>
      <c r="F349" s="181"/>
      <c r="G349" s="181"/>
    </row>
    <row r="350" spans="1:7" x14ac:dyDescent="0.3">
      <c r="A350" s="181"/>
      <c r="B350" s="181"/>
      <c r="F350" s="181"/>
      <c r="G350" s="181"/>
    </row>
    <row r="351" spans="1:7" x14ac:dyDescent="0.3">
      <c r="A351" s="181"/>
      <c r="B351" s="181"/>
      <c r="F351" s="181"/>
      <c r="G351" s="181"/>
    </row>
    <row r="352" spans="1:7" x14ac:dyDescent="0.3">
      <c r="A352" s="181"/>
      <c r="B352" s="181"/>
      <c r="F352" s="181"/>
      <c r="G352" s="181"/>
    </row>
    <row r="353" spans="1:7" x14ac:dyDescent="0.3">
      <c r="A353" s="181"/>
      <c r="B353" s="181"/>
      <c r="F353" s="181"/>
      <c r="G353" s="181"/>
    </row>
    <row r="354" spans="1:7" x14ac:dyDescent="0.3">
      <c r="A354" s="181"/>
      <c r="B354" s="181"/>
      <c r="F354" s="181"/>
      <c r="G354" s="181"/>
    </row>
    <row r="355" spans="1:7" x14ac:dyDescent="0.3">
      <c r="A355" s="181"/>
      <c r="B355" s="181"/>
      <c r="F355" s="181"/>
      <c r="G355" s="181"/>
    </row>
    <row r="356" spans="1:7" x14ac:dyDescent="0.3">
      <c r="A356" s="181"/>
      <c r="B356" s="181"/>
      <c r="F356" s="181"/>
      <c r="G356" s="181"/>
    </row>
    <row r="357" spans="1:7" x14ac:dyDescent="0.3">
      <c r="A357" s="181"/>
      <c r="B357" s="181"/>
      <c r="F357" s="181"/>
      <c r="G357" s="181"/>
    </row>
    <row r="358" spans="1:7" x14ac:dyDescent="0.3">
      <c r="A358" s="181"/>
      <c r="B358" s="181"/>
      <c r="F358" s="181"/>
      <c r="G358" s="181"/>
    </row>
    <row r="359" spans="1:7" x14ac:dyDescent="0.3">
      <c r="A359" s="181"/>
      <c r="B359" s="181"/>
      <c r="F359" s="181"/>
      <c r="G359" s="181"/>
    </row>
    <row r="360" spans="1:7" x14ac:dyDescent="0.3">
      <c r="A360" s="181"/>
      <c r="B360" s="181"/>
      <c r="F360" s="181"/>
      <c r="G360" s="181"/>
    </row>
    <row r="361" spans="1:7" x14ac:dyDescent="0.3">
      <c r="A361" s="181"/>
      <c r="B361" s="181"/>
      <c r="F361" s="181"/>
      <c r="G361" s="181"/>
    </row>
    <row r="362" spans="1:7" x14ac:dyDescent="0.3">
      <c r="A362" s="181"/>
      <c r="B362" s="181"/>
      <c r="F362" s="181"/>
      <c r="G362" s="181"/>
    </row>
    <row r="363" spans="1:7" x14ac:dyDescent="0.3">
      <c r="A363" s="181"/>
      <c r="B363" s="181"/>
      <c r="F363" s="181"/>
      <c r="G363" s="181"/>
    </row>
    <row r="364" spans="1:7" x14ac:dyDescent="0.3">
      <c r="A364" s="181"/>
      <c r="B364" s="181"/>
      <c r="F364" s="181"/>
      <c r="G364" s="181"/>
    </row>
    <row r="365" spans="1:7" x14ac:dyDescent="0.3">
      <c r="A365" s="181"/>
      <c r="B365" s="181"/>
      <c r="F365" s="181"/>
      <c r="G365" s="181"/>
    </row>
    <row r="366" spans="1:7" x14ac:dyDescent="0.3">
      <c r="A366" s="181"/>
      <c r="B366" s="181"/>
      <c r="F366" s="181"/>
      <c r="G366" s="181"/>
    </row>
    <row r="367" spans="1:7" x14ac:dyDescent="0.3">
      <c r="A367" s="181"/>
      <c r="B367" s="181"/>
      <c r="F367" s="181"/>
      <c r="G367" s="181"/>
    </row>
    <row r="368" spans="1:7" x14ac:dyDescent="0.3">
      <c r="A368" s="181"/>
      <c r="B368" s="181"/>
      <c r="F368" s="181"/>
      <c r="G368" s="181"/>
    </row>
    <row r="369" spans="1:7" x14ac:dyDescent="0.3">
      <c r="A369" s="181"/>
      <c r="B369" s="181"/>
      <c r="F369" s="181"/>
      <c r="G369" s="181"/>
    </row>
    <row r="370" spans="1:7" x14ac:dyDescent="0.3">
      <c r="A370" s="181"/>
      <c r="B370" s="181"/>
      <c r="F370" s="181"/>
      <c r="G370" s="181"/>
    </row>
    <row r="371" spans="1:7" x14ac:dyDescent="0.3">
      <c r="A371" s="181"/>
      <c r="B371" s="181"/>
      <c r="F371" s="181"/>
      <c r="G371" s="181"/>
    </row>
    <row r="372" spans="1:7" x14ac:dyDescent="0.3">
      <c r="A372" s="181"/>
      <c r="B372" s="181"/>
      <c r="F372" s="181"/>
      <c r="G372" s="181"/>
    </row>
    <row r="373" spans="1:7" x14ac:dyDescent="0.3">
      <c r="A373" s="181"/>
      <c r="B373" s="181"/>
      <c r="F373" s="181"/>
      <c r="G373" s="181"/>
    </row>
    <row r="374" spans="1:7" x14ac:dyDescent="0.3">
      <c r="A374" s="181"/>
      <c r="B374" s="181"/>
      <c r="F374" s="181"/>
      <c r="G374" s="181"/>
    </row>
    <row r="375" spans="1:7" x14ac:dyDescent="0.3">
      <c r="A375" s="181"/>
      <c r="B375" s="181"/>
      <c r="F375" s="181"/>
      <c r="G375" s="181"/>
    </row>
    <row r="376" spans="1:7" x14ac:dyDescent="0.3">
      <c r="A376" s="181"/>
      <c r="B376" s="181"/>
      <c r="F376" s="181"/>
      <c r="G376" s="181"/>
    </row>
    <row r="377" spans="1:7" x14ac:dyDescent="0.3">
      <c r="A377" s="181"/>
      <c r="B377" s="181"/>
      <c r="F377" s="181"/>
      <c r="G377" s="181"/>
    </row>
    <row r="378" spans="1:7" x14ac:dyDescent="0.3">
      <c r="A378" s="181"/>
      <c r="B378" s="181"/>
      <c r="F378" s="181"/>
      <c r="G378" s="181"/>
    </row>
    <row r="379" spans="1:7" x14ac:dyDescent="0.3">
      <c r="A379" s="181"/>
      <c r="B379" s="181"/>
      <c r="F379" s="181"/>
      <c r="G379" s="181"/>
    </row>
    <row r="380" spans="1:7" x14ac:dyDescent="0.3">
      <c r="A380" s="181"/>
      <c r="B380" s="181"/>
      <c r="F380" s="181"/>
      <c r="G380" s="181"/>
    </row>
    <row r="381" spans="1:7" x14ac:dyDescent="0.3">
      <c r="A381" s="181"/>
      <c r="B381" s="181"/>
      <c r="F381" s="181"/>
      <c r="G381" s="181"/>
    </row>
    <row r="382" spans="1:7" x14ac:dyDescent="0.3">
      <c r="A382" s="181"/>
      <c r="B382" s="181"/>
      <c r="F382" s="181"/>
      <c r="G382" s="181"/>
    </row>
    <row r="383" spans="1:7" x14ac:dyDescent="0.3">
      <c r="A383" s="181"/>
      <c r="B383" s="181"/>
      <c r="F383" s="181"/>
      <c r="G383" s="181"/>
    </row>
    <row r="384" spans="1:7" x14ac:dyDescent="0.3">
      <c r="A384" s="181"/>
      <c r="B384" s="181"/>
      <c r="F384" s="181"/>
      <c r="G384" s="181"/>
    </row>
    <row r="385" spans="1:7" x14ac:dyDescent="0.3">
      <c r="A385" s="181"/>
      <c r="B385" s="181"/>
      <c r="F385" s="181"/>
      <c r="G385" s="181"/>
    </row>
    <row r="386" spans="1:7" x14ac:dyDescent="0.3">
      <c r="A386" s="181"/>
      <c r="B386" s="181"/>
      <c r="F386" s="181"/>
      <c r="G386" s="181"/>
    </row>
    <row r="387" spans="1:7" x14ac:dyDescent="0.3">
      <c r="A387" s="181"/>
      <c r="B387" s="181"/>
      <c r="F387" s="181"/>
      <c r="G387" s="181"/>
    </row>
    <row r="388" spans="1:7" x14ac:dyDescent="0.3">
      <c r="A388" s="181"/>
      <c r="B388" s="181"/>
      <c r="F388" s="181"/>
      <c r="G388" s="181"/>
    </row>
    <row r="389" spans="1:7" x14ac:dyDescent="0.3">
      <c r="A389" s="181"/>
      <c r="B389" s="181"/>
      <c r="F389" s="181"/>
      <c r="G389" s="181"/>
    </row>
    <row r="390" spans="1:7" x14ac:dyDescent="0.3">
      <c r="A390" s="181"/>
      <c r="B390" s="181"/>
      <c r="F390" s="181"/>
      <c r="G390" s="181"/>
    </row>
    <row r="391" spans="1:7" x14ac:dyDescent="0.3">
      <c r="A391" s="181"/>
      <c r="B391" s="181"/>
      <c r="F391" s="181"/>
      <c r="G391" s="181"/>
    </row>
    <row r="392" spans="1:7" x14ac:dyDescent="0.3">
      <c r="A392" s="181"/>
      <c r="B392" s="181"/>
      <c r="F392" s="181"/>
      <c r="G392" s="181"/>
    </row>
    <row r="393" spans="1:7" x14ac:dyDescent="0.3">
      <c r="A393" s="181"/>
      <c r="B393" s="181"/>
      <c r="F393" s="181"/>
      <c r="G393" s="181"/>
    </row>
    <row r="394" spans="1:7" x14ac:dyDescent="0.3">
      <c r="A394" s="181"/>
      <c r="B394" s="181"/>
      <c r="F394" s="181"/>
      <c r="G394" s="181"/>
    </row>
    <row r="395" spans="1:7" x14ac:dyDescent="0.3">
      <c r="A395" s="181"/>
      <c r="B395" s="181"/>
      <c r="F395" s="181"/>
      <c r="G395" s="181"/>
    </row>
    <row r="396" spans="1:7" x14ac:dyDescent="0.3">
      <c r="A396" s="181"/>
      <c r="B396" s="181"/>
      <c r="F396" s="181"/>
      <c r="G396" s="181"/>
    </row>
    <row r="397" spans="1:7" x14ac:dyDescent="0.3">
      <c r="A397" s="181"/>
      <c r="B397" s="181"/>
      <c r="F397" s="181"/>
      <c r="G397" s="181"/>
    </row>
    <row r="398" spans="1:7" x14ac:dyDescent="0.3">
      <c r="A398" s="181"/>
      <c r="B398" s="181"/>
      <c r="F398" s="181"/>
      <c r="G398" s="181"/>
    </row>
    <row r="399" spans="1:7" x14ac:dyDescent="0.3">
      <c r="A399" s="181"/>
      <c r="B399" s="181"/>
      <c r="F399" s="181"/>
      <c r="G399" s="181"/>
    </row>
    <row r="400" spans="1:7" x14ac:dyDescent="0.3">
      <c r="A400" s="181"/>
      <c r="B400" s="181"/>
      <c r="F400" s="181"/>
      <c r="G400" s="181"/>
    </row>
    <row r="401" spans="1:7" x14ac:dyDescent="0.3">
      <c r="A401" s="181"/>
      <c r="B401" s="181"/>
      <c r="F401" s="181"/>
      <c r="G401" s="181"/>
    </row>
    <row r="402" spans="1:7" x14ac:dyDescent="0.3">
      <c r="A402" s="181"/>
      <c r="B402" s="181"/>
      <c r="F402" s="181"/>
      <c r="G402" s="181"/>
    </row>
    <row r="403" spans="1:7" x14ac:dyDescent="0.3">
      <c r="A403" s="181"/>
      <c r="B403" s="181"/>
      <c r="F403" s="181"/>
      <c r="G403" s="181"/>
    </row>
    <row r="404" spans="1:7" x14ac:dyDescent="0.3">
      <c r="A404" s="181"/>
      <c r="B404" s="181"/>
      <c r="F404" s="181"/>
      <c r="G404" s="181"/>
    </row>
    <row r="405" spans="1:7" x14ac:dyDescent="0.3">
      <c r="A405" s="181"/>
      <c r="B405" s="181"/>
      <c r="F405" s="181"/>
      <c r="G405" s="181"/>
    </row>
    <row r="406" spans="1:7" x14ac:dyDescent="0.3">
      <c r="A406" s="181"/>
      <c r="B406" s="181"/>
      <c r="F406" s="181"/>
      <c r="G406" s="181"/>
    </row>
    <row r="407" spans="1:7" x14ac:dyDescent="0.3">
      <c r="A407" s="181"/>
      <c r="B407" s="181"/>
      <c r="F407" s="181"/>
      <c r="G407" s="181"/>
    </row>
    <row r="408" spans="1:7" x14ac:dyDescent="0.3">
      <c r="A408" s="181"/>
      <c r="B408" s="181"/>
      <c r="F408" s="181"/>
      <c r="G408" s="181"/>
    </row>
    <row r="409" spans="1:7" x14ac:dyDescent="0.3">
      <c r="A409" s="181"/>
      <c r="B409" s="181"/>
      <c r="F409" s="181"/>
      <c r="G409" s="181"/>
    </row>
    <row r="410" spans="1:7" x14ac:dyDescent="0.3">
      <c r="A410" s="181"/>
      <c r="B410" s="181"/>
      <c r="F410" s="181"/>
      <c r="G410" s="181"/>
    </row>
    <row r="411" spans="1:7" x14ac:dyDescent="0.3">
      <c r="A411" s="181"/>
      <c r="B411" s="181"/>
      <c r="F411" s="181"/>
      <c r="G411" s="181"/>
    </row>
    <row r="412" spans="1:7" x14ac:dyDescent="0.3">
      <c r="A412" s="181"/>
      <c r="B412" s="181"/>
      <c r="F412" s="181"/>
      <c r="G412" s="181"/>
    </row>
    <row r="413" spans="1:7" x14ac:dyDescent="0.3">
      <c r="A413" s="181"/>
      <c r="B413" s="181"/>
      <c r="F413" s="181"/>
      <c r="G413" s="181"/>
    </row>
    <row r="414" spans="1:7" x14ac:dyDescent="0.3">
      <c r="A414" s="181"/>
      <c r="B414" s="181"/>
      <c r="F414" s="181"/>
      <c r="G414" s="181"/>
    </row>
    <row r="415" spans="1:7" x14ac:dyDescent="0.3">
      <c r="A415" s="181"/>
      <c r="B415" s="181"/>
      <c r="F415" s="181"/>
      <c r="G415" s="181"/>
    </row>
    <row r="416" spans="1:7" x14ac:dyDescent="0.3">
      <c r="A416" s="181"/>
      <c r="B416" s="181"/>
      <c r="F416" s="181"/>
      <c r="G416" s="181"/>
    </row>
    <row r="417" spans="1:7" x14ac:dyDescent="0.3">
      <c r="A417" s="181"/>
      <c r="B417" s="181"/>
      <c r="F417" s="181"/>
      <c r="G417" s="181"/>
    </row>
    <row r="418" spans="1:7" x14ac:dyDescent="0.3">
      <c r="A418" s="181"/>
      <c r="B418" s="181"/>
      <c r="F418" s="181"/>
      <c r="G418" s="181"/>
    </row>
    <row r="419" spans="1:7" x14ac:dyDescent="0.3">
      <c r="A419" s="181"/>
      <c r="B419" s="181"/>
      <c r="F419" s="181"/>
      <c r="G419" s="181"/>
    </row>
    <row r="420" spans="1:7" x14ac:dyDescent="0.3">
      <c r="A420" s="181"/>
      <c r="B420" s="181"/>
      <c r="F420" s="181"/>
      <c r="G420" s="181"/>
    </row>
    <row r="421" spans="1:7" x14ac:dyDescent="0.3">
      <c r="A421" s="181"/>
      <c r="B421" s="181"/>
      <c r="F421" s="181"/>
      <c r="G421" s="181"/>
    </row>
    <row r="422" spans="1:7" x14ac:dyDescent="0.3">
      <c r="A422" s="181"/>
      <c r="B422" s="181"/>
      <c r="F422" s="181"/>
      <c r="G422" s="181"/>
    </row>
    <row r="423" spans="1:7" x14ac:dyDescent="0.3">
      <c r="A423" s="181"/>
      <c r="B423" s="181"/>
      <c r="F423" s="181"/>
      <c r="G423" s="181"/>
    </row>
    <row r="424" spans="1:7" x14ac:dyDescent="0.3">
      <c r="A424" s="181"/>
      <c r="B424" s="181"/>
      <c r="F424" s="181"/>
      <c r="G424" s="181"/>
    </row>
    <row r="425" spans="1:7" x14ac:dyDescent="0.3">
      <c r="A425" s="181"/>
      <c r="B425" s="181"/>
      <c r="F425" s="181"/>
      <c r="G425" s="181"/>
    </row>
    <row r="426" spans="1:7" x14ac:dyDescent="0.3">
      <c r="A426" s="181"/>
      <c r="B426" s="181"/>
      <c r="F426" s="181"/>
      <c r="G426" s="181"/>
    </row>
    <row r="427" spans="1:7" x14ac:dyDescent="0.3">
      <c r="A427" s="181"/>
      <c r="B427" s="181"/>
      <c r="F427" s="181"/>
      <c r="G427" s="181"/>
    </row>
    <row r="428" spans="1:7" x14ac:dyDescent="0.3">
      <c r="A428" s="181"/>
      <c r="B428" s="181"/>
      <c r="F428" s="181"/>
      <c r="G428" s="181"/>
    </row>
    <row r="429" spans="1:7" x14ac:dyDescent="0.3">
      <c r="A429" s="181"/>
      <c r="B429" s="181"/>
      <c r="F429" s="181"/>
      <c r="G429" s="181"/>
    </row>
    <row r="430" spans="1:7" x14ac:dyDescent="0.3">
      <c r="A430" s="181"/>
      <c r="B430" s="181"/>
      <c r="F430" s="181"/>
      <c r="G430" s="181"/>
    </row>
    <row r="431" spans="1:7" x14ac:dyDescent="0.3">
      <c r="A431" s="181"/>
      <c r="B431" s="181"/>
      <c r="F431" s="181"/>
      <c r="G431" s="181"/>
    </row>
    <row r="432" spans="1:7" x14ac:dyDescent="0.3">
      <c r="A432" s="181"/>
      <c r="B432" s="181"/>
      <c r="F432" s="181"/>
      <c r="G432" s="181"/>
    </row>
    <row r="433" spans="1:7" x14ac:dyDescent="0.3">
      <c r="A433" s="181"/>
      <c r="B433" s="181"/>
      <c r="F433" s="181"/>
      <c r="G433" s="181"/>
    </row>
    <row r="434" spans="1:7" x14ac:dyDescent="0.3">
      <c r="A434" s="181"/>
      <c r="B434" s="181"/>
      <c r="F434" s="181"/>
      <c r="G434" s="181"/>
    </row>
    <row r="435" spans="1:7" x14ac:dyDescent="0.3">
      <c r="A435" s="181"/>
      <c r="B435" s="181"/>
      <c r="F435" s="181"/>
      <c r="G435" s="181"/>
    </row>
    <row r="436" spans="1:7" x14ac:dyDescent="0.3">
      <c r="A436" s="181"/>
      <c r="B436" s="181"/>
      <c r="F436" s="181"/>
      <c r="G436" s="181"/>
    </row>
    <row r="437" spans="1:7" x14ac:dyDescent="0.3">
      <c r="A437" s="181"/>
      <c r="B437" s="181"/>
      <c r="F437" s="181"/>
      <c r="G437" s="181"/>
    </row>
    <row r="438" spans="1:7" x14ac:dyDescent="0.3">
      <c r="A438" s="181"/>
      <c r="B438" s="181"/>
      <c r="F438" s="181"/>
      <c r="G438" s="181"/>
    </row>
    <row r="439" spans="1:7" x14ac:dyDescent="0.3">
      <c r="A439" s="181"/>
      <c r="B439" s="181"/>
      <c r="F439" s="181"/>
      <c r="G439" s="181"/>
    </row>
    <row r="440" spans="1:7" x14ac:dyDescent="0.3">
      <c r="A440" s="181"/>
      <c r="B440" s="181"/>
      <c r="F440" s="181"/>
      <c r="G440" s="181"/>
    </row>
    <row r="441" spans="1:7" x14ac:dyDescent="0.3">
      <c r="A441" s="181"/>
      <c r="B441" s="181"/>
      <c r="F441" s="181"/>
      <c r="G441" s="181"/>
    </row>
    <row r="442" spans="1:7" x14ac:dyDescent="0.3">
      <c r="A442" s="181"/>
      <c r="B442" s="181"/>
      <c r="F442" s="181"/>
      <c r="G442" s="181"/>
    </row>
    <row r="443" spans="1:7" x14ac:dyDescent="0.3">
      <c r="A443" s="181"/>
      <c r="B443" s="181"/>
      <c r="F443" s="181"/>
      <c r="G443" s="181"/>
    </row>
    <row r="444" spans="1:7" x14ac:dyDescent="0.3">
      <c r="A444" s="181"/>
      <c r="B444" s="181"/>
      <c r="F444" s="181"/>
      <c r="G444" s="181"/>
    </row>
    <row r="445" spans="1:7" x14ac:dyDescent="0.3">
      <c r="A445" s="181"/>
      <c r="B445" s="181"/>
      <c r="F445" s="181"/>
      <c r="G445" s="181"/>
    </row>
    <row r="446" spans="1:7" x14ac:dyDescent="0.3">
      <c r="A446" s="181"/>
      <c r="B446" s="181"/>
      <c r="F446" s="181"/>
      <c r="G446" s="181"/>
    </row>
    <row r="447" spans="1:7" x14ac:dyDescent="0.3">
      <c r="A447" s="181"/>
      <c r="B447" s="181"/>
      <c r="F447" s="181"/>
      <c r="G447" s="181"/>
    </row>
    <row r="448" spans="1:7" x14ac:dyDescent="0.3">
      <c r="A448" s="181"/>
      <c r="B448" s="181"/>
      <c r="F448" s="181"/>
      <c r="G448" s="181"/>
    </row>
    <row r="449" spans="1:7" x14ac:dyDescent="0.3">
      <c r="A449" s="181"/>
      <c r="B449" s="181"/>
      <c r="F449" s="181"/>
      <c r="G449" s="181"/>
    </row>
    <row r="450" spans="1:7" x14ac:dyDescent="0.3">
      <c r="A450" s="181"/>
      <c r="B450" s="181"/>
      <c r="F450" s="181"/>
      <c r="G450" s="181"/>
    </row>
    <row r="451" spans="1:7" x14ac:dyDescent="0.3">
      <c r="A451" s="181"/>
      <c r="B451" s="181"/>
      <c r="F451" s="181"/>
      <c r="G451" s="181"/>
    </row>
    <row r="452" spans="1:7" x14ac:dyDescent="0.3">
      <c r="A452" s="181"/>
      <c r="B452" s="181"/>
      <c r="F452" s="181"/>
      <c r="G452" s="181"/>
    </row>
    <row r="453" spans="1:7" x14ac:dyDescent="0.3">
      <c r="A453" s="181"/>
      <c r="B453" s="181"/>
      <c r="F453" s="181"/>
      <c r="G453" s="181"/>
    </row>
    <row r="454" spans="1:7" x14ac:dyDescent="0.3">
      <c r="A454" s="181"/>
      <c r="B454" s="181"/>
      <c r="F454" s="181"/>
      <c r="G454" s="181"/>
    </row>
    <row r="455" spans="1:7" x14ac:dyDescent="0.3">
      <c r="A455" s="181"/>
      <c r="B455" s="181"/>
      <c r="F455" s="181"/>
      <c r="G455" s="181"/>
    </row>
    <row r="456" spans="1:7" x14ac:dyDescent="0.3">
      <c r="A456" s="181"/>
      <c r="B456" s="181"/>
      <c r="F456" s="181"/>
      <c r="G456" s="181"/>
    </row>
    <row r="457" spans="1:7" x14ac:dyDescent="0.3">
      <c r="A457" s="181"/>
      <c r="B457" s="181"/>
      <c r="F457" s="181"/>
      <c r="G457" s="181"/>
    </row>
    <row r="458" spans="1:7" x14ac:dyDescent="0.3">
      <c r="A458" s="181"/>
      <c r="B458" s="181"/>
      <c r="F458" s="181"/>
      <c r="G458" s="181"/>
    </row>
    <row r="459" spans="1:7" x14ac:dyDescent="0.3">
      <c r="A459" s="181"/>
      <c r="B459" s="181"/>
      <c r="F459" s="181"/>
      <c r="G459" s="181"/>
    </row>
    <row r="460" spans="1:7" x14ac:dyDescent="0.3">
      <c r="A460" s="181"/>
      <c r="B460" s="181"/>
      <c r="F460" s="181"/>
      <c r="G460" s="181"/>
    </row>
    <row r="461" spans="1:7" x14ac:dyDescent="0.3">
      <c r="A461" s="181"/>
      <c r="B461" s="181"/>
      <c r="F461" s="181"/>
      <c r="G461" s="181"/>
    </row>
    <row r="462" spans="1:7" x14ac:dyDescent="0.3">
      <c r="A462" s="181"/>
      <c r="B462" s="181"/>
      <c r="F462" s="181"/>
      <c r="G462" s="181"/>
    </row>
    <row r="463" spans="1:7" x14ac:dyDescent="0.3">
      <c r="A463" s="181"/>
      <c r="B463" s="181"/>
      <c r="F463" s="181"/>
      <c r="G463" s="181"/>
    </row>
    <row r="464" spans="1:7" x14ac:dyDescent="0.3">
      <c r="A464" s="181"/>
      <c r="B464" s="181"/>
      <c r="F464" s="181"/>
      <c r="G464" s="181"/>
    </row>
    <row r="465" spans="1:7" x14ac:dyDescent="0.3">
      <c r="A465" s="181"/>
      <c r="B465" s="181"/>
      <c r="F465" s="181"/>
      <c r="G465" s="181"/>
    </row>
    <row r="466" spans="1:7" x14ac:dyDescent="0.3">
      <c r="A466" s="181"/>
      <c r="B466" s="181"/>
      <c r="F466" s="181"/>
      <c r="G466" s="181"/>
    </row>
    <row r="467" spans="1:7" x14ac:dyDescent="0.3">
      <c r="A467" s="181"/>
      <c r="B467" s="181"/>
      <c r="F467" s="181"/>
      <c r="G467" s="181"/>
    </row>
    <row r="468" spans="1:7" x14ac:dyDescent="0.3">
      <c r="A468" s="181"/>
      <c r="B468" s="181"/>
      <c r="F468" s="181"/>
      <c r="G468" s="181"/>
    </row>
    <row r="469" spans="1:7" x14ac:dyDescent="0.3">
      <c r="A469" s="181"/>
      <c r="B469" s="181"/>
      <c r="F469" s="181"/>
      <c r="G469" s="181"/>
    </row>
    <row r="470" spans="1:7" x14ac:dyDescent="0.3">
      <c r="A470" s="181"/>
      <c r="B470" s="181"/>
      <c r="F470" s="181"/>
      <c r="G470" s="181"/>
    </row>
    <row r="471" spans="1:7" x14ac:dyDescent="0.3">
      <c r="A471" s="181"/>
      <c r="B471" s="181"/>
      <c r="F471" s="181"/>
      <c r="G471" s="181"/>
    </row>
    <row r="472" spans="1:7" x14ac:dyDescent="0.3">
      <c r="A472" s="181"/>
      <c r="B472" s="181"/>
      <c r="F472" s="181"/>
      <c r="G472" s="181"/>
    </row>
    <row r="473" spans="1:7" x14ac:dyDescent="0.3">
      <c r="A473" s="181"/>
      <c r="B473" s="181"/>
      <c r="F473" s="181"/>
      <c r="G473" s="181"/>
    </row>
    <row r="474" spans="1:7" x14ac:dyDescent="0.3">
      <c r="A474" s="181"/>
      <c r="B474" s="181"/>
      <c r="F474" s="181"/>
      <c r="G474" s="181"/>
    </row>
    <row r="475" spans="1:7" x14ac:dyDescent="0.3">
      <c r="A475" s="181"/>
      <c r="B475" s="181"/>
      <c r="F475" s="181"/>
      <c r="G475" s="181"/>
    </row>
    <row r="476" spans="1:7" x14ac:dyDescent="0.3">
      <c r="A476" s="181"/>
      <c r="B476" s="181"/>
      <c r="F476" s="181"/>
      <c r="G476" s="181"/>
    </row>
    <row r="477" spans="1:7" x14ac:dyDescent="0.3">
      <c r="A477" s="181"/>
      <c r="B477" s="181"/>
      <c r="F477" s="181"/>
      <c r="G477" s="181"/>
    </row>
    <row r="478" spans="1:7" x14ac:dyDescent="0.3">
      <c r="A478" s="181"/>
      <c r="B478" s="181"/>
      <c r="F478" s="181"/>
      <c r="G478" s="181"/>
    </row>
    <row r="479" spans="1:7" x14ac:dyDescent="0.3">
      <c r="A479" s="181"/>
      <c r="B479" s="181"/>
      <c r="F479" s="181"/>
      <c r="G479" s="181"/>
    </row>
    <row r="480" spans="1:7" x14ac:dyDescent="0.3">
      <c r="A480" s="181"/>
      <c r="B480" s="181"/>
      <c r="F480" s="181"/>
      <c r="G480" s="181"/>
    </row>
    <row r="481" spans="1:7" x14ac:dyDescent="0.3">
      <c r="A481" s="181"/>
      <c r="B481" s="181"/>
      <c r="F481" s="181"/>
      <c r="G481" s="181"/>
    </row>
    <row r="482" spans="1:7" x14ac:dyDescent="0.3">
      <c r="A482" s="181"/>
      <c r="B482" s="181"/>
      <c r="F482" s="181"/>
      <c r="G482" s="181"/>
    </row>
    <row r="483" spans="1:7" x14ac:dyDescent="0.3">
      <c r="A483" s="181"/>
      <c r="B483" s="181"/>
      <c r="F483" s="181"/>
      <c r="G483" s="181"/>
    </row>
    <row r="484" spans="1:7" x14ac:dyDescent="0.3">
      <c r="A484" s="181"/>
      <c r="B484" s="181"/>
      <c r="F484" s="181"/>
      <c r="G484" s="181"/>
    </row>
    <row r="485" spans="1:7" x14ac:dyDescent="0.3">
      <c r="A485" s="181"/>
      <c r="B485" s="181"/>
      <c r="F485" s="181"/>
      <c r="G485" s="181"/>
    </row>
    <row r="486" spans="1:7" x14ac:dyDescent="0.3">
      <c r="A486" s="181"/>
      <c r="B486" s="181"/>
      <c r="F486" s="181"/>
      <c r="G486" s="181"/>
    </row>
    <row r="487" spans="1:7" x14ac:dyDescent="0.3">
      <c r="A487" s="181"/>
      <c r="B487" s="181"/>
      <c r="F487" s="181"/>
      <c r="G487" s="181"/>
    </row>
    <row r="488" spans="1:7" x14ac:dyDescent="0.3">
      <c r="A488" s="181"/>
      <c r="B488" s="181"/>
      <c r="F488" s="181"/>
      <c r="G488" s="181"/>
    </row>
    <row r="489" spans="1:7" x14ac:dyDescent="0.3">
      <c r="A489" s="181"/>
      <c r="B489" s="181"/>
      <c r="F489" s="181"/>
      <c r="G489" s="181"/>
    </row>
    <row r="490" spans="1:7" x14ac:dyDescent="0.3">
      <c r="A490" s="181"/>
      <c r="B490" s="181"/>
      <c r="F490" s="181"/>
      <c r="G490" s="181"/>
    </row>
    <row r="491" spans="1:7" x14ac:dyDescent="0.3">
      <c r="A491" s="181"/>
      <c r="B491" s="181"/>
      <c r="F491" s="181"/>
      <c r="G491" s="181"/>
    </row>
    <row r="492" spans="1:7" x14ac:dyDescent="0.3">
      <c r="A492" s="181"/>
      <c r="B492" s="181"/>
      <c r="F492" s="181"/>
      <c r="G492" s="181"/>
    </row>
    <row r="493" spans="1:7" x14ac:dyDescent="0.3">
      <c r="A493" s="181"/>
      <c r="B493" s="181"/>
      <c r="F493" s="181"/>
      <c r="G493" s="181"/>
    </row>
    <row r="494" spans="1:7" x14ac:dyDescent="0.3">
      <c r="A494" s="181"/>
      <c r="B494" s="181"/>
      <c r="F494" s="181"/>
      <c r="G494" s="181"/>
    </row>
    <row r="495" spans="1:7" x14ac:dyDescent="0.3">
      <c r="A495" s="181"/>
      <c r="B495" s="181"/>
      <c r="F495" s="181"/>
      <c r="G495" s="181"/>
    </row>
    <row r="496" spans="1:7" x14ac:dyDescent="0.3">
      <c r="A496" s="181"/>
      <c r="B496" s="181"/>
      <c r="F496" s="181"/>
      <c r="G496" s="181"/>
    </row>
    <row r="497" spans="1:7" x14ac:dyDescent="0.3">
      <c r="A497" s="181"/>
      <c r="B497" s="181"/>
      <c r="F497" s="181"/>
      <c r="G497" s="181"/>
    </row>
    <row r="498" spans="1:7" x14ac:dyDescent="0.3">
      <c r="A498" s="181"/>
      <c r="B498" s="181"/>
      <c r="F498" s="181"/>
      <c r="G498" s="181"/>
    </row>
    <row r="499" spans="1:7" x14ac:dyDescent="0.3">
      <c r="A499" s="181"/>
      <c r="B499" s="181"/>
      <c r="F499" s="181"/>
      <c r="G499" s="181"/>
    </row>
    <row r="500" spans="1:7" x14ac:dyDescent="0.3">
      <c r="A500" s="181"/>
      <c r="B500" s="181"/>
      <c r="F500" s="181"/>
      <c r="G500" s="181"/>
    </row>
    <row r="501" spans="1:7" x14ac:dyDescent="0.3">
      <c r="A501" s="181"/>
      <c r="B501" s="181"/>
      <c r="F501" s="181"/>
      <c r="G501" s="181"/>
    </row>
    <row r="502" spans="1:7" x14ac:dyDescent="0.3">
      <c r="A502" s="181"/>
      <c r="B502" s="181"/>
      <c r="F502" s="181"/>
      <c r="G502" s="181"/>
    </row>
    <row r="503" spans="1:7" x14ac:dyDescent="0.3">
      <c r="A503" s="181"/>
      <c r="B503" s="181"/>
      <c r="F503" s="181"/>
      <c r="G503" s="181"/>
    </row>
    <row r="504" spans="1:7" x14ac:dyDescent="0.3">
      <c r="A504" s="181"/>
      <c r="B504" s="181"/>
      <c r="F504" s="181"/>
      <c r="G504" s="181"/>
    </row>
    <row r="505" spans="1:7" x14ac:dyDescent="0.3">
      <c r="A505" s="181"/>
      <c r="B505" s="181"/>
      <c r="F505" s="181"/>
      <c r="G505" s="181"/>
    </row>
    <row r="506" spans="1:7" x14ac:dyDescent="0.3">
      <c r="A506" s="181"/>
      <c r="B506" s="181"/>
      <c r="F506" s="181"/>
      <c r="G506" s="181"/>
    </row>
    <row r="507" spans="1:7" x14ac:dyDescent="0.3">
      <c r="A507" s="181"/>
      <c r="B507" s="181"/>
      <c r="F507" s="181"/>
      <c r="G507" s="181"/>
    </row>
    <row r="508" spans="1:7" x14ac:dyDescent="0.3">
      <c r="A508" s="181"/>
      <c r="B508" s="181"/>
      <c r="F508" s="181"/>
      <c r="G508" s="181"/>
    </row>
    <row r="509" spans="1:7" x14ac:dyDescent="0.3">
      <c r="A509" s="181"/>
      <c r="B509" s="181"/>
      <c r="F509" s="181"/>
      <c r="G509" s="181"/>
    </row>
    <row r="510" spans="1:7" x14ac:dyDescent="0.3">
      <c r="A510" s="181"/>
      <c r="B510" s="181"/>
      <c r="F510" s="181"/>
      <c r="G510" s="181"/>
    </row>
    <row r="511" spans="1:7" x14ac:dyDescent="0.3">
      <c r="A511" s="181"/>
      <c r="B511" s="181"/>
      <c r="F511" s="181"/>
      <c r="G511" s="181"/>
    </row>
    <row r="512" spans="1:7" x14ac:dyDescent="0.3">
      <c r="A512" s="181"/>
      <c r="B512" s="181"/>
      <c r="F512" s="181"/>
      <c r="G512" s="181"/>
    </row>
    <row r="513" spans="1:7" x14ac:dyDescent="0.3">
      <c r="A513" s="181"/>
      <c r="B513" s="181"/>
      <c r="F513" s="181"/>
      <c r="G513" s="181"/>
    </row>
    <row r="514" spans="1:7" x14ac:dyDescent="0.3">
      <c r="A514" s="181"/>
      <c r="B514" s="181"/>
      <c r="F514" s="181"/>
      <c r="G514" s="181"/>
    </row>
    <row r="515" spans="1:7" x14ac:dyDescent="0.3">
      <c r="A515" s="181"/>
      <c r="B515" s="181"/>
      <c r="F515" s="181"/>
      <c r="G515" s="181"/>
    </row>
    <row r="516" spans="1:7" x14ac:dyDescent="0.3">
      <c r="A516" s="181"/>
      <c r="B516" s="181"/>
      <c r="F516" s="181"/>
      <c r="G516" s="181"/>
    </row>
    <row r="517" spans="1:7" x14ac:dyDescent="0.3">
      <c r="A517" s="181"/>
      <c r="B517" s="181"/>
      <c r="F517" s="181"/>
      <c r="G517" s="181"/>
    </row>
    <row r="518" spans="1:7" x14ac:dyDescent="0.3">
      <c r="A518" s="181"/>
      <c r="B518" s="181"/>
      <c r="F518" s="181"/>
      <c r="G518" s="181"/>
    </row>
    <row r="519" spans="1:7" x14ac:dyDescent="0.3">
      <c r="A519" s="181"/>
      <c r="B519" s="181"/>
      <c r="F519" s="181"/>
      <c r="G519" s="181"/>
    </row>
    <row r="520" spans="1:7" x14ac:dyDescent="0.3">
      <c r="A520" s="181"/>
      <c r="B520" s="181"/>
      <c r="F520" s="181"/>
      <c r="G520" s="181"/>
    </row>
    <row r="521" spans="1:7" x14ac:dyDescent="0.3">
      <c r="A521" s="181"/>
      <c r="B521" s="181"/>
      <c r="F521" s="181"/>
      <c r="G521" s="181"/>
    </row>
    <row r="522" spans="1:7" x14ac:dyDescent="0.3">
      <c r="A522" s="181"/>
      <c r="B522" s="181"/>
      <c r="F522" s="181"/>
      <c r="G522" s="181"/>
    </row>
    <row r="523" spans="1:7" x14ac:dyDescent="0.3">
      <c r="A523" s="181"/>
      <c r="B523" s="181"/>
      <c r="F523" s="181"/>
      <c r="G523" s="181"/>
    </row>
    <row r="524" spans="1:7" x14ac:dyDescent="0.3">
      <c r="A524" s="181"/>
      <c r="B524" s="181"/>
      <c r="F524" s="181"/>
      <c r="G524" s="181"/>
    </row>
    <row r="525" spans="1:7" x14ac:dyDescent="0.3">
      <c r="A525" s="181"/>
      <c r="B525" s="181"/>
      <c r="F525" s="181"/>
      <c r="G525" s="181"/>
    </row>
    <row r="526" spans="1:7" x14ac:dyDescent="0.3">
      <c r="A526" s="181"/>
      <c r="B526" s="181"/>
      <c r="F526" s="181"/>
      <c r="G526" s="181"/>
    </row>
    <row r="527" spans="1:7" x14ac:dyDescent="0.3">
      <c r="A527" s="181"/>
      <c r="B527" s="181"/>
      <c r="F527" s="181"/>
      <c r="G527" s="181"/>
    </row>
    <row r="528" spans="1:7" x14ac:dyDescent="0.3">
      <c r="A528" s="181"/>
      <c r="B528" s="181"/>
      <c r="F528" s="181"/>
      <c r="G528" s="181"/>
    </row>
    <row r="529" spans="1:7" x14ac:dyDescent="0.3">
      <c r="A529" s="181"/>
      <c r="B529" s="181"/>
      <c r="F529" s="181"/>
      <c r="G529" s="181"/>
    </row>
    <row r="530" spans="1:7" x14ac:dyDescent="0.3">
      <c r="A530" s="181"/>
      <c r="B530" s="181"/>
      <c r="F530" s="181"/>
      <c r="G530" s="181"/>
    </row>
    <row r="531" spans="1:7" x14ac:dyDescent="0.3">
      <c r="A531" s="181"/>
      <c r="B531" s="181"/>
      <c r="F531" s="181"/>
      <c r="G531" s="181"/>
    </row>
    <row r="532" spans="1:7" x14ac:dyDescent="0.3">
      <c r="A532" s="181"/>
      <c r="B532" s="181"/>
      <c r="F532" s="181"/>
      <c r="G532" s="181"/>
    </row>
    <row r="533" spans="1:7" x14ac:dyDescent="0.3">
      <c r="A533" s="181"/>
      <c r="B533" s="181"/>
      <c r="F533" s="181"/>
      <c r="G533" s="181"/>
    </row>
    <row r="534" spans="1:7" x14ac:dyDescent="0.3">
      <c r="A534" s="181"/>
      <c r="B534" s="181"/>
      <c r="F534" s="181"/>
      <c r="G534" s="181"/>
    </row>
    <row r="535" spans="1:7" x14ac:dyDescent="0.3">
      <c r="A535" s="181"/>
      <c r="B535" s="181"/>
      <c r="F535" s="181"/>
      <c r="G535" s="181"/>
    </row>
    <row r="536" spans="1:7" x14ac:dyDescent="0.3">
      <c r="A536" s="181"/>
      <c r="B536" s="181"/>
      <c r="F536" s="181"/>
      <c r="G536" s="181"/>
    </row>
    <row r="537" spans="1:7" x14ac:dyDescent="0.3">
      <c r="A537" s="181"/>
      <c r="B537" s="181"/>
      <c r="F537" s="181"/>
      <c r="G537" s="181"/>
    </row>
    <row r="538" spans="1:7" x14ac:dyDescent="0.3">
      <c r="A538" s="181"/>
      <c r="B538" s="181"/>
      <c r="F538" s="181"/>
      <c r="G538" s="181"/>
    </row>
    <row r="539" spans="1:7" x14ac:dyDescent="0.3">
      <c r="A539" s="181"/>
      <c r="B539" s="181"/>
      <c r="F539" s="181"/>
      <c r="G539" s="181"/>
    </row>
    <row r="540" spans="1:7" x14ac:dyDescent="0.3">
      <c r="A540" s="181"/>
      <c r="B540" s="181"/>
      <c r="F540" s="181"/>
      <c r="G540" s="181"/>
    </row>
    <row r="541" spans="1:7" x14ac:dyDescent="0.3">
      <c r="A541" s="181"/>
      <c r="B541" s="181"/>
      <c r="F541" s="181"/>
      <c r="G541" s="181"/>
    </row>
    <row r="542" spans="1:7" x14ac:dyDescent="0.3">
      <c r="A542" s="181"/>
      <c r="B542" s="181"/>
      <c r="F542" s="181"/>
      <c r="G542" s="181"/>
    </row>
    <row r="543" spans="1:7" x14ac:dyDescent="0.3">
      <c r="A543" s="181"/>
      <c r="B543" s="181"/>
      <c r="F543" s="181"/>
      <c r="G543" s="181"/>
    </row>
    <row r="544" spans="1:7" x14ac:dyDescent="0.3">
      <c r="A544" s="181"/>
      <c r="B544" s="181"/>
      <c r="F544" s="181"/>
      <c r="G544" s="181"/>
    </row>
    <row r="545" spans="1:7" x14ac:dyDescent="0.3">
      <c r="A545" s="181"/>
      <c r="B545" s="181"/>
      <c r="F545" s="181"/>
      <c r="G545" s="181"/>
    </row>
    <row r="546" spans="1:7" x14ac:dyDescent="0.3">
      <c r="A546" s="181"/>
      <c r="B546" s="181"/>
      <c r="F546" s="181"/>
      <c r="G546" s="181"/>
    </row>
    <row r="547" spans="1:7" x14ac:dyDescent="0.3">
      <c r="A547" s="181"/>
      <c r="B547" s="181"/>
      <c r="F547" s="181"/>
      <c r="G547" s="181"/>
    </row>
    <row r="548" spans="1:7" x14ac:dyDescent="0.3">
      <c r="A548" s="181"/>
      <c r="B548" s="181"/>
      <c r="F548" s="181"/>
      <c r="G548" s="181"/>
    </row>
    <row r="549" spans="1:7" x14ac:dyDescent="0.3">
      <c r="A549" s="181"/>
      <c r="B549" s="181"/>
      <c r="F549" s="181"/>
      <c r="G549" s="181"/>
    </row>
    <row r="550" spans="1:7" x14ac:dyDescent="0.3">
      <c r="A550" s="181"/>
      <c r="B550" s="181"/>
      <c r="F550" s="181"/>
      <c r="G550" s="181"/>
    </row>
    <row r="551" spans="1:7" x14ac:dyDescent="0.3">
      <c r="A551" s="181"/>
      <c r="B551" s="181"/>
      <c r="F551" s="181"/>
      <c r="G551" s="181"/>
    </row>
    <row r="552" spans="1:7" x14ac:dyDescent="0.3">
      <c r="A552" s="181"/>
      <c r="B552" s="181"/>
      <c r="F552" s="181"/>
      <c r="G552" s="181"/>
    </row>
    <row r="553" spans="1:7" x14ac:dyDescent="0.3">
      <c r="A553" s="181"/>
      <c r="B553" s="181"/>
      <c r="F553" s="181"/>
      <c r="G553" s="181"/>
    </row>
    <row r="554" spans="1:7" x14ac:dyDescent="0.3">
      <c r="A554" s="181"/>
      <c r="B554" s="181"/>
      <c r="F554" s="181"/>
      <c r="G554" s="181"/>
    </row>
    <row r="555" spans="1:7" x14ac:dyDescent="0.3">
      <c r="A555" s="181"/>
      <c r="B555" s="181"/>
      <c r="F555" s="181"/>
      <c r="G555" s="181"/>
    </row>
    <row r="556" spans="1:7" x14ac:dyDescent="0.3">
      <c r="A556" s="181"/>
      <c r="B556" s="181"/>
      <c r="F556" s="181"/>
      <c r="G556" s="181"/>
    </row>
    <row r="557" spans="1:7" x14ac:dyDescent="0.3">
      <c r="A557" s="181"/>
      <c r="B557" s="181"/>
      <c r="F557" s="181"/>
      <c r="G557" s="181"/>
    </row>
    <row r="558" spans="1:7" x14ac:dyDescent="0.3">
      <c r="A558" s="181"/>
      <c r="B558" s="181"/>
      <c r="F558" s="181"/>
      <c r="G558" s="181"/>
    </row>
    <row r="559" spans="1:7" x14ac:dyDescent="0.3">
      <c r="A559" s="181"/>
      <c r="B559" s="181"/>
      <c r="F559" s="181"/>
      <c r="G559" s="181"/>
    </row>
    <row r="560" spans="1:7" x14ac:dyDescent="0.3">
      <c r="A560" s="181"/>
      <c r="B560" s="181"/>
      <c r="F560" s="181"/>
      <c r="G560" s="181"/>
    </row>
    <row r="561" spans="1:7" x14ac:dyDescent="0.3">
      <c r="A561" s="181"/>
      <c r="B561" s="181"/>
      <c r="F561" s="181"/>
      <c r="G561" s="181"/>
    </row>
    <row r="562" spans="1:7" x14ac:dyDescent="0.3">
      <c r="A562" s="181"/>
      <c r="B562" s="181"/>
      <c r="F562" s="181"/>
      <c r="G562" s="181"/>
    </row>
    <row r="563" spans="1:7" x14ac:dyDescent="0.3">
      <c r="A563" s="181"/>
      <c r="B563" s="181"/>
      <c r="F563" s="181"/>
      <c r="G563" s="181"/>
    </row>
    <row r="564" spans="1:7" x14ac:dyDescent="0.3">
      <c r="A564" s="181"/>
      <c r="B564" s="181"/>
      <c r="F564" s="181"/>
      <c r="G564" s="181"/>
    </row>
    <row r="565" spans="1:7" x14ac:dyDescent="0.3">
      <c r="A565" s="181"/>
      <c r="B565" s="181"/>
      <c r="F565" s="181"/>
      <c r="G565" s="181"/>
    </row>
    <row r="566" spans="1:7" x14ac:dyDescent="0.3">
      <c r="A566" s="181"/>
      <c r="B566" s="181"/>
      <c r="F566" s="181"/>
      <c r="G566" s="181"/>
    </row>
    <row r="567" spans="1:7" x14ac:dyDescent="0.3">
      <c r="A567" s="181"/>
      <c r="B567" s="181"/>
      <c r="F567" s="181"/>
      <c r="G567" s="181"/>
    </row>
    <row r="568" spans="1:7" x14ac:dyDescent="0.3">
      <c r="A568" s="181"/>
      <c r="B568" s="181"/>
      <c r="F568" s="181"/>
      <c r="G568" s="181"/>
    </row>
    <row r="569" spans="1:7" x14ac:dyDescent="0.3">
      <c r="A569" s="181"/>
      <c r="B569" s="181"/>
      <c r="F569" s="181"/>
      <c r="G569" s="181"/>
    </row>
    <row r="570" spans="1:7" x14ac:dyDescent="0.3">
      <c r="A570" s="181"/>
      <c r="B570" s="181"/>
      <c r="F570" s="181"/>
      <c r="G570" s="181"/>
    </row>
    <row r="571" spans="1:7" x14ac:dyDescent="0.3">
      <c r="A571" s="181"/>
      <c r="B571" s="181"/>
      <c r="F571" s="181"/>
      <c r="G571" s="181"/>
    </row>
    <row r="572" spans="1:7" x14ac:dyDescent="0.3">
      <c r="A572" s="181"/>
      <c r="B572" s="181"/>
      <c r="F572" s="181"/>
      <c r="G572" s="181"/>
    </row>
    <row r="573" spans="1:7" x14ac:dyDescent="0.3">
      <c r="A573" s="181"/>
      <c r="B573" s="181"/>
      <c r="F573" s="181"/>
      <c r="G573" s="181"/>
    </row>
    <row r="574" spans="1:7" x14ac:dyDescent="0.3">
      <c r="A574" s="181"/>
      <c r="B574" s="181"/>
      <c r="F574" s="181"/>
      <c r="G574" s="181"/>
    </row>
    <row r="575" spans="1:7" x14ac:dyDescent="0.3">
      <c r="A575" s="181"/>
      <c r="B575" s="181"/>
      <c r="F575" s="181"/>
      <c r="G575" s="181"/>
    </row>
    <row r="576" spans="1:7" x14ac:dyDescent="0.3">
      <c r="A576" s="181"/>
      <c r="B576" s="181"/>
      <c r="F576" s="181"/>
      <c r="G576" s="181"/>
    </row>
    <row r="577" spans="1:7" x14ac:dyDescent="0.3">
      <c r="A577" s="181"/>
      <c r="B577" s="181"/>
      <c r="F577" s="181"/>
      <c r="G577" s="181"/>
    </row>
    <row r="578" spans="1:7" x14ac:dyDescent="0.3">
      <c r="A578" s="181"/>
      <c r="B578" s="181"/>
      <c r="F578" s="181"/>
      <c r="G578" s="181"/>
    </row>
    <row r="579" spans="1:7" x14ac:dyDescent="0.3">
      <c r="A579" s="181"/>
      <c r="B579" s="181"/>
      <c r="F579" s="181"/>
      <c r="G579" s="181"/>
    </row>
    <row r="580" spans="1:7" x14ac:dyDescent="0.3">
      <c r="A580" s="181"/>
      <c r="B580" s="181"/>
      <c r="F580" s="181"/>
      <c r="G580" s="181"/>
    </row>
    <row r="581" spans="1:7" x14ac:dyDescent="0.3">
      <c r="A581" s="181"/>
      <c r="B581" s="181"/>
      <c r="F581" s="181"/>
      <c r="G581" s="181"/>
    </row>
    <row r="582" spans="1:7" x14ac:dyDescent="0.3">
      <c r="A582" s="181"/>
      <c r="B582" s="181"/>
      <c r="F582" s="181"/>
      <c r="G582" s="181"/>
    </row>
    <row r="583" spans="1:7" x14ac:dyDescent="0.3">
      <c r="A583" s="181"/>
      <c r="B583" s="181"/>
      <c r="F583" s="181"/>
      <c r="G583" s="181"/>
    </row>
    <row r="584" spans="1:7" x14ac:dyDescent="0.3">
      <c r="A584" s="181"/>
      <c r="B584" s="181"/>
      <c r="F584" s="181"/>
      <c r="G584" s="181"/>
    </row>
    <row r="585" spans="1:7" x14ac:dyDescent="0.3">
      <c r="A585" s="181"/>
      <c r="B585" s="181"/>
      <c r="F585" s="181"/>
      <c r="G585" s="181"/>
    </row>
    <row r="586" spans="1:7" x14ac:dyDescent="0.3">
      <c r="A586" s="181"/>
      <c r="B586" s="181"/>
      <c r="F586" s="181"/>
      <c r="G586" s="181"/>
    </row>
    <row r="587" spans="1:7" x14ac:dyDescent="0.3">
      <c r="A587" s="181"/>
      <c r="B587" s="181"/>
      <c r="F587" s="181"/>
      <c r="G587" s="181"/>
    </row>
    <row r="588" spans="1:7" x14ac:dyDescent="0.3">
      <c r="A588" s="181"/>
      <c r="B588" s="181"/>
      <c r="F588" s="181"/>
      <c r="G588" s="181"/>
    </row>
    <row r="589" spans="1:7" x14ac:dyDescent="0.3">
      <c r="A589" s="181"/>
      <c r="B589" s="181"/>
      <c r="F589" s="181"/>
      <c r="G589" s="181"/>
    </row>
    <row r="590" spans="1:7" x14ac:dyDescent="0.3">
      <c r="A590" s="181"/>
      <c r="B590" s="181"/>
      <c r="F590" s="181"/>
      <c r="G590" s="181"/>
    </row>
    <row r="591" spans="1:7" x14ac:dyDescent="0.3">
      <c r="A591" s="181"/>
      <c r="B591" s="181"/>
      <c r="F591" s="181"/>
      <c r="G591" s="181"/>
    </row>
    <row r="592" spans="1:7" x14ac:dyDescent="0.3">
      <c r="A592" s="181"/>
      <c r="B592" s="181"/>
      <c r="F592" s="181"/>
      <c r="G592" s="181"/>
    </row>
    <row r="593" spans="1:7" x14ac:dyDescent="0.3">
      <c r="A593" s="181"/>
      <c r="B593" s="181"/>
      <c r="F593" s="181"/>
      <c r="G593" s="181"/>
    </row>
    <row r="594" spans="1:7" x14ac:dyDescent="0.3">
      <c r="A594" s="181"/>
      <c r="B594" s="181"/>
      <c r="F594" s="181"/>
      <c r="G594" s="181"/>
    </row>
    <row r="595" spans="1:7" x14ac:dyDescent="0.3">
      <c r="A595" s="181"/>
      <c r="B595" s="181"/>
      <c r="F595" s="181"/>
      <c r="G595" s="181"/>
    </row>
    <row r="596" spans="1:7" x14ac:dyDescent="0.3">
      <c r="A596" s="181"/>
      <c r="B596" s="181"/>
      <c r="F596" s="181"/>
      <c r="G596" s="181"/>
    </row>
    <row r="597" spans="1:7" x14ac:dyDescent="0.3">
      <c r="A597" s="181"/>
      <c r="B597" s="181"/>
      <c r="F597" s="181"/>
      <c r="G597" s="181"/>
    </row>
    <row r="598" spans="1:7" x14ac:dyDescent="0.3">
      <c r="A598" s="181"/>
      <c r="B598" s="181"/>
      <c r="F598" s="181"/>
      <c r="G598" s="181"/>
    </row>
    <row r="599" spans="1:7" x14ac:dyDescent="0.3">
      <c r="A599" s="181"/>
      <c r="B599" s="181"/>
      <c r="F599" s="181"/>
      <c r="G599" s="181"/>
    </row>
    <row r="600" spans="1:7" x14ac:dyDescent="0.3">
      <c r="A600" s="181"/>
      <c r="B600" s="181"/>
      <c r="F600" s="181"/>
      <c r="G600" s="181"/>
    </row>
    <row r="601" spans="1:7" x14ac:dyDescent="0.3">
      <c r="A601" s="181"/>
      <c r="B601" s="181"/>
      <c r="F601" s="181"/>
      <c r="G601" s="181"/>
    </row>
    <row r="602" spans="1:7" x14ac:dyDescent="0.3">
      <c r="A602" s="181"/>
      <c r="B602" s="181"/>
      <c r="F602" s="181"/>
      <c r="G602" s="181"/>
    </row>
    <row r="603" spans="1:7" x14ac:dyDescent="0.3">
      <c r="A603" s="181"/>
      <c r="B603" s="181"/>
      <c r="F603" s="181"/>
      <c r="G603" s="181"/>
    </row>
    <row r="604" spans="1:7" x14ac:dyDescent="0.3">
      <c r="A604" s="181"/>
      <c r="B604" s="181"/>
      <c r="F604" s="181"/>
      <c r="G604" s="181"/>
    </row>
    <row r="605" spans="1:7" x14ac:dyDescent="0.3">
      <c r="A605" s="181"/>
      <c r="B605" s="181"/>
      <c r="F605" s="181"/>
      <c r="G605" s="181"/>
    </row>
    <row r="606" spans="1:7" x14ac:dyDescent="0.3">
      <c r="A606" s="181"/>
      <c r="B606" s="181"/>
      <c r="F606" s="181"/>
      <c r="G606" s="181"/>
    </row>
    <row r="607" spans="1:7" x14ac:dyDescent="0.3">
      <c r="A607" s="181"/>
      <c r="B607" s="181"/>
      <c r="F607" s="181"/>
      <c r="G607" s="181"/>
    </row>
    <row r="608" spans="1:7" x14ac:dyDescent="0.3">
      <c r="A608" s="181"/>
      <c r="B608" s="181"/>
      <c r="F608" s="181"/>
      <c r="G608" s="181"/>
    </row>
    <row r="609" spans="1:7" x14ac:dyDescent="0.3">
      <c r="A609" s="181"/>
      <c r="B609" s="181"/>
      <c r="F609" s="181"/>
      <c r="G609" s="181"/>
    </row>
    <row r="610" spans="1:7" x14ac:dyDescent="0.3">
      <c r="A610" s="181"/>
      <c r="B610" s="181"/>
      <c r="F610" s="181"/>
      <c r="G610" s="181"/>
    </row>
    <row r="611" spans="1:7" x14ac:dyDescent="0.3">
      <c r="A611" s="181"/>
      <c r="B611" s="181"/>
      <c r="F611" s="181"/>
      <c r="G611" s="181"/>
    </row>
    <row r="612" spans="1:7" x14ac:dyDescent="0.3">
      <c r="A612" s="181"/>
      <c r="B612" s="181"/>
      <c r="F612" s="181"/>
      <c r="G612" s="181"/>
    </row>
    <row r="613" spans="1:7" x14ac:dyDescent="0.3">
      <c r="A613" s="181"/>
      <c r="B613" s="181"/>
      <c r="F613" s="181"/>
      <c r="G613" s="181"/>
    </row>
    <row r="614" spans="1:7" x14ac:dyDescent="0.3">
      <c r="A614" s="181"/>
      <c r="B614" s="181"/>
      <c r="F614" s="181"/>
      <c r="G614" s="181"/>
    </row>
    <row r="615" spans="1:7" x14ac:dyDescent="0.3">
      <c r="A615" s="181"/>
      <c r="B615" s="181"/>
      <c r="F615" s="181"/>
      <c r="G615" s="181"/>
    </row>
    <row r="616" spans="1:7" x14ac:dyDescent="0.3">
      <c r="A616" s="181"/>
      <c r="B616" s="181"/>
      <c r="F616" s="181"/>
      <c r="G616" s="181"/>
    </row>
    <row r="617" spans="1:7" x14ac:dyDescent="0.3">
      <c r="A617" s="181"/>
      <c r="B617" s="181"/>
      <c r="F617" s="181"/>
      <c r="G617" s="181"/>
    </row>
    <row r="618" spans="1:7" x14ac:dyDescent="0.3">
      <c r="A618" s="181"/>
      <c r="B618" s="181"/>
      <c r="F618" s="181"/>
      <c r="G618" s="181"/>
    </row>
    <row r="619" spans="1:7" x14ac:dyDescent="0.3">
      <c r="A619" s="181"/>
      <c r="B619" s="181"/>
      <c r="F619" s="181"/>
      <c r="G619" s="181"/>
    </row>
    <row r="620" spans="1:7" x14ac:dyDescent="0.3">
      <c r="A620" s="181"/>
      <c r="B620" s="181"/>
      <c r="F620" s="181"/>
      <c r="G620" s="181"/>
    </row>
    <row r="621" spans="1:7" x14ac:dyDescent="0.3">
      <c r="A621" s="181"/>
      <c r="B621" s="181"/>
      <c r="F621" s="181"/>
      <c r="G621" s="181"/>
    </row>
    <row r="622" spans="1:7" x14ac:dyDescent="0.3">
      <c r="A622" s="181"/>
      <c r="B622" s="181"/>
      <c r="F622" s="181"/>
      <c r="G622" s="181"/>
    </row>
    <row r="623" spans="1:7" x14ac:dyDescent="0.3">
      <c r="A623" s="181"/>
      <c r="B623" s="181"/>
      <c r="F623" s="181"/>
      <c r="G623" s="181"/>
    </row>
    <row r="624" spans="1:7" x14ac:dyDescent="0.3">
      <c r="A624" s="181"/>
      <c r="B624" s="181"/>
      <c r="F624" s="181"/>
      <c r="G624" s="181"/>
    </row>
    <row r="625" spans="1:7" x14ac:dyDescent="0.3">
      <c r="A625" s="181"/>
      <c r="B625" s="181"/>
      <c r="F625" s="181"/>
      <c r="G625" s="181"/>
    </row>
    <row r="626" spans="1:7" x14ac:dyDescent="0.3">
      <c r="A626" s="181"/>
      <c r="B626" s="181"/>
      <c r="F626" s="181"/>
      <c r="G626" s="181"/>
    </row>
    <row r="627" spans="1:7" x14ac:dyDescent="0.3">
      <c r="A627" s="181"/>
      <c r="B627" s="181"/>
      <c r="F627" s="181"/>
      <c r="G627" s="181"/>
    </row>
    <row r="628" spans="1:7" x14ac:dyDescent="0.3">
      <c r="A628" s="181"/>
      <c r="B628" s="181"/>
      <c r="F628" s="181"/>
      <c r="G628" s="181"/>
    </row>
    <row r="629" spans="1:7" x14ac:dyDescent="0.3">
      <c r="A629" s="181"/>
      <c r="B629" s="181"/>
      <c r="F629" s="181"/>
      <c r="G629" s="181"/>
    </row>
    <row r="630" spans="1:7" x14ac:dyDescent="0.3">
      <c r="A630" s="181"/>
      <c r="B630" s="181"/>
      <c r="F630" s="181"/>
      <c r="G630" s="181"/>
    </row>
    <row r="631" spans="1:7" x14ac:dyDescent="0.3">
      <c r="A631" s="181"/>
      <c r="B631" s="181"/>
      <c r="F631" s="181"/>
      <c r="G631" s="181"/>
    </row>
    <row r="632" spans="1:7" x14ac:dyDescent="0.3">
      <c r="A632" s="181"/>
      <c r="B632" s="181"/>
      <c r="F632" s="181"/>
      <c r="G632" s="181"/>
    </row>
    <row r="633" spans="1:7" x14ac:dyDescent="0.3">
      <c r="A633" s="181"/>
      <c r="B633" s="181"/>
      <c r="F633" s="181"/>
      <c r="G633" s="181"/>
    </row>
    <row r="634" spans="1:7" x14ac:dyDescent="0.3">
      <c r="A634" s="181"/>
      <c r="B634" s="181"/>
      <c r="F634" s="181"/>
      <c r="G634" s="181"/>
    </row>
    <row r="635" spans="1:7" x14ac:dyDescent="0.3">
      <c r="A635" s="181"/>
      <c r="B635" s="181"/>
      <c r="F635" s="181"/>
      <c r="G635" s="181"/>
    </row>
    <row r="636" spans="1:7" x14ac:dyDescent="0.3">
      <c r="A636" s="181"/>
      <c r="B636" s="181"/>
      <c r="F636" s="181"/>
      <c r="G636" s="181"/>
    </row>
    <row r="637" spans="1:7" x14ac:dyDescent="0.3">
      <c r="A637" s="181"/>
      <c r="B637" s="181"/>
      <c r="F637" s="181"/>
      <c r="G637" s="181"/>
    </row>
    <row r="638" spans="1:7" x14ac:dyDescent="0.3">
      <c r="A638" s="181"/>
      <c r="B638" s="181"/>
      <c r="F638" s="181"/>
      <c r="G638" s="181"/>
    </row>
    <row r="639" spans="1:7" x14ac:dyDescent="0.3">
      <c r="A639" s="181"/>
      <c r="B639" s="181"/>
      <c r="F639" s="181"/>
      <c r="G639" s="181"/>
    </row>
    <row r="640" spans="1:7" x14ac:dyDescent="0.3">
      <c r="A640" s="181"/>
      <c r="B640" s="181"/>
      <c r="F640" s="181"/>
      <c r="G640" s="181"/>
    </row>
    <row r="641" spans="1:7" x14ac:dyDescent="0.3">
      <c r="A641" s="181"/>
      <c r="B641" s="181"/>
      <c r="F641" s="181"/>
      <c r="G641" s="181"/>
    </row>
    <row r="642" spans="1:7" x14ac:dyDescent="0.3">
      <c r="A642" s="181"/>
      <c r="B642" s="181"/>
      <c r="F642" s="181"/>
      <c r="G642" s="181"/>
    </row>
    <row r="643" spans="1:7" x14ac:dyDescent="0.3">
      <c r="A643" s="181"/>
      <c r="B643" s="181"/>
      <c r="F643" s="181"/>
      <c r="G643" s="181"/>
    </row>
    <row r="644" spans="1:7" x14ac:dyDescent="0.3">
      <c r="A644" s="181"/>
      <c r="B644" s="181"/>
      <c r="F644" s="181"/>
      <c r="G644" s="181"/>
    </row>
    <row r="645" spans="1:7" x14ac:dyDescent="0.3">
      <c r="A645" s="181"/>
      <c r="B645" s="181"/>
      <c r="F645" s="181"/>
      <c r="G645" s="181"/>
    </row>
    <row r="646" spans="1:7" x14ac:dyDescent="0.3">
      <c r="A646" s="181"/>
      <c r="B646" s="181"/>
      <c r="F646" s="181"/>
      <c r="G646" s="181"/>
    </row>
    <row r="647" spans="1:7" x14ac:dyDescent="0.3">
      <c r="A647" s="181"/>
      <c r="B647" s="181"/>
      <c r="F647" s="181"/>
      <c r="G647" s="181"/>
    </row>
    <row r="648" spans="1:7" x14ac:dyDescent="0.3">
      <c r="A648" s="181"/>
      <c r="B648" s="181"/>
      <c r="F648" s="181"/>
      <c r="G648" s="181"/>
    </row>
    <row r="649" spans="1:7" x14ac:dyDescent="0.3">
      <c r="A649" s="181"/>
      <c r="B649" s="181"/>
      <c r="F649" s="181"/>
      <c r="G649" s="181"/>
    </row>
    <row r="650" spans="1:7" x14ac:dyDescent="0.3">
      <c r="A650" s="181"/>
      <c r="B650" s="181"/>
      <c r="F650" s="181"/>
      <c r="G650" s="181"/>
    </row>
    <row r="651" spans="1:7" x14ac:dyDescent="0.3">
      <c r="A651" s="181"/>
      <c r="B651" s="181"/>
      <c r="F651" s="181"/>
      <c r="G651" s="181"/>
    </row>
    <row r="652" spans="1:7" x14ac:dyDescent="0.3">
      <c r="A652" s="181"/>
      <c r="B652" s="181"/>
      <c r="F652" s="181"/>
      <c r="G652" s="181"/>
    </row>
    <row r="653" spans="1:7" x14ac:dyDescent="0.3">
      <c r="A653" s="181"/>
      <c r="B653" s="181"/>
      <c r="F653" s="181"/>
      <c r="G653" s="181"/>
    </row>
    <row r="654" spans="1:7" x14ac:dyDescent="0.3">
      <c r="A654" s="181"/>
      <c r="B654" s="181"/>
      <c r="F654" s="181"/>
      <c r="G654" s="181"/>
    </row>
    <row r="655" spans="1:7" x14ac:dyDescent="0.3">
      <c r="A655" s="181"/>
      <c r="B655" s="181"/>
      <c r="F655" s="181"/>
      <c r="G655" s="181"/>
    </row>
    <row r="656" spans="1:7" x14ac:dyDescent="0.3">
      <c r="A656" s="181"/>
      <c r="B656" s="181"/>
      <c r="F656" s="181"/>
      <c r="G656" s="181"/>
    </row>
    <row r="657" spans="1:7" x14ac:dyDescent="0.3">
      <c r="A657" s="181"/>
      <c r="B657" s="181"/>
      <c r="F657" s="181"/>
      <c r="G657" s="181"/>
    </row>
    <row r="658" spans="1:7" x14ac:dyDescent="0.3">
      <c r="A658" s="181"/>
      <c r="B658" s="181"/>
      <c r="F658" s="181"/>
      <c r="G658" s="181"/>
    </row>
    <row r="659" spans="1:7" x14ac:dyDescent="0.3">
      <c r="A659" s="181"/>
      <c r="B659" s="181"/>
      <c r="F659" s="181"/>
      <c r="G659" s="181"/>
    </row>
    <row r="660" spans="1:7" x14ac:dyDescent="0.3">
      <c r="A660" s="181"/>
      <c r="B660" s="181"/>
      <c r="F660" s="181"/>
      <c r="G660" s="181"/>
    </row>
    <row r="661" spans="1:7" x14ac:dyDescent="0.3">
      <c r="A661" s="181"/>
      <c r="B661" s="181"/>
      <c r="F661" s="181"/>
      <c r="G661" s="181"/>
    </row>
    <row r="662" spans="1:7" x14ac:dyDescent="0.3">
      <c r="A662" s="181"/>
      <c r="B662" s="181"/>
      <c r="F662" s="181"/>
      <c r="G662" s="181"/>
    </row>
    <row r="663" spans="1:7" x14ac:dyDescent="0.3">
      <c r="A663" s="181"/>
      <c r="B663" s="181"/>
      <c r="F663" s="181"/>
      <c r="G663" s="181"/>
    </row>
    <row r="664" spans="1:7" x14ac:dyDescent="0.3">
      <c r="A664" s="181"/>
      <c r="B664" s="181"/>
      <c r="F664" s="181"/>
      <c r="G664" s="181"/>
    </row>
    <row r="665" spans="1:7" x14ac:dyDescent="0.3">
      <c r="A665" s="181"/>
      <c r="B665" s="181"/>
      <c r="F665" s="181"/>
      <c r="G665" s="181"/>
    </row>
    <row r="666" spans="1:7" x14ac:dyDescent="0.3">
      <c r="A666" s="181"/>
      <c r="B666" s="181"/>
      <c r="F666" s="181"/>
      <c r="G666" s="181"/>
    </row>
    <row r="667" spans="1:7" x14ac:dyDescent="0.3">
      <c r="A667" s="181"/>
      <c r="B667" s="181"/>
      <c r="F667" s="181"/>
      <c r="G667" s="181"/>
    </row>
    <row r="668" spans="1:7" x14ac:dyDescent="0.3">
      <c r="A668" s="181"/>
      <c r="B668" s="181"/>
      <c r="F668" s="181"/>
      <c r="G668" s="181"/>
    </row>
    <row r="669" spans="1:7" x14ac:dyDescent="0.3">
      <c r="A669" s="181"/>
      <c r="B669" s="181"/>
      <c r="F669" s="181"/>
      <c r="G669" s="181"/>
    </row>
    <row r="670" spans="1:7" x14ac:dyDescent="0.3">
      <c r="A670" s="181"/>
      <c r="B670" s="181"/>
      <c r="F670" s="181"/>
      <c r="G670" s="181"/>
    </row>
    <row r="671" spans="1:7" x14ac:dyDescent="0.3">
      <c r="A671" s="181"/>
      <c r="B671" s="181"/>
      <c r="F671" s="181"/>
      <c r="G671" s="181"/>
    </row>
    <row r="672" spans="1:7" x14ac:dyDescent="0.3">
      <c r="A672" s="181"/>
      <c r="B672" s="181"/>
      <c r="F672" s="181"/>
      <c r="G672" s="181"/>
    </row>
    <row r="673" spans="1:7" x14ac:dyDescent="0.3">
      <c r="A673" s="181"/>
      <c r="B673" s="181"/>
      <c r="F673" s="181"/>
      <c r="G673" s="181"/>
    </row>
    <row r="674" spans="1:7" x14ac:dyDescent="0.3">
      <c r="A674" s="181"/>
      <c r="B674" s="181"/>
      <c r="F674" s="181"/>
      <c r="G674" s="181"/>
    </row>
    <row r="675" spans="1:7" x14ac:dyDescent="0.3">
      <c r="A675" s="181"/>
      <c r="B675" s="181"/>
      <c r="F675" s="181"/>
      <c r="G675" s="181"/>
    </row>
    <row r="676" spans="1:7" x14ac:dyDescent="0.3">
      <c r="A676" s="181"/>
      <c r="B676" s="181"/>
      <c r="F676" s="181"/>
      <c r="G676" s="181"/>
    </row>
    <row r="677" spans="1:7" x14ac:dyDescent="0.3">
      <c r="A677" s="181"/>
      <c r="B677" s="181"/>
      <c r="F677" s="181"/>
      <c r="G677" s="181"/>
    </row>
    <row r="678" spans="1:7" x14ac:dyDescent="0.3">
      <c r="A678" s="181"/>
      <c r="B678" s="181"/>
      <c r="F678" s="181"/>
      <c r="G678" s="181"/>
    </row>
    <row r="679" spans="1:7" x14ac:dyDescent="0.3">
      <c r="A679" s="181"/>
      <c r="B679" s="181"/>
      <c r="F679" s="181"/>
      <c r="G679" s="181"/>
    </row>
    <row r="680" spans="1:7" x14ac:dyDescent="0.3">
      <c r="A680" s="181"/>
      <c r="B680" s="181"/>
      <c r="F680" s="181"/>
      <c r="G680" s="181"/>
    </row>
    <row r="681" spans="1:7" x14ac:dyDescent="0.3">
      <c r="A681" s="181"/>
      <c r="B681" s="181"/>
      <c r="F681" s="181"/>
      <c r="G681" s="181"/>
    </row>
    <row r="682" spans="1:7" x14ac:dyDescent="0.3">
      <c r="A682" s="181"/>
      <c r="B682" s="181"/>
      <c r="F682" s="181"/>
      <c r="G682" s="181"/>
    </row>
    <row r="683" spans="1:7" x14ac:dyDescent="0.3">
      <c r="A683" s="181"/>
      <c r="B683" s="181"/>
      <c r="F683" s="181"/>
      <c r="G683" s="181"/>
    </row>
    <row r="684" spans="1:7" x14ac:dyDescent="0.3">
      <c r="A684" s="181"/>
      <c r="B684" s="181"/>
      <c r="F684" s="181"/>
      <c r="G684" s="181"/>
    </row>
    <row r="685" spans="1:7" x14ac:dyDescent="0.3">
      <c r="A685" s="181"/>
      <c r="B685" s="181"/>
      <c r="F685" s="181"/>
      <c r="G685" s="181"/>
    </row>
    <row r="686" spans="1:7" x14ac:dyDescent="0.3">
      <c r="A686" s="181"/>
      <c r="B686" s="181"/>
      <c r="F686" s="181"/>
      <c r="G686" s="181"/>
    </row>
    <row r="687" spans="1:7" x14ac:dyDescent="0.3">
      <c r="A687" s="181"/>
      <c r="B687" s="181"/>
      <c r="F687" s="181"/>
      <c r="G687" s="181"/>
    </row>
    <row r="688" spans="1:7" x14ac:dyDescent="0.3">
      <c r="A688" s="181"/>
      <c r="B688" s="181"/>
      <c r="F688" s="181"/>
      <c r="G688" s="181"/>
    </row>
    <row r="689" spans="1:7" x14ac:dyDescent="0.3">
      <c r="A689" s="181"/>
      <c r="B689" s="181"/>
      <c r="F689" s="181"/>
      <c r="G689" s="181"/>
    </row>
    <row r="690" spans="1:7" x14ac:dyDescent="0.3">
      <c r="A690" s="181"/>
      <c r="B690" s="181"/>
      <c r="F690" s="181"/>
      <c r="G690" s="181"/>
    </row>
    <row r="691" spans="1:7" x14ac:dyDescent="0.3">
      <c r="A691" s="181"/>
      <c r="B691" s="181"/>
      <c r="F691" s="181"/>
      <c r="G691" s="181"/>
    </row>
    <row r="692" spans="1:7" x14ac:dyDescent="0.3">
      <c r="A692" s="181"/>
      <c r="B692" s="181"/>
      <c r="F692" s="181"/>
      <c r="G692" s="181"/>
    </row>
    <row r="693" spans="1:7" x14ac:dyDescent="0.3">
      <c r="A693" s="181"/>
      <c r="B693" s="181"/>
      <c r="F693" s="181"/>
      <c r="G693" s="181"/>
    </row>
    <row r="694" spans="1:7" x14ac:dyDescent="0.3">
      <c r="A694" s="181"/>
      <c r="B694" s="181"/>
      <c r="F694" s="181"/>
      <c r="G694" s="181"/>
    </row>
    <row r="695" spans="1:7" x14ac:dyDescent="0.3">
      <c r="A695" s="181"/>
      <c r="B695" s="181"/>
      <c r="F695" s="181"/>
      <c r="G695" s="181"/>
    </row>
    <row r="696" spans="1:7" x14ac:dyDescent="0.3">
      <c r="A696" s="181"/>
      <c r="B696" s="181"/>
      <c r="F696" s="181"/>
      <c r="G696" s="181"/>
    </row>
    <row r="697" spans="1:7" x14ac:dyDescent="0.3">
      <c r="A697" s="181"/>
      <c r="B697" s="181"/>
      <c r="F697" s="181"/>
      <c r="G697" s="181"/>
    </row>
    <row r="698" spans="1:7" x14ac:dyDescent="0.3">
      <c r="A698" s="181"/>
      <c r="B698" s="181"/>
      <c r="F698" s="181"/>
      <c r="G698" s="181"/>
    </row>
    <row r="699" spans="1:7" x14ac:dyDescent="0.3">
      <c r="A699" s="181"/>
      <c r="B699" s="181"/>
      <c r="F699" s="181"/>
      <c r="G699" s="181"/>
    </row>
    <row r="700" spans="1:7" x14ac:dyDescent="0.3">
      <c r="A700" s="181"/>
      <c r="B700" s="181"/>
      <c r="F700" s="181"/>
      <c r="G700" s="181"/>
    </row>
    <row r="701" spans="1:7" x14ac:dyDescent="0.3">
      <c r="A701" s="181"/>
      <c r="B701" s="181"/>
      <c r="F701" s="181"/>
      <c r="G701" s="181"/>
    </row>
    <row r="702" spans="1:7" x14ac:dyDescent="0.3">
      <c r="A702" s="181"/>
      <c r="B702" s="181"/>
      <c r="F702" s="181"/>
      <c r="G702" s="181"/>
    </row>
    <row r="703" spans="1:7" x14ac:dyDescent="0.3">
      <c r="A703" s="181"/>
      <c r="B703" s="181"/>
      <c r="F703" s="181"/>
      <c r="G703" s="181"/>
    </row>
    <row r="704" spans="1:7" x14ac:dyDescent="0.3">
      <c r="A704" s="181"/>
      <c r="B704" s="181"/>
      <c r="F704" s="181"/>
      <c r="G704" s="181"/>
    </row>
    <row r="705" spans="1:7" x14ac:dyDescent="0.3">
      <c r="A705" s="181"/>
      <c r="B705" s="181"/>
      <c r="F705" s="181"/>
      <c r="G705" s="181"/>
    </row>
    <row r="706" spans="1:7" x14ac:dyDescent="0.3">
      <c r="A706" s="181"/>
      <c r="B706" s="181"/>
      <c r="F706" s="181"/>
      <c r="G706" s="181"/>
    </row>
    <row r="707" spans="1:7" x14ac:dyDescent="0.3">
      <c r="A707" s="181"/>
      <c r="B707" s="181"/>
      <c r="F707" s="181"/>
      <c r="G707" s="181"/>
    </row>
    <row r="708" spans="1:7" x14ac:dyDescent="0.3">
      <c r="A708" s="181"/>
      <c r="B708" s="181"/>
      <c r="F708" s="181"/>
      <c r="G708" s="181"/>
    </row>
    <row r="709" spans="1:7" x14ac:dyDescent="0.3">
      <c r="A709" s="181"/>
      <c r="B709" s="181"/>
      <c r="F709" s="181"/>
      <c r="G709" s="181"/>
    </row>
    <row r="710" spans="1:7" x14ac:dyDescent="0.3">
      <c r="A710" s="181"/>
      <c r="B710" s="181"/>
      <c r="F710" s="181"/>
      <c r="G710" s="181"/>
    </row>
    <row r="711" spans="1:7" x14ac:dyDescent="0.3">
      <c r="A711" s="181"/>
      <c r="B711" s="181"/>
      <c r="F711" s="181"/>
      <c r="G711" s="181"/>
    </row>
    <row r="712" spans="1:7" x14ac:dyDescent="0.3">
      <c r="A712" s="181"/>
      <c r="B712" s="181"/>
      <c r="F712" s="181"/>
      <c r="G712" s="181"/>
    </row>
    <row r="713" spans="1:7" x14ac:dyDescent="0.3">
      <c r="A713" s="181"/>
      <c r="B713" s="181"/>
      <c r="F713" s="181"/>
      <c r="G713" s="181"/>
    </row>
    <row r="714" spans="1:7" x14ac:dyDescent="0.3">
      <c r="A714" s="181"/>
      <c r="B714" s="181"/>
      <c r="F714" s="181"/>
      <c r="G714" s="181"/>
    </row>
    <row r="715" spans="1:7" x14ac:dyDescent="0.3">
      <c r="A715" s="181"/>
      <c r="B715" s="181"/>
      <c r="F715" s="181"/>
      <c r="G715" s="181"/>
    </row>
    <row r="716" spans="1:7" x14ac:dyDescent="0.3">
      <c r="A716" s="181"/>
      <c r="B716" s="181"/>
      <c r="F716" s="181"/>
      <c r="G716" s="181"/>
    </row>
    <row r="717" spans="1:7" x14ac:dyDescent="0.3">
      <c r="A717" s="181"/>
      <c r="B717" s="181"/>
      <c r="F717" s="181"/>
      <c r="G717" s="181"/>
    </row>
    <row r="718" spans="1:7" x14ac:dyDescent="0.3">
      <c r="A718" s="181"/>
      <c r="B718" s="181"/>
      <c r="F718" s="181"/>
      <c r="G718" s="181"/>
    </row>
    <row r="719" spans="1:7" x14ac:dyDescent="0.3">
      <c r="A719" s="181"/>
      <c r="B719" s="181"/>
      <c r="F719" s="181"/>
      <c r="G719" s="181"/>
    </row>
    <row r="720" spans="1:7" x14ac:dyDescent="0.3">
      <c r="A720" s="181"/>
      <c r="B720" s="181"/>
      <c r="F720" s="181"/>
      <c r="G720" s="181"/>
    </row>
    <row r="721" spans="1:7" x14ac:dyDescent="0.3">
      <c r="A721" s="181"/>
      <c r="B721" s="181"/>
      <c r="F721" s="181"/>
      <c r="G721" s="181"/>
    </row>
    <row r="722" spans="1:7" x14ac:dyDescent="0.3">
      <c r="A722" s="181"/>
      <c r="B722" s="181"/>
      <c r="F722" s="181"/>
      <c r="G722" s="181"/>
    </row>
    <row r="723" spans="1:7" x14ac:dyDescent="0.3">
      <c r="A723" s="181"/>
      <c r="B723" s="181"/>
      <c r="F723" s="181"/>
      <c r="G723" s="181"/>
    </row>
    <row r="724" spans="1:7" x14ac:dyDescent="0.3">
      <c r="A724" s="181"/>
      <c r="B724" s="181"/>
      <c r="F724" s="181"/>
      <c r="G724" s="181"/>
    </row>
    <row r="725" spans="1:7" x14ac:dyDescent="0.3">
      <c r="A725" s="181"/>
      <c r="B725" s="181"/>
      <c r="F725" s="181"/>
      <c r="G725" s="181"/>
    </row>
    <row r="726" spans="1:7" x14ac:dyDescent="0.3">
      <c r="A726" s="181"/>
      <c r="B726" s="181"/>
      <c r="F726" s="181"/>
      <c r="G726" s="181"/>
    </row>
    <row r="727" spans="1:7" x14ac:dyDescent="0.3">
      <c r="A727" s="181"/>
      <c r="B727" s="181"/>
      <c r="F727" s="181"/>
      <c r="G727" s="181"/>
    </row>
    <row r="728" spans="1:7" x14ac:dyDescent="0.3">
      <c r="A728" s="181"/>
      <c r="B728" s="181"/>
      <c r="F728" s="181"/>
      <c r="G728" s="181"/>
    </row>
    <row r="729" spans="1:7" x14ac:dyDescent="0.3">
      <c r="A729" s="181"/>
      <c r="B729" s="181"/>
      <c r="F729" s="181"/>
      <c r="G729" s="181"/>
    </row>
    <row r="730" spans="1:7" x14ac:dyDescent="0.3">
      <c r="A730" s="181"/>
      <c r="B730" s="181"/>
      <c r="F730" s="181"/>
      <c r="G730" s="181"/>
    </row>
    <row r="731" spans="1:7" x14ac:dyDescent="0.3">
      <c r="A731" s="181"/>
      <c r="B731" s="181"/>
      <c r="F731" s="181"/>
      <c r="G731" s="181"/>
    </row>
    <row r="732" spans="1:7" x14ac:dyDescent="0.3">
      <c r="A732" s="181"/>
      <c r="B732" s="181"/>
      <c r="F732" s="181"/>
      <c r="G732" s="181"/>
    </row>
    <row r="733" spans="1:7" x14ac:dyDescent="0.3">
      <c r="A733" s="181"/>
      <c r="B733" s="181"/>
      <c r="F733" s="181"/>
      <c r="G733" s="181"/>
    </row>
    <row r="734" spans="1:7" x14ac:dyDescent="0.3">
      <c r="A734" s="181"/>
      <c r="B734" s="181"/>
      <c r="F734" s="181"/>
      <c r="G734" s="181"/>
    </row>
    <row r="735" spans="1:7" x14ac:dyDescent="0.3">
      <c r="A735" s="181"/>
      <c r="B735" s="181"/>
      <c r="F735" s="181"/>
      <c r="G735" s="181"/>
    </row>
    <row r="736" spans="1:7" x14ac:dyDescent="0.3">
      <c r="A736" s="181"/>
      <c r="B736" s="181"/>
      <c r="F736" s="181"/>
      <c r="G736" s="181"/>
    </row>
    <row r="737" spans="1:7" x14ac:dyDescent="0.3">
      <c r="A737" s="181"/>
      <c r="B737" s="181"/>
      <c r="F737" s="181"/>
      <c r="G737" s="181"/>
    </row>
    <row r="738" spans="1:7" x14ac:dyDescent="0.3">
      <c r="A738" s="181"/>
      <c r="B738" s="181"/>
      <c r="F738" s="181"/>
      <c r="G738" s="181"/>
    </row>
    <row r="739" spans="1:7" x14ac:dyDescent="0.3">
      <c r="A739" s="181"/>
      <c r="B739" s="181"/>
      <c r="F739" s="181"/>
      <c r="G739" s="181"/>
    </row>
    <row r="740" spans="1:7" x14ac:dyDescent="0.3">
      <c r="A740" s="181"/>
      <c r="B740" s="181"/>
      <c r="F740" s="181"/>
      <c r="G740" s="181"/>
    </row>
    <row r="741" spans="1:7" x14ac:dyDescent="0.3">
      <c r="A741" s="181"/>
      <c r="B741" s="181"/>
      <c r="F741" s="181"/>
      <c r="G741" s="181"/>
    </row>
    <row r="742" spans="1:7" x14ac:dyDescent="0.3">
      <c r="A742" s="181"/>
      <c r="B742" s="181"/>
      <c r="F742" s="181"/>
      <c r="G742" s="181"/>
    </row>
    <row r="743" spans="1:7" x14ac:dyDescent="0.3">
      <c r="A743" s="181"/>
      <c r="B743" s="181"/>
      <c r="F743" s="181"/>
      <c r="G743" s="181"/>
    </row>
    <row r="744" spans="1:7" x14ac:dyDescent="0.3">
      <c r="A744" s="181"/>
      <c r="B744" s="181"/>
      <c r="F744" s="181"/>
      <c r="G744" s="181"/>
    </row>
    <row r="745" spans="1:7" x14ac:dyDescent="0.3">
      <c r="A745" s="181"/>
      <c r="B745" s="181"/>
      <c r="F745" s="181"/>
      <c r="G745" s="181"/>
    </row>
    <row r="746" spans="1:7" x14ac:dyDescent="0.3">
      <c r="A746" s="181"/>
      <c r="B746" s="181"/>
      <c r="F746" s="181"/>
      <c r="G746" s="181"/>
    </row>
    <row r="747" spans="1:7" x14ac:dyDescent="0.3">
      <c r="A747" s="181"/>
      <c r="B747" s="181"/>
      <c r="F747" s="181"/>
      <c r="G747" s="181"/>
    </row>
    <row r="748" spans="1:7" x14ac:dyDescent="0.3">
      <c r="A748" s="181"/>
      <c r="B748" s="181"/>
      <c r="F748" s="181"/>
      <c r="G748" s="181"/>
    </row>
    <row r="749" spans="1:7" x14ac:dyDescent="0.3">
      <c r="A749" s="181"/>
      <c r="B749" s="181"/>
      <c r="F749" s="181"/>
      <c r="G749" s="181"/>
    </row>
    <row r="750" spans="1:7" x14ac:dyDescent="0.3">
      <c r="A750" s="181"/>
      <c r="B750" s="181"/>
      <c r="F750" s="181"/>
      <c r="G750" s="181"/>
    </row>
    <row r="751" spans="1:7" x14ac:dyDescent="0.3">
      <c r="A751" s="181"/>
      <c r="B751" s="181"/>
      <c r="F751" s="181"/>
      <c r="G751" s="181"/>
    </row>
    <row r="752" spans="1:7" x14ac:dyDescent="0.3">
      <c r="A752" s="181"/>
      <c r="B752" s="181"/>
      <c r="F752" s="181"/>
      <c r="G752" s="181"/>
    </row>
    <row r="753" spans="1:7" x14ac:dyDescent="0.3">
      <c r="A753" s="181"/>
      <c r="B753" s="181"/>
      <c r="F753" s="181"/>
      <c r="G753" s="181"/>
    </row>
    <row r="754" spans="1:7" x14ac:dyDescent="0.3">
      <c r="A754" s="181"/>
      <c r="B754" s="181"/>
      <c r="F754" s="181"/>
      <c r="G754" s="181"/>
    </row>
    <row r="755" spans="1:7" x14ac:dyDescent="0.3">
      <c r="A755" s="181"/>
      <c r="B755" s="181"/>
      <c r="F755" s="181"/>
      <c r="G755" s="181"/>
    </row>
    <row r="756" spans="1:7" x14ac:dyDescent="0.3">
      <c r="A756" s="181"/>
      <c r="B756" s="181"/>
      <c r="F756" s="181"/>
      <c r="G756" s="181"/>
    </row>
    <row r="757" spans="1:7" x14ac:dyDescent="0.3">
      <c r="A757" s="181"/>
      <c r="B757" s="181"/>
      <c r="F757" s="181"/>
      <c r="G757" s="181"/>
    </row>
    <row r="758" spans="1:7" x14ac:dyDescent="0.3">
      <c r="A758" s="181"/>
      <c r="B758" s="181"/>
      <c r="F758" s="181"/>
      <c r="G758" s="181"/>
    </row>
    <row r="759" spans="1:7" x14ac:dyDescent="0.3">
      <c r="A759" s="181"/>
      <c r="B759" s="181"/>
      <c r="F759" s="181"/>
      <c r="G759" s="181"/>
    </row>
    <row r="760" spans="1:7" x14ac:dyDescent="0.3">
      <c r="A760" s="181"/>
      <c r="B760" s="181"/>
      <c r="F760" s="181"/>
      <c r="G760" s="181"/>
    </row>
    <row r="761" spans="1:7" x14ac:dyDescent="0.3">
      <c r="A761" s="181"/>
      <c r="B761" s="181"/>
      <c r="F761" s="181"/>
      <c r="G761" s="181"/>
    </row>
    <row r="762" spans="1:7" x14ac:dyDescent="0.3">
      <c r="A762" s="181"/>
      <c r="B762" s="181"/>
      <c r="F762" s="181"/>
      <c r="G762" s="181"/>
    </row>
    <row r="763" spans="1:7" x14ac:dyDescent="0.3">
      <c r="A763" s="181"/>
      <c r="B763" s="181"/>
      <c r="F763" s="181"/>
      <c r="G763" s="181"/>
    </row>
    <row r="764" spans="1:7" x14ac:dyDescent="0.3">
      <c r="A764" s="181"/>
      <c r="B764" s="181"/>
      <c r="F764" s="181"/>
      <c r="G764" s="181"/>
    </row>
    <row r="765" spans="1:7" x14ac:dyDescent="0.3">
      <c r="A765" s="181"/>
      <c r="B765" s="181"/>
      <c r="F765" s="181"/>
      <c r="G765" s="181"/>
    </row>
    <row r="766" spans="1:7" x14ac:dyDescent="0.3">
      <c r="A766" s="181"/>
      <c r="B766" s="181"/>
      <c r="F766" s="181"/>
      <c r="G766" s="181"/>
    </row>
    <row r="767" spans="1:7" x14ac:dyDescent="0.3">
      <c r="A767" s="181"/>
      <c r="B767" s="181"/>
      <c r="F767" s="181"/>
      <c r="G767" s="181"/>
    </row>
    <row r="768" spans="1:7" x14ac:dyDescent="0.3">
      <c r="A768" s="181"/>
      <c r="B768" s="181"/>
      <c r="F768" s="181"/>
      <c r="G768" s="181"/>
    </row>
    <row r="769" spans="1:7" x14ac:dyDescent="0.3">
      <c r="A769" s="181"/>
      <c r="B769" s="181"/>
      <c r="F769" s="181"/>
      <c r="G769" s="181"/>
    </row>
    <row r="770" spans="1:7" x14ac:dyDescent="0.3">
      <c r="A770" s="181"/>
      <c r="B770" s="181"/>
      <c r="F770" s="181"/>
      <c r="G770" s="181"/>
    </row>
    <row r="771" spans="1:7" x14ac:dyDescent="0.3">
      <c r="A771" s="181"/>
      <c r="B771" s="181"/>
      <c r="F771" s="181"/>
      <c r="G771" s="181"/>
    </row>
    <row r="772" spans="1:7" x14ac:dyDescent="0.3">
      <c r="A772" s="181"/>
      <c r="B772" s="181"/>
      <c r="F772" s="181"/>
      <c r="G772" s="181"/>
    </row>
    <row r="773" spans="1:7" x14ac:dyDescent="0.3">
      <c r="A773" s="181"/>
      <c r="B773" s="181"/>
      <c r="F773" s="181"/>
      <c r="G773" s="181"/>
    </row>
    <row r="774" spans="1:7" x14ac:dyDescent="0.3">
      <c r="A774" s="181"/>
      <c r="B774" s="181"/>
      <c r="F774" s="181"/>
      <c r="G774" s="181"/>
    </row>
    <row r="775" spans="1:7" x14ac:dyDescent="0.3">
      <c r="A775" s="181"/>
      <c r="B775" s="181"/>
      <c r="F775" s="181"/>
      <c r="G775" s="181"/>
    </row>
    <row r="776" spans="1:7" x14ac:dyDescent="0.3">
      <c r="A776" s="181"/>
      <c r="B776" s="181"/>
      <c r="F776" s="181"/>
      <c r="G776" s="181"/>
    </row>
    <row r="777" spans="1:7" x14ac:dyDescent="0.3">
      <c r="A777" s="181"/>
      <c r="B777" s="181"/>
      <c r="F777" s="181"/>
      <c r="G777" s="181"/>
    </row>
    <row r="778" spans="1:7" x14ac:dyDescent="0.3">
      <c r="A778" s="181"/>
      <c r="B778" s="181"/>
      <c r="F778" s="181"/>
      <c r="G778" s="181"/>
    </row>
    <row r="779" spans="1:7" x14ac:dyDescent="0.3">
      <c r="A779" s="181"/>
      <c r="B779" s="181"/>
      <c r="F779" s="181"/>
      <c r="G779" s="181"/>
    </row>
    <row r="780" spans="1:7" x14ac:dyDescent="0.3">
      <c r="A780" s="181"/>
      <c r="B780" s="181"/>
      <c r="F780" s="181"/>
      <c r="G780" s="181"/>
    </row>
    <row r="781" spans="1:7" x14ac:dyDescent="0.3">
      <c r="A781" s="181"/>
      <c r="B781" s="181"/>
      <c r="F781" s="181"/>
      <c r="G781" s="181"/>
    </row>
    <row r="782" spans="1:7" x14ac:dyDescent="0.3">
      <c r="A782" s="181"/>
      <c r="B782" s="181"/>
      <c r="F782" s="181"/>
      <c r="G782" s="181"/>
    </row>
    <row r="783" spans="1:7" x14ac:dyDescent="0.3">
      <c r="A783" s="181"/>
      <c r="B783" s="181"/>
      <c r="F783" s="181"/>
      <c r="G783" s="181"/>
    </row>
    <row r="784" spans="1:7" x14ac:dyDescent="0.3">
      <c r="A784" s="181"/>
      <c r="B784" s="181"/>
      <c r="F784" s="181"/>
      <c r="G784" s="181"/>
    </row>
    <row r="785" spans="1:7" x14ac:dyDescent="0.3">
      <c r="A785" s="181"/>
      <c r="B785" s="181"/>
      <c r="F785" s="181"/>
      <c r="G785" s="181"/>
    </row>
    <row r="786" spans="1:7" x14ac:dyDescent="0.3">
      <c r="A786" s="181"/>
      <c r="B786" s="181"/>
      <c r="F786" s="181"/>
      <c r="G786" s="181"/>
    </row>
    <row r="787" spans="1:7" x14ac:dyDescent="0.3">
      <c r="A787" s="181"/>
      <c r="B787" s="181"/>
      <c r="F787" s="181"/>
      <c r="G787" s="181"/>
    </row>
    <row r="788" spans="1:7" x14ac:dyDescent="0.3">
      <c r="A788" s="181"/>
      <c r="B788" s="181"/>
      <c r="F788" s="181"/>
      <c r="G788" s="181"/>
    </row>
    <row r="789" spans="1:7" x14ac:dyDescent="0.3">
      <c r="A789" s="181"/>
      <c r="B789" s="181"/>
      <c r="F789" s="181"/>
      <c r="G789" s="181"/>
    </row>
    <row r="790" spans="1:7" x14ac:dyDescent="0.3">
      <c r="A790" s="181"/>
      <c r="B790" s="181"/>
      <c r="F790" s="181"/>
      <c r="G790" s="181"/>
    </row>
    <row r="791" spans="1:7" x14ac:dyDescent="0.3">
      <c r="A791" s="181"/>
      <c r="B791" s="181"/>
      <c r="F791" s="181"/>
      <c r="G791" s="181"/>
    </row>
    <row r="792" spans="1:7" x14ac:dyDescent="0.3">
      <c r="A792" s="181"/>
      <c r="B792" s="181"/>
      <c r="F792" s="181"/>
      <c r="G792" s="181"/>
    </row>
    <row r="793" spans="1:7" x14ac:dyDescent="0.3">
      <c r="A793" s="181"/>
      <c r="B793" s="181"/>
      <c r="F793" s="181"/>
      <c r="G793" s="181"/>
    </row>
    <row r="794" spans="1:7" x14ac:dyDescent="0.3">
      <c r="A794" s="181"/>
      <c r="B794" s="181"/>
      <c r="F794" s="181"/>
      <c r="G794" s="181"/>
    </row>
    <row r="795" spans="1:7" x14ac:dyDescent="0.3">
      <c r="A795" s="181"/>
      <c r="B795" s="181"/>
      <c r="F795" s="181"/>
      <c r="G795" s="181"/>
    </row>
    <row r="796" spans="1:7" x14ac:dyDescent="0.3">
      <c r="A796" s="181"/>
      <c r="B796" s="181"/>
      <c r="F796" s="181"/>
      <c r="G796" s="181"/>
    </row>
    <row r="797" spans="1:7" x14ac:dyDescent="0.3">
      <c r="A797" s="181"/>
      <c r="B797" s="181"/>
      <c r="F797" s="181"/>
      <c r="G797" s="181"/>
    </row>
    <row r="798" spans="1:7" x14ac:dyDescent="0.3">
      <c r="A798" s="181"/>
      <c r="B798" s="181"/>
      <c r="F798" s="181"/>
      <c r="G798" s="181"/>
    </row>
    <row r="799" spans="1:7" x14ac:dyDescent="0.3">
      <c r="A799" s="181"/>
      <c r="B799" s="181"/>
      <c r="F799" s="181"/>
      <c r="G799" s="181"/>
    </row>
    <row r="800" spans="1:7" x14ac:dyDescent="0.3">
      <c r="A800" s="181"/>
      <c r="B800" s="181"/>
      <c r="F800" s="181"/>
      <c r="G800" s="181"/>
    </row>
    <row r="801" spans="1:7" x14ac:dyDescent="0.3">
      <c r="A801" s="181"/>
      <c r="B801" s="181"/>
      <c r="F801" s="181"/>
      <c r="G801" s="181"/>
    </row>
    <row r="802" spans="1:7" x14ac:dyDescent="0.3">
      <c r="A802" s="181"/>
      <c r="B802" s="181"/>
      <c r="F802" s="181"/>
      <c r="G802" s="181"/>
    </row>
    <row r="803" spans="1:7" x14ac:dyDescent="0.3">
      <c r="A803" s="181"/>
      <c r="B803" s="181"/>
      <c r="F803" s="181"/>
      <c r="G803" s="181"/>
    </row>
    <row r="804" spans="1:7" x14ac:dyDescent="0.3">
      <c r="A804" s="181"/>
      <c r="B804" s="181"/>
      <c r="F804" s="181"/>
      <c r="G804" s="181"/>
    </row>
    <row r="805" spans="1:7" x14ac:dyDescent="0.3">
      <c r="A805" s="181"/>
      <c r="B805" s="181"/>
      <c r="F805" s="181"/>
      <c r="G805" s="181"/>
    </row>
    <row r="806" spans="1:7" x14ac:dyDescent="0.3">
      <c r="A806" s="181"/>
      <c r="B806" s="181"/>
      <c r="F806" s="181"/>
      <c r="G806" s="181"/>
    </row>
    <row r="807" spans="1:7" x14ac:dyDescent="0.3">
      <c r="A807" s="181"/>
      <c r="B807" s="181"/>
      <c r="F807" s="181"/>
      <c r="G807" s="181"/>
    </row>
    <row r="808" spans="1:7" x14ac:dyDescent="0.3">
      <c r="A808" s="181"/>
      <c r="B808" s="181"/>
      <c r="F808" s="181"/>
      <c r="G808" s="181"/>
    </row>
    <row r="809" spans="1:7" x14ac:dyDescent="0.3">
      <c r="A809" s="181"/>
      <c r="B809" s="181"/>
      <c r="F809" s="181"/>
      <c r="G809" s="181"/>
    </row>
    <row r="810" spans="1:7" x14ac:dyDescent="0.3">
      <c r="A810" s="181"/>
      <c r="B810" s="181"/>
      <c r="F810" s="181"/>
      <c r="G810" s="181"/>
    </row>
    <row r="811" spans="1:7" x14ac:dyDescent="0.3">
      <c r="A811" s="181"/>
      <c r="B811" s="181"/>
      <c r="F811" s="181"/>
      <c r="G811" s="181"/>
    </row>
    <row r="812" spans="1:7" x14ac:dyDescent="0.3">
      <c r="A812" s="181"/>
      <c r="B812" s="181"/>
      <c r="F812" s="181"/>
      <c r="G812" s="181"/>
    </row>
    <row r="813" spans="1:7" x14ac:dyDescent="0.3">
      <c r="A813" s="181"/>
      <c r="B813" s="181"/>
      <c r="F813" s="181"/>
      <c r="G813" s="181"/>
    </row>
    <row r="814" spans="1:7" x14ac:dyDescent="0.3">
      <c r="A814" s="181"/>
      <c r="B814" s="181"/>
      <c r="F814" s="181"/>
      <c r="G814" s="181"/>
    </row>
    <row r="815" spans="1:7" x14ac:dyDescent="0.3">
      <c r="A815" s="181"/>
      <c r="B815" s="181"/>
      <c r="F815" s="181"/>
      <c r="G815" s="181"/>
    </row>
    <row r="816" spans="1:7" x14ac:dyDescent="0.3">
      <c r="A816" s="181"/>
      <c r="B816" s="181"/>
      <c r="F816" s="181"/>
      <c r="G816" s="181"/>
    </row>
    <row r="817" spans="1:7" x14ac:dyDescent="0.3">
      <c r="A817" s="181"/>
      <c r="B817" s="181"/>
      <c r="F817" s="181"/>
      <c r="G817" s="181"/>
    </row>
    <row r="818" spans="1:7" x14ac:dyDescent="0.3">
      <c r="A818" s="181"/>
      <c r="B818" s="181"/>
      <c r="F818" s="181"/>
      <c r="G818" s="181"/>
    </row>
    <row r="819" spans="1:7" x14ac:dyDescent="0.3">
      <c r="A819" s="181"/>
      <c r="B819" s="181"/>
      <c r="F819" s="181"/>
      <c r="G819" s="181"/>
    </row>
    <row r="820" spans="1:7" x14ac:dyDescent="0.3">
      <c r="A820" s="181"/>
      <c r="B820" s="181"/>
      <c r="F820" s="181"/>
      <c r="G820" s="181"/>
    </row>
    <row r="821" spans="1:7" x14ac:dyDescent="0.3">
      <c r="A821" s="181"/>
      <c r="B821" s="181"/>
      <c r="F821" s="181"/>
      <c r="G821" s="181"/>
    </row>
    <row r="822" spans="1:7" x14ac:dyDescent="0.3">
      <c r="A822" s="181"/>
      <c r="B822" s="181"/>
      <c r="F822" s="181"/>
      <c r="G822" s="181"/>
    </row>
    <row r="823" spans="1:7" x14ac:dyDescent="0.3">
      <c r="A823" s="181"/>
      <c r="B823" s="181"/>
      <c r="F823" s="181"/>
      <c r="G823" s="181"/>
    </row>
    <row r="824" spans="1:7" x14ac:dyDescent="0.3">
      <c r="A824" s="181"/>
      <c r="B824" s="181"/>
      <c r="F824" s="181"/>
      <c r="G824" s="181"/>
    </row>
    <row r="825" spans="1:7" x14ac:dyDescent="0.3">
      <c r="A825" s="181"/>
      <c r="B825" s="181"/>
      <c r="F825" s="181"/>
      <c r="G825" s="181"/>
    </row>
    <row r="826" spans="1:7" x14ac:dyDescent="0.3">
      <c r="A826" s="181"/>
      <c r="B826" s="181"/>
      <c r="F826" s="181"/>
      <c r="G826" s="181"/>
    </row>
    <row r="827" spans="1:7" x14ac:dyDescent="0.3">
      <c r="A827" s="181"/>
      <c r="B827" s="181"/>
      <c r="F827" s="181"/>
      <c r="G827" s="181"/>
    </row>
    <row r="828" spans="1:7" x14ac:dyDescent="0.3">
      <c r="A828" s="181"/>
      <c r="B828" s="181"/>
      <c r="F828" s="181"/>
      <c r="G828" s="181"/>
    </row>
    <row r="829" spans="1:7" x14ac:dyDescent="0.3">
      <c r="A829" s="181"/>
      <c r="B829" s="181"/>
      <c r="F829" s="181"/>
      <c r="G829" s="181"/>
    </row>
    <row r="830" spans="1:7" x14ac:dyDescent="0.3">
      <c r="A830" s="181"/>
      <c r="B830" s="181"/>
      <c r="F830" s="181"/>
      <c r="G830" s="181"/>
    </row>
    <row r="831" spans="1:7" x14ac:dyDescent="0.3">
      <c r="A831" s="181"/>
      <c r="B831" s="181"/>
      <c r="F831" s="181"/>
      <c r="G831" s="181"/>
    </row>
    <row r="832" spans="1:7" x14ac:dyDescent="0.3">
      <c r="A832" s="181"/>
      <c r="B832" s="181"/>
      <c r="F832" s="181"/>
      <c r="G832" s="181"/>
    </row>
    <row r="833" spans="1:7" x14ac:dyDescent="0.3">
      <c r="A833" s="181"/>
      <c r="B833" s="181"/>
      <c r="F833" s="181"/>
      <c r="G833" s="181"/>
    </row>
    <row r="834" spans="1:7" x14ac:dyDescent="0.3">
      <c r="A834" s="181"/>
      <c r="B834" s="181"/>
      <c r="F834" s="181"/>
      <c r="G834" s="181"/>
    </row>
    <row r="835" spans="1:7" x14ac:dyDescent="0.3">
      <c r="A835" s="181"/>
      <c r="B835" s="181"/>
      <c r="F835" s="181"/>
      <c r="G835" s="181"/>
    </row>
    <row r="836" spans="1:7" x14ac:dyDescent="0.3">
      <c r="A836" s="181"/>
      <c r="B836" s="181"/>
      <c r="F836" s="181"/>
      <c r="G836" s="181"/>
    </row>
    <row r="837" spans="1:7" x14ac:dyDescent="0.3">
      <c r="A837" s="181"/>
      <c r="B837" s="181"/>
      <c r="F837" s="181"/>
      <c r="G837" s="181"/>
    </row>
    <row r="838" spans="1:7" x14ac:dyDescent="0.3">
      <c r="A838" s="181"/>
      <c r="B838" s="181"/>
      <c r="F838" s="181"/>
      <c r="G838" s="181"/>
    </row>
    <row r="839" spans="1:7" x14ac:dyDescent="0.3">
      <c r="A839" s="181"/>
      <c r="B839" s="181"/>
      <c r="F839" s="181"/>
      <c r="G839" s="181"/>
    </row>
    <row r="840" spans="1:7" x14ac:dyDescent="0.3">
      <c r="A840" s="181"/>
      <c r="B840" s="181"/>
      <c r="F840" s="181"/>
      <c r="G840" s="181"/>
    </row>
    <row r="841" spans="1:7" x14ac:dyDescent="0.3">
      <c r="A841" s="181"/>
      <c r="B841" s="181"/>
      <c r="F841" s="181"/>
      <c r="G841" s="181"/>
    </row>
    <row r="842" spans="1:7" x14ac:dyDescent="0.3">
      <c r="A842" s="181"/>
      <c r="B842" s="181"/>
      <c r="F842" s="181"/>
      <c r="G842" s="181"/>
    </row>
    <row r="843" spans="1:7" x14ac:dyDescent="0.3">
      <c r="A843" s="181"/>
      <c r="B843" s="181"/>
      <c r="F843" s="181"/>
      <c r="G843" s="181"/>
    </row>
    <row r="844" spans="1:7" x14ac:dyDescent="0.3">
      <c r="A844" s="181"/>
      <c r="B844" s="181"/>
      <c r="F844" s="181"/>
      <c r="G844" s="181"/>
    </row>
    <row r="845" spans="1:7" x14ac:dyDescent="0.3">
      <c r="A845" s="181"/>
      <c r="B845" s="181"/>
      <c r="F845" s="181"/>
      <c r="G845" s="181"/>
    </row>
    <row r="846" spans="1:7" x14ac:dyDescent="0.3">
      <c r="A846" s="181"/>
      <c r="B846" s="181"/>
      <c r="F846" s="181"/>
      <c r="G846" s="181"/>
    </row>
    <row r="847" spans="1:7" x14ac:dyDescent="0.3">
      <c r="A847" s="181"/>
      <c r="B847" s="181"/>
      <c r="F847" s="181"/>
      <c r="G847" s="181"/>
    </row>
    <row r="848" spans="1:7" x14ac:dyDescent="0.3">
      <c r="A848" s="181"/>
      <c r="B848" s="181"/>
      <c r="F848" s="181"/>
      <c r="G848" s="181"/>
    </row>
    <row r="849" spans="1:7" x14ac:dyDescent="0.3">
      <c r="A849" s="181"/>
      <c r="B849" s="181"/>
      <c r="F849" s="181"/>
      <c r="G849" s="181"/>
    </row>
    <row r="850" spans="1:7" x14ac:dyDescent="0.3">
      <c r="A850" s="181"/>
      <c r="B850" s="181"/>
      <c r="F850" s="181"/>
      <c r="G850" s="181"/>
    </row>
    <row r="851" spans="1:7" x14ac:dyDescent="0.3">
      <c r="A851" s="181"/>
      <c r="B851" s="181"/>
      <c r="F851" s="181"/>
      <c r="G851" s="181"/>
    </row>
    <row r="852" spans="1:7" x14ac:dyDescent="0.3">
      <c r="A852" s="181"/>
      <c r="B852" s="181"/>
      <c r="F852" s="181"/>
      <c r="G852" s="181"/>
    </row>
    <row r="853" spans="1:7" x14ac:dyDescent="0.3">
      <c r="A853" s="181"/>
      <c r="B853" s="181"/>
      <c r="F853" s="181"/>
      <c r="G853" s="181"/>
    </row>
    <row r="854" spans="1:7" x14ac:dyDescent="0.3">
      <c r="A854" s="181"/>
      <c r="B854" s="181"/>
      <c r="F854" s="181"/>
      <c r="G854" s="181"/>
    </row>
    <row r="855" spans="1:7" x14ac:dyDescent="0.3">
      <c r="A855" s="181"/>
      <c r="B855" s="181"/>
      <c r="F855" s="181"/>
      <c r="G855" s="181"/>
    </row>
    <row r="856" spans="1:7" x14ac:dyDescent="0.3">
      <c r="A856" s="181"/>
      <c r="B856" s="181"/>
      <c r="F856" s="181"/>
      <c r="G856" s="181"/>
    </row>
    <row r="857" spans="1:7" x14ac:dyDescent="0.3">
      <c r="A857" s="181"/>
      <c r="B857" s="181"/>
      <c r="F857" s="181"/>
      <c r="G857" s="181"/>
    </row>
    <row r="858" spans="1:7" x14ac:dyDescent="0.3">
      <c r="A858" s="181"/>
      <c r="B858" s="181"/>
      <c r="F858" s="181"/>
      <c r="G858" s="181"/>
    </row>
    <row r="859" spans="1:7" x14ac:dyDescent="0.3">
      <c r="A859" s="181"/>
      <c r="B859" s="181"/>
      <c r="F859" s="181"/>
      <c r="G859" s="181"/>
    </row>
    <row r="860" spans="1:7" x14ac:dyDescent="0.3">
      <c r="A860" s="181"/>
      <c r="B860" s="181"/>
      <c r="F860" s="181"/>
      <c r="G860" s="181"/>
    </row>
    <row r="861" spans="1:7" x14ac:dyDescent="0.3">
      <c r="A861" s="181"/>
      <c r="B861" s="181"/>
      <c r="F861" s="181"/>
      <c r="G861" s="181"/>
    </row>
    <row r="862" spans="1:7" x14ac:dyDescent="0.3">
      <c r="A862" s="181"/>
      <c r="B862" s="181"/>
      <c r="F862" s="181"/>
      <c r="G862" s="181"/>
    </row>
    <row r="863" spans="1:7" x14ac:dyDescent="0.3">
      <c r="A863" s="181"/>
      <c r="B863" s="181"/>
      <c r="F863" s="181"/>
      <c r="G863" s="181"/>
    </row>
    <row r="864" spans="1:7" x14ac:dyDescent="0.3">
      <c r="A864" s="181"/>
      <c r="B864" s="181"/>
      <c r="F864" s="181"/>
      <c r="G864" s="181"/>
    </row>
    <row r="865" spans="1:7" x14ac:dyDescent="0.3">
      <c r="A865" s="181"/>
      <c r="B865" s="181"/>
      <c r="F865" s="181"/>
      <c r="G865" s="181"/>
    </row>
    <row r="866" spans="1:7" x14ac:dyDescent="0.3">
      <c r="A866" s="181"/>
      <c r="B866" s="181"/>
      <c r="F866" s="181"/>
      <c r="G866" s="181"/>
    </row>
    <row r="867" spans="1:7" x14ac:dyDescent="0.3">
      <c r="A867" s="181"/>
      <c r="B867" s="181"/>
      <c r="F867" s="181"/>
      <c r="G867" s="181"/>
    </row>
    <row r="868" spans="1:7" x14ac:dyDescent="0.3">
      <c r="A868" s="181"/>
      <c r="B868" s="181"/>
      <c r="F868" s="181"/>
      <c r="G868" s="181"/>
    </row>
    <row r="869" spans="1:7" x14ac:dyDescent="0.3">
      <c r="A869" s="181"/>
      <c r="B869" s="181"/>
      <c r="F869" s="181"/>
      <c r="G869" s="181"/>
    </row>
    <row r="870" spans="1:7" x14ac:dyDescent="0.3">
      <c r="A870" s="181"/>
      <c r="B870" s="181"/>
      <c r="F870" s="181"/>
      <c r="G870" s="181"/>
    </row>
    <row r="871" spans="1:7" x14ac:dyDescent="0.3">
      <c r="A871" s="181"/>
      <c r="B871" s="181"/>
      <c r="F871" s="181"/>
      <c r="G871" s="181"/>
    </row>
    <row r="872" spans="1:7" x14ac:dyDescent="0.3">
      <c r="A872" s="181"/>
      <c r="B872" s="181"/>
      <c r="F872" s="181"/>
      <c r="G872" s="181"/>
    </row>
    <row r="873" spans="1:7" x14ac:dyDescent="0.3">
      <c r="A873" s="181"/>
      <c r="B873" s="181"/>
      <c r="F873" s="181"/>
      <c r="G873" s="181"/>
    </row>
    <row r="874" spans="1:7" x14ac:dyDescent="0.3">
      <c r="A874" s="181"/>
      <c r="B874" s="181"/>
      <c r="F874" s="181"/>
      <c r="G874" s="181"/>
    </row>
    <row r="875" spans="1:7" x14ac:dyDescent="0.3">
      <c r="A875" s="181"/>
      <c r="B875" s="181"/>
      <c r="F875" s="181"/>
      <c r="G875" s="181"/>
    </row>
    <row r="876" spans="1:7" x14ac:dyDescent="0.3">
      <c r="A876" s="181"/>
      <c r="B876" s="181"/>
      <c r="F876" s="181"/>
      <c r="G876" s="181"/>
    </row>
    <row r="877" spans="1:7" x14ac:dyDescent="0.3">
      <c r="A877" s="181"/>
      <c r="B877" s="181"/>
      <c r="F877" s="181"/>
      <c r="G877" s="181"/>
    </row>
    <row r="878" spans="1:7" x14ac:dyDescent="0.3">
      <c r="A878" s="181"/>
      <c r="B878" s="181"/>
      <c r="F878" s="181"/>
      <c r="G878" s="181"/>
    </row>
    <row r="879" spans="1:7" x14ac:dyDescent="0.3">
      <c r="A879" s="181"/>
      <c r="B879" s="181"/>
      <c r="F879" s="181"/>
      <c r="G879" s="181"/>
    </row>
    <row r="880" spans="1:7" x14ac:dyDescent="0.3">
      <c r="A880" s="181"/>
      <c r="B880" s="181"/>
      <c r="F880" s="181"/>
      <c r="G880" s="181"/>
    </row>
    <row r="881" spans="1:7" x14ac:dyDescent="0.3">
      <c r="A881" s="181"/>
      <c r="B881" s="181"/>
      <c r="F881" s="181"/>
      <c r="G881" s="181"/>
    </row>
    <row r="882" spans="1:7" x14ac:dyDescent="0.3">
      <c r="A882" s="181"/>
      <c r="B882" s="181"/>
      <c r="F882" s="181"/>
      <c r="G882" s="181"/>
    </row>
    <row r="883" spans="1:7" x14ac:dyDescent="0.3">
      <c r="A883" s="181"/>
      <c r="B883" s="181"/>
      <c r="F883" s="181"/>
      <c r="G883" s="181"/>
    </row>
    <row r="884" spans="1:7" x14ac:dyDescent="0.3">
      <c r="A884" s="181"/>
      <c r="B884" s="181"/>
      <c r="F884" s="181"/>
      <c r="G884" s="181"/>
    </row>
    <row r="885" spans="1:7" x14ac:dyDescent="0.3">
      <c r="A885" s="181"/>
      <c r="B885" s="181"/>
      <c r="F885" s="181"/>
      <c r="G885" s="181"/>
    </row>
    <row r="886" spans="1:7" x14ac:dyDescent="0.3">
      <c r="A886" s="181"/>
      <c r="B886" s="181"/>
      <c r="F886" s="181"/>
      <c r="G886" s="181"/>
    </row>
    <row r="887" spans="1:7" x14ac:dyDescent="0.3">
      <c r="A887" s="181"/>
      <c r="B887" s="181"/>
      <c r="F887" s="181"/>
      <c r="G887" s="181"/>
    </row>
    <row r="888" spans="1:7" x14ac:dyDescent="0.3">
      <c r="A888" s="181"/>
      <c r="B888" s="181"/>
      <c r="F888" s="181"/>
      <c r="G888" s="181"/>
    </row>
    <row r="889" spans="1:7" x14ac:dyDescent="0.3">
      <c r="A889" s="181"/>
      <c r="B889" s="181"/>
      <c r="F889" s="181"/>
      <c r="G889" s="181"/>
    </row>
    <row r="890" spans="1:7" x14ac:dyDescent="0.3">
      <c r="A890" s="181"/>
      <c r="B890" s="181"/>
      <c r="F890" s="181"/>
      <c r="G890" s="181"/>
    </row>
    <row r="891" spans="1:7" x14ac:dyDescent="0.3">
      <c r="A891" s="181"/>
      <c r="B891" s="181"/>
      <c r="F891" s="181"/>
      <c r="G891" s="181"/>
    </row>
    <row r="892" spans="1:7" x14ac:dyDescent="0.3">
      <c r="A892" s="181"/>
      <c r="B892" s="181"/>
      <c r="F892" s="181"/>
      <c r="G892" s="181"/>
    </row>
    <row r="893" spans="1:7" x14ac:dyDescent="0.3">
      <c r="A893" s="181"/>
      <c r="B893" s="181"/>
      <c r="F893" s="181"/>
      <c r="G893" s="181"/>
    </row>
    <row r="894" spans="1:7" x14ac:dyDescent="0.3">
      <c r="A894" s="181"/>
      <c r="B894" s="181"/>
      <c r="F894" s="181"/>
      <c r="G894" s="181"/>
    </row>
    <row r="895" spans="1:7" x14ac:dyDescent="0.3">
      <c r="A895" s="181"/>
      <c r="B895" s="181"/>
      <c r="F895" s="181"/>
      <c r="G895" s="181"/>
    </row>
    <row r="896" spans="1:7" x14ac:dyDescent="0.3">
      <c r="A896" s="181"/>
      <c r="B896" s="181"/>
      <c r="F896" s="181"/>
      <c r="G896" s="181"/>
    </row>
    <row r="897" spans="1:7" x14ac:dyDescent="0.3">
      <c r="A897" s="181"/>
      <c r="B897" s="181"/>
      <c r="F897" s="181"/>
      <c r="G897" s="181"/>
    </row>
    <row r="898" spans="1:7" x14ac:dyDescent="0.3">
      <c r="A898" s="181"/>
      <c r="B898" s="181"/>
      <c r="F898" s="181"/>
      <c r="G898" s="181"/>
    </row>
    <row r="899" spans="1:7" x14ac:dyDescent="0.3">
      <c r="A899" s="181"/>
      <c r="B899" s="181"/>
      <c r="F899" s="181"/>
      <c r="G899" s="181"/>
    </row>
    <row r="900" spans="1:7" x14ac:dyDescent="0.3">
      <c r="A900" s="181"/>
      <c r="B900" s="181"/>
      <c r="F900" s="181"/>
      <c r="G900" s="181"/>
    </row>
    <row r="901" spans="1:7" x14ac:dyDescent="0.3">
      <c r="A901" s="181"/>
      <c r="B901" s="181"/>
      <c r="F901" s="181"/>
      <c r="G901" s="181"/>
    </row>
    <row r="902" spans="1:7" x14ac:dyDescent="0.3">
      <c r="A902" s="181"/>
      <c r="B902" s="181"/>
      <c r="F902" s="181"/>
      <c r="G902" s="181"/>
    </row>
    <row r="903" spans="1:7" x14ac:dyDescent="0.3">
      <c r="A903" s="181"/>
      <c r="B903" s="181"/>
      <c r="F903" s="181"/>
      <c r="G903" s="181"/>
    </row>
    <row r="904" spans="1:7" x14ac:dyDescent="0.3">
      <c r="A904" s="181"/>
      <c r="B904" s="181"/>
      <c r="F904" s="181"/>
      <c r="G904" s="181"/>
    </row>
    <row r="905" spans="1:7" x14ac:dyDescent="0.3">
      <c r="A905" s="181"/>
      <c r="B905" s="181"/>
      <c r="F905" s="181"/>
      <c r="G905" s="181"/>
    </row>
    <row r="906" spans="1:7" x14ac:dyDescent="0.3">
      <c r="A906" s="181"/>
      <c r="B906" s="181"/>
      <c r="F906" s="181"/>
      <c r="G906" s="181"/>
    </row>
    <row r="907" spans="1:7" x14ac:dyDescent="0.3">
      <c r="A907" s="181"/>
      <c r="B907" s="181"/>
      <c r="F907" s="181"/>
      <c r="G907" s="181"/>
    </row>
    <row r="908" spans="1:7" x14ac:dyDescent="0.3">
      <c r="A908" s="181"/>
      <c r="B908" s="181"/>
      <c r="F908" s="181"/>
      <c r="G908" s="181"/>
    </row>
    <row r="909" spans="1:7" x14ac:dyDescent="0.3">
      <c r="A909" s="181"/>
      <c r="B909" s="181"/>
      <c r="F909" s="181"/>
      <c r="G909" s="181"/>
    </row>
    <row r="910" spans="1:7" x14ac:dyDescent="0.3">
      <c r="A910" s="181"/>
      <c r="B910" s="181"/>
      <c r="F910" s="181"/>
      <c r="G910" s="181"/>
    </row>
    <row r="911" spans="1:7" x14ac:dyDescent="0.3">
      <c r="A911" s="181"/>
      <c r="B911" s="181"/>
      <c r="F911" s="181"/>
      <c r="G911" s="181"/>
    </row>
    <row r="912" spans="1:7" x14ac:dyDescent="0.3">
      <c r="A912" s="181"/>
      <c r="B912" s="181"/>
      <c r="F912" s="181"/>
      <c r="G912" s="181"/>
    </row>
    <row r="913" spans="1:7" x14ac:dyDescent="0.3">
      <c r="A913" s="181"/>
      <c r="B913" s="181"/>
      <c r="F913" s="181"/>
      <c r="G913" s="181"/>
    </row>
    <row r="914" spans="1:7" x14ac:dyDescent="0.3">
      <c r="A914" s="181"/>
      <c r="B914" s="181"/>
      <c r="F914" s="181"/>
      <c r="G914" s="181"/>
    </row>
    <row r="915" spans="1:7" x14ac:dyDescent="0.3">
      <c r="A915" s="181"/>
      <c r="B915" s="181"/>
      <c r="F915" s="181"/>
      <c r="G915" s="181"/>
    </row>
    <row r="916" spans="1:7" x14ac:dyDescent="0.3">
      <c r="A916" s="181"/>
      <c r="B916" s="181"/>
      <c r="F916" s="181"/>
      <c r="G916" s="181"/>
    </row>
    <row r="917" spans="1:7" x14ac:dyDescent="0.3">
      <c r="A917" s="181"/>
      <c r="B917" s="181"/>
      <c r="F917" s="181"/>
      <c r="G917" s="181"/>
    </row>
    <row r="918" spans="1:7" x14ac:dyDescent="0.3">
      <c r="A918" s="181"/>
      <c r="B918" s="181"/>
      <c r="F918" s="181"/>
      <c r="G918" s="181"/>
    </row>
    <row r="919" spans="1:7" x14ac:dyDescent="0.3">
      <c r="A919" s="181"/>
      <c r="B919" s="181"/>
      <c r="F919" s="181"/>
      <c r="G919" s="181"/>
    </row>
    <row r="920" spans="1:7" x14ac:dyDescent="0.3">
      <c r="A920" s="181"/>
      <c r="B920" s="181"/>
      <c r="F920" s="181"/>
      <c r="G920" s="181"/>
    </row>
    <row r="921" spans="1:7" x14ac:dyDescent="0.3">
      <c r="A921" s="181"/>
      <c r="B921" s="181"/>
      <c r="F921" s="181"/>
      <c r="G921" s="181"/>
    </row>
    <row r="922" spans="1:7" x14ac:dyDescent="0.3">
      <c r="A922" s="181"/>
      <c r="B922" s="181"/>
      <c r="F922" s="181"/>
      <c r="G922" s="181"/>
    </row>
    <row r="923" spans="1:7" x14ac:dyDescent="0.3">
      <c r="A923" s="181"/>
      <c r="B923" s="181"/>
      <c r="F923" s="181"/>
      <c r="G923" s="181"/>
    </row>
    <row r="924" spans="1:7" x14ac:dyDescent="0.3">
      <c r="A924" s="181"/>
      <c r="B924" s="181"/>
      <c r="F924" s="181"/>
      <c r="G924" s="181"/>
    </row>
    <row r="925" spans="1:7" x14ac:dyDescent="0.3">
      <c r="A925" s="181"/>
      <c r="B925" s="181"/>
      <c r="F925" s="181"/>
      <c r="G925" s="181"/>
    </row>
    <row r="926" spans="1:7" x14ac:dyDescent="0.3">
      <c r="A926" s="181"/>
      <c r="B926" s="181"/>
      <c r="F926" s="181"/>
      <c r="G926" s="181"/>
    </row>
    <row r="927" spans="1:7" x14ac:dyDescent="0.3">
      <c r="A927" s="181"/>
      <c r="B927" s="181"/>
      <c r="F927" s="181"/>
      <c r="G927" s="181"/>
    </row>
    <row r="928" spans="1:7" x14ac:dyDescent="0.3">
      <c r="A928" s="181"/>
      <c r="B928" s="181"/>
      <c r="F928" s="181"/>
      <c r="G928" s="181"/>
    </row>
    <row r="929" spans="1:7" x14ac:dyDescent="0.3">
      <c r="A929" s="181"/>
      <c r="B929" s="181"/>
      <c r="F929" s="181"/>
      <c r="G929" s="181"/>
    </row>
    <row r="930" spans="1:7" x14ac:dyDescent="0.3">
      <c r="A930" s="181"/>
      <c r="B930" s="181"/>
      <c r="F930" s="181"/>
      <c r="G930" s="181"/>
    </row>
    <row r="931" spans="1:7" x14ac:dyDescent="0.3">
      <c r="A931" s="181"/>
      <c r="B931" s="181"/>
      <c r="F931" s="181"/>
      <c r="G931" s="181"/>
    </row>
    <row r="932" spans="1:7" x14ac:dyDescent="0.3">
      <c r="A932" s="181"/>
      <c r="B932" s="181"/>
      <c r="F932" s="181"/>
      <c r="G932" s="181"/>
    </row>
    <row r="933" spans="1:7" x14ac:dyDescent="0.3">
      <c r="A933" s="181"/>
      <c r="B933" s="181"/>
      <c r="F933" s="181"/>
      <c r="G933" s="181"/>
    </row>
    <row r="934" spans="1:7" x14ac:dyDescent="0.3">
      <c r="A934" s="181"/>
      <c r="B934" s="181"/>
      <c r="F934" s="181"/>
      <c r="G934" s="181"/>
    </row>
    <row r="935" spans="1:7" x14ac:dyDescent="0.3">
      <c r="A935" s="181"/>
      <c r="B935" s="181"/>
      <c r="F935" s="181"/>
      <c r="G935" s="181"/>
    </row>
    <row r="936" spans="1:7" x14ac:dyDescent="0.3">
      <c r="A936" s="181"/>
      <c r="B936" s="181"/>
      <c r="F936" s="181"/>
      <c r="G936" s="181"/>
    </row>
    <row r="937" spans="1:7" x14ac:dyDescent="0.3">
      <c r="A937" s="181"/>
      <c r="B937" s="181"/>
      <c r="F937" s="181"/>
      <c r="G937" s="181"/>
    </row>
    <row r="938" spans="1:7" x14ac:dyDescent="0.3">
      <c r="A938" s="181"/>
      <c r="B938" s="181"/>
      <c r="F938" s="181"/>
      <c r="G938" s="181"/>
    </row>
    <row r="939" spans="1:7" x14ac:dyDescent="0.3">
      <c r="A939" s="181"/>
      <c r="B939" s="181"/>
      <c r="F939" s="181"/>
      <c r="G939" s="181"/>
    </row>
    <row r="940" spans="1:7" x14ac:dyDescent="0.3">
      <c r="A940" s="181"/>
      <c r="B940" s="181"/>
      <c r="F940" s="181"/>
      <c r="G940" s="181"/>
    </row>
    <row r="941" spans="1:7" x14ac:dyDescent="0.3">
      <c r="A941" s="181"/>
      <c r="B941" s="181"/>
      <c r="F941" s="181"/>
      <c r="G941" s="181"/>
    </row>
    <row r="942" spans="1:7" x14ac:dyDescent="0.3">
      <c r="A942" s="181"/>
      <c r="B942" s="181"/>
      <c r="F942" s="181"/>
      <c r="G942" s="181"/>
    </row>
    <row r="943" spans="1:7" x14ac:dyDescent="0.3">
      <c r="A943" s="181"/>
      <c r="B943" s="181"/>
      <c r="F943" s="181"/>
      <c r="G943" s="181"/>
    </row>
    <row r="944" spans="1:7" x14ac:dyDescent="0.3">
      <c r="A944" s="181"/>
      <c r="B944" s="181"/>
      <c r="F944" s="181"/>
      <c r="G944" s="181"/>
    </row>
    <row r="945" spans="1:7" x14ac:dyDescent="0.3">
      <c r="A945" s="181"/>
      <c r="B945" s="181"/>
      <c r="F945" s="181"/>
      <c r="G945" s="181"/>
    </row>
    <row r="946" spans="1:7" x14ac:dyDescent="0.3">
      <c r="A946" s="181"/>
      <c r="B946" s="181"/>
      <c r="F946" s="181"/>
      <c r="G946" s="181"/>
    </row>
    <row r="947" spans="1:7" x14ac:dyDescent="0.3">
      <c r="A947" s="181"/>
      <c r="B947" s="181"/>
      <c r="F947" s="181"/>
      <c r="G947" s="181"/>
    </row>
    <row r="948" spans="1:7" x14ac:dyDescent="0.3">
      <c r="A948" s="181"/>
      <c r="B948" s="181"/>
      <c r="F948" s="181"/>
      <c r="G948" s="181"/>
    </row>
    <row r="949" spans="1:7" x14ac:dyDescent="0.3">
      <c r="A949" s="181"/>
      <c r="B949" s="181"/>
      <c r="F949" s="181"/>
      <c r="G949" s="181"/>
    </row>
    <row r="950" spans="1:7" x14ac:dyDescent="0.3">
      <c r="A950" s="181"/>
      <c r="B950" s="181"/>
      <c r="F950" s="181"/>
      <c r="G950" s="181"/>
    </row>
    <row r="951" spans="1:7" x14ac:dyDescent="0.3">
      <c r="A951" s="181"/>
      <c r="B951" s="181"/>
      <c r="F951" s="181"/>
      <c r="G951" s="181"/>
    </row>
    <row r="952" spans="1:7" x14ac:dyDescent="0.3">
      <c r="A952" s="181"/>
      <c r="B952" s="181"/>
      <c r="F952" s="181"/>
      <c r="G952" s="181"/>
    </row>
    <row r="953" spans="1:7" x14ac:dyDescent="0.3">
      <c r="A953" s="181"/>
      <c r="B953" s="181"/>
      <c r="F953" s="181"/>
      <c r="G953" s="181"/>
    </row>
    <row r="954" spans="1:7" x14ac:dyDescent="0.3">
      <c r="A954" s="181"/>
      <c r="B954" s="181"/>
      <c r="F954" s="181"/>
      <c r="G954" s="181"/>
    </row>
    <row r="955" spans="1:7" x14ac:dyDescent="0.3">
      <c r="A955" s="181"/>
      <c r="B955" s="181"/>
      <c r="F955" s="181"/>
      <c r="G955" s="181"/>
    </row>
    <row r="956" spans="1:7" x14ac:dyDescent="0.3">
      <c r="A956" s="181"/>
      <c r="B956" s="181"/>
      <c r="F956" s="181"/>
      <c r="G956" s="181"/>
    </row>
    <row r="957" spans="1:7" x14ac:dyDescent="0.3">
      <c r="A957" s="181"/>
      <c r="B957" s="181"/>
      <c r="F957" s="181"/>
      <c r="G957" s="181"/>
    </row>
    <row r="958" spans="1:7" x14ac:dyDescent="0.3">
      <c r="A958" s="181"/>
      <c r="B958" s="181"/>
      <c r="F958" s="181"/>
      <c r="G958" s="181"/>
    </row>
    <row r="959" spans="1:7" x14ac:dyDescent="0.3">
      <c r="A959" s="181"/>
      <c r="B959" s="181"/>
      <c r="F959" s="181"/>
      <c r="G959" s="181"/>
    </row>
    <row r="960" spans="1:7" x14ac:dyDescent="0.3">
      <c r="A960" s="181"/>
      <c r="B960" s="181"/>
      <c r="F960" s="181"/>
      <c r="G960" s="181"/>
    </row>
    <row r="961" spans="1:7" x14ac:dyDescent="0.3">
      <c r="A961" s="181"/>
      <c r="B961" s="181"/>
      <c r="F961" s="181"/>
      <c r="G961" s="181"/>
    </row>
    <row r="962" spans="1:7" x14ac:dyDescent="0.3">
      <c r="A962" s="181"/>
      <c r="B962" s="181"/>
      <c r="F962" s="181"/>
      <c r="G962" s="181"/>
    </row>
    <row r="963" spans="1:7" x14ac:dyDescent="0.3">
      <c r="A963" s="181"/>
      <c r="B963" s="181"/>
      <c r="F963" s="181"/>
      <c r="G963" s="181"/>
    </row>
    <row r="964" spans="1:7" x14ac:dyDescent="0.3">
      <c r="A964" s="181"/>
      <c r="B964" s="181"/>
      <c r="F964" s="181"/>
      <c r="G964" s="181"/>
    </row>
    <row r="965" spans="1:7" x14ac:dyDescent="0.3">
      <c r="A965" s="181"/>
      <c r="B965" s="181"/>
      <c r="F965" s="181"/>
      <c r="G965" s="181"/>
    </row>
    <row r="966" spans="1:7" x14ac:dyDescent="0.3">
      <c r="A966" s="181"/>
      <c r="B966" s="181"/>
      <c r="F966" s="181"/>
      <c r="G966" s="181"/>
    </row>
    <row r="967" spans="1:7" x14ac:dyDescent="0.3">
      <c r="A967" s="181"/>
      <c r="B967" s="181"/>
      <c r="F967" s="181"/>
      <c r="G967" s="181"/>
    </row>
    <row r="968" spans="1:7" x14ac:dyDescent="0.3">
      <c r="A968" s="181"/>
      <c r="B968" s="181"/>
      <c r="F968" s="181"/>
      <c r="G968" s="181"/>
    </row>
    <row r="969" spans="1:7" x14ac:dyDescent="0.3">
      <c r="A969" s="181"/>
      <c r="B969" s="181"/>
      <c r="F969" s="181"/>
      <c r="G969" s="181"/>
    </row>
    <row r="970" spans="1:7" x14ac:dyDescent="0.3">
      <c r="A970" s="181"/>
      <c r="B970" s="181"/>
      <c r="F970" s="181"/>
      <c r="G970" s="181"/>
    </row>
    <row r="971" spans="1:7" x14ac:dyDescent="0.3">
      <c r="A971" s="181"/>
      <c r="B971" s="181"/>
      <c r="F971" s="181"/>
      <c r="G971" s="181"/>
    </row>
    <row r="972" spans="1:7" x14ac:dyDescent="0.3">
      <c r="A972" s="181"/>
      <c r="B972" s="181"/>
      <c r="F972" s="181"/>
      <c r="G972" s="181"/>
    </row>
    <row r="973" spans="1:7" x14ac:dyDescent="0.3">
      <c r="A973" s="181"/>
      <c r="B973" s="181"/>
      <c r="F973" s="181"/>
      <c r="G973" s="181"/>
    </row>
    <row r="974" spans="1:7" x14ac:dyDescent="0.3">
      <c r="A974" s="181"/>
      <c r="B974" s="181"/>
      <c r="F974" s="181"/>
      <c r="G974" s="181"/>
    </row>
    <row r="975" spans="1:7" x14ac:dyDescent="0.3">
      <c r="A975" s="181"/>
      <c r="B975" s="181"/>
      <c r="F975" s="181"/>
      <c r="G975" s="181"/>
    </row>
    <row r="976" spans="1:7" x14ac:dyDescent="0.3">
      <c r="A976" s="181"/>
      <c r="B976" s="181"/>
      <c r="F976" s="181"/>
      <c r="G976" s="181"/>
    </row>
    <row r="977" spans="1:7" x14ac:dyDescent="0.3">
      <c r="A977" s="181"/>
      <c r="B977" s="181"/>
      <c r="F977" s="181"/>
      <c r="G977" s="181"/>
    </row>
    <row r="978" spans="1:7" x14ac:dyDescent="0.3">
      <c r="A978" s="181"/>
      <c r="B978" s="181"/>
      <c r="F978" s="181"/>
      <c r="G978" s="181"/>
    </row>
    <row r="979" spans="1:7" x14ac:dyDescent="0.3">
      <c r="A979" s="181"/>
      <c r="B979" s="181"/>
      <c r="F979" s="181"/>
      <c r="G979" s="181"/>
    </row>
    <row r="980" spans="1:7" x14ac:dyDescent="0.3">
      <c r="A980" s="181"/>
      <c r="B980" s="181"/>
      <c r="F980" s="181"/>
      <c r="G980" s="181"/>
    </row>
    <row r="981" spans="1:7" x14ac:dyDescent="0.3">
      <c r="A981" s="181"/>
      <c r="B981" s="181"/>
      <c r="F981" s="181"/>
      <c r="G981" s="181"/>
    </row>
    <row r="982" spans="1:7" x14ac:dyDescent="0.3">
      <c r="A982" s="181"/>
      <c r="B982" s="181"/>
      <c r="F982" s="181"/>
      <c r="G982" s="181"/>
    </row>
    <row r="983" spans="1:7" x14ac:dyDescent="0.3">
      <c r="A983" s="181"/>
      <c r="B983" s="181"/>
      <c r="F983" s="181"/>
      <c r="G983" s="181"/>
    </row>
    <row r="984" spans="1:7" x14ac:dyDescent="0.3">
      <c r="A984" s="181"/>
      <c r="B984" s="181"/>
      <c r="F984" s="181"/>
      <c r="G984" s="181"/>
    </row>
    <row r="985" spans="1:7" x14ac:dyDescent="0.3">
      <c r="A985" s="181"/>
      <c r="B985" s="181"/>
      <c r="F985" s="181"/>
      <c r="G985" s="181"/>
    </row>
    <row r="986" spans="1:7" x14ac:dyDescent="0.3">
      <c r="A986" s="181"/>
      <c r="B986" s="181"/>
      <c r="F986" s="181"/>
      <c r="G986" s="181"/>
    </row>
    <row r="987" spans="1:7" x14ac:dyDescent="0.3">
      <c r="A987" s="181"/>
      <c r="B987" s="181"/>
      <c r="F987" s="181"/>
      <c r="G987" s="181"/>
    </row>
    <row r="988" spans="1:7" x14ac:dyDescent="0.3">
      <c r="A988" s="181"/>
      <c r="B988" s="181"/>
      <c r="F988" s="181"/>
      <c r="G988" s="181"/>
    </row>
    <row r="989" spans="1:7" x14ac:dyDescent="0.3">
      <c r="A989" s="181"/>
      <c r="B989" s="181"/>
      <c r="F989" s="181"/>
      <c r="G989" s="181"/>
    </row>
    <row r="990" spans="1:7" x14ac:dyDescent="0.3">
      <c r="A990" s="181"/>
      <c r="B990" s="181"/>
      <c r="F990" s="181"/>
      <c r="G990" s="181"/>
    </row>
    <row r="991" spans="1:7" x14ac:dyDescent="0.3">
      <c r="A991" s="181"/>
      <c r="B991" s="181"/>
      <c r="F991" s="181"/>
      <c r="G991" s="181"/>
    </row>
    <row r="992" spans="1:7" x14ac:dyDescent="0.3">
      <c r="A992" s="181"/>
      <c r="B992" s="181"/>
      <c r="F992" s="181"/>
      <c r="G992" s="181"/>
    </row>
    <row r="993" spans="1:7" x14ac:dyDescent="0.3">
      <c r="A993" s="181"/>
      <c r="B993" s="181"/>
      <c r="F993" s="181"/>
      <c r="G993" s="181"/>
    </row>
    <row r="994" spans="1:7" x14ac:dyDescent="0.3">
      <c r="A994" s="181"/>
      <c r="B994" s="181"/>
      <c r="F994" s="181"/>
      <c r="G994" s="181"/>
    </row>
    <row r="995" spans="1:7" x14ac:dyDescent="0.3">
      <c r="A995" s="181"/>
      <c r="B995" s="181"/>
      <c r="F995" s="181"/>
      <c r="G995" s="181"/>
    </row>
    <row r="996" spans="1:7" x14ac:dyDescent="0.3">
      <c r="A996" s="181"/>
      <c r="B996" s="181"/>
      <c r="F996" s="181"/>
      <c r="G996" s="181"/>
    </row>
    <row r="997" spans="1:7" x14ac:dyDescent="0.3">
      <c r="A997" s="181"/>
      <c r="B997" s="181"/>
      <c r="F997" s="181"/>
      <c r="G997" s="181"/>
    </row>
    <row r="998" spans="1:7" x14ac:dyDescent="0.3">
      <c r="A998" s="181"/>
      <c r="B998" s="181"/>
      <c r="F998" s="181"/>
      <c r="G998" s="181"/>
    </row>
    <row r="999" spans="1:7" x14ac:dyDescent="0.3">
      <c r="A999" s="181"/>
      <c r="B999" s="181"/>
      <c r="F999" s="181"/>
      <c r="G999" s="181"/>
    </row>
    <row r="1000" spans="1:7" x14ac:dyDescent="0.3">
      <c r="A1000" s="181"/>
      <c r="B1000" s="181"/>
      <c r="G1000" s="181"/>
    </row>
    <row r="1001" spans="1:7" x14ac:dyDescent="0.3">
      <c r="A1001" s="181"/>
      <c r="B1001" s="181"/>
      <c r="G1001" s="181"/>
    </row>
    <row r="1002" spans="1:7" x14ac:dyDescent="0.3">
      <c r="A1002" s="181"/>
      <c r="B1002" s="181"/>
      <c r="G1002" s="181"/>
    </row>
    <row r="1003" spans="1:7" x14ac:dyDescent="0.3">
      <c r="A1003" s="181"/>
      <c r="B1003" s="181"/>
      <c r="G1003" s="181"/>
    </row>
    <row r="1004" spans="1:7" x14ac:dyDescent="0.3">
      <c r="A1004" s="181"/>
      <c r="B1004" s="181"/>
      <c r="G1004" s="181"/>
    </row>
    <row r="1005" spans="1:7" x14ac:dyDescent="0.3">
      <c r="A1005" s="181"/>
      <c r="B1005" s="181"/>
      <c r="G1005" s="181"/>
    </row>
    <row r="1006" spans="1:7" x14ac:dyDescent="0.3">
      <c r="A1006" s="181"/>
      <c r="B1006" s="181"/>
      <c r="G1006" s="181"/>
    </row>
    <row r="1007" spans="1:7" x14ac:dyDescent="0.3">
      <c r="A1007" s="181"/>
      <c r="B1007" s="181"/>
      <c r="G1007" s="181"/>
    </row>
    <row r="1008" spans="1:7" x14ac:dyDescent="0.3">
      <c r="A1008" s="181"/>
      <c r="B1008" s="181"/>
      <c r="G1008" s="181"/>
    </row>
    <row r="1009" spans="1:7" x14ac:dyDescent="0.3">
      <c r="A1009" s="181"/>
      <c r="B1009" s="181"/>
      <c r="G1009" s="181"/>
    </row>
    <row r="1010" spans="1:7" x14ac:dyDescent="0.3">
      <c r="A1010" s="181"/>
      <c r="B1010" s="181"/>
      <c r="G1010" s="181"/>
    </row>
    <row r="1011" spans="1:7" x14ac:dyDescent="0.3">
      <c r="A1011" s="181"/>
      <c r="B1011" s="181"/>
      <c r="G1011" s="181"/>
    </row>
    <row r="1012" spans="1:7" x14ac:dyDescent="0.3">
      <c r="A1012" s="181"/>
      <c r="B1012" s="181"/>
      <c r="G1012" s="181"/>
    </row>
    <row r="1013" spans="1:7" x14ac:dyDescent="0.3">
      <c r="A1013" s="181"/>
      <c r="B1013" s="181"/>
      <c r="G1013" s="181"/>
    </row>
    <row r="1014" spans="1:7" x14ac:dyDescent="0.3">
      <c r="A1014" s="181"/>
      <c r="B1014" s="181"/>
      <c r="G1014" s="181"/>
    </row>
    <row r="1015" spans="1:7" x14ac:dyDescent="0.3">
      <c r="A1015" s="181"/>
      <c r="B1015" s="181"/>
      <c r="G1015" s="181"/>
    </row>
    <row r="1016" spans="1:7" x14ac:dyDescent="0.3">
      <c r="A1016" s="181"/>
      <c r="B1016" s="181"/>
      <c r="G1016" s="181"/>
    </row>
    <row r="1017" spans="1:7" x14ac:dyDescent="0.3">
      <c r="A1017" s="181"/>
      <c r="B1017" s="181"/>
      <c r="G1017" s="181"/>
    </row>
    <row r="1018" spans="1:7" x14ac:dyDescent="0.3">
      <c r="A1018" s="181"/>
      <c r="B1018" s="181"/>
      <c r="G1018" s="181"/>
    </row>
    <row r="1019" spans="1:7" x14ac:dyDescent="0.3">
      <c r="A1019" s="181"/>
      <c r="B1019" s="181"/>
      <c r="G1019" s="181"/>
    </row>
    <row r="1020" spans="1:7" x14ac:dyDescent="0.3">
      <c r="A1020" s="181"/>
      <c r="B1020" s="181"/>
      <c r="G1020" s="181"/>
    </row>
    <row r="1021" spans="1:7" x14ac:dyDescent="0.3">
      <c r="A1021" s="181"/>
      <c r="B1021" s="181"/>
      <c r="G1021" s="181"/>
    </row>
    <row r="1022" spans="1:7" x14ac:dyDescent="0.3">
      <c r="A1022" s="181"/>
      <c r="B1022" s="181"/>
      <c r="G1022" s="181"/>
    </row>
    <row r="1023" spans="1:7" x14ac:dyDescent="0.3">
      <c r="A1023" s="181"/>
      <c r="B1023" s="181"/>
      <c r="G1023" s="181"/>
    </row>
    <row r="1024" spans="1:7" x14ac:dyDescent="0.3">
      <c r="A1024" s="181"/>
      <c r="B1024" s="181"/>
      <c r="G1024" s="181"/>
    </row>
    <row r="1025" spans="1:7" x14ac:dyDescent="0.3">
      <c r="A1025" s="181"/>
      <c r="B1025" s="181"/>
      <c r="G1025" s="181"/>
    </row>
    <row r="1026" spans="1:7" x14ac:dyDescent="0.3">
      <c r="A1026" s="181"/>
      <c r="B1026" s="181"/>
      <c r="G1026" s="181"/>
    </row>
    <row r="1027" spans="1:7" x14ac:dyDescent="0.3">
      <c r="A1027" s="181"/>
      <c r="B1027" s="181"/>
      <c r="G1027" s="181"/>
    </row>
    <row r="1028" spans="1:7" x14ac:dyDescent="0.3">
      <c r="A1028" s="181"/>
      <c r="B1028" s="181"/>
      <c r="G1028" s="181"/>
    </row>
    <row r="1029" spans="1:7" x14ac:dyDescent="0.3">
      <c r="A1029" s="181"/>
      <c r="B1029" s="181"/>
      <c r="G1029" s="181"/>
    </row>
    <row r="1030" spans="1:7" x14ac:dyDescent="0.3">
      <c r="A1030" s="181"/>
      <c r="B1030" s="181"/>
      <c r="G1030" s="181"/>
    </row>
    <row r="1031" spans="1:7" x14ac:dyDescent="0.3">
      <c r="A1031" s="181"/>
      <c r="B1031" s="181"/>
      <c r="G1031" s="181"/>
    </row>
    <row r="1032" spans="1:7" x14ac:dyDescent="0.3">
      <c r="A1032" s="181"/>
      <c r="B1032" s="181"/>
      <c r="G1032" s="181"/>
    </row>
    <row r="1033" spans="1:7" x14ac:dyDescent="0.3">
      <c r="A1033" s="181"/>
      <c r="B1033" s="181"/>
      <c r="G1033" s="181"/>
    </row>
    <row r="1034" spans="1:7" x14ac:dyDescent="0.3">
      <c r="A1034" s="181"/>
      <c r="B1034" s="181"/>
      <c r="G1034" s="181"/>
    </row>
    <row r="1035" spans="1:7" x14ac:dyDescent="0.3">
      <c r="A1035" s="181"/>
      <c r="B1035" s="181"/>
      <c r="G1035" s="181"/>
    </row>
    <row r="1036" spans="1:7" x14ac:dyDescent="0.3">
      <c r="A1036" s="181"/>
      <c r="B1036" s="181"/>
      <c r="G1036" s="181"/>
    </row>
    <row r="1037" spans="1:7" x14ac:dyDescent="0.3">
      <c r="A1037" s="181"/>
      <c r="B1037" s="181"/>
      <c r="G1037" s="181"/>
    </row>
    <row r="1038" spans="1:7" x14ac:dyDescent="0.3">
      <c r="A1038" s="181"/>
      <c r="B1038" s="181"/>
      <c r="G1038" s="181"/>
    </row>
    <row r="1039" spans="1:7" x14ac:dyDescent="0.3">
      <c r="A1039" s="181"/>
      <c r="B1039" s="181"/>
      <c r="G1039" s="181"/>
    </row>
    <row r="1040" spans="1:7" x14ac:dyDescent="0.3">
      <c r="A1040" s="181"/>
      <c r="B1040" s="181"/>
      <c r="G1040" s="181"/>
    </row>
    <row r="1041" spans="1:7" x14ac:dyDescent="0.3">
      <c r="A1041" s="181"/>
      <c r="B1041" s="181"/>
      <c r="G1041" s="181"/>
    </row>
    <row r="1042" spans="1:7" x14ac:dyDescent="0.3">
      <c r="A1042" s="181"/>
      <c r="B1042" s="181"/>
      <c r="G1042" s="181"/>
    </row>
    <row r="1043" spans="1:7" x14ac:dyDescent="0.3">
      <c r="A1043" s="181"/>
      <c r="B1043" s="181"/>
      <c r="G1043" s="181"/>
    </row>
    <row r="1044" spans="1:7" x14ac:dyDescent="0.3">
      <c r="A1044" s="181"/>
      <c r="B1044" s="181"/>
      <c r="G1044" s="181"/>
    </row>
    <row r="1045" spans="1:7" x14ac:dyDescent="0.3">
      <c r="A1045" s="181"/>
      <c r="B1045" s="181"/>
      <c r="G1045" s="181"/>
    </row>
    <row r="1046" spans="1:7" x14ac:dyDescent="0.3">
      <c r="A1046" s="181"/>
      <c r="B1046" s="181"/>
      <c r="G1046" s="181"/>
    </row>
    <row r="1047" spans="1:7" x14ac:dyDescent="0.3">
      <c r="A1047" s="181"/>
      <c r="B1047" s="181"/>
      <c r="G1047" s="181"/>
    </row>
    <row r="1048" spans="1:7" x14ac:dyDescent="0.3">
      <c r="A1048" s="181"/>
      <c r="B1048" s="181"/>
      <c r="G1048" s="181"/>
    </row>
    <row r="1049" spans="1:7" x14ac:dyDescent="0.3">
      <c r="A1049" s="181"/>
      <c r="B1049" s="181"/>
      <c r="G1049" s="181"/>
    </row>
    <row r="1050" spans="1:7" x14ac:dyDescent="0.3">
      <c r="A1050" s="181"/>
      <c r="B1050" s="181"/>
      <c r="G1050" s="181"/>
    </row>
    <row r="1051" spans="1:7" x14ac:dyDescent="0.3">
      <c r="A1051" s="181"/>
      <c r="B1051" s="181"/>
      <c r="G1051" s="181"/>
    </row>
    <row r="1052" spans="1:7" x14ac:dyDescent="0.3">
      <c r="A1052" s="181"/>
      <c r="B1052" s="181"/>
      <c r="G1052" s="181"/>
    </row>
    <row r="1053" spans="1:7" x14ac:dyDescent="0.3">
      <c r="A1053" s="181"/>
      <c r="B1053" s="181"/>
      <c r="G1053" s="181"/>
    </row>
    <row r="1054" spans="1:7" x14ac:dyDescent="0.3">
      <c r="A1054" s="181"/>
      <c r="B1054" s="181"/>
      <c r="G1054" s="181"/>
    </row>
    <row r="1055" spans="1:7" x14ac:dyDescent="0.3">
      <c r="A1055" s="181"/>
      <c r="B1055" s="181"/>
      <c r="G1055" s="181"/>
    </row>
    <row r="1056" spans="1:7" x14ac:dyDescent="0.3">
      <c r="A1056" s="181"/>
      <c r="B1056" s="181"/>
      <c r="G1056" s="181"/>
    </row>
    <row r="1057" spans="1:7" x14ac:dyDescent="0.3">
      <c r="A1057" s="181"/>
      <c r="B1057" s="181"/>
      <c r="G1057" s="181"/>
    </row>
    <row r="1058" spans="1:7" x14ac:dyDescent="0.3">
      <c r="A1058" s="181"/>
      <c r="B1058" s="181"/>
      <c r="G1058" s="181"/>
    </row>
    <row r="1059" spans="1:7" x14ac:dyDescent="0.3">
      <c r="A1059" s="181"/>
      <c r="B1059" s="181"/>
      <c r="G1059" s="181"/>
    </row>
    <row r="1060" spans="1:7" x14ac:dyDescent="0.3">
      <c r="A1060" s="181"/>
      <c r="B1060" s="181"/>
      <c r="G1060" s="181"/>
    </row>
    <row r="1061" spans="1:7" x14ac:dyDescent="0.3">
      <c r="A1061" s="181"/>
      <c r="B1061" s="181"/>
      <c r="G1061" s="181"/>
    </row>
    <row r="1062" spans="1:7" x14ac:dyDescent="0.3">
      <c r="A1062" s="181"/>
      <c r="B1062" s="181"/>
      <c r="G1062" s="181"/>
    </row>
    <row r="1063" spans="1:7" x14ac:dyDescent="0.3">
      <c r="A1063" s="181"/>
      <c r="B1063" s="181"/>
      <c r="G1063" s="181"/>
    </row>
    <row r="1064" spans="1:7" x14ac:dyDescent="0.3">
      <c r="A1064" s="181"/>
      <c r="B1064" s="181"/>
      <c r="G1064" s="181"/>
    </row>
    <row r="1065" spans="1:7" x14ac:dyDescent="0.3">
      <c r="A1065" s="181"/>
      <c r="B1065" s="181"/>
      <c r="G1065" s="181"/>
    </row>
    <row r="1066" spans="1:7" x14ac:dyDescent="0.3">
      <c r="A1066" s="181"/>
      <c r="B1066" s="181"/>
      <c r="G1066" s="181"/>
    </row>
    <row r="1067" spans="1:7" x14ac:dyDescent="0.3">
      <c r="A1067" s="181"/>
      <c r="B1067" s="181"/>
      <c r="G1067" s="181"/>
    </row>
    <row r="1068" spans="1:7" x14ac:dyDescent="0.3">
      <c r="A1068" s="181"/>
      <c r="B1068" s="181"/>
      <c r="G1068" s="181"/>
    </row>
    <row r="1069" spans="1:7" x14ac:dyDescent="0.3">
      <c r="A1069" s="181"/>
      <c r="B1069" s="181"/>
      <c r="G1069" s="181"/>
    </row>
    <row r="1070" spans="1:7" x14ac:dyDescent="0.3">
      <c r="A1070" s="181"/>
      <c r="B1070" s="181"/>
      <c r="G1070" s="181"/>
    </row>
    <row r="1071" spans="1:7" x14ac:dyDescent="0.3">
      <c r="A1071" s="181"/>
      <c r="B1071" s="181"/>
      <c r="G1071" s="181"/>
    </row>
    <row r="1072" spans="1:7" x14ac:dyDescent="0.3">
      <c r="A1072" s="181"/>
      <c r="B1072" s="181"/>
      <c r="G1072" s="181"/>
    </row>
    <row r="1073" spans="1:7" x14ac:dyDescent="0.3">
      <c r="A1073" s="181"/>
      <c r="B1073" s="181"/>
      <c r="G1073" s="181"/>
    </row>
    <row r="1074" spans="1:7" x14ac:dyDescent="0.3">
      <c r="A1074" s="181"/>
      <c r="B1074" s="181"/>
      <c r="G1074" s="181"/>
    </row>
    <row r="1075" spans="1:7" x14ac:dyDescent="0.3">
      <c r="A1075" s="181"/>
      <c r="B1075" s="181"/>
      <c r="G1075" s="181"/>
    </row>
    <row r="1076" spans="1:7" x14ac:dyDescent="0.3">
      <c r="A1076" s="181"/>
      <c r="B1076" s="181"/>
      <c r="G1076" s="181"/>
    </row>
    <row r="1077" spans="1:7" x14ac:dyDescent="0.3">
      <c r="A1077" s="181"/>
      <c r="B1077" s="181"/>
      <c r="G1077" s="181"/>
    </row>
    <row r="1078" spans="1:7" x14ac:dyDescent="0.3">
      <c r="A1078" s="181"/>
      <c r="B1078" s="181"/>
      <c r="G1078" s="181"/>
    </row>
    <row r="1079" spans="1:7" x14ac:dyDescent="0.3">
      <c r="A1079" s="181"/>
      <c r="B1079" s="181"/>
      <c r="G1079" s="181"/>
    </row>
    <row r="1080" spans="1:7" x14ac:dyDescent="0.3">
      <c r="A1080" s="181"/>
      <c r="B1080" s="181"/>
      <c r="G1080" s="181"/>
    </row>
    <row r="1081" spans="1:7" x14ac:dyDescent="0.3">
      <c r="A1081" s="181"/>
      <c r="B1081" s="181"/>
      <c r="G1081" s="181"/>
    </row>
    <row r="1082" spans="1:7" x14ac:dyDescent="0.3">
      <c r="A1082" s="181"/>
      <c r="B1082" s="181"/>
      <c r="G1082" s="181"/>
    </row>
    <row r="1083" spans="1:7" x14ac:dyDescent="0.3">
      <c r="A1083" s="181"/>
      <c r="B1083" s="181"/>
      <c r="G1083" s="181"/>
    </row>
    <row r="1084" spans="1:7" x14ac:dyDescent="0.3">
      <c r="A1084" s="181"/>
      <c r="B1084" s="181"/>
      <c r="G1084" s="181"/>
    </row>
    <row r="1085" spans="1:7" x14ac:dyDescent="0.3">
      <c r="A1085" s="181"/>
      <c r="B1085" s="181"/>
      <c r="G1085" s="181"/>
    </row>
    <row r="1086" spans="1:7" x14ac:dyDescent="0.3">
      <c r="A1086" s="181"/>
      <c r="B1086" s="181"/>
      <c r="G1086" s="181"/>
    </row>
    <row r="1087" spans="1:7" x14ac:dyDescent="0.3">
      <c r="A1087" s="181"/>
      <c r="B1087" s="181"/>
      <c r="G1087" s="181"/>
    </row>
    <row r="1088" spans="1:7" x14ac:dyDescent="0.3">
      <c r="A1088" s="181"/>
      <c r="B1088" s="181"/>
      <c r="G1088" s="181"/>
    </row>
    <row r="1089" spans="1:7" x14ac:dyDescent="0.3">
      <c r="A1089" s="181"/>
      <c r="B1089" s="181"/>
      <c r="G1089" s="181"/>
    </row>
    <row r="1090" spans="1:7" x14ac:dyDescent="0.3">
      <c r="A1090" s="181"/>
      <c r="B1090" s="181"/>
      <c r="G1090" s="181"/>
    </row>
    <row r="1091" spans="1:7" x14ac:dyDescent="0.3">
      <c r="A1091" s="181"/>
      <c r="B1091" s="181"/>
      <c r="G1091" s="181"/>
    </row>
    <row r="1092" spans="1:7" x14ac:dyDescent="0.3">
      <c r="A1092" s="181"/>
      <c r="B1092" s="181"/>
      <c r="G1092" s="181"/>
    </row>
    <row r="1093" spans="1:7" x14ac:dyDescent="0.3">
      <c r="A1093" s="181"/>
      <c r="B1093" s="181"/>
      <c r="G1093" s="181"/>
    </row>
    <row r="1094" spans="1:7" x14ac:dyDescent="0.3">
      <c r="A1094" s="181"/>
      <c r="B1094" s="181"/>
      <c r="G1094" s="181"/>
    </row>
    <row r="1095" spans="1:7" x14ac:dyDescent="0.3">
      <c r="A1095" s="181"/>
      <c r="B1095" s="181"/>
      <c r="G1095" s="181"/>
    </row>
    <row r="1096" spans="1:7" x14ac:dyDescent="0.3">
      <c r="A1096" s="181"/>
      <c r="B1096" s="181"/>
      <c r="G1096" s="181"/>
    </row>
    <row r="1097" spans="1:7" x14ac:dyDescent="0.3">
      <c r="A1097" s="181"/>
      <c r="B1097" s="181"/>
      <c r="G1097" s="181"/>
    </row>
    <row r="1098" spans="1:7" x14ac:dyDescent="0.3">
      <c r="A1098" s="181"/>
      <c r="B1098" s="181"/>
      <c r="G1098" s="181"/>
    </row>
    <row r="1099" spans="1:7" x14ac:dyDescent="0.3">
      <c r="A1099" s="181"/>
      <c r="B1099" s="181"/>
      <c r="G1099" s="181"/>
    </row>
    <row r="1100" spans="1:7" x14ac:dyDescent="0.3">
      <c r="A1100" s="181"/>
      <c r="B1100" s="181"/>
      <c r="G1100" s="181"/>
    </row>
    <row r="1101" spans="1:7" x14ac:dyDescent="0.3">
      <c r="A1101" s="181"/>
      <c r="B1101" s="181"/>
      <c r="G1101" s="181"/>
    </row>
    <row r="1102" spans="1:7" x14ac:dyDescent="0.3">
      <c r="A1102" s="181"/>
      <c r="B1102" s="181"/>
      <c r="G1102" s="181"/>
    </row>
    <row r="1103" spans="1:7" x14ac:dyDescent="0.3">
      <c r="A1103" s="181"/>
      <c r="B1103" s="181"/>
      <c r="G1103" s="181"/>
    </row>
    <row r="1104" spans="1:7" x14ac:dyDescent="0.3">
      <c r="A1104" s="181"/>
      <c r="B1104" s="181"/>
      <c r="G1104" s="181"/>
    </row>
    <row r="1105" spans="1:7" x14ac:dyDescent="0.3">
      <c r="A1105" s="181"/>
      <c r="B1105" s="181"/>
      <c r="G1105" s="181"/>
    </row>
    <row r="1106" spans="1:7" x14ac:dyDescent="0.3">
      <c r="A1106" s="181"/>
      <c r="B1106" s="181"/>
      <c r="G1106" s="181"/>
    </row>
    <row r="1107" spans="1:7" x14ac:dyDescent="0.3">
      <c r="A1107" s="181"/>
      <c r="B1107" s="181"/>
      <c r="G1107" s="181"/>
    </row>
    <row r="1108" spans="1:7" x14ac:dyDescent="0.3">
      <c r="A1108" s="181"/>
      <c r="B1108" s="181"/>
      <c r="G1108" s="181"/>
    </row>
    <row r="1109" spans="1:7" x14ac:dyDescent="0.3">
      <c r="A1109" s="181"/>
      <c r="B1109" s="181"/>
      <c r="G1109" s="181"/>
    </row>
    <row r="1110" spans="1:7" x14ac:dyDescent="0.3">
      <c r="A1110" s="181"/>
      <c r="B1110" s="181"/>
      <c r="G1110" s="181"/>
    </row>
    <row r="1111" spans="1:7" x14ac:dyDescent="0.3">
      <c r="A1111" s="181"/>
      <c r="B1111" s="181"/>
      <c r="G1111" s="181"/>
    </row>
    <row r="1112" spans="1:7" x14ac:dyDescent="0.3">
      <c r="A1112" s="181"/>
      <c r="B1112" s="181"/>
      <c r="G1112" s="181"/>
    </row>
    <row r="1113" spans="1:7" x14ac:dyDescent="0.3">
      <c r="A1113" s="181"/>
      <c r="B1113" s="181"/>
      <c r="G1113" s="181"/>
    </row>
    <row r="1114" spans="1:7" x14ac:dyDescent="0.3">
      <c r="A1114" s="181"/>
      <c r="B1114" s="181"/>
      <c r="G1114" s="181"/>
    </row>
    <row r="1115" spans="1:7" x14ac:dyDescent="0.3">
      <c r="A1115" s="181"/>
      <c r="B1115" s="181"/>
      <c r="G1115" s="181"/>
    </row>
    <row r="1116" spans="1:7" x14ac:dyDescent="0.3">
      <c r="A1116" s="181"/>
      <c r="B1116" s="181"/>
      <c r="G1116" s="181"/>
    </row>
    <row r="1117" spans="1:7" x14ac:dyDescent="0.3">
      <c r="A1117" s="181"/>
      <c r="B1117" s="181"/>
      <c r="G1117" s="181"/>
    </row>
    <row r="1118" spans="1:7" x14ac:dyDescent="0.3">
      <c r="A1118" s="181"/>
      <c r="B1118" s="181"/>
      <c r="G1118" s="181"/>
    </row>
    <row r="1119" spans="1:7" x14ac:dyDescent="0.3">
      <c r="A1119" s="181"/>
      <c r="B1119" s="181"/>
      <c r="G1119" s="181"/>
    </row>
    <row r="1120" spans="1:7" x14ac:dyDescent="0.3">
      <c r="A1120" s="181"/>
      <c r="B1120" s="181"/>
      <c r="G1120" s="181"/>
    </row>
    <row r="1121" spans="1:7" x14ac:dyDescent="0.3">
      <c r="A1121" s="181"/>
      <c r="B1121" s="181"/>
      <c r="G1121" s="181"/>
    </row>
    <row r="1122" spans="1:7" x14ac:dyDescent="0.3">
      <c r="A1122" s="181"/>
      <c r="B1122" s="181"/>
      <c r="G1122" s="181"/>
    </row>
    <row r="1123" spans="1:7" x14ac:dyDescent="0.3">
      <c r="A1123" s="181"/>
      <c r="B1123" s="181"/>
      <c r="G1123" s="181"/>
    </row>
    <row r="1124" spans="1:7" x14ac:dyDescent="0.3">
      <c r="A1124" s="181"/>
      <c r="B1124" s="181"/>
      <c r="G1124" s="181"/>
    </row>
    <row r="1125" spans="1:7" x14ac:dyDescent="0.3">
      <c r="A1125" s="181"/>
      <c r="B1125" s="181"/>
      <c r="G1125" s="181"/>
    </row>
    <row r="1126" spans="1:7" x14ac:dyDescent="0.3">
      <c r="A1126" s="181"/>
      <c r="B1126" s="181"/>
      <c r="G1126" s="181"/>
    </row>
    <row r="1127" spans="1:7" x14ac:dyDescent="0.3">
      <c r="A1127" s="181"/>
      <c r="B1127" s="181"/>
      <c r="G1127" s="181"/>
    </row>
    <row r="1128" spans="1:7" x14ac:dyDescent="0.3">
      <c r="A1128" s="181"/>
      <c r="B1128" s="181"/>
      <c r="G1128" s="181"/>
    </row>
    <row r="1129" spans="1:7" x14ac:dyDescent="0.3">
      <c r="A1129" s="181"/>
      <c r="B1129" s="181"/>
      <c r="G1129" s="181"/>
    </row>
    <row r="1130" spans="1:7" x14ac:dyDescent="0.3">
      <c r="A1130" s="181"/>
      <c r="B1130" s="181"/>
      <c r="G1130" s="181"/>
    </row>
    <row r="1131" spans="1:7" x14ac:dyDescent="0.3">
      <c r="A1131" s="181"/>
      <c r="B1131" s="181"/>
      <c r="G1131" s="181"/>
    </row>
    <row r="1132" spans="1:7" x14ac:dyDescent="0.3">
      <c r="A1132" s="181"/>
      <c r="B1132" s="181"/>
      <c r="G1132" s="181"/>
    </row>
    <row r="1133" spans="1:7" x14ac:dyDescent="0.3">
      <c r="A1133" s="181"/>
      <c r="B1133" s="181"/>
      <c r="G1133" s="181"/>
    </row>
    <row r="1134" spans="1:7" x14ac:dyDescent="0.3">
      <c r="A1134" s="181"/>
      <c r="B1134" s="181"/>
      <c r="G1134" s="181"/>
    </row>
    <row r="1135" spans="1:7" x14ac:dyDescent="0.3">
      <c r="A1135" s="181"/>
      <c r="B1135" s="181"/>
      <c r="G1135" s="181"/>
    </row>
    <row r="1136" spans="1:7" x14ac:dyDescent="0.3">
      <c r="A1136" s="181"/>
      <c r="B1136" s="181"/>
      <c r="G1136" s="181"/>
    </row>
    <row r="1137" spans="1:7" x14ac:dyDescent="0.3">
      <c r="A1137" s="181"/>
      <c r="B1137" s="181"/>
      <c r="G1137" s="181"/>
    </row>
    <row r="1138" spans="1:7" x14ac:dyDescent="0.3">
      <c r="A1138" s="181"/>
      <c r="B1138" s="181"/>
      <c r="G1138" s="181"/>
    </row>
    <row r="1139" spans="1:7" x14ac:dyDescent="0.3">
      <c r="A1139" s="181"/>
      <c r="B1139" s="181"/>
      <c r="G1139" s="181"/>
    </row>
    <row r="1140" spans="1:7" x14ac:dyDescent="0.3">
      <c r="A1140" s="181"/>
      <c r="B1140" s="181"/>
      <c r="G1140" s="181"/>
    </row>
    <row r="1141" spans="1:7" x14ac:dyDescent="0.3">
      <c r="A1141" s="181"/>
      <c r="B1141" s="181"/>
      <c r="G1141" s="181"/>
    </row>
    <row r="1142" spans="1:7" x14ac:dyDescent="0.3">
      <c r="A1142" s="181"/>
      <c r="B1142" s="181"/>
      <c r="G1142" s="181"/>
    </row>
    <row r="1143" spans="1:7" x14ac:dyDescent="0.3">
      <c r="A1143" s="181"/>
      <c r="B1143" s="181"/>
      <c r="G1143" s="181"/>
    </row>
    <row r="1144" spans="1:7" x14ac:dyDescent="0.3">
      <c r="A1144" s="181"/>
      <c r="B1144" s="181"/>
      <c r="G1144" s="181"/>
    </row>
    <row r="1145" spans="1:7" x14ac:dyDescent="0.3">
      <c r="A1145" s="181"/>
      <c r="B1145" s="181"/>
      <c r="G1145" s="181"/>
    </row>
    <row r="1146" spans="1:7" x14ac:dyDescent="0.3">
      <c r="A1146" s="181"/>
      <c r="B1146" s="181"/>
      <c r="G1146" s="181"/>
    </row>
    <row r="1147" spans="1:7" x14ac:dyDescent="0.3">
      <c r="A1147" s="181"/>
      <c r="B1147" s="181"/>
      <c r="G1147" s="181"/>
    </row>
    <row r="1148" spans="1:7" x14ac:dyDescent="0.3">
      <c r="A1148" s="181"/>
      <c r="B1148" s="181"/>
      <c r="G1148" s="181"/>
    </row>
    <row r="1149" spans="1:7" x14ac:dyDescent="0.3">
      <c r="A1149" s="181"/>
      <c r="B1149" s="181"/>
      <c r="G1149" s="181"/>
    </row>
    <row r="1150" spans="1:7" x14ac:dyDescent="0.3">
      <c r="A1150" s="181"/>
      <c r="B1150" s="181"/>
      <c r="G1150" s="181"/>
    </row>
    <row r="1151" spans="1:7" x14ac:dyDescent="0.3">
      <c r="A1151" s="181"/>
      <c r="B1151" s="181"/>
      <c r="G1151" s="181"/>
    </row>
    <row r="1152" spans="1:7" x14ac:dyDescent="0.3">
      <c r="A1152" s="181"/>
      <c r="B1152" s="181"/>
      <c r="G1152" s="181"/>
    </row>
    <row r="1153" spans="1:7" x14ac:dyDescent="0.3">
      <c r="A1153" s="181"/>
      <c r="B1153" s="181"/>
      <c r="G1153" s="181"/>
    </row>
    <row r="1154" spans="1:7" x14ac:dyDescent="0.3">
      <c r="A1154" s="181"/>
      <c r="B1154" s="181"/>
      <c r="G1154" s="181"/>
    </row>
    <row r="1155" spans="1:7" x14ac:dyDescent="0.3">
      <c r="A1155" s="181"/>
      <c r="B1155" s="181"/>
      <c r="G1155" s="181"/>
    </row>
    <row r="1156" spans="1:7" x14ac:dyDescent="0.3">
      <c r="A1156" s="181"/>
      <c r="B1156" s="181"/>
      <c r="G1156" s="181"/>
    </row>
    <row r="1157" spans="1:7" x14ac:dyDescent="0.3">
      <c r="A1157" s="181"/>
      <c r="B1157" s="181"/>
      <c r="G1157" s="181"/>
    </row>
    <row r="1158" spans="1:7" x14ac:dyDescent="0.3">
      <c r="A1158" s="181"/>
      <c r="B1158" s="181"/>
      <c r="G1158" s="181"/>
    </row>
    <row r="1159" spans="1:7" x14ac:dyDescent="0.3">
      <c r="A1159" s="181"/>
      <c r="B1159" s="181"/>
      <c r="G1159" s="181"/>
    </row>
    <row r="1160" spans="1:7" x14ac:dyDescent="0.3">
      <c r="A1160" s="181"/>
      <c r="B1160" s="181"/>
      <c r="G1160" s="181"/>
    </row>
    <row r="1161" spans="1:7" x14ac:dyDescent="0.3">
      <c r="A1161" s="181"/>
      <c r="B1161" s="181"/>
      <c r="G1161" s="181"/>
    </row>
    <row r="1162" spans="1:7" x14ac:dyDescent="0.3">
      <c r="A1162" s="181"/>
      <c r="B1162" s="181"/>
      <c r="G1162" s="181"/>
    </row>
    <row r="1163" spans="1:7" x14ac:dyDescent="0.3">
      <c r="A1163" s="181"/>
      <c r="B1163" s="181"/>
      <c r="G1163" s="181"/>
    </row>
    <row r="1164" spans="1:7" x14ac:dyDescent="0.3">
      <c r="A1164" s="181"/>
      <c r="B1164" s="181"/>
      <c r="G1164" s="181"/>
    </row>
    <row r="1165" spans="1:7" x14ac:dyDescent="0.3">
      <c r="A1165" s="181"/>
      <c r="B1165" s="181"/>
      <c r="G1165" s="181"/>
    </row>
    <row r="1166" spans="1:7" x14ac:dyDescent="0.3">
      <c r="A1166" s="181"/>
      <c r="B1166" s="181"/>
      <c r="G1166" s="181"/>
    </row>
    <row r="1167" spans="1:7" x14ac:dyDescent="0.3">
      <c r="A1167" s="181"/>
      <c r="B1167" s="181"/>
      <c r="G1167" s="181"/>
    </row>
    <row r="1168" spans="1:7" x14ac:dyDescent="0.3">
      <c r="A1168" s="181"/>
      <c r="B1168" s="181"/>
      <c r="G1168" s="181"/>
    </row>
    <row r="1169" spans="1:7" x14ac:dyDescent="0.3">
      <c r="A1169" s="181"/>
      <c r="B1169" s="181"/>
      <c r="G1169" s="181"/>
    </row>
    <row r="1170" spans="1:7" x14ac:dyDescent="0.3">
      <c r="A1170" s="181"/>
      <c r="B1170" s="181"/>
      <c r="G1170" s="181"/>
    </row>
    <row r="1171" spans="1:7" x14ac:dyDescent="0.3">
      <c r="A1171" s="181"/>
      <c r="B1171" s="181"/>
      <c r="G1171" s="181"/>
    </row>
    <row r="1172" spans="1:7" x14ac:dyDescent="0.3">
      <c r="A1172" s="181"/>
      <c r="B1172" s="181"/>
      <c r="G1172" s="181"/>
    </row>
    <row r="1173" spans="1:7" x14ac:dyDescent="0.3">
      <c r="A1173" s="181"/>
      <c r="B1173" s="181"/>
      <c r="G1173" s="181"/>
    </row>
    <row r="1174" spans="1:7" x14ac:dyDescent="0.3">
      <c r="A1174" s="181"/>
      <c r="B1174" s="181"/>
      <c r="G1174" s="181"/>
    </row>
    <row r="1175" spans="1:7" x14ac:dyDescent="0.3">
      <c r="A1175" s="181"/>
      <c r="B1175" s="181"/>
      <c r="G1175" s="181"/>
    </row>
    <row r="1176" spans="1:7" x14ac:dyDescent="0.3">
      <c r="A1176" s="181"/>
      <c r="B1176" s="181"/>
      <c r="G1176" s="181"/>
    </row>
    <row r="1177" spans="1:7" x14ac:dyDescent="0.3">
      <c r="A1177" s="181"/>
      <c r="B1177" s="181"/>
      <c r="G1177" s="181"/>
    </row>
    <row r="1178" spans="1:7" x14ac:dyDescent="0.3">
      <c r="A1178" s="181"/>
      <c r="B1178" s="181"/>
      <c r="G1178" s="181"/>
    </row>
    <row r="1179" spans="1:7" x14ac:dyDescent="0.3">
      <c r="A1179" s="181"/>
      <c r="B1179" s="181"/>
      <c r="G1179" s="181"/>
    </row>
    <row r="1180" spans="1:7" x14ac:dyDescent="0.3">
      <c r="A1180" s="181"/>
      <c r="B1180" s="181"/>
      <c r="G1180" s="181"/>
    </row>
    <row r="1181" spans="1:7" x14ac:dyDescent="0.3">
      <c r="A1181" s="181"/>
      <c r="B1181" s="181"/>
      <c r="G1181" s="181"/>
    </row>
    <row r="1182" spans="1:7" x14ac:dyDescent="0.3">
      <c r="A1182" s="181"/>
      <c r="B1182" s="181"/>
      <c r="G1182" s="181"/>
    </row>
    <row r="1183" spans="1:7" x14ac:dyDescent="0.3">
      <c r="A1183" s="181"/>
      <c r="B1183" s="181"/>
      <c r="G1183" s="181"/>
    </row>
    <row r="1184" spans="1:7" x14ac:dyDescent="0.3">
      <c r="A1184" s="181"/>
      <c r="B1184" s="181"/>
      <c r="G1184" s="181"/>
    </row>
    <row r="1185" spans="1:7" x14ac:dyDescent="0.3">
      <c r="A1185" s="181"/>
      <c r="B1185" s="181"/>
      <c r="G1185" s="181"/>
    </row>
    <row r="1186" spans="1:7" x14ac:dyDescent="0.3">
      <c r="A1186" s="181"/>
      <c r="B1186" s="181"/>
      <c r="G1186" s="181"/>
    </row>
    <row r="1187" spans="1:7" x14ac:dyDescent="0.3">
      <c r="A1187" s="181"/>
      <c r="B1187" s="181"/>
      <c r="G1187" s="181"/>
    </row>
    <row r="1188" spans="1:7" x14ac:dyDescent="0.3">
      <c r="A1188" s="181"/>
      <c r="B1188" s="181"/>
      <c r="G1188" s="181"/>
    </row>
    <row r="1189" spans="1:7" x14ac:dyDescent="0.3">
      <c r="A1189" s="181"/>
      <c r="B1189" s="181"/>
      <c r="G1189" s="181"/>
    </row>
    <row r="1190" spans="1:7" x14ac:dyDescent="0.3">
      <c r="A1190" s="181"/>
      <c r="B1190" s="181"/>
      <c r="G1190" s="181"/>
    </row>
    <row r="1191" spans="1:7" x14ac:dyDescent="0.3">
      <c r="A1191" s="181"/>
      <c r="B1191" s="181"/>
      <c r="G1191" s="181"/>
    </row>
    <row r="1192" spans="1:7" x14ac:dyDescent="0.3">
      <c r="A1192" s="181"/>
      <c r="B1192" s="181"/>
      <c r="G1192" s="181"/>
    </row>
    <row r="1193" spans="1:7" x14ac:dyDescent="0.3">
      <c r="A1193" s="181"/>
      <c r="B1193" s="181"/>
      <c r="G1193" s="181"/>
    </row>
    <row r="1194" spans="1:7" x14ac:dyDescent="0.3">
      <c r="A1194" s="181"/>
      <c r="B1194" s="181"/>
      <c r="G1194" s="181"/>
    </row>
    <row r="1195" spans="1:7" x14ac:dyDescent="0.3">
      <c r="A1195" s="181"/>
      <c r="B1195" s="181"/>
      <c r="G1195" s="181"/>
    </row>
    <row r="1196" spans="1:7" x14ac:dyDescent="0.3">
      <c r="A1196" s="181"/>
      <c r="B1196" s="181"/>
      <c r="G1196" s="181"/>
    </row>
    <row r="1197" spans="1:7" x14ac:dyDescent="0.3">
      <c r="A1197" s="181"/>
      <c r="B1197" s="181"/>
      <c r="G1197" s="181"/>
    </row>
    <row r="1198" spans="1:7" x14ac:dyDescent="0.3">
      <c r="A1198" s="181"/>
      <c r="B1198" s="181"/>
      <c r="G1198" s="181"/>
    </row>
    <row r="1199" spans="1:7" x14ac:dyDescent="0.3">
      <c r="A1199" s="181"/>
      <c r="B1199" s="181"/>
      <c r="G1199" s="181"/>
    </row>
    <row r="1200" spans="1:7" x14ac:dyDescent="0.3">
      <c r="A1200" s="181"/>
      <c r="B1200" s="181"/>
      <c r="G1200" s="181"/>
    </row>
    <row r="1201" spans="1:7" x14ac:dyDescent="0.3">
      <c r="A1201" s="181"/>
      <c r="B1201" s="181"/>
      <c r="G1201" s="181"/>
    </row>
    <row r="1202" spans="1:7" x14ac:dyDescent="0.3">
      <c r="A1202" s="181"/>
      <c r="B1202" s="181"/>
      <c r="G1202" s="181"/>
    </row>
    <row r="1203" spans="1:7" x14ac:dyDescent="0.3">
      <c r="A1203" s="181"/>
      <c r="B1203" s="181"/>
      <c r="G1203" s="181"/>
    </row>
    <row r="1204" spans="1:7" x14ac:dyDescent="0.3">
      <c r="A1204" s="181"/>
      <c r="B1204" s="181"/>
      <c r="G1204" s="181"/>
    </row>
    <row r="1205" spans="1:7" x14ac:dyDescent="0.3">
      <c r="A1205" s="181"/>
      <c r="B1205" s="181"/>
      <c r="G1205" s="181"/>
    </row>
    <row r="1206" spans="1:7" x14ac:dyDescent="0.3">
      <c r="A1206" s="181"/>
      <c r="B1206" s="181"/>
      <c r="G1206" s="181"/>
    </row>
    <row r="1207" spans="1:7" x14ac:dyDescent="0.3">
      <c r="A1207" s="181"/>
      <c r="B1207" s="181"/>
      <c r="G1207" s="181"/>
    </row>
    <row r="1208" spans="1:7" x14ac:dyDescent="0.3">
      <c r="A1208" s="181"/>
      <c r="B1208" s="181"/>
      <c r="G1208" s="181"/>
    </row>
    <row r="1209" spans="1:7" x14ac:dyDescent="0.3">
      <c r="A1209" s="181"/>
      <c r="B1209" s="181"/>
      <c r="G1209" s="181"/>
    </row>
    <row r="1210" spans="1:7" x14ac:dyDescent="0.3">
      <c r="A1210" s="181"/>
      <c r="B1210" s="181"/>
      <c r="G1210" s="181"/>
    </row>
    <row r="1211" spans="1:7" x14ac:dyDescent="0.3">
      <c r="A1211" s="181"/>
      <c r="B1211" s="181"/>
      <c r="G1211" s="181"/>
    </row>
    <row r="1212" spans="1:7" x14ac:dyDescent="0.3">
      <c r="A1212" s="181"/>
      <c r="B1212" s="181"/>
      <c r="G1212" s="181"/>
    </row>
    <row r="1213" spans="1:7" x14ac:dyDescent="0.3">
      <c r="A1213" s="181"/>
      <c r="B1213" s="181"/>
      <c r="G1213" s="181"/>
    </row>
    <row r="1214" spans="1:7" x14ac:dyDescent="0.3">
      <c r="A1214" s="181"/>
      <c r="B1214" s="181"/>
      <c r="G1214" s="181"/>
    </row>
    <row r="1215" spans="1:7" x14ac:dyDescent="0.3">
      <c r="A1215" s="181"/>
      <c r="B1215" s="181"/>
      <c r="G1215" s="181"/>
    </row>
    <row r="1216" spans="1:7" x14ac:dyDescent="0.3">
      <c r="A1216" s="181"/>
      <c r="B1216" s="181"/>
      <c r="G1216" s="181"/>
    </row>
    <row r="1217" spans="1:7" x14ac:dyDescent="0.3">
      <c r="A1217" s="181"/>
      <c r="B1217" s="181"/>
      <c r="G1217" s="181"/>
    </row>
    <row r="1218" spans="1:7" x14ac:dyDescent="0.3">
      <c r="A1218" s="181"/>
      <c r="B1218" s="181"/>
      <c r="G1218" s="181"/>
    </row>
    <row r="1219" spans="1:7" x14ac:dyDescent="0.3">
      <c r="A1219" s="181"/>
      <c r="B1219" s="181"/>
      <c r="G1219" s="181"/>
    </row>
    <row r="1220" spans="1:7" x14ac:dyDescent="0.3">
      <c r="A1220" s="181"/>
      <c r="B1220" s="181"/>
      <c r="G1220" s="181"/>
    </row>
    <row r="1221" spans="1:7" x14ac:dyDescent="0.3">
      <c r="A1221" s="181"/>
      <c r="B1221" s="181"/>
      <c r="G1221" s="181"/>
    </row>
    <row r="1222" spans="1:7" x14ac:dyDescent="0.3">
      <c r="A1222" s="181"/>
      <c r="B1222" s="181"/>
      <c r="G1222" s="181"/>
    </row>
    <row r="1223" spans="1:7" x14ac:dyDescent="0.3">
      <c r="A1223" s="181"/>
      <c r="B1223" s="181"/>
      <c r="G1223" s="181"/>
    </row>
    <row r="1224" spans="1:7" x14ac:dyDescent="0.3">
      <c r="A1224" s="181"/>
      <c r="B1224" s="181"/>
      <c r="G1224" s="181"/>
    </row>
    <row r="1225" spans="1:7" x14ac:dyDescent="0.3">
      <c r="A1225" s="181"/>
      <c r="B1225" s="181"/>
      <c r="G1225" s="181"/>
    </row>
    <row r="1226" spans="1:7" x14ac:dyDescent="0.3">
      <c r="A1226" s="181"/>
      <c r="B1226" s="181"/>
      <c r="G1226" s="181"/>
    </row>
    <row r="1227" spans="1:7" x14ac:dyDescent="0.3">
      <c r="A1227" s="181"/>
      <c r="B1227" s="181"/>
      <c r="G1227" s="181"/>
    </row>
    <row r="1228" spans="1:7" x14ac:dyDescent="0.3">
      <c r="A1228" s="181"/>
      <c r="B1228" s="181"/>
      <c r="G1228" s="181"/>
    </row>
    <row r="1229" spans="1:7" x14ac:dyDescent="0.3">
      <c r="A1229" s="181"/>
      <c r="B1229" s="181"/>
      <c r="G1229" s="181"/>
    </row>
    <row r="1230" spans="1:7" x14ac:dyDescent="0.3">
      <c r="A1230" s="181"/>
      <c r="B1230" s="181"/>
      <c r="G1230" s="181"/>
    </row>
    <row r="1231" spans="1:7" x14ac:dyDescent="0.3">
      <c r="A1231" s="181"/>
      <c r="B1231" s="181"/>
      <c r="G1231" s="181"/>
    </row>
    <row r="1232" spans="1:7" x14ac:dyDescent="0.3">
      <c r="A1232" s="181"/>
      <c r="B1232" s="181"/>
      <c r="G1232" s="181"/>
    </row>
    <row r="1233" spans="1:7" x14ac:dyDescent="0.3">
      <c r="A1233" s="181"/>
      <c r="B1233" s="181"/>
      <c r="G1233" s="181"/>
    </row>
    <row r="1234" spans="1:7" x14ac:dyDescent="0.3">
      <c r="A1234" s="181"/>
      <c r="B1234" s="181"/>
      <c r="G1234" s="181"/>
    </row>
    <row r="1235" spans="1:7" x14ac:dyDescent="0.3">
      <c r="A1235" s="181"/>
      <c r="B1235" s="181"/>
      <c r="G1235" s="181"/>
    </row>
    <row r="1236" spans="1:7" x14ac:dyDescent="0.3">
      <c r="A1236" s="181"/>
      <c r="B1236" s="181"/>
      <c r="G1236" s="181"/>
    </row>
    <row r="1237" spans="1:7" x14ac:dyDescent="0.3">
      <c r="A1237" s="181"/>
      <c r="B1237" s="181"/>
      <c r="G1237" s="181"/>
    </row>
    <row r="1238" spans="1:7" x14ac:dyDescent="0.3">
      <c r="A1238" s="181"/>
      <c r="B1238" s="181"/>
      <c r="G1238" s="181"/>
    </row>
    <row r="1239" spans="1:7" x14ac:dyDescent="0.3">
      <c r="A1239" s="181"/>
      <c r="B1239" s="181"/>
      <c r="G1239" s="181"/>
    </row>
    <row r="1240" spans="1:7" x14ac:dyDescent="0.3">
      <c r="A1240" s="181"/>
      <c r="B1240" s="181"/>
      <c r="G1240" s="181"/>
    </row>
    <row r="1241" spans="1:7" x14ac:dyDescent="0.3">
      <c r="A1241" s="181"/>
      <c r="B1241" s="181"/>
      <c r="G1241" s="181"/>
    </row>
    <row r="1242" spans="1:7" x14ac:dyDescent="0.3">
      <c r="A1242" s="181"/>
      <c r="B1242" s="181"/>
      <c r="G1242" s="181"/>
    </row>
    <row r="1243" spans="1:7" x14ac:dyDescent="0.3">
      <c r="A1243" s="181"/>
      <c r="B1243" s="181"/>
      <c r="G1243" s="181"/>
    </row>
    <row r="1244" spans="1:7" x14ac:dyDescent="0.3">
      <c r="A1244" s="181"/>
      <c r="B1244" s="181"/>
      <c r="G1244" s="181"/>
    </row>
    <row r="1245" spans="1:7" x14ac:dyDescent="0.3">
      <c r="A1245" s="181"/>
      <c r="B1245" s="181"/>
      <c r="G1245" s="181"/>
    </row>
    <row r="1246" spans="1:7" x14ac:dyDescent="0.3">
      <c r="A1246" s="181"/>
      <c r="B1246" s="181"/>
      <c r="G1246" s="181"/>
    </row>
    <row r="1247" spans="1:7" x14ac:dyDescent="0.3">
      <c r="A1247" s="181"/>
      <c r="B1247" s="181"/>
      <c r="G1247" s="181"/>
    </row>
    <row r="1248" spans="1:7" x14ac:dyDescent="0.3">
      <c r="A1248" s="181"/>
      <c r="B1248" s="181"/>
      <c r="G1248" s="181"/>
    </row>
    <row r="1249" spans="1:7" x14ac:dyDescent="0.3">
      <c r="A1249" s="181"/>
      <c r="B1249" s="181"/>
      <c r="G1249" s="181"/>
    </row>
    <row r="1250" spans="1:7" x14ac:dyDescent="0.3">
      <c r="A1250" s="181"/>
      <c r="B1250" s="181"/>
      <c r="G1250" s="181"/>
    </row>
    <row r="1251" spans="1:7" x14ac:dyDescent="0.3">
      <c r="A1251" s="181"/>
      <c r="B1251" s="181"/>
      <c r="G1251" s="181"/>
    </row>
    <row r="1252" spans="1:7" x14ac:dyDescent="0.3">
      <c r="A1252" s="181"/>
      <c r="B1252" s="181"/>
      <c r="G1252" s="181"/>
    </row>
    <row r="1253" spans="1:7" x14ac:dyDescent="0.3">
      <c r="A1253" s="181"/>
      <c r="B1253" s="181"/>
      <c r="G1253" s="181"/>
    </row>
    <row r="1254" spans="1:7" x14ac:dyDescent="0.3">
      <c r="A1254" s="181"/>
      <c r="B1254" s="181"/>
      <c r="G1254" s="181"/>
    </row>
    <row r="1255" spans="1:7" x14ac:dyDescent="0.3">
      <c r="A1255" s="181"/>
      <c r="B1255" s="181"/>
      <c r="G1255" s="181"/>
    </row>
    <row r="1256" spans="1:7" x14ac:dyDescent="0.3">
      <c r="A1256" s="181"/>
      <c r="B1256" s="181"/>
      <c r="G1256" s="181"/>
    </row>
    <row r="1257" spans="1:7" x14ac:dyDescent="0.3">
      <c r="A1257" s="181"/>
      <c r="B1257" s="181"/>
      <c r="G1257" s="181"/>
    </row>
    <row r="1258" spans="1:7" x14ac:dyDescent="0.3">
      <c r="A1258" s="181"/>
      <c r="B1258" s="181"/>
      <c r="G1258" s="181"/>
    </row>
    <row r="1259" spans="1:7" x14ac:dyDescent="0.3">
      <c r="A1259" s="181"/>
      <c r="B1259" s="181"/>
      <c r="G1259" s="181"/>
    </row>
    <row r="1260" spans="1:7" x14ac:dyDescent="0.3">
      <c r="A1260" s="181"/>
      <c r="B1260" s="181"/>
      <c r="G1260" s="181"/>
    </row>
    <row r="1261" spans="1:7" x14ac:dyDescent="0.3">
      <c r="A1261" s="181"/>
      <c r="B1261" s="181"/>
      <c r="G1261" s="181"/>
    </row>
    <row r="1262" spans="1:7" x14ac:dyDescent="0.3">
      <c r="A1262" s="181"/>
      <c r="B1262" s="181"/>
      <c r="G1262" s="181"/>
    </row>
    <row r="1263" spans="1:7" x14ac:dyDescent="0.3">
      <c r="A1263" s="181"/>
      <c r="B1263" s="181"/>
      <c r="G1263" s="181"/>
    </row>
    <row r="1264" spans="1:7" x14ac:dyDescent="0.3">
      <c r="A1264" s="181"/>
      <c r="B1264" s="181"/>
      <c r="G1264" s="181"/>
    </row>
    <row r="1265" spans="1:7" x14ac:dyDescent="0.3">
      <c r="A1265" s="181"/>
      <c r="B1265" s="181"/>
      <c r="G1265" s="181"/>
    </row>
    <row r="1266" spans="1:7" x14ac:dyDescent="0.3">
      <c r="A1266" s="181"/>
      <c r="B1266" s="181"/>
      <c r="G1266" s="181"/>
    </row>
    <row r="1267" spans="1:7" x14ac:dyDescent="0.3">
      <c r="A1267" s="181"/>
      <c r="B1267" s="181"/>
      <c r="G1267" s="181"/>
    </row>
    <row r="1268" spans="1:7" x14ac:dyDescent="0.3">
      <c r="A1268" s="181"/>
      <c r="B1268" s="181"/>
      <c r="G1268" s="181"/>
    </row>
    <row r="1269" spans="1:7" x14ac:dyDescent="0.3">
      <c r="A1269" s="181"/>
      <c r="B1269" s="181"/>
      <c r="G1269" s="181"/>
    </row>
    <row r="1270" spans="1:7" x14ac:dyDescent="0.3">
      <c r="A1270" s="181"/>
      <c r="B1270" s="181"/>
      <c r="G1270" s="181"/>
    </row>
    <row r="1271" spans="1:7" x14ac:dyDescent="0.3">
      <c r="A1271" s="181"/>
      <c r="B1271" s="181"/>
      <c r="G1271" s="181"/>
    </row>
    <row r="1272" spans="1:7" x14ac:dyDescent="0.3">
      <c r="A1272" s="181"/>
      <c r="B1272" s="181"/>
      <c r="G1272" s="181"/>
    </row>
    <row r="1273" spans="1:7" x14ac:dyDescent="0.3">
      <c r="A1273" s="181"/>
      <c r="B1273" s="181"/>
      <c r="G1273" s="181"/>
    </row>
    <row r="1274" spans="1:7" x14ac:dyDescent="0.3">
      <c r="A1274" s="181"/>
      <c r="B1274" s="181"/>
      <c r="G1274" s="181"/>
    </row>
    <row r="1275" spans="1:7" x14ac:dyDescent="0.3">
      <c r="A1275" s="181"/>
      <c r="B1275" s="181"/>
      <c r="G1275" s="181"/>
    </row>
    <row r="1276" spans="1:7" x14ac:dyDescent="0.3">
      <c r="A1276" s="181"/>
      <c r="B1276" s="181"/>
      <c r="G1276" s="181"/>
    </row>
    <row r="1277" spans="1:7" x14ac:dyDescent="0.3">
      <c r="A1277" s="181"/>
      <c r="B1277" s="181"/>
      <c r="G1277" s="181"/>
    </row>
    <row r="1278" spans="1:7" x14ac:dyDescent="0.3">
      <c r="A1278" s="181"/>
      <c r="B1278" s="181"/>
      <c r="G1278" s="181"/>
    </row>
    <row r="1279" spans="1:7" x14ac:dyDescent="0.3">
      <c r="A1279" s="181"/>
      <c r="B1279" s="181"/>
      <c r="G1279" s="181"/>
    </row>
    <row r="1280" spans="1:7" x14ac:dyDescent="0.3">
      <c r="A1280" s="181"/>
      <c r="B1280" s="181"/>
      <c r="G1280" s="181"/>
    </row>
    <row r="1281" spans="1:7" x14ac:dyDescent="0.3">
      <c r="A1281" s="181"/>
      <c r="B1281" s="181"/>
      <c r="G1281" s="181"/>
    </row>
    <row r="1282" spans="1:7" x14ac:dyDescent="0.3">
      <c r="A1282" s="181"/>
      <c r="B1282" s="181"/>
      <c r="G1282" s="181"/>
    </row>
    <row r="1283" spans="1:7" x14ac:dyDescent="0.3">
      <c r="A1283" s="181"/>
      <c r="B1283" s="181"/>
      <c r="G1283" s="181"/>
    </row>
    <row r="1284" spans="1:7" x14ac:dyDescent="0.3">
      <c r="A1284" s="181"/>
      <c r="B1284" s="181"/>
      <c r="G1284" s="181"/>
    </row>
    <row r="1285" spans="1:7" x14ac:dyDescent="0.3">
      <c r="A1285" s="181"/>
      <c r="B1285" s="181"/>
      <c r="G1285" s="181"/>
    </row>
    <row r="1286" spans="1:7" x14ac:dyDescent="0.3">
      <c r="A1286" s="181"/>
      <c r="B1286" s="181"/>
      <c r="G1286" s="181"/>
    </row>
    <row r="1287" spans="1:7" x14ac:dyDescent="0.3">
      <c r="A1287" s="181"/>
      <c r="B1287" s="181"/>
      <c r="G1287" s="181"/>
    </row>
    <row r="1288" spans="1:7" x14ac:dyDescent="0.3">
      <c r="A1288" s="181"/>
      <c r="B1288" s="181"/>
      <c r="G1288" s="181"/>
    </row>
    <row r="1289" spans="1:7" x14ac:dyDescent="0.3">
      <c r="A1289" s="181"/>
      <c r="B1289" s="181"/>
      <c r="G1289" s="181"/>
    </row>
    <row r="1290" spans="1:7" x14ac:dyDescent="0.3">
      <c r="A1290" s="181"/>
      <c r="B1290" s="181"/>
      <c r="G1290" s="181"/>
    </row>
    <row r="1291" spans="1:7" x14ac:dyDescent="0.3">
      <c r="A1291" s="181"/>
      <c r="B1291" s="181"/>
      <c r="G1291" s="181"/>
    </row>
    <row r="1292" spans="1:7" x14ac:dyDescent="0.3">
      <c r="A1292" s="181"/>
      <c r="B1292" s="181"/>
      <c r="G1292" s="181"/>
    </row>
    <row r="1293" spans="1:7" x14ac:dyDescent="0.3">
      <c r="A1293" s="181"/>
      <c r="B1293" s="181"/>
      <c r="G1293" s="181"/>
    </row>
    <row r="1294" spans="1:7" x14ac:dyDescent="0.3">
      <c r="A1294" s="181"/>
      <c r="B1294" s="181"/>
      <c r="G1294" s="181"/>
    </row>
    <row r="1295" spans="1:7" x14ac:dyDescent="0.3">
      <c r="A1295" s="181"/>
      <c r="B1295" s="181"/>
      <c r="G1295" s="181"/>
    </row>
    <row r="1296" spans="1:7" x14ac:dyDescent="0.3">
      <c r="A1296" s="181"/>
      <c r="B1296" s="181"/>
      <c r="G1296" s="181"/>
    </row>
    <row r="1297" spans="1:7" x14ac:dyDescent="0.3">
      <c r="A1297" s="181"/>
      <c r="B1297" s="181"/>
      <c r="G1297" s="181"/>
    </row>
    <row r="1298" spans="1:7" x14ac:dyDescent="0.3">
      <c r="A1298" s="181"/>
      <c r="B1298" s="181"/>
      <c r="G1298" s="181"/>
    </row>
    <row r="1299" spans="1:7" x14ac:dyDescent="0.3">
      <c r="A1299" s="181"/>
      <c r="B1299" s="181"/>
      <c r="G1299" s="181"/>
    </row>
    <row r="1300" spans="1:7" x14ac:dyDescent="0.3">
      <c r="A1300" s="181"/>
      <c r="B1300" s="181"/>
      <c r="G1300" s="181"/>
    </row>
    <row r="1301" spans="1:7" x14ac:dyDescent="0.3">
      <c r="A1301" s="181"/>
      <c r="B1301" s="181"/>
      <c r="G1301" s="181"/>
    </row>
    <row r="1302" spans="1:7" x14ac:dyDescent="0.3">
      <c r="A1302" s="181"/>
      <c r="B1302" s="181"/>
      <c r="G1302" s="181"/>
    </row>
    <row r="1303" spans="1:7" x14ac:dyDescent="0.3">
      <c r="A1303" s="181"/>
      <c r="B1303" s="181"/>
      <c r="G1303" s="181"/>
    </row>
    <row r="1304" spans="1:7" x14ac:dyDescent="0.3">
      <c r="A1304" s="181"/>
      <c r="B1304" s="181"/>
      <c r="G1304" s="181"/>
    </row>
    <row r="1305" spans="1:7" x14ac:dyDescent="0.3">
      <c r="A1305" s="181"/>
      <c r="B1305" s="181"/>
      <c r="G1305" s="181"/>
    </row>
    <row r="1306" spans="1:7" x14ac:dyDescent="0.3">
      <c r="A1306" s="181"/>
      <c r="B1306" s="181"/>
      <c r="G1306" s="181"/>
    </row>
    <row r="1307" spans="1:7" x14ac:dyDescent="0.3">
      <c r="A1307" s="181"/>
      <c r="B1307" s="181"/>
      <c r="G1307" s="181"/>
    </row>
    <row r="1308" spans="1:7" x14ac:dyDescent="0.3">
      <c r="A1308" s="181"/>
      <c r="B1308" s="181"/>
      <c r="G1308" s="181"/>
    </row>
    <row r="1309" spans="1:7" x14ac:dyDescent="0.3">
      <c r="A1309" s="181"/>
      <c r="B1309" s="181"/>
      <c r="G1309" s="181"/>
    </row>
    <row r="1310" spans="1:7" x14ac:dyDescent="0.3">
      <c r="A1310" s="181"/>
      <c r="B1310" s="181"/>
      <c r="G1310" s="181"/>
    </row>
    <row r="1311" spans="1:7" x14ac:dyDescent="0.3">
      <c r="A1311" s="181"/>
      <c r="B1311" s="181"/>
      <c r="G1311" s="181"/>
    </row>
    <row r="1312" spans="1:7" x14ac:dyDescent="0.3">
      <c r="A1312" s="181"/>
      <c r="B1312" s="181"/>
      <c r="G1312" s="181"/>
    </row>
    <row r="1313" spans="1:7" x14ac:dyDescent="0.3">
      <c r="A1313" s="181"/>
      <c r="B1313" s="181"/>
      <c r="G1313" s="181"/>
    </row>
    <row r="1314" spans="1:7" x14ac:dyDescent="0.3">
      <c r="A1314" s="181"/>
      <c r="B1314" s="181"/>
      <c r="G1314" s="181"/>
    </row>
    <row r="1315" spans="1:7" x14ac:dyDescent="0.3">
      <c r="A1315" s="181"/>
      <c r="B1315" s="181"/>
      <c r="G1315" s="181"/>
    </row>
    <row r="1316" spans="1:7" x14ac:dyDescent="0.3">
      <c r="A1316" s="181"/>
      <c r="B1316" s="181"/>
      <c r="G1316" s="181"/>
    </row>
    <row r="1317" spans="1:7" x14ac:dyDescent="0.3">
      <c r="A1317" s="181"/>
      <c r="B1317" s="181"/>
      <c r="G1317" s="181"/>
    </row>
    <row r="1318" spans="1:7" x14ac:dyDescent="0.3">
      <c r="A1318" s="181"/>
      <c r="B1318" s="181"/>
      <c r="G1318" s="181"/>
    </row>
    <row r="1319" spans="1:7" x14ac:dyDescent="0.3">
      <c r="A1319" s="181"/>
      <c r="B1319" s="181"/>
      <c r="G1319" s="181"/>
    </row>
    <row r="1320" spans="1:7" x14ac:dyDescent="0.3">
      <c r="A1320" s="181"/>
      <c r="B1320" s="181"/>
      <c r="G1320" s="181"/>
    </row>
    <row r="1321" spans="1:7" x14ac:dyDescent="0.3">
      <c r="A1321" s="181"/>
      <c r="B1321" s="181"/>
      <c r="G1321" s="181"/>
    </row>
    <row r="1322" spans="1:7" x14ac:dyDescent="0.3">
      <c r="A1322" s="181"/>
      <c r="B1322" s="181"/>
      <c r="G1322" s="181"/>
    </row>
    <row r="1323" spans="1:7" x14ac:dyDescent="0.3">
      <c r="A1323" s="181"/>
      <c r="B1323" s="181"/>
      <c r="G1323" s="181"/>
    </row>
    <row r="1324" spans="1:7" x14ac:dyDescent="0.3">
      <c r="A1324" s="181"/>
      <c r="B1324" s="181"/>
      <c r="G1324" s="181"/>
    </row>
    <row r="1325" spans="1:7" x14ac:dyDescent="0.3">
      <c r="A1325" s="181"/>
      <c r="B1325" s="181"/>
      <c r="G1325" s="181"/>
    </row>
    <row r="1326" spans="1:7" x14ac:dyDescent="0.3">
      <c r="A1326" s="181"/>
      <c r="B1326" s="181"/>
      <c r="G1326" s="181"/>
    </row>
    <row r="1327" spans="1:7" x14ac:dyDescent="0.3">
      <c r="A1327" s="181"/>
      <c r="B1327" s="181"/>
      <c r="G1327" s="181"/>
    </row>
    <row r="1328" spans="1:7" x14ac:dyDescent="0.3">
      <c r="A1328" s="181"/>
      <c r="B1328" s="181"/>
      <c r="G1328" s="181"/>
    </row>
    <row r="1329" spans="1:7" x14ac:dyDescent="0.3">
      <c r="A1329" s="181"/>
      <c r="B1329" s="181"/>
      <c r="G1329" s="181"/>
    </row>
    <row r="1330" spans="1:7" x14ac:dyDescent="0.3">
      <c r="A1330" s="181"/>
      <c r="B1330" s="181"/>
      <c r="G1330" s="181"/>
    </row>
    <row r="1331" spans="1:7" x14ac:dyDescent="0.3">
      <c r="A1331" s="181"/>
      <c r="B1331" s="181"/>
      <c r="G1331" s="181"/>
    </row>
    <row r="1332" spans="1:7" x14ac:dyDescent="0.3">
      <c r="A1332" s="181"/>
      <c r="B1332" s="181"/>
      <c r="G1332" s="181"/>
    </row>
    <row r="1333" spans="1:7" x14ac:dyDescent="0.3">
      <c r="A1333" s="181"/>
      <c r="B1333" s="181"/>
      <c r="G1333" s="181"/>
    </row>
    <row r="1334" spans="1:7" x14ac:dyDescent="0.3">
      <c r="A1334" s="181"/>
      <c r="B1334" s="181"/>
      <c r="G1334" s="181"/>
    </row>
    <row r="1335" spans="1:7" x14ac:dyDescent="0.3">
      <c r="A1335" s="181"/>
      <c r="B1335" s="181"/>
      <c r="G1335" s="181"/>
    </row>
    <row r="1336" spans="1:7" x14ac:dyDescent="0.3">
      <c r="A1336" s="181"/>
      <c r="B1336" s="181"/>
      <c r="G1336" s="181"/>
    </row>
    <row r="1337" spans="1:7" x14ac:dyDescent="0.3">
      <c r="A1337" s="181"/>
      <c r="B1337" s="181"/>
      <c r="G1337" s="181"/>
    </row>
    <row r="1338" spans="1:7" x14ac:dyDescent="0.3">
      <c r="A1338" s="181"/>
      <c r="B1338" s="181"/>
      <c r="G1338" s="181"/>
    </row>
    <row r="1339" spans="1:7" x14ac:dyDescent="0.3">
      <c r="A1339" s="181"/>
      <c r="B1339" s="181"/>
      <c r="G1339" s="181"/>
    </row>
    <row r="1340" spans="1:7" x14ac:dyDescent="0.3">
      <c r="A1340" s="181"/>
      <c r="B1340" s="181"/>
      <c r="G1340" s="181"/>
    </row>
    <row r="1341" spans="1:7" x14ac:dyDescent="0.3">
      <c r="A1341" s="181"/>
      <c r="B1341" s="181"/>
      <c r="G1341" s="181"/>
    </row>
    <row r="1342" spans="1:7" x14ac:dyDescent="0.3">
      <c r="A1342" s="181"/>
      <c r="B1342" s="181"/>
      <c r="G1342" s="181"/>
    </row>
    <row r="1343" spans="1:7" x14ac:dyDescent="0.3">
      <c r="A1343" s="181"/>
      <c r="B1343" s="181"/>
      <c r="G1343" s="181"/>
    </row>
    <row r="1344" spans="1:7" x14ac:dyDescent="0.3">
      <c r="A1344" s="181"/>
      <c r="B1344" s="181"/>
      <c r="G1344" s="181"/>
    </row>
    <row r="1345" spans="1:7" x14ac:dyDescent="0.3">
      <c r="A1345" s="181"/>
      <c r="B1345" s="181"/>
      <c r="G1345" s="181"/>
    </row>
    <row r="1346" spans="1:7" x14ac:dyDescent="0.3">
      <c r="A1346" s="181"/>
      <c r="B1346" s="181"/>
      <c r="G1346" s="181"/>
    </row>
    <row r="1347" spans="1:7" x14ac:dyDescent="0.3">
      <c r="A1347" s="181"/>
      <c r="B1347" s="181"/>
      <c r="G1347" s="181"/>
    </row>
    <row r="1348" spans="1:7" x14ac:dyDescent="0.3">
      <c r="A1348" s="181"/>
      <c r="B1348" s="181"/>
      <c r="G1348" s="181"/>
    </row>
    <row r="1349" spans="1:7" x14ac:dyDescent="0.3">
      <c r="A1349" s="181"/>
      <c r="B1349" s="181"/>
      <c r="G1349" s="181"/>
    </row>
    <row r="1350" spans="1:7" x14ac:dyDescent="0.3">
      <c r="A1350" s="181"/>
      <c r="B1350" s="181"/>
      <c r="G1350" s="181"/>
    </row>
    <row r="1351" spans="1:7" x14ac:dyDescent="0.3">
      <c r="A1351" s="181"/>
      <c r="B1351" s="181"/>
      <c r="G1351" s="181"/>
    </row>
    <row r="1352" spans="1:7" x14ac:dyDescent="0.3">
      <c r="A1352" s="181"/>
      <c r="B1352" s="181"/>
      <c r="G1352" s="181"/>
    </row>
    <row r="1353" spans="1:7" x14ac:dyDescent="0.3">
      <c r="A1353" s="181"/>
      <c r="B1353" s="181"/>
      <c r="G1353" s="181"/>
    </row>
    <row r="1354" spans="1:7" x14ac:dyDescent="0.3">
      <c r="A1354" s="181"/>
      <c r="B1354" s="181"/>
      <c r="G1354" s="181"/>
    </row>
    <row r="1355" spans="1:7" x14ac:dyDescent="0.3">
      <c r="A1355" s="181"/>
      <c r="B1355" s="181"/>
      <c r="G1355" s="181"/>
    </row>
    <row r="1356" spans="1:7" x14ac:dyDescent="0.3">
      <c r="A1356" s="181"/>
      <c r="B1356" s="181"/>
      <c r="G1356" s="181"/>
    </row>
    <row r="1357" spans="1:7" x14ac:dyDescent="0.3">
      <c r="A1357" s="181"/>
      <c r="B1357" s="181"/>
      <c r="G1357" s="181"/>
    </row>
    <row r="1358" spans="1:7" x14ac:dyDescent="0.3">
      <c r="A1358" s="181"/>
      <c r="B1358" s="181"/>
      <c r="G1358" s="181"/>
    </row>
    <row r="1359" spans="1:7" x14ac:dyDescent="0.3">
      <c r="A1359" s="181"/>
      <c r="B1359" s="181"/>
      <c r="G1359" s="181"/>
    </row>
    <row r="1360" spans="1:7" x14ac:dyDescent="0.3">
      <c r="A1360" s="181"/>
      <c r="B1360" s="181"/>
      <c r="G1360" s="181"/>
    </row>
    <row r="1361" spans="1:7" x14ac:dyDescent="0.3">
      <c r="A1361" s="181"/>
      <c r="B1361" s="181"/>
      <c r="G1361" s="181"/>
    </row>
    <row r="1362" spans="1:7" x14ac:dyDescent="0.3">
      <c r="A1362" s="181"/>
      <c r="B1362" s="181"/>
      <c r="G1362" s="181"/>
    </row>
    <row r="1363" spans="1:7" x14ac:dyDescent="0.3">
      <c r="A1363" s="181"/>
      <c r="B1363" s="181"/>
      <c r="G1363" s="181"/>
    </row>
    <row r="1364" spans="1:7" x14ac:dyDescent="0.3">
      <c r="A1364" s="181"/>
      <c r="B1364" s="181"/>
      <c r="G1364" s="181"/>
    </row>
    <row r="1365" spans="1:7" x14ac:dyDescent="0.3">
      <c r="A1365" s="181"/>
      <c r="B1365" s="181"/>
      <c r="G1365" s="181"/>
    </row>
    <row r="1366" spans="1:7" x14ac:dyDescent="0.3">
      <c r="A1366" s="181"/>
      <c r="B1366" s="181"/>
      <c r="G1366" s="181"/>
    </row>
    <row r="1367" spans="1:7" x14ac:dyDescent="0.3">
      <c r="A1367" s="181"/>
      <c r="B1367" s="181"/>
      <c r="G1367" s="181"/>
    </row>
    <row r="1368" spans="1:7" x14ac:dyDescent="0.3">
      <c r="A1368" s="181"/>
      <c r="B1368" s="181"/>
      <c r="G1368" s="181"/>
    </row>
    <row r="1369" spans="1:7" x14ac:dyDescent="0.3">
      <c r="A1369" s="181"/>
      <c r="B1369" s="181"/>
      <c r="G1369" s="181"/>
    </row>
    <row r="1370" spans="1:7" x14ac:dyDescent="0.3">
      <c r="A1370" s="181"/>
      <c r="B1370" s="181"/>
      <c r="G1370" s="181"/>
    </row>
    <row r="1371" spans="1:7" x14ac:dyDescent="0.3">
      <c r="A1371" s="181"/>
      <c r="B1371" s="181"/>
      <c r="G1371" s="181"/>
    </row>
    <row r="1372" spans="1:7" x14ac:dyDescent="0.3">
      <c r="A1372" s="181"/>
      <c r="B1372" s="181"/>
      <c r="G1372" s="181"/>
    </row>
    <row r="1373" spans="1:7" x14ac:dyDescent="0.3">
      <c r="A1373" s="181"/>
      <c r="B1373" s="181"/>
      <c r="G1373" s="181"/>
    </row>
    <row r="1374" spans="1:7" x14ac:dyDescent="0.3">
      <c r="A1374" s="181"/>
      <c r="B1374" s="181"/>
      <c r="G1374" s="181"/>
    </row>
    <row r="1375" spans="1:7" x14ac:dyDescent="0.3">
      <c r="A1375" s="181"/>
      <c r="B1375" s="181"/>
      <c r="G1375" s="181"/>
    </row>
    <row r="1376" spans="1:7" x14ac:dyDescent="0.3">
      <c r="A1376" s="181"/>
      <c r="B1376" s="181"/>
      <c r="G1376" s="181"/>
    </row>
    <row r="1377" spans="1:7" x14ac:dyDescent="0.3">
      <c r="A1377" s="181"/>
      <c r="B1377" s="181"/>
      <c r="G1377" s="181"/>
    </row>
    <row r="1378" spans="1:7" x14ac:dyDescent="0.3">
      <c r="A1378" s="181"/>
      <c r="B1378" s="181"/>
      <c r="G1378" s="181"/>
    </row>
    <row r="1379" spans="1:7" x14ac:dyDescent="0.3">
      <c r="A1379" s="181"/>
      <c r="B1379" s="181"/>
      <c r="G1379" s="181"/>
    </row>
    <row r="1380" spans="1:7" x14ac:dyDescent="0.3">
      <c r="A1380" s="181"/>
      <c r="B1380" s="181"/>
      <c r="G1380" s="181"/>
    </row>
    <row r="1381" spans="1:7" x14ac:dyDescent="0.3">
      <c r="A1381" s="181"/>
      <c r="B1381" s="181"/>
      <c r="G1381" s="181"/>
    </row>
    <row r="1382" spans="1:7" x14ac:dyDescent="0.3">
      <c r="A1382" s="181"/>
      <c r="B1382" s="181"/>
      <c r="G1382" s="181"/>
    </row>
    <row r="1383" spans="1:7" x14ac:dyDescent="0.3">
      <c r="A1383" s="181"/>
      <c r="B1383" s="181"/>
      <c r="G1383" s="181"/>
    </row>
    <row r="1384" spans="1:7" x14ac:dyDescent="0.3">
      <c r="A1384" s="181"/>
      <c r="B1384" s="181"/>
      <c r="G1384" s="181"/>
    </row>
    <row r="1385" spans="1:7" x14ac:dyDescent="0.3">
      <c r="A1385" s="181"/>
      <c r="B1385" s="181"/>
      <c r="G1385" s="181"/>
    </row>
    <row r="1386" spans="1:7" x14ac:dyDescent="0.3">
      <c r="A1386" s="181"/>
      <c r="B1386" s="181"/>
      <c r="G1386" s="181"/>
    </row>
    <row r="1387" spans="1:7" x14ac:dyDescent="0.3">
      <c r="A1387" s="181"/>
      <c r="B1387" s="181"/>
      <c r="G1387" s="181"/>
    </row>
    <row r="1388" spans="1:7" x14ac:dyDescent="0.3">
      <c r="A1388" s="181"/>
      <c r="B1388" s="181"/>
      <c r="G1388" s="181"/>
    </row>
    <row r="1389" spans="1:7" x14ac:dyDescent="0.3">
      <c r="A1389" s="181"/>
      <c r="B1389" s="181"/>
      <c r="G1389" s="181"/>
    </row>
    <row r="1390" spans="1:7" x14ac:dyDescent="0.3">
      <c r="A1390" s="181"/>
      <c r="B1390" s="181"/>
      <c r="G1390" s="181"/>
    </row>
    <row r="1391" spans="1:7" x14ac:dyDescent="0.3">
      <c r="A1391" s="181"/>
      <c r="B1391" s="181"/>
      <c r="G1391" s="181"/>
    </row>
    <row r="1392" spans="1:7" x14ac:dyDescent="0.3">
      <c r="A1392" s="181"/>
      <c r="B1392" s="181"/>
      <c r="G1392" s="181"/>
    </row>
    <row r="1393" spans="1:7" x14ac:dyDescent="0.3">
      <c r="A1393" s="181"/>
      <c r="B1393" s="181"/>
      <c r="G1393" s="181"/>
    </row>
    <row r="1394" spans="1:7" x14ac:dyDescent="0.3">
      <c r="A1394" s="181"/>
      <c r="B1394" s="181"/>
      <c r="G1394" s="181"/>
    </row>
    <row r="1395" spans="1:7" x14ac:dyDescent="0.3">
      <c r="A1395" s="181"/>
      <c r="B1395" s="181"/>
      <c r="G1395" s="181"/>
    </row>
    <row r="1396" spans="1:7" x14ac:dyDescent="0.3">
      <c r="A1396" s="181"/>
      <c r="B1396" s="181"/>
      <c r="G1396" s="181"/>
    </row>
    <row r="1397" spans="1:7" x14ac:dyDescent="0.3">
      <c r="A1397" s="181"/>
      <c r="B1397" s="181"/>
      <c r="G1397" s="181"/>
    </row>
    <row r="1398" spans="1:7" x14ac:dyDescent="0.3">
      <c r="A1398" s="181"/>
      <c r="B1398" s="181"/>
      <c r="G1398" s="181"/>
    </row>
    <row r="1399" spans="1:7" x14ac:dyDescent="0.3">
      <c r="A1399" s="181"/>
      <c r="B1399" s="181"/>
      <c r="G1399" s="181"/>
    </row>
    <row r="1400" spans="1:7" x14ac:dyDescent="0.3">
      <c r="A1400" s="181"/>
      <c r="B1400" s="181"/>
      <c r="G1400" s="181"/>
    </row>
    <row r="1401" spans="1:7" x14ac:dyDescent="0.3">
      <c r="A1401" s="181"/>
      <c r="B1401" s="181"/>
      <c r="G1401" s="181"/>
    </row>
    <row r="1402" spans="1:7" x14ac:dyDescent="0.3">
      <c r="A1402" s="181"/>
      <c r="B1402" s="181"/>
      <c r="G1402" s="181"/>
    </row>
    <row r="1403" spans="1:7" x14ac:dyDescent="0.3">
      <c r="A1403" s="181"/>
      <c r="B1403" s="181"/>
      <c r="G1403" s="181"/>
    </row>
    <row r="1404" spans="1:7" x14ac:dyDescent="0.3">
      <c r="A1404" s="181"/>
      <c r="B1404" s="181"/>
      <c r="G1404" s="181"/>
    </row>
    <row r="1405" spans="1:7" x14ac:dyDescent="0.3">
      <c r="A1405" s="181"/>
      <c r="B1405" s="181"/>
      <c r="G1405" s="181"/>
    </row>
    <row r="1406" spans="1:7" x14ac:dyDescent="0.3">
      <c r="A1406" s="181"/>
      <c r="B1406" s="181"/>
      <c r="G1406" s="181"/>
    </row>
    <row r="1407" spans="1:7" x14ac:dyDescent="0.3">
      <c r="A1407" s="181"/>
      <c r="B1407" s="181"/>
      <c r="G1407" s="181"/>
    </row>
    <row r="1408" spans="1:7" x14ac:dyDescent="0.3">
      <c r="A1408" s="181"/>
      <c r="B1408" s="181"/>
      <c r="G1408" s="181"/>
    </row>
    <row r="1409" spans="1:7" x14ac:dyDescent="0.3">
      <c r="A1409" s="181"/>
      <c r="B1409" s="181"/>
      <c r="G1409" s="181"/>
    </row>
    <row r="1410" spans="1:7" x14ac:dyDescent="0.3">
      <c r="A1410" s="181"/>
      <c r="B1410" s="181"/>
      <c r="G1410" s="181"/>
    </row>
    <row r="1411" spans="1:7" x14ac:dyDescent="0.3">
      <c r="A1411" s="181"/>
      <c r="B1411" s="181"/>
      <c r="G1411" s="181"/>
    </row>
    <row r="1412" spans="1:7" x14ac:dyDescent="0.3">
      <c r="A1412" s="181"/>
      <c r="B1412" s="181"/>
      <c r="G1412" s="181"/>
    </row>
    <row r="1413" spans="1:7" x14ac:dyDescent="0.3">
      <c r="A1413" s="181"/>
      <c r="B1413" s="181"/>
      <c r="G1413" s="181"/>
    </row>
    <row r="1414" spans="1:7" x14ac:dyDescent="0.3">
      <c r="A1414" s="181"/>
      <c r="B1414" s="181"/>
      <c r="G1414" s="181"/>
    </row>
    <row r="1415" spans="1:7" x14ac:dyDescent="0.3">
      <c r="A1415" s="181"/>
      <c r="B1415" s="181"/>
      <c r="G1415" s="181"/>
    </row>
    <row r="1416" spans="1:7" x14ac:dyDescent="0.3">
      <c r="A1416" s="181"/>
      <c r="B1416" s="181"/>
      <c r="G1416" s="181"/>
    </row>
    <row r="1417" spans="1:7" x14ac:dyDescent="0.3">
      <c r="A1417" s="181"/>
      <c r="B1417" s="181"/>
      <c r="G1417" s="181"/>
    </row>
    <row r="1418" spans="1:7" x14ac:dyDescent="0.3">
      <c r="A1418" s="181"/>
      <c r="B1418" s="181"/>
      <c r="G1418" s="181"/>
    </row>
    <row r="1419" spans="1:7" x14ac:dyDescent="0.3">
      <c r="A1419" s="181"/>
      <c r="B1419" s="181"/>
      <c r="G1419" s="181"/>
    </row>
    <row r="1420" spans="1:7" x14ac:dyDescent="0.3">
      <c r="A1420" s="181"/>
      <c r="B1420" s="181"/>
      <c r="G1420" s="181"/>
    </row>
    <row r="1421" spans="1:7" x14ac:dyDescent="0.3">
      <c r="A1421" s="181"/>
      <c r="B1421" s="181"/>
      <c r="G1421" s="181"/>
    </row>
    <row r="1422" spans="1:7" x14ac:dyDescent="0.3">
      <c r="A1422" s="181"/>
      <c r="B1422" s="181"/>
      <c r="G1422" s="181"/>
    </row>
    <row r="1423" spans="1:7" x14ac:dyDescent="0.3">
      <c r="A1423" s="181"/>
      <c r="B1423" s="181"/>
      <c r="G1423" s="181"/>
    </row>
    <row r="1424" spans="1:7" x14ac:dyDescent="0.3">
      <c r="A1424" s="181"/>
      <c r="B1424" s="181"/>
      <c r="G1424" s="181"/>
    </row>
    <row r="1425" spans="1:7" x14ac:dyDescent="0.3">
      <c r="A1425" s="181"/>
      <c r="B1425" s="181"/>
      <c r="G1425" s="181"/>
    </row>
    <row r="1426" spans="1:7" x14ac:dyDescent="0.3">
      <c r="A1426" s="181"/>
      <c r="B1426" s="181"/>
      <c r="G1426" s="181"/>
    </row>
    <row r="1427" spans="1:7" x14ac:dyDescent="0.3">
      <c r="A1427" s="181"/>
      <c r="B1427" s="181"/>
      <c r="G1427" s="181"/>
    </row>
    <row r="1428" spans="1:7" x14ac:dyDescent="0.3">
      <c r="A1428" s="181"/>
      <c r="B1428" s="181"/>
      <c r="G1428" s="181"/>
    </row>
    <row r="1429" spans="1:7" x14ac:dyDescent="0.3">
      <c r="A1429" s="181"/>
      <c r="B1429" s="181"/>
      <c r="G1429" s="181"/>
    </row>
    <row r="1430" spans="1:7" x14ac:dyDescent="0.3">
      <c r="A1430" s="181"/>
      <c r="B1430" s="181"/>
      <c r="G1430" s="181"/>
    </row>
    <row r="1431" spans="1:7" x14ac:dyDescent="0.3">
      <c r="A1431" s="181"/>
      <c r="B1431" s="181"/>
      <c r="G1431" s="181"/>
    </row>
    <row r="1432" spans="1:7" x14ac:dyDescent="0.3">
      <c r="A1432" s="181"/>
      <c r="B1432" s="181"/>
      <c r="G1432" s="181"/>
    </row>
    <row r="1433" spans="1:7" x14ac:dyDescent="0.3">
      <c r="A1433" s="181"/>
      <c r="B1433" s="181"/>
      <c r="G1433" s="181"/>
    </row>
    <row r="1434" spans="1:7" x14ac:dyDescent="0.3">
      <c r="A1434" s="181"/>
      <c r="B1434" s="181"/>
      <c r="G1434" s="181"/>
    </row>
    <row r="1435" spans="1:7" x14ac:dyDescent="0.3">
      <c r="A1435" s="181"/>
      <c r="B1435" s="181"/>
      <c r="G1435" s="181"/>
    </row>
    <row r="1436" spans="1:7" x14ac:dyDescent="0.3">
      <c r="A1436" s="181"/>
      <c r="B1436" s="181"/>
      <c r="G1436" s="181"/>
    </row>
    <row r="1437" spans="1:7" x14ac:dyDescent="0.3">
      <c r="A1437" s="181"/>
      <c r="B1437" s="181"/>
      <c r="G1437" s="181"/>
    </row>
    <row r="1438" spans="1:7" x14ac:dyDescent="0.3">
      <c r="A1438" s="181"/>
      <c r="B1438" s="181"/>
      <c r="G1438" s="181"/>
    </row>
    <row r="1439" spans="1:7" x14ac:dyDescent="0.3">
      <c r="A1439" s="181"/>
      <c r="B1439" s="181"/>
      <c r="G1439" s="181"/>
    </row>
    <row r="1440" spans="1:7" x14ac:dyDescent="0.3">
      <c r="A1440" s="181"/>
      <c r="B1440" s="181"/>
      <c r="G1440" s="181"/>
    </row>
    <row r="1441" spans="1:7" x14ac:dyDescent="0.3">
      <c r="A1441" s="181"/>
      <c r="B1441" s="181"/>
      <c r="G1441" s="181"/>
    </row>
    <row r="1442" spans="1:7" x14ac:dyDescent="0.3">
      <c r="A1442" s="181"/>
      <c r="B1442" s="181"/>
      <c r="G1442" s="181"/>
    </row>
    <row r="1443" spans="1:7" x14ac:dyDescent="0.3">
      <c r="A1443" s="181"/>
      <c r="B1443" s="181"/>
      <c r="G1443" s="181"/>
    </row>
    <row r="1444" spans="1:7" x14ac:dyDescent="0.3">
      <c r="A1444" s="181"/>
      <c r="B1444" s="181"/>
      <c r="G1444" s="181"/>
    </row>
    <row r="1445" spans="1:7" x14ac:dyDescent="0.3">
      <c r="A1445" s="181"/>
      <c r="B1445" s="181"/>
      <c r="G1445" s="181"/>
    </row>
    <row r="1446" spans="1:7" x14ac:dyDescent="0.3">
      <c r="A1446" s="181"/>
      <c r="B1446" s="181"/>
      <c r="G1446" s="181"/>
    </row>
    <row r="1447" spans="1:7" x14ac:dyDescent="0.3">
      <c r="A1447" s="181"/>
      <c r="G1447" s="181"/>
    </row>
    <row r="1448" spans="1:7" x14ac:dyDescent="0.3">
      <c r="A1448" s="181"/>
      <c r="G1448" s="181"/>
    </row>
    <row r="1449" spans="1:7" x14ac:dyDescent="0.3">
      <c r="A1449" s="181"/>
      <c r="G1449" s="181"/>
    </row>
    <row r="1450" spans="1:7" x14ac:dyDescent="0.3">
      <c r="A1450" s="181"/>
      <c r="G1450" s="181"/>
    </row>
    <row r="1451" spans="1:7" x14ac:dyDescent="0.3">
      <c r="A1451" s="181"/>
      <c r="G1451" s="181"/>
    </row>
    <row r="1452" spans="1:7" x14ac:dyDescent="0.3">
      <c r="A1452" s="181"/>
      <c r="G1452" s="181"/>
    </row>
    <row r="1453" spans="1:7" x14ac:dyDescent="0.3">
      <c r="A1453" s="181"/>
      <c r="G1453" s="181"/>
    </row>
    <row r="1454" spans="1:7" x14ac:dyDescent="0.3">
      <c r="A1454" s="181"/>
      <c r="G1454" s="181"/>
    </row>
    <row r="1455" spans="1:7" x14ac:dyDescent="0.3">
      <c r="A1455" s="181"/>
      <c r="G1455" s="181"/>
    </row>
    <row r="1456" spans="1:7" x14ac:dyDescent="0.3">
      <c r="A1456" s="181"/>
      <c r="G1456" s="181"/>
    </row>
    <row r="1457" spans="1:7" x14ac:dyDescent="0.3">
      <c r="A1457" s="181"/>
      <c r="G1457" s="181"/>
    </row>
    <row r="1458" spans="1:7" x14ac:dyDescent="0.3">
      <c r="A1458" s="181"/>
      <c r="G1458" s="181"/>
    </row>
    <row r="1459" spans="1:7" x14ac:dyDescent="0.3">
      <c r="A1459" s="181"/>
      <c r="G1459" s="181"/>
    </row>
    <row r="1460" spans="1:7" x14ac:dyDescent="0.3">
      <c r="A1460" s="181"/>
      <c r="G1460" s="181"/>
    </row>
    <row r="1461" spans="1:7" x14ac:dyDescent="0.3">
      <c r="A1461" s="181"/>
      <c r="G1461" s="181"/>
    </row>
    <row r="1462" spans="1:7" x14ac:dyDescent="0.3">
      <c r="A1462" s="181"/>
      <c r="G1462" s="181"/>
    </row>
    <row r="1463" spans="1:7" x14ac:dyDescent="0.3">
      <c r="A1463" s="181"/>
      <c r="G1463" s="181"/>
    </row>
    <row r="1464" spans="1:7" x14ac:dyDescent="0.3">
      <c r="A1464" s="181"/>
      <c r="G1464" s="181"/>
    </row>
    <row r="1465" spans="1:7" x14ac:dyDescent="0.3">
      <c r="A1465" s="181"/>
      <c r="G1465" s="181"/>
    </row>
    <row r="1466" spans="1:7" x14ac:dyDescent="0.3">
      <c r="A1466" s="181"/>
      <c r="G1466" s="181"/>
    </row>
    <row r="1467" spans="1:7" x14ac:dyDescent="0.3">
      <c r="A1467" s="181"/>
      <c r="G1467" s="181"/>
    </row>
    <row r="1468" spans="1:7" x14ac:dyDescent="0.3">
      <c r="A1468" s="181"/>
      <c r="G1468" s="181"/>
    </row>
    <row r="1469" spans="1:7" x14ac:dyDescent="0.3">
      <c r="A1469" s="181"/>
      <c r="G1469" s="181"/>
    </row>
    <row r="1470" spans="1:7" x14ac:dyDescent="0.3">
      <c r="A1470" s="181"/>
      <c r="G1470" s="181"/>
    </row>
    <row r="1471" spans="1:7" x14ac:dyDescent="0.3">
      <c r="A1471" s="181"/>
      <c r="G1471" s="181"/>
    </row>
    <row r="1472" spans="1:7" x14ac:dyDescent="0.3">
      <c r="A1472" s="181"/>
      <c r="G1472" s="181"/>
    </row>
    <row r="1473" spans="1:7" x14ac:dyDescent="0.3">
      <c r="A1473" s="181"/>
      <c r="G1473" s="181"/>
    </row>
    <row r="1474" spans="1:7" x14ac:dyDescent="0.3">
      <c r="A1474" s="181"/>
      <c r="G1474" s="181"/>
    </row>
    <row r="1475" spans="1:7" x14ac:dyDescent="0.3">
      <c r="A1475" s="181"/>
      <c r="G1475" s="181"/>
    </row>
    <row r="1476" spans="1:7" x14ac:dyDescent="0.3">
      <c r="A1476" s="181"/>
      <c r="G1476" s="181"/>
    </row>
    <row r="1477" spans="1:7" x14ac:dyDescent="0.3">
      <c r="A1477" s="181"/>
      <c r="G1477" s="181"/>
    </row>
    <row r="1478" spans="1:7" x14ac:dyDescent="0.3">
      <c r="A1478" s="181"/>
      <c r="G1478" s="181"/>
    </row>
    <row r="1479" spans="1:7" x14ac:dyDescent="0.3">
      <c r="A1479" s="181"/>
      <c r="G1479" s="181"/>
    </row>
    <row r="1480" spans="1:7" x14ac:dyDescent="0.3">
      <c r="A1480" s="181"/>
      <c r="G1480" s="181"/>
    </row>
    <row r="1481" spans="1:7" x14ac:dyDescent="0.3">
      <c r="A1481" s="181"/>
      <c r="G1481" s="181"/>
    </row>
    <row r="1482" spans="1:7" x14ac:dyDescent="0.3">
      <c r="A1482" s="181"/>
      <c r="G1482" s="181"/>
    </row>
    <row r="1483" spans="1:7" x14ac:dyDescent="0.3">
      <c r="A1483" s="181"/>
      <c r="G1483" s="181"/>
    </row>
    <row r="1484" spans="1:7" x14ac:dyDescent="0.3">
      <c r="A1484" s="181"/>
      <c r="G1484" s="181"/>
    </row>
    <row r="1485" spans="1:7" x14ac:dyDescent="0.3">
      <c r="A1485" s="181"/>
      <c r="G1485" s="181"/>
    </row>
    <row r="1486" spans="1:7" x14ac:dyDescent="0.3">
      <c r="A1486" s="181"/>
      <c r="G1486" s="181"/>
    </row>
    <row r="1487" spans="1:7" x14ac:dyDescent="0.3">
      <c r="A1487" s="181"/>
      <c r="G1487" s="181"/>
    </row>
    <row r="1488" spans="1:7" x14ac:dyDescent="0.3">
      <c r="A1488" s="181"/>
      <c r="G1488" s="181"/>
    </row>
    <row r="1489" spans="1:7" x14ac:dyDescent="0.3">
      <c r="A1489" s="181"/>
      <c r="G1489" s="181"/>
    </row>
    <row r="1490" spans="1:7" x14ac:dyDescent="0.3">
      <c r="A1490" s="181"/>
      <c r="G1490" s="181"/>
    </row>
    <row r="1491" spans="1:7" x14ac:dyDescent="0.3">
      <c r="A1491" s="181"/>
      <c r="G1491" s="181"/>
    </row>
    <row r="1492" spans="1:7" x14ac:dyDescent="0.3">
      <c r="A1492" s="181"/>
      <c r="G1492" s="181"/>
    </row>
    <row r="1493" spans="1:7" x14ac:dyDescent="0.3">
      <c r="A1493" s="181"/>
      <c r="G1493" s="181"/>
    </row>
    <row r="1494" spans="1:7" x14ac:dyDescent="0.3">
      <c r="A1494" s="181"/>
      <c r="G1494" s="181"/>
    </row>
    <row r="1495" spans="1:7" x14ac:dyDescent="0.3">
      <c r="A1495" s="181"/>
      <c r="G1495" s="181"/>
    </row>
    <row r="1496" spans="1:7" x14ac:dyDescent="0.3">
      <c r="A1496" s="181"/>
      <c r="G1496" s="181"/>
    </row>
    <row r="1497" spans="1:7" x14ac:dyDescent="0.3">
      <c r="A1497" s="181"/>
      <c r="G1497" s="181"/>
    </row>
    <row r="1498" spans="1:7" x14ac:dyDescent="0.3">
      <c r="A1498" s="181"/>
      <c r="G1498" s="181"/>
    </row>
    <row r="1499" spans="1:7" x14ac:dyDescent="0.3">
      <c r="A1499" s="181"/>
      <c r="G1499" s="181"/>
    </row>
    <row r="1500" spans="1:7" x14ac:dyDescent="0.3">
      <c r="A1500" s="181"/>
      <c r="G1500" s="181"/>
    </row>
    <row r="1501" spans="1:7" x14ac:dyDescent="0.3">
      <c r="A1501" s="181"/>
      <c r="G1501" s="181"/>
    </row>
    <row r="1502" spans="1:7" x14ac:dyDescent="0.3">
      <c r="A1502" s="181"/>
      <c r="G1502" s="181"/>
    </row>
    <row r="1503" spans="1:7" x14ac:dyDescent="0.3">
      <c r="A1503" s="181"/>
      <c r="G1503" s="181"/>
    </row>
    <row r="1504" spans="1:7" x14ac:dyDescent="0.3">
      <c r="A1504" s="181"/>
      <c r="G1504" s="181"/>
    </row>
    <row r="1505" spans="1:7" x14ac:dyDescent="0.3">
      <c r="A1505" s="181"/>
      <c r="G1505" s="181"/>
    </row>
    <row r="1506" spans="1:7" x14ac:dyDescent="0.3">
      <c r="A1506" s="181"/>
      <c r="G1506" s="181"/>
    </row>
    <row r="1507" spans="1:7" x14ac:dyDescent="0.3">
      <c r="A1507" s="181"/>
      <c r="G1507" s="181"/>
    </row>
    <row r="1508" spans="1:7" x14ac:dyDescent="0.3">
      <c r="A1508" s="181"/>
      <c r="G1508" s="181"/>
    </row>
    <row r="1509" spans="1:7" x14ac:dyDescent="0.3">
      <c r="A1509" s="181"/>
      <c r="G1509" s="181"/>
    </row>
    <row r="1510" spans="1:7" x14ac:dyDescent="0.3">
      <c r="A1510" s="181"/>
      <c r="G1510" s="181"/>
    </row>
    <row r="1511" spans="1:7" x14ac:dyDescent="0.3">
      <c r="A1511" s="181"/>
      <c r="G1511" s="181"/>
    </row>
    <row r="1512" spans="1:7" x14ac:dyDescent="0.3">
      <c r="A1512" s="181"/>
      <c r="G1512" s="181"/>
    </row>
    <row r="1513" spans="1:7" x14ac:dyDescent="0.3">
      <c r="A1513" s="181"/>
      <c r="G1513" s="181"/>
    </row>
    <row r="1514" spans="1:7" x14ac:dyDescent="0.3">
      <c r="A1514" s="181"/>
      <c r="G1514" s="181"/>
    </row>
    <row r="1515" spans="1:7" x14ac:dyDescent="0.3">
      <c r="A1515" s="181"/>
      <c r="G1515" s="181"/>
    </row>
    <row r="1516" spans="1:7" x14ac:dyDescent="0.3">
      <c r="A1516" s="181"/>
      <c r="G1516" s="181"/>
    </row>
    <row r="1517" spans="1:7" x14ac:dyDescent="0.3">
      <c r="A1517" s="181"/>
      <c r="G1517" s="181"/>
    </row>
    <row r="1518" spans="1:7" x14ac:dyDescent="0.3">
      <c r="A1518" s="181"/>
      <c r="G1518" s="181"/>
    </row>
    <row r="1519" spans="1:7" x14ac:dyDescent="0.3">
      <c r="A1519" s="181"/>
      <c r="G1519" s="181"/>
    </row>
    <row r="1520" spans="1:7" x14ac:dyDescent="0.3">
      <c r="A1520" s="181"/>
      <c r="G1520" s="181"/>
    </row>
    <row r="1521" spans="1:7" x14ac:dyDescent="0.3">
      <c r="A1521" s="181"/>
      <c r="G1521" s="181"/>
    </row>
    <row r="1522" spans="1:7" x14ac:dyDescent="0.3">
      <c r="A1522" s="181"/>
      <c r="G1522" s="181"/>
    </row>
    <row r="1523" spans="1:7" x14ac:dyDescent="0.3">
      <c r="A1523" s="181"/>
      <c r="G1523" s="181"/>
    </row>
    <row r="1524" spans="1:7" x14ac:dyDescent="0.3">
      <c r="A1524" s="181"/>
      <c r="G1524" s="181"/>
    </row>
    <row r="1525" spans="1:7" x14ac:dyDescent="0.3">
      <c r="A1525" s="181"/>
      <c r="G1525" s="181"/>
    </row>
    <row r="1526" spans="1:7" x14ac:dyDescent="0.3">
      <c r="A1526" s="181"/>
      <c r="G1526" s="181"/>
    </row>
    <row r="1527" spans="1:7" x14ac:dyDescent="0.3">
      <c r="A1527" s="181"/>
      <c r="G1527" s="181"/>
    </row>
    <row r="1528" spans="1:7" x14ac:dyDescent="0.3">
      <c r="A1528" s="181"/>
      <c r="G1528" s="181"/>
    </row>
    <row r="1529" spans="1:7" x14ac:dyDescent="0.3">
      <c r="A1529" s="181"/>
      <c r="G1529" s="181"/>
    </row>
    <row r="1530" spans="1:7" x14ac:dyDescent="0.3">
      <c r="A1530" s="181"/>
      <c r="G1530" s="181"/>
    </row>
    <row r="1531" spans="1:7" x14ac:dyDescent="0.3">
      <c r="A1531" s="181"/>
      <c r="G1531" s="181"/>
    </row>
    <row r="1532" spans="1:7" x14ac:dyDescent="0.3">
      <c r="A1532" s="181"/>
      <c r="G1532" s="181"/>
    </row>
    <row r="1533" spans="1:7" x14ac:dyDescent="0.3">
      <c r="A1533" s="181"/>
      <c r="G1533" s="181"/>
    </row>
    <row r="1534" spans="1:7" x14ac:dyDescent="0.3">
      <c r="A1534" s="181"/>
      <c r="G1534" s="181"/>
    </row>
    <row r="1535" spans="1:7" x14ac:dyDescent="0.3">
      <c r="A1535" s="181"/>
      <c r="G1535" s="181"/>
    </row>
    <row r="1536" spans="1:7" x14ac:dyDescent="0.3">
      <c r="A1536" s="181"/>
      <c r="G1536" s="181"/>
    </row>
    <row r="1537" spans="1:7" x14ac:dyDescent="0.3">
      <c r="A1537" s="181"/>
      <c r="G1537" s="181"/>
    </row>
    <row r="1538" spans="1:7" x14ac:dyDescent="0.3">
      <c r="A1538" s="181"/>
      <c r="G1538" s="181"/>
    </row>
    <row r="1539" spans="1:7" x14ac:dyDescent="0.3">
      <c r="A1539" s="181"/>
      <c r="G1539" s="181"/>
    </row>
    <row r="1540" spans="1:7" x14ac:dyDescent="0.3">
      <c r="A1540" s="181"/>
      <c r="G1540" s="181"/>
    </row>
    <row r="1541" spans="1:7" x14ac:dyDescent="0.3">
      <c r="A1541" s="181"/>
      <c r="G1541" s="181"/>
    </row>
    <row r="1542" spans="1:7" x14ac:dyDescent="0.3">
      <c r="A1542" s="181"/>
      <c r="G1542" s="181"/>
    </row>
    <row r="1543" spans="1:7" x14ac:dyDescent="0.3">
      <c r="A1543" s="181"/>
      <c r="G1543" s="181"/>
    </row>
    <row r="1544" spans="1:7" x14ac:dyDescent="0.3">
      <c r="A1544" s="181"/>
      <c r="G1544" s="181"/>
    </row>
    <row r="1545" spans="1:7" x14ac:dyDescent="0.3">
      <c r="A1545" s="181"/>
      <c r="G1545" s="181"/>
    </row>
    <row r="1546" spans="1:7" x14ac:dyDescent="0.3">
      <c r="A1546" s="181"/>
      <c r="G1546" s="181"/>
    </row>
    <row r="1547" spans="1:7" x14ac:dyDescent="0.3">
      <c r="A1547" s="181"/>
      <c r="G1547" s="181"/>
    </row>
    <row r="1548" spans="1:7" x14ac:dyDescent="0.3">
      <c r="A1548" s="181"/>
      <c r="G1548" s="181"/>
    </row>
    <row r="1549" spans="1:7" x14ac:dyDescent="0.3">
      <c r="A1549" s="181"/>
      <c r="G1549" s="181"/>
    </row>
    <row r="1550" spans="1:7" x14ac:dyDescent="0.3">
      <c r="A1550" s="181"/>
      <c r="G1550" s="181"/>
    </row>
    <row r="1551" spans="1:7" x14ac:dyDescent="0.3">
      <c r="A1551" s="181"/>
      <c r="G1551" s="181"/>
    </row>
    <row r="1552" spans="1:7" x14ac:dyDescent="0.3">
      <c r="A1552" s="181"/>
      <c r="G1552" s="181"/>
    </row>
    <row r="1553" spans="1:7" x14ac:dyDescent="0.3">
      <c r="A1553" s="181"/>
      <c r="G1553" s="181"/>
    </row>
    <row r="1554" spans="1:7" x14ac:dyDescent="0.3">
      <c r="A1554" s="181"/>
      <c r="G1554" s="181"/>
    </row>
    <row r="1555" spans="1:7" x14ac:dyDescent="0.3">
      <c r="A1555" s="181"/>
      <c r="G1555" s="181"/>
    </row>
    <row r="1556" spans="1:7" x14ac:dyDescent="0.3">
      <c r="A1556" s="181"/>
      <c r="G1556" s="181"/>
    </row>
    <row r="1557" spans="1:7" x14ac:dyDescent="0.3">
      <c r="A1557" s="181"/>
      <c r="G1557" s="181"/>
    </row>
    <row r="1558" spans="1:7" x14ac:dyDescent="0.3">
      <c r="A1558" s="181"/>
      <c r="G1558" s="181"/>
    </row>
    <row r="1559" spans="1:7" x14ac:dyDescent="0.3">
      <c r="A1559" s="181"/>
      <c r="G1559" s="181"/>
    </row>
    <row r="1560" spans="1:7" x14ac:dyDescent="0.3">
      <c r="A1560" s="181"/>
      <c r="G1560" s="181"/>
    </row>
    <row r="1561" spans="1:7" x14ac:dyDescent="0.3">
      <c r="A1561" s="181"/>
      <c r="G1561" s="181"/>
    </row>
    <row r="1562" spans="1:7" x14ac:dyDescent="0.3">
      <c r="A1562" s="181"/>
      <c r="G1562" s="181"/>
    </row>
    <row r="1563" spans="1:7" x14ac:dyDescent="0.3">
      <c r="A1563" s="181"/>
      <c r="G1563" s="181"/>
    </row>
    <row r="1564" spans="1:7" x14ac:dyDescent="0.3">
      <c r="A1564" s="181"/>
      <c r="G1564" s="181"/>
    </row>
    <row r="1565" spans="1:7" x14ac:dyDescent="0.3">
      <c r="A1565" s="181"/>
      <c r="G1565" s="181"/>
    </row>
    <row r="1566" spans="1:7" x14ac:dyDescent="0.3">
      <c r="A1566" s="181"/>
      <c r="G1566" s="181"/>
    </row>
    <row r="1567" spans="1:7" x14ac:dyDescent="0.3">
      <c r="A1567" s="181"/>
      <c r="G1567" s="181"/>
    </row>
    <row r="1568" spans="1:7" x14ac:dyDescent="0.3">
      <c r="A1568" s="181"/>
      <c r="G1568" s="181"/>
    </row>
    <row r="1569" spans="1:7" x14ac:dyDescent="0.3">
      <c r="A1569" s="181"/>
      <c r="G1569" s="181"/>
    </row>
    <row r="1570" spans="1:7" x14ac:dyDescent="0.3">
      <c r="A1570" s="181"/>
      <c r="G1570" s="181"/>
    </row>
    <row r="1571" spans="1:7" x14ac:dyDescent="0.3">
      <c r="A1571" s="181"/>
      <c r="G1571" s="181"/>
    </row>
    <row r="1572" spans="1:7" x14ac:dyDescent="0.3">
      <c r="A1572" s="181"/>
      <c r="G1572" s="181"/>
    </row>
    <row r="1573" spans="1:7" x14ac:dyDescent="0.3">
      <c r="A1573" s="181"/>
      <c r="G1573" s="181"/>
    </row>
    <row r="1574" spans="1:7" x14ac:dyDescent="0.3">
      <c r="A1574" s="181"/>
      <c r="G1574" s="181"/>
    </row>
    <row r="1575" spans="1:7" x14ac:dyDescent="0.3">
      <c r="A1575" s="181"/>
      <c r="G1575" s="181"/>
    </row>
    <row r="1576" spans="1:7" x14ac:dyDescent="0.3">
      <c r="A1576" s="181"/>
      <c r="G1576" s="181"/>
    </row>
    <row r="1577" spans="1:7" x14ac:dyDescent="0.3">
      <c r="A1577" s="181"/>
      <c r="G1577" s="181"/>
    </row>
    <row r="1578" spans="1:7" x14ac:dyDescent="0.3">
      <c r="A1578" s="181"/>
      <c r="G1578" s="181"/>
    </row>
    <row r="1579" spans="1:7" x14ac:dyDescent="0.3">
      <c r="A1579" s="181"/>
      <c r="G1579" s="181"/>
    </row>
    <row r="1580" spans="1:7" x14ac:dyDescent="0.3">
      <c r="A1580" s="181"/>
      <c r="G1580" s="181"/>
    </row>
    <row r="1581" spans="1:7" x14ac:dyDescent="0.3">
      <c r="A1581" s="181"/>
      <c r="G1581" s="181"/>
    </row>
    <row r="1582" spans="1:7" x14ac:dyDescent="0.3">
      <c r="A1582" s="181"/>
      <c r="G1582" s="181"/>
    </row>
    <row r="1583" spans="1:7" x14ac:dyDescent="0.3">
      <c r="A1583" s="181"/>
      <c r="G1583" s="181"/>
    </row>
    <row r="1584" spans="1:7" x14ac:dyDescent="0.3">
      <c r="A1584" s="181"/>
      <c r="G1584" s="181"/>
    </row>
    <row r="1585" spans="1:7" x14ac:dyDescent="0.3">
      <c r="A1585" s="181"/>
      <c r="G1585" s="181"/>
    </row>
    <row r="1586" spans="1:7" x14ac:dyDescent="0.3">
      <c r="A1586" s="181"/>
      <c r="G1586" s="181"/>
    </row>
    <row r="1587" spans="1:7" x14ac:dyDescent="0.3">
      <c r="A1587" s="181"/>
      <c r="G1587" s="181"/>
    </row>
    <row r="1588" spans="1:7" x14ac:dyDescent="0.3">
      <c r="A1588" s="181"/>
      <c r="G1588" s="181"/>
    </row>
    <row r="1589" spans="1:7" x14ac:dyDescent="0.3">
      <c r="A1589" s="181"/>
      <c r="G1589" s="181"/>
    </row>
    <row r="1590" spans="1:7" x14ac:dyDescent="0.3">
      <c r="A1590" s="181"/>
      <c r="G1590" s="181"/>
    </row>
    <row r="1591" spans="1:7" x14ac:dyDescent="0.3">
      <c r="A1591" s="181"/>
      <c r="G1591" s="181"/>
    </row>
    <row r="1592" spans="1:7" x14ac:dyDescent="0.3">
      <c r="A1592" s="181"/>
      <c r="G1592" s="181"/>
    </row>
    <row r="1593" spans="1:7" x14ac:dyDescent="0.3">
      <c r="A1593" s="181"/>
      <c r="G1593" s="181"/>
    </row>
    <row r="1594" spans="1:7" x14ac:dyDescent="0.3">
      <c r="A1594" s="181"/>
      <c r="G1594" s="181"/>
    </row>
    <row r="1595" spans="1:7" x14ac:dyDescent="0.3">
      <c r="A1595" s="181"/>
      <c r="G1595" s="181"/>
    </row>
    <row r="1596" spans="1:7" x14ac:dyDescent="0.3">
      <c r="A1596" s="181"/>
      <c r="G1596" s="181"/>
    </row>
    <row r="1597" spans="1:7" x14ac:dyDescent="0.3">
      <c r="A1597" s="181"/>
      <c r="G1597" s="181"/>
    </row>
    <row r="1598" spans="1:7" x14ac:dyDescent="0.3">
      <c r="A1598" s="181"/>
      <c r="G1598" s="181"/>
    </row>
    <row r="1599" spans="1:7" x14ac:dyDescent="0.3">
      <c r="A1599" s="181"/>
      <c r="G1599" s="181"/>
    </row>
    <row r="1600" spans="1:7" x14ac:dyDescent="0.3">
      <c r="A1600" s="181"/>
      <c r="G1600" s="181"/>
    </row>
    <row r="1601" spans="1:7" x14ac:dyDescent="0.3">
      <c r="A1601" s="181"/>
      <c r="G1601" s="181"/>
    </row>
    <row r="1602" spans="1:7" x14ac:dyDescent="0.3">
      <c r="A1602" s="181"/>
      <c r="G1602" s="181"/>
    </row>
    <row r="1603" spans="1:7" x14ac:dyDescent="0.3">
      <c r="A1603" s="181"/>
      <c r="G1603" s="181"/>
    </row>
    <row r="1604" spans="1:7" x14ac:dyDescent="0.3">
      <c r="A1604" s="181"/>
      <c r="G1604" s="181"/>
    </row>
    <row r="1605" spans="1:7" x14ac:dyDescent="0.3">
      <c r="A1605" s="181"/>
      <c r="G1605" s="181"/>
    </row>
    <row r="1606" spans="1:7" x14ac:dyDescent="0.3">
      <c r="A1606" s="181"/>
      <c r="G1606" s="181"/>
    </row>
    <row r="1607" spans="1:7" x14ac:dyDescent="0.3">
      <c r="A1607" s="181"/>
      <c r="G1607" s="181"/>
    </row>
    <row r="1608" spans="1:7" x14ac:dyDescent="0.3">
      <c r="A1608" s="181"/>
      <c r="G1608" s="181"/>
    </row>
    <row r="1609" spans="1:7" x14ac:dyDescent="0.3">
      <c r="A1609" s="181"/>
      <c r="G1609" s="181"/>
    </row>
    <row r="1610" spans="1:7" x14ac:dyDescent="0.3">
      <c r="A1610" s="181"/>
      <c r="G1610" s="181"/>
    </row>
    <row r="1611" spans="1:7" x14ac:dyDescent="0.3">
      <c r="A1611" s="181"/>
      <c r="G1611" s="181"/>
    </row>
    <row r="1612" spans="1:7" x14ac:dyDescent="0.3">
      <c r="A1612" s="181"/>
      <c r="G1612" s="181"/>
    </row>
    <row r="1613" spans="1:7" x14ac:dyDescent="0.3">
      <c r="A1613" s="181"/>
      <c r="G1613" s="181"/>
    </row>
    <row r="1614" spans="1:7" x14ac:dyDescent="0.3">
      <c r="A1614" s="181"/>
      <c r="G1614" s="181"/>
    </row>
    <row r="1615" spans="1:7" x14ac:dyDescent="0.3">
      <c r="A1615" s="181"/>
      <c r="G1615" s="181"/>
    </row>
    <row r="1616" spans="1:7" x14ac:dyDescent="0.3">
      <c r="A1616" s="181"/>
      <c r="G1616" s="181"/>
    </row>
    <row r="1617" spans="1:7" x14ac:dyDescent="0.3">
      <c r="A1617" s="181"/>
      <c r="G1617" s="181"/>
    </row>
    <row r="1618" spans="1:7" x14ac:dyDescent="0.3">
      <c r="A1618" s="181"/>
      <c r="G1618" s="181"/>
    </row>
    <row r="1619" spans="1:7" x14ac:dyDescent="0.3">
      <c r="A1619" s="181"/>
      <c r="G1619" s="181"/>
    </row>
    <row r="1620" spans="1:7" x14ac:dyDescent="0.3">
      <c r="A1620" s="181"/>
      <c r="G1620" s="181"/>
    </row>
    <row r="1621" spans="1:7" x14ac:dyDescent="0.3">
      <c r="A1621" s="181"/>
      <c r="G1621" s="181"/>
    </row>
    <row r="1622" spans="1:7" x14ac:dyDescent="0.3">
      <c r="A1622" s="181"/>
      <c r="G1622" s="181"/>
    </row>
    <row r="1623" spans="1:7" x14ac:dyDescent="0.3">
      <c r="A1623" s="181"/>
      <c r="G1623" s="181"/>
    </row>
    <row r="1624" spans="1:7" x14ac:dyDescent="0.3">
      <c r="A1624" s="181"/>
      <c r="G1624" s="181"/>
    </row>
    <row r="1625" spans="1:7" x14ac:dyDescent="0.3">
      <c r="A1625" s="181"/>
      <c r="G1625" s="181"/>
    </row>
    <row r="1626" spans="1:7" x14ac:dyDescent="0.3">
      <c r="A1626" s="181"/>
      <c r="G1626" s="181"/>
    </row>
    <row r="1627" spans="1:7" x14ac:dyDescent="0.3">
      <c r="A1627" s="181"/>
      <c r="G1627" s="181"/>
    </row>
    <row r="1628" spans="1:7" x14ac:dyDescent="0.3">
      <c r="A1628" s="181"/>
      <c r="G1628" s="181"/>
    </row>
    <row r="1629" spans="1:7" x14ac:dyDescent="0.3">
      <c r="A1629" s="181"/>
      <c r="G1629" s="181"/>
    </row>
    <row r="1630" spans="1:7" x14ac:dyDescent="0.3">
      <c r="A1630" s="181"/>
      <c r="G1630" s="181"/>
    </row>
    <row r="1631" spans="1:7" x14ac:dyDescent="0.3">
      <c r="A1631" s="181"/>
      <c r="G1631" s="181"/>
    </row>
    <row r="1632" spans="1:7" x14ac:dyDescent="0.3">
      <c r="A1632" s="181"/>
      <c r="G1632" s="181"/>
    </row>
    <row r="1633" spans="1:7" x14ac:dyDescent="0.3">
      <c r="A1633" s="181"/>
      <c r="G1633" s="181"/>
    </row>
    <row r="1634" spans="1:7" x14ac:dyDescent="0.3">
      <c r="A1634" s="181"/>
      <c r="G1634" s="181"/>
    </row>
    <row r="1635" spans="1:7" x14ac:dyDescent="0.3">
      <c r="A1635" s="181"/>
      <c r="G1635" s="181"/>
    </row>
    <row r="1636" spans="1:7" x14ac:dyDescent="0.3">
      <c r="A1636" s="181"/>
      <c r="G1636" s="181"/>
    </row>
    <row r="1637" spans="1:7" x14ac:dyDescent="0.3">
      <c r="A1637" s="181"/>
      <c r="G1637" s="181"/>
    </row>
    <row r="1638" spans="1:7" x14ac:dyDescent="0.3">
      <c r="A1638" s="181"/>
      <c r="G1638" s="181"/>
    </row>
    <row r="1639" spans="1:7" x14ac:dyDescent="0.3">
      <c r="A1639" s="181"/>
      <c r="G1639" s="181"/>
    </row>
    <row r="1640" spans="1:7" x14ac:dyDescent="0.3">
      <c r="A1640" s="181"/>
      <c r="G1640" s="181"/>
    </row>
    <row r="1641" spans="1:7" x14ac:dyDescent="0.3">
      <c r="A1641" s="181"/>
      <c r="G1641" s="181"/>
    </row>
    <row r="1642" spans="1:7" x14ac:dyDescent="0.3">
      <c r="A1642" s="181"/>
      <c r="G1642" s="181"/>
    </row>
    <row r="1643" spans="1:7" x14ac:dyDescent="0.3">
      <c r="A1643" s="181"/>
      <c r="G1643" s="181"/>
    </row>
    <row r="1644" spans="1:7" x14ac:dyDescent="0.3">
      <c r="A1644" s="181"/>
      <c r="G1644" s="181"/>
    </row>
    <row r="1645" spans="1:7" x14ac:dyDescent="0.3">
      <c r="A1645" s="181"/>
      <c r="G1645" s="181"/>
    </row>
    <row r="1646" spans="1:7" x14ac:dyDescent="0.3">
      <c r="A1646" s="181"/>
      <c r="G1646" s="181"/>
    </row>
    <row r="1647" spans="1:7" x14ac:dyDescent="0.3">
      <c r="A1647" s="181"/>
      <c r="G1647" s="181"/>
    </row>
    <row r="1648" spans="1:7" x14ac:dyDescent="0.3">
      <c r="A1648" s="181"/>
      <c r="G1648" s="181"/>
    </row>
    <row r="1649" spans="1:7" x14ac:dyDescent="0.3">
      <c r="A1649" s="181"/>
      <c r="G1649" s="181"/>
    </row>
    <row r="1650" spans="1:7" x14ac:dyDescent="0.3">
      <c r="A1650" s="181"/>
      <c r="G1650" s="181"/>
    </row>
    <row r="1651" spans="1:7" x14ac:dyDescent="0.3">
      <c r="A1651" s="181"/>
      <c r="G1651" s="181"/>
    </row>
    <row r="1652" spans="1:7" x14ac:dyDescent="0.3">
      <c r="A1652" s="181"/>
      <c r="G1652" s="181"/>
    </row>
    <row r="1653" spans="1:7" x14ac:dyDescent="0.3">
      <c r="A1653" s="181"/>
      <c r="G1653" s="181"/>
    </row>
    <row r="1654" spans="1:7" x14ac:dyDescent="0.3">
      <c r="A1654" s="181"/>
      <c r="G1654" s="181"/>
    </row>
    <row r="1655" spans="1:7" x14ac:dyDescent="0.3">
      <c r="A1655" s="181"/>
      <c r="G1655" s="181"/>
    </row>
    <row r="1656" spans="1:7" x14ac:dyDescent="0.3">
      <c r="A1656" s="181"/>
      <c r="G1656" s="181"/>
    </row>
    <row r="1657" spans="1:7" x14ac:dyDescent="0.3">
      <c r="A1657" s="181"/>
      <c r="G1657" s="181"/>
    </row>
    <row r="1658" spans="1:7" x14ac:dyDescent="0.3">
      <c r="A1658" s="181"/>
      <c r="G1658" s="181"/>
    </row>
    <row r="1659" spans="1:7" x14ac:dyDescent="0.3">
      <c r="A1659" s="181"/>
      <c r="G1659" s="181"/>
    </row>
    <row r="1660" spans="1:7" x14ac:dyDescent="0.3">
      <c r="A1660" s="181"/>
      <c r="G1660" s="181"/>
    </row>
    <row r="1661" spans="1:7" x14ac:dyDescent="0.3">
      <c r="A1661" s="181"/>
      <c r="G1661" s="181"/>
    </row>
    <row r="1662" spans="1:7" x14ac:dyDescent="0.3">
      <c r="A1662" s="181"/>
      <c r="G1662" s="181"/>
    </row>
    <row r="1663" spans="1:7" x14ac:dyDescent="0.3">
      <c r="A1663" s="181"/>
      <c r="G1663" s="181"/>
    </row>
    <row r="1664" spans="1:7" x14ac:dyDescent="0.3">
      <c r="A1664" s="181"/>
      <c r="G1664" s="181"/>
    </row>
    <row r="1665" spans="1:7" x14ac:dyDescent="0.3">
      <c r="A1665" s="181"/>
      <c r="G1665" s="181"/>
    </row>
    <row r="1666" spans="1:7" x14ac:dyDescent="0.3">
      <c r="A1666" s="181"/>
      <c r="G1666" s="181"/>
    </row>
    <row r="1667" spans="1:7" x14ac:dyDescent="0.3">
      <c r="A1667" s="181"/>
      <c r="G1667" s="181"/>
    </row>
    <row r="1668" spans="1:7" x14ac:dyDescent="0.3">
      <c r="A1668" s="181"/>
      <c r="G1668" s="181"/>
    </row>
    <row r="1669" spans="1:7" x14ac:dyDescent="0.3">
      <c r="A1669" s="181"/>
      <c r="G1669" s="181"/>
    </row>
    <row r="1670" spans="1:7" x14ac:dyDescent="0.3">
      <c r="A1670" s="181"/>
      <c r="G1670" s="181"/>
    </row>
    <row r="1671" spans="1:7" x14ac:dyDescent="0.3">
      <c r="A1671" s="181"/>
      <c r="G1671" s="181"/>
    </row>
    <row r="1672" spans="1:7" x14ac:dyDescent="0.3">
      <c r="A1672" s="181"/>
      <c r="G1672" s="181"/>
    </row>
    <row r="1673" spans="1:7" x14ac:dyDescent="0.3">
      <c r="A1673" s="181"/>
      <c r="G1673" s="181"/>
    </row>
    <row r="1674" spans="1:7" x14ac:dyDescent="0.3">
      <c r="A1674" s="181"/>
      <c r="G1674" s="181"/>
    </row>
    <row r="1675" spans="1:7" x14ac:dyDescent="0.3">
      <c r="A1675" s="181"/>
      <c r="G1675" s="181"/>
    </row>
    <row r="1676" spans="1:7" x14ac:dyDescent="0.3">
      <c r="A1676" s="181"/>
      <c r="G1676" s="181"/>
    </row>
    <row r="1677" spans="1:7" x14ac:dyDescent="0.3">
      <c r="A1677" s="181"/>
      <c r="G1677" s="181"/>
    </row>
    <row r="1678" spans="1:7" x14ac:dyDescent="0.3">
      <c r="A1678" s="181"/>
      <c r="G1678" s="181"/>
    </row>
    <row r="1679" spans="1:7" x14ac:dyDescent="0.3">
      <c r="A1679" s="181"/>
      <c r="G1679" s="181"/>
    </row>
    <row r="1680" spans="1:7" x14ac:dyDescent="0.3">
      <c r="A1680" s="181"/>
      <c r="G1680" s="181"/>
    </row>
    <row r="1681" spans="1:7" x14ac:dyDescent="0.3">
      <c r="A1681" s="181"/>
      <c r="G1681" s="181"/>
    </row>
    <row r="1682" spans="1:7" x14ac:dyDescent="0.3">
      <c r="A1682" s="181"/>
      <c r="G1682" s="181"/>
    </row>
    <row r="1683" spans="1:7" x14ac:dyDescent="0.3">
      <c r="A1683" s="181"/>
      <c r="G1683" s="181"/>
    </row>
    <row r="1684" spans="1:7" x14ac:dyDescent="0.3">
      <c r="A1684" s="181"/>
      <c r="G1684" s="181"/>
    </row>
    <row r="1685" spans="1:7" x14ac:dyDescent="0.3">
      <c r="A1685" s="181"/>
      <c r="G1685" s="181"/>
    </row>
    <row r="1686" spans="1:7" x14ac:dyDescent="0.3">
      <c r="A1686" s="181"/>
      <c r="G1686" s="181"/>
    </row>
    <row r="1687" spans="1:7" x14ac:dyDescent="0.3">
      <c r="A1687" s="181"/>
      <c r="G1687" s="181"/>
    </row>
    <row r="1688" spans="1:7" x14ac:dyDescent="0.3">
      <c r="A1688" s="181"/>
      <c r="G1688" s="181"/>
    </row>
    <row r="1689" spans="1:7" x14ac:dyDescent="0.3">
      <c r="A1689" s="181"/>
      <c r="G1689" s="181"/>
    </row>
    <row r="1690" spans="1:7" x14ac:dyDescent="0.3">
      <c r="A1690" s="181"/>
      <c r="G1690" s="181"/>
    </row>
    <row r="1691" spans="1:7" x14ac:dyDescent="0.3">
      <c r="A1691" s="181"/>
      <c r="G1691" s="181"/>
    </row>
    <row r="1692" spans="1:7" x14ac:dyDescent="0.3">
      <c r="A1692" s="181"/>
      <c r="G1692" s="181"/>
    </row>
    <row r="1693" spans="1:7" x14ac:dyDescent="0.3">
      <c r="A1693" s="181"/>
      <c r="G1693" s="181"/>
    </row>
    <row r="1694" spans="1:7" x14ac:dyDescent="0.3">
      <c r="A1694" s="181"/>
      <c r="G1694" s="181"/>
    </row>
    <row r="1695" spans="1:7" x14ac:dyDescent="0.3">
      <c r="A1695" s="181"/>
      <c r="G1695" s="181"/>
    </row>
    <row r="1696" spans="1:7" x14ac:dyDescent="0.3">
      <c r="A1696" s="181"/>
      <c r="G1696" s="181"/>
    </row>
    <row r="1697" spans="1:7" x14ac:dyDescent="0.3">
      <c r="A1697" s="181"/>
      <c r="G1697" s="181"/>
    </row>
    <row r="1698" spans="1:7" x14ac:dyDescent="0.3">
      <c r="A1698" s="181"/>
      <c r="G1698" s="181"/>
    </row>
    <row r="1699" spans="1:7" x14ac:dyDescent="0.3">
      <c r="A1699" s="181"/>
      <c r="G1699" s="181"/>
    </row>
    <row r="1700" spans="1:7" x14ac:dyDescent="0.3">
      <c r="A1700" s="181"/>
      <c r="G1700" s="181"/>
    </row>
    <row r="1701" spans="1:7" x14ac:dyDescent="0.3">
      <c r="A1701" s="181"/>
      <c r="G1701" s="181"/>
    </row>
    <row r="1702" spans="1:7" x14ac:dyDescent="0.3">
      <c r="A1702" s="181"/>
      <c r="G1702" s="181"/>
    </row>
    <row r="1703" spans="1:7" x14ac:dyDescent="0.3">
      <c r="A1703" s="181"/>
      <c r="G1703" s="181"/>
    </row>
    <row r="1704" spans="1:7" x14ac:dyDescent="0.3">
      <c r="A1704" s="181"/>
      <c r="G1704" s="181"/>
    </row>
    <row r="1705" spans="1:7" x14ac:dyDescent="0.3">
      <c r="A1705" s="181"/>
      <c r="G1705" s="181"/>
    </row>
    <row r="1706" spans="1:7" x14ac:dyDescent="0.3">
      <c r="A1706" s="181"/>
      <c r="G1706" s="181"/>
    </row>
    <row r="1707" spans="1:7" x14ac:dyDescent="0.3">
      <c r="A1707" s="181"/>
      <c r="G1707" s="181"/>
    </row>
    <row r="1708" spans="1:7" x14ac:dyDescent="0.3">
      <c r="A1708" s="181"/>
      <c r="G1708" s="181"/>
    </row>
    <row r="1709" spans="1:7" x14ac:dyDescent="0.3">
      <c r="A1709" s="181"/>
      <c r="G1709" s="181"/>
    </row>
    <row r="1710" spans="1:7" x14ac:dyDescent="0.3">
      <c r="A1710" s="181"/>
      <c r="G1710" s="181"/>
    </row>
    <row r="1711" spans="1:7" x14ac:dyDescent="0.3">
      <c r="A1711" s="181"/>
      <c r="G1711" s="181"/>
    </row>
    <row r="1712" spans="1:7" x14ac:dyDescent="0.3">
      <c r="A1712" s="181"/>
      <c r="G1712" s="181"/>
    </row>
    <row r="1713" spans="1:7" x14ac:dyDescent="0.3">
      <c r="A1713" s="181"/>
      <c r="G1713" s="181"/>
    </row>
    <row r="1714" spans="1:7" x14ac:dyDescent="0.3">
      <c r="A1714" s="181"/>
      <c r="G1714" s="181"/>
    </row>
    <row r="1715" spans="1:7" x14ac:dyDescent="0.3">
      <c r="A1715" s="181"/>
      <c r="G1715" s="181"/>
    </row>
    <row r="1716" spans="1:7" x14ac:dyDescent="0.3">
      <c r="A1716" s="181"/>
      <c r="G1716" s="181"/>
    </row>
    <row r="1717" spans="1:7" x14ac:dyDescent="0.3">
      <c r="A1717" s="181"/>
      <c r="G1717" s="181"/>
    </row>
    <row r="1718" spans="1:7" x14ac:dyDescent="0.3">
      <c r="A1718" s="181"/>
      <c r="G1718" s="181"/>
    </row>
    <row r="1719" spans="1:7" x14ac:dyDescent="0.3">
      <c r="A1719" s="181"/>
      <c r="G1719" s="181"/>
    </row>
    <row r="1720" spans="1:7" x14ac:dyDescent="0.3">
      <c r="A1720" s="181"/>
      <c r="G1720" s="181"/>
    </row>
    <row r="1721" spans="1:7" x14ac:dyDescent="0.3">
      <c r="A1721" s="181"/>
      <c r="G1721" s="181"/>
    </row>
    <row r="1722" spans="1:7" x14ac:dyDescent="0.3">
      <c r="A1722" s="181"/>
      <c r="G1722" s="181"/>
    </row>
    <row r="1723" spans="1:7" x14ac:dyDescent="0.3">
      <c r="A1723" s="181"/>
      <c r="G1723" s="181"/>
    </row>
    <row r="1724" spans="1:7" x14ac:dyDescent="0.3">
      <c r="A1724" s="181"/>
      <c r="G1724" s="181"/>
    </row>
    <row r="1725" spans="1:7" x14ac:dyDescent="0.3">
      <c r="A1725" s="181"/>
      <c r="G1725" s="181"/>
    </row>
    <row r="1726" spans="1:7" x14ac:dyDescent="0.3">
      <c r="A1726" s="181"/>
      <c r="G1726" s="181"/>
    </row>
    <row r="1727" spans="1:7" x14ac:dyDescent="0.3">
      <c r="A1727" s="181"/>
      <c r="G1727" s="181"/>
    </row>
    <row r="1728" spans="1:7" x14ac:dyDescent="0.3">
      <c r="A1728" s="181"/>
      <c r="G1728" s="181"/>
    </row>
    <row r="1729" spans="1:7" x14ac:dyDescent="0.3">
      <c r="A1729" s="181"/>
      <c r="G1729" s="181"/>
    </row>
    <row r="1730" spans="1:7" x14ac:dyDescent="0.3">
      <c r="A1730" s="181"/>
      <c r="G1730" s="181"/>
    </row>
    <row r="1731" spans="1:7" x14ac:dyDescent="0.3">
      <c r="A1731" s="181"/>
      <c r="G1731" s="181"/>
    </row>
    <row r="1732" spans="1:7" x14ac:dyDescent="0.3">
      <c r="A1732" s="181"/>
      <c r="G1732" s="181"/>
    </row>
    <row r="1733" spans="1:7" x14ac:dyDescent="0.3">
      <c r="A1733" s="181"/>
      <c r="G1733" s="181"/>
    </row>
    <row r="1734" spans="1:7" x14ac:dyDescent="0.3">
      <c r="A1734" s="181"/>
      <c r="G1734" s="181"/>
    </row>
    <row r="1735" spans="1:7" x14ac:dyDescent="0.3">
      <c r="A1735" s="181"/>
      <c r="G1735" s="181"/>
    </row>
    <row r="1736" spans="1:7" x14ac:dyDescent="0.3">
      <c r="A1736" s="181"/>
      <c r="G1736" s="181"/>
    </row>
    <row r="1737" spans="1:7" x14ac:dyDescent="0.3">
      <c r="A1737" s="181"/>
      <c r="G1737" s="181"/>
    </row>
    <row r="1738" spans="1:7" x14ac:dyDescent="0.3">
      <c r="A1738" s="181"/>
      <c r="G1738" s="181"/>
    </row>
    <row r="1739" spans="1:7" x14ac:dyDescent="0.3">
      <c r="A1739" s="181"/>
      <c r="G1739" s="181"/>
    </row>
    <row r="1740" spans="1:7" x14ac:dyDescent="0.3">
      <c r="A1740" s="181"/>
      <c r="G1740" s="181"/>
    </row>
    <row r="1741" spans="1:7" x14ac:dyDescent="0.3">
      <c r="A1741" s="181"/>
      <c r="G1741" s="181"/>
    </row>
    <row r="1742" spans="1:7" x14ac:dyDescent="0.3">
      <c r="A1742" s="181"/>
      <c r="G1742" s="181"/>
    </row>
    <row r="1743" spans="1:7" x14ac:dyDescent="0.3">
      <c r="A1743" s="181"/>
      <c r="G1743" s="181"/>
    </row>
    <row r="1744" spans="1:7" x14ac:dyDescent="0.3">
      <c r="A1744" s="181"/>
      <c r="G1744" s="181"/>
    </row>
    <row r="1745" spans="1:7" x14ac:dyDescent="0.3">
      <c r="A1745" s="181"/>
      <c r="G1745" s="181"/>
    </row>
    <row r="1746" spans="1:7" x14ac:dyDescent="0.3">
      <c r="A1746" s="181"/>
      <c r="G1746" s="181"/>
    </row>
    <row r="1747" spans="1:7" x14ac:dyDescent="0.3">
      <c r="A1747" s="181"/>
      <c r="G1747" s="181"/>
    </row>
    <row r="1748" spans="1:7" x14ac:dyDescent="0.3">
      <c r="A1748" s="181"/>
      <c r="G1748" s="181"/>
    </row>
    <row r="1749" spans="1:7" x14ac:dyDescent="0.3">
      <c r="A1749" s="181"/>
      <c r="G1749" s="181"/>
    </row>
    <row r="1750" spans="1:7" x14ac:dyDescent="0.3">
      <c r="A1750" s="181"/>
      <c r="G1750" s="181"/>
    </row>
    <row r="1751" spans="1:7" x14ac:dyDescent="0.3">
      <c r="A1751" s="181"/>
      <c r="G1751" s="181"/>
    </row>
    <row r="1752" spans="1:7" x14ac:dyDescent="0.3">
      <c r="A1752" s="181"/>
      <c r="G1752" s="181"/>
    </row>
    <row r="1753" spans="1:7" x14ac:dyDescent="0.3">
      <c r="A1753" s="181"/>
      <c r="G1753" s="181"/>
    </row>
    <row r="1754" spans="1:7" x14ac:dyDescent="0.3">
      <c r="A1754" s="181"/>
      <c r="G1754" s="181"/>
    </row>
    <row r="1755" spans="1:7" x14ac:dyDescent="0.3">
      <c r="A1755" s="181"/>
      <c r="G1755" s="181"/>
    </row>
    <row r="1756" spans="1:7" x14ac:dyDescent="0.3">
      <c r="A1756" s="181"/>
      <c r="G1756" s="181"/>
    </row>
    <row r="1757" spans="1:7" x14ac:dyDescent="0.3">
      <c r="A1757" s="181"/>
      <c r="G1757" s="181"/>
    </row>
    <row r="1758" spans="1:7" x14ac:dyDescent="0.3">
      <c r="A1758" s="181"/>
      <c r="G1758" s="181"/>
    </row>
    <row r="1759" spans="1:7" x14ac:dyDescent="0.3">
      <c r="A1759" s="181"/>
      <c r="G1759" s="181"/>
    </row>
    <row r="1760" spans="1:7" x14ac:dyDescent="0.3">
      <c r="A1760" s="181"/>
      <c r="G1760" s="181"/>
    </row>
    <row r="1761" spans="1:7" x14ac:dyDescent="0.3">
      <c r="A1761" s="181"/>
      <c r="G1761" s="181"/>
    </row>
    <row r="1762" spans="1:7" x14ac:dyDescent="0.3">
      <c r="A1762" s="181"/>
      <c r="G1762" s="181"/>
    </row>
    <row r="1763" spans="1:7" x14ac:dyDescent="0.3">
      <c r="A1763" s="181"/>
      <c r="G1763" s="181"/>
    </row>
    <row r="1764" spans="1:7" x14ac:dyDescent="0.3">
      <c r="A1764" s="181"/>
      <c r="G1764" s="181"/>
    </row>
    <row r="1765" spans="1:7" x14ac:dyDescent="0.3">
      <c r="A1765" s="181"/>
      <c r="G1765" s="181"/>
    </row>
    <row r="1766" spans="1:7" x14ac:dyDescent="0.3">
      <c r="A1766" s="181"/>
      <c r="G1766" s="181"/>
    </row>
    <row r="1767" spans="1:7" x14ac:dyDescent="0.3">
      <c r="A1767" s="181"/>
      <c r="G1767" s="181"/>
    </row>
    <row r="1768" spans="1:7" x14ac:dyDescent="0.3">
      <c r="A1768" s="181"/>
      <c r="G1768" s="181"/>
    </row>
    <row r="1769" spans="1:7" x14ac:dyDescent="0.3">
      <c r="A1769" s="181"/>
      <c r="G1769" s="181"/>
    </row>
    <row r="1770" spans="1:7" x14ac:dyDescent="0.3">
      <c r="A1770" s="181"/>
      <c r="G1770" s="181"/>
    </row>
    <row r="1771" spans="1:7" x14ac:dyDescent="0.3">
      <c r="A1771" s="181"/>
      <c r="G1771" s="181"/>
    </row>
    <row r="1772" spans="1:7" x14ac:dyDescent="0.3">
      <c r="A1772" s="181"/>
      <c r="G1772" s="181"/>
    </row>
    <row r="1773" spans="1:7" x14ac:dyDescent="0.3">
      <c r="A1773" s="181"/>
      <c r="G1773" s="181"/>
    </row>
    <row r="1774" spans="1:7" x14ac:dyDescent="0.3">
      <c r="A1774" s="181"/>
      <c r="G1774" s="181"/>
    </row>
    <row r="1775" spans="1:7" x14ac:dyDescent="0.3">
      <c r="A1775" s="181"/>
      <c r="G1775" s="181"/>
    </row>
    <row r="1776" spans="1:7" x14ac:dyDescent="0.3">
      <c r="A1776" s="181"/>
      <c r="G1776" s="181"/>
    </row>
    <row r="1777" spans="1:7" x14ac:dyDescent="0.3">
      <c r="A1777" s="181"/>
      <c r="G1777" s="181"/>
    </row>
    <row r="1778" spans="1:7" x14ac:dyDescent="0.3">
      <c r="A1778" s="181"/>
      <c r="G1778" s="181"/>
    </row>
    <row r="1779" spans="1:7" x14ac:dyDescent="0.3">
      <c r="A1779" s="181"/>
      <c r="G1779" s="181"/>
    </row>
    <row r="1780" spans="1:7" x14ac:dyDescent="0.3">
      <c r="A1780" s="181"/>
      <c r="G1780" s="181"/>
    </row>
    <row r="1781" spans="1:7" x14ac:dyDescent="0.3">
      <c r="A1781" s="181"/>
      <c r="G1781" s="181"/>
    </row>
    <row r="1782" spans="1:7" x14ac:dyDescent="0.3">
      <c r="A1782" s="181"/>
      <c r="G1782" s="181"/>
    </row>
    <row r="1783" spans="1:7" x14ac:dyDescent="0.3">
      <c r="A1783" s="181"/>
      <c r="G1783" s="181"/>
    </row>
    <row r="1784" spans="1:7" x14ac:dyDescent="0.3">
      <c r="A1784" s="181"/>
      <c r="G1784" s="181"/>
    </row>
    <row r="1785" spans="1:7" x14ac:dyDescent="0.3">
      <c r="A1785" s="181"/>
      <c r="G1785" s="181"/>
    </row>
    <row r="1786" spans="1:7" x14ac:dyDescent="0.3">
      <c r="A1786" s="181"/>
      <c r="G1786" s="181"/>
    </row>
    <row r="1787" spans="1:7" x14ac:dyDescent="0.3">
      <c r="A1787" s="181"/>
      <c r="G1787" s="181"/>
    </row>
    <row r="1788" spans="1:7" x14ac:dyDescent="0.3">
      <c r="A1788" s="181"/>
      <c r="G1788" s="181"/>
    </row>
    <row r="1789" spans="1:7" x14ac:dyDescent="0.3">
      <c r="A1789" s="181"/>
      <c r="G1789" s="181"/>
    </row>
    <row r="1790" spans="1:7" x14ac:dyDescent="0.3">
      <c r="A1790" s="181"/>
      <c r="G1790" s="181"/>
    </row>
    <row r="1791" spans="1:7" x14ac:dyDescent="0.3">
      <c r="A1791" s="181"/>
      <c r="G1791" s="181"/>
    </row>
    <row r="1792" spans="1:7" x14ac:dyDescent="0.3">
      <c r="A1792" s="181"/>
      <c r="G1792" s="181"/>
    </row>
    <row r="1793" spans="1:7" x14ac:dyDescent="0.3">
      <c r="A1793" s="181"/>
      <c r="G1793" s="181"/>
    </row>
    <row r="1794" spans="1:7" x14ac:dyDescent="0.3">
      <c r="A1794" s="181"/>
      <c r="G1794" s="181"/>
    </row>
    <row r="1795" spans="1:7" x14ac:dyDescent="0.3">
      <c r="A1795" s="181"/>
      <c r="G1795" s="181"/>
    </row>
    <row r="1796" spans="1:7" x14ac:dyDescent="0.3">
      <c r="A1796" s="181"/>
      <c r="G1796" s="181"/>
    </row>
    <row r="1797" spans="1:7" x14ac:dyDescent="0.3">
      <c r="A1797" s="181"/>
      <c r="G1797" s="181"/>
    </row>
    <row r="1798" spans="1:7" x14ac:dyDescent="0.3">
      <c r="A1798" s="181"/>
      <c r="G1798" s="181"/>
    </row>
    <row r="1799" spans="1:7" x14ac:dyDescent="0.3">
      <c r="A1799" s="181"/>
      <c r="G1799" s="181"/>
    </row>
    <row r="1800" spans="1:7" x14ac:dyDescent="0.3">
      <c r="A1800" s="181"/>
      <c r="G1800" s="181"/>
    </row>
    <row r="1801" spans="1:7" x14ac:dyDescent="0.3">
      <c r="A1801" s="181"/>
      <c r="G1801" s="181"/>
    </row>
    <row r="1802" spans="1:7" x14ac:dyDescent="0.3">
      <c r="A1802" s="181"/>
      <c r="G1802" s="181"/>
    </row>
    <row r="1803" spans="1:7" x14ac:dyDescent="0.3">
      <c r="A1803" s="181"/>
      <c r="G1803" s="181"/>
    </row>
    <row r="1804" spans="1:7" x14ac:dyDescent="0.3">
      <c r="A1804" s="181"/>
      <c r="G1804" s="181"/>
    </row>
    <row r="1805" spans="1:7" x14ac:dyDescent="0.3">
      <c r="A1805" s="181"/>
      <c r="G1805" s="181"/>
    </row>
    <row r="1806" spans="1:7" x14ac:dyDescent="0.3">
      <c r="A1806" s="181"/>
      <c r="G1806" s="181"/>
    </row>
    <row r="1807" spans="1:7" x14ac:dyDescent="0.3">
      <c r="A1807" s="181"/>
      <c r="G1807" s="181"/>
    </row>
    <row r="1808" spans="1:7" x14ac:dyDescent="0.3">
      <c r="A1808" s="181"/>
      <c r="G1808" s="181"/>
    </row>
    <row r="1809" spans="1:7" x14ac:dyDescent="0.3">
      <c r="A1809" s="181"/>
      <c r="G1809" s="181"/>
    </row>
    <row r="1810" spans="1:7" x14ac:dyDescent="0.3">
      <c r="A1810" s="181"/>
      <c r="G1810" s="181"/>
    </row>
    <row r="1811" spans="1:7" x14ac:dyDescent="0.3">
      <c r="A1811" s="181"/>
      <c r="G1811" s="181"/>
    </row>
    <row r="1812" spans="1:7" x14ac:dyDescent="0.3">
      <c r="A1812" s="181"/>
      <c r="G1812" s="181"/>
    </row>
    <row r="1813" spans="1:7" x14ac:dyDescent="0.3">
      <c r="A1813" s="181"/>
      <c r="G1813" s="181"/>
    </row>
    <row r="1814" spans="1:7" x14ac:dyDescent="0.3">
      <c r="A1814" s="181"/>
      <c r="G1814" s="181"/>
    </row>
    <row r="1815" spans="1:7" x14ac:dyDescent="0.3">
      <c r="A1815" s="181"/>
      <c r="G1815" s="181"/>
    </row>
    <row r="1816" spans="1:7" x14ac:dyDescent="0.3">
      <c r="A1816" s="181"/>
      <c r="G1816" s="181"/>
    </row>
    <row r="1817" spans="1:7" x14ac:dyDescent="0.3">
      <c r="A1817" s="181"/>
      <c r="G1817" s="181"/>
    </row>
    <row r="1818" spans="1:7" x14ac:dyDescent="0.3">
      <c r="A1818" s="181"/>
      <c r="G1818" s="181"/>
    </row>
    <row r="1819" spans="1:7" x14ac:dyDescent="0.3">
      <c r="A1819" s="181"/>
      <c r="G1819" s="181"/>
    </row>
    <row r="1820" spans="1:7" x14ac:dyDescent="0.3">
      <c r="A1820" s="181"/>
      <c r="G1820" s="181"/>
    </row>
    <row r="1821" spans="1:7" x14ac:dyDescent="0.3">
      <c r="A1821" s="181"/>
      <c r="G1821" s="181"/>
    </row>
    <row r="1822" spans="1:7" x14ac:dyDescent="0.3">
      <c r="A1822" s="181"/>
      <c r="G1822" s="181"/>
    </row>
    <row r="1823" spans="1:7" x14ac:dyDescent="0.3">
      <c r="A1823" s="181"/>
      <c r="G1823" s="181"/>
    </row>
    <row r="1824" spans="1:7" x14ac:dyDescent="0.3">
      <c r="A1824" s="181"/>
      <c r="G1824" s="181"/>
    </row>
    <row r="1825" spans="1:7" x14ac:dyDescent="0.3">
      <c r="A1825" s="181"/>
      <c r="G1825" s="181"/>
    </row>
    <row r="1826" spans="1:7" x14ac:dyDescent="0.3">
      <c r="A1826" s="181"/>
      <c r="G1826" s="181"/>
    </row>
    <row r="1827" spans="1:7" x14ac:dyDescent="0.3">
      <c r="A1827" s="181"/>
      <c r="G1827" s="181"/>
    </row>
    <row r="1828" spans="1:7" x14ac:dyDescent="0.3">
      <c r="A1828" s="181"/>
      <c r="G1828" s="181"/>
    </row>
    <row r="1829" spans="1:7" x14ac:dyDescent="0.3">
      <c r="A1829" s="181"/>
      <c r="G1829" s="181"/>
    </row>
    <row r="1830" spans="1:7" x14ac:dyDescent="0.3">
      <c r="A1830" s="181"/>
      <c r="G1830" s="181"/>
    </row>
    <row r="1831" spans="1:7" x14ac:dyDescent="0.3">
      <c r="A1831" s="181"/>
      <c r="G1831" s="181"/>
    </row>
    <row r="1832" spans="1:7" x14ac:dyDescent="0.3">
      <c r="A1832" s="181"/>
      <c r="G1832" s="181"/>
    </row>
    <row r="1833" spans="1:7" x14ac:dyDescent="0.3">
      <c r="A1833" s="181"/>
      <c r="G1833" s="181"/>
    </row>
    <row r="1834" spans="1:7" x14ac:dyDescent="0.3">
      <c r="A1834" s="181"/>
      <c r="G1834" s="181"/>
    </row>
    <row r="1835" spans="1:7" x14ac:dyDescent="0.3">
      <c r="A1835" s="181"/>
      <c r="G1835" s="181"/>
    </row>
    <row r="1836" spans="1:7" x14ac:dyDescent="0.3">
      <c r="A1836" s="181"/>
      <c r="G1836" s="181"/>
    </row>
    <row r="1837" spans="1:7" x14ac:dyDescent="0.3">
      <c r="A1837" s="181"/>
      <c r="G1837" s="181"/>
    </row>
    <row r="1838" spans="1:7" x14ac:dyDescent="0.3">
      <c r="A1838" s="181"/>
      <c r="G1838" s="181"/>
    </row>
    <row r="1839" spans="1:7" x14ac:dyDescent="0.3">
      <c r="A1839" s="181"/>
      <c r="G1839" s="181"/>
    </row>
    <row r="1840" spans="1:7" x14ac:dyDescent="0.3">
      <c r="A1840" s="181"/>
      <c r="G1840" s="181"/>
    </row>
    <row r="1841" spans="1:7" x14ac:dyDescent="0.3">
      <c r="A1841" s="181"/>
      <c r="G1841" s="181"/>
    </row>
    <row r="1842" spans="1:7" x14ac:dyDescent="0.3">
      <c r="A1842" s="181"/>
      <c r="G1842" s="181"/>
    </row>
    <row r="1843" spans="1:7" x14ac:dyDescent="0.3">
      <c r="A1843" s="181"/>
      <c r="G1843" s="181"/>
    </row>
    <row r="1844" spans="1:7" x14ac:dyDescent="0.3">
      <c r="A1844" s="181"/>
      <c r="G1844" s="181"/>
    </row>
    <row r="1845" spans="1:7" x14ac:dyDescent="0.3">
      <c r="A1845" s="181"/>
      <c r="G1845" s="181"/>
    </row>
    <row r="1846" spans="1:7" x14ac:dyDescent="0.3">
      <c r="A1846" s="181"/>
      <c r="G1846" s="181"/>
    </row>
    <row r="1847" spans="1:7" x14ac:dyDescent="0.3">
      <c r="A1847" s="181"/>
      <c r="G1847" s="181"/>
    </row>
    <row r="1848" spans="1:7" x14ac:dyDescent="0.3">
      <c r="A1848" s="181"/>
      <c r="G1848" s="181"/>
    </row>
    <row r="1849" spans="1:7" x14ac:dyDescent="0.3">
      <c r="A1849" s="181"/>
      <c r="G1849" s="181"/>
    </row>
    <row r="1850" spans="1:7" x14ac:dyDescent="0.3">
      <c r="A1850" s="181"/>
      <c r="G1850" s="181"/>
    </row>
    <row r="1851" spans="1:7" x14ac:dyDescent="0.3">
      <c r="A1851" s="181"/>
      <c r="G1851" s="181"/>
    </row>
    <row r="1852" spans="1:7" x14ac:dyDescent="0.3">
      <c r="A1852" s="181"/>
      <c r="G1852" s="181"/>
    </row>
    <row r="1853" spans="1:7" x14ac:dyDescent="0.3">
      <c r="A1853" s="181"/>
      <c r="G1853" s="181"/>
    </row>
    <row r="1854" spans="1:7" x14ac:dyDescent="0.3">
      <c r="A1854" s="181"/>
      <c r="G1854" s="181"/>
    </row>
    <row r="1855" spans="1:7" x14ac:dyDescent="0.3">
      <c r="A1855" s="181"/>
      <c r="G1855" s="181"/>
    </row>
    <row r="1856" spans="1:7" x14ac:dyDescent="0.3">
      <c r="A1856" s="181"/>
      <c r="G1856" s="181"/>
    </row>
    <row r="1857" spans="1:7" x14ac:dyDescent="0.3">
      <c r="A1857" s="181"/>
      <c r="G1857" s="181"/>
    </row>
    <row r="1858" spans="1:7" x14ac:dyDescent="0.3">
      <c r="A1858" s="181"/>
      <c r="G1858" s="181"/>
    </row>
    <row r="1859" spans="1:7" x14ac:dyDescent="0.3">
      <c r="A1859" s="181"/>
      <c r="G1859" s="181"/>
    </row>
    <row r="1860" spans="1:7" x14ac:dyDescent="0.3">
      <c r="A1860" s="181"/>
      <c r="G1860" s="181"/>
    </row>
    <row r="1861" spans="1:7" x14ac:dyDescent="0.3">
      <c r="A1861" s="181"/>
      <c r="G1861" s="181"/>
    </row>
    <row r="1862" spans="1:7" x14ac:dyDescent="0.3">
      <c r="A1862" s="181"/>
      <c r="G1862" s="181"/>
    </row>
    <row r="1863" spans="1:7" x14ac:dyDescent="0.3">
      <c r="A1863" s="181"/>
      <c r="G1863" s="181"/>
    </row>
    <row r="1864" spans="1:7" x14ac:dyDescent="0.3">
      <c r="A1864" s="181"/>
      <c r="G1864" s="181"/>
    </row>
    <row r="1865" spans="1:7" x14ac:dyDescent="0.3">
      <c r="A1865" s="181"/>
      <c r="G1865" s="181"/>
    </row>
    <row r="1866" spans="1:7" x14ac:dyDescent="0.3">
      <c r="A1866" s="181"/>
      <c r="G1866" s="181"/>
    </row>
    <row r="1867" spans="1:7" x14ac:dyDescent="0.3">
      <c r="A1867" s="181"/>
      <c r="G1867" s="181"/>
    </row>
    <row r="1868" spans="1:7" x14ac:dyDescent="0.3">
      <c r="A1868" s="181"/>
      <c r="G1868" s="181"/>
    </row>
    <row r="1869" spans="1:7" x14ac:dyDescent="0.3">
      <c r="A1869" s="181"/>
      <c r="G1869" s="181"/>
    </row>
    <row r="1870" spans="1:7" x14ac:dyDescent="0.3">
      <c r="A1870" s="181"/>
      <c r="G1870" s="181"/>
    </row>
    <row r="1871" spans="1:7" x14ac:dyDescent="0.3">
      <c r="A1871" s="181"/>
      <c r="G1871" s="181"/>
    </row>
    <row r="1872" spans="1:7" x14ac:dyDescent="0.3">
      <c r="A1872" s="181"/>
      <c r="G1872" s="181"/>
    </row>
    <row r="1873" spans="1:7" x14ac:dyDescent="0.3">
      <c r="A1873" s="181"/>
      <c r="G1873" s="181"/>
    </row>
    <row r="1874" spans="1:7" x14ac:dyDescent="0.3">
      <c r="A1874" s="181"/>
      <c r="G1874" s="181"/>
    </row>
    <row r="1875" spans="1:7" x14ac:dyDescent="0.3">
      <c r="A1875" s="181"/>
      <c r="G1875" s="181"/>
    </row>
    <row r="1876" spans="1:7" x14ac:dyDescent="0.3">
      <c r="A1876" s="181"/>
      <c r="G1876" s="181"/>
    </row>
    <row r="1877" spans="1:7" x14ac:dyDescent="0.3">
      <c r="A1877" s="181"/>
      <c r="G1877" s="181"/>
    </row>
    <row r="1878" spans="1:7" x14ac:dyDescent="0.3">
      <c r="A1878" s="181"/>
      <c r="G1878" s="181"/>
    </row>
    <row r="1879" spans="1:7" x14ac:dyDescent="0.3">
      <c r="A1879" s="181"/>
      <c r="G1879" s="181"/>
    </row>
    <row r="1880" spans="1:7" x14ac:dyDescent="0.3">
      <c r="A1880" s="181"/>
      <c r="G1880" s="181"/>
    </row>
    <row r="1881" spans="1:7" x14ac:dyDescent="0.3">
      <c r="A1881" s="181"/>
      <c r="G1881" s="181"/>
    </row>
    <row r="1882" spans="1:7" x14ac:dyDescent="0.3">
      <c r="A1882" s="181"/>
      <c r="G1882" s="181"/>
    </row>
    <row r="1883" spans="1:7" x14ac:dyDescent="0.3">
      <c r="A1883" s="181"/>
      <c r="G1883" s="181"/>
    </row>
    <row r="1884" spans="1:7" x14ac:dyDescent="0.3">
      <c r="A1884" s="181"/>
      <c r="G1884" s="181"/>
    </row>
    <row r="1885" spans="1:7" x14ac:dyDescent="0.3">
      <c r="A1885" s="181"/>
      <c r="G1885" s="181"/>
    </row>
    <row r="1886" spans="1:7" x14ac:dyDescent="0.3">
      <c r="A1886" s="181"/>
      <c r="G1886" s="181"/>
    </row>
    <row r="1887" spans="1:7" x14ac:dyDescent="0.3">
      <c r="A1887" s="181"/>
      <c r="G1887" s="181"/>
    </row>
    <row r="1888" spans="1:7" x14ac:dyDescent="0.3">
      <c r="A1888" s="181"/>
      <c r="G1888" s="181"/>
    </row>
    <row r="1889" spans="1:7" x14ac:dyDescent="0.3">
      <c r="A1889" s="181"/>
      <c r="G1889" s="181"/>
    </row>
    <row r="1890" spans="1:7" x14ac:dyDescent="0.3">
      <c r="A1890" s="181"/>
      <c r="G1890" s="181"/>
    </row>
    <row r="1891" spans="1:7" x14ac:dyDescent="0.3">
      <c r="A1891" s="181"/>
      <c r="G1891" s="181"/>
    </row>
    <row r="1892" spans="1:7" x14ac:dyDescent="0.3">
      <c r="A1892" s="181"/>
      <c r="G1892" s="181"/>
    </row>
    <row r="1893" spans="1:7" x14ac:dyDescent="0.3">
      <c r="A1893" s="181"/>
      <c r="G1893" s="181"/>
    </row>
    <row r="1894" spans="1:7" x14ac:dyDescent="0.3">
      <c r="A1894" s="181"/>
      <c r="G1894" s="181"/>
    </row>
    <row r="1895" spans="1:7" x14ac:dyDescent="0.3">
      <c r="A1895" s="181"/>
      <c r="G1895" s="181"/>
    </row>
    <row r="1896" spans="1:7" x14ac:dyDescent="0.3">
      <c r="A1896" s="181"/>
      <c r="G1896" s="181"/>
    </row>
    <row r="1897" spans="1:7" x14ac:dyDescent="0.3">
      <c r="A1897" s="181"/>
      <c r="G1897" s="181"/>
    </row>
    <row r="1898" spans="1:7" x14ac:dyDescent="0.3">
      <c r="A1898" s="181"/>
      <c r="G1898" s="181"/>
    </row>
    <row r="1899" spans="1:7" x14ac:dyDescent="0.3">
      <c r="A1899" s="181"/>
      <c r="G1899" s="181"/>
    </row>
    <row r="1900" spans="1:7" x14ac:dyDescent="0.3">
      <c r="A1900" s="181"/>
      <c r="G1900" s="181"/>
    </row>
    <row r="1901" spans="1:7" x14ac:dyDescent="0.3">
      <c r="A1901" s="181"/>
      <c r="G1901" s="181"/>
    </row>
    <row r="1902" spans="1:7" x14ac:dyDescent="0.3">
      <c r="A1902" s="181"/>
      <c r="G1902" s="181"/>
    </row>
    <row r="1903" spans="1:7" x14ac:dyDescent="0.3">
      <c r="A1903" s="181"/>
      <c r="G1903" s="181"/>
    </row>
    <row r="1904" spans="1:7" x14ac:dyDescent="0.3">
      <c r="A1904" s="181"/>
      <c r="G1904" s="181"/>
    </row>
    <row r="1905" spans="1:7" x14ac:dyDescent="0.3">
      <c r="A1905" s="181"/>
      <c r="G1905" s="181"/>
    </row>
    <row r="1906" spans="1:7" x14ac:dyDescent="0.3">
      <c r="A1906" s="181"/>
      <c r="G1906" s="181"/>
    </row>
    <row r="1907" spans="1:7" x14ac:dyDescent="0.3">
      <c r="A1907" s="181"/>
      <c r="G1907" s="181"/>
    </row>
    <row r="1908" spans="1:7" x14ac:dyDescent="0.3">
      <c r="A1908" s="181"/>
      <c r="G1908" s="181"/>
    </row>
    <row r="1909" spans="1:7" x14ac:dyDescent="0.3">
      <c r="A1909" s="181"/>
      <c r="G1909" s="181"/>
    </row>
    <row r="1910" spans="1:7" x14ac:dyDescent="0.3">
      <c r="A1910" s="181"/>
      <c r="G1910" s="181"/>
    </row>
    <row r="1911" spans="1:7" x14ac:dyDescent="0.3">
      <c r="A1911" s="181"/>
      <c r="G1911" s="181"/>
    </row>
    <row r="1912" spans="1:7" x14ac:dyDescent="0.3">
      <c r="A1912" s="181"/>
      <c r="G1912" s="181"/>
    </row>
    <row r="1913" spans="1:7" x14ac:dyDescent="0.3">
      <c r="A1913" s="181"/>
      <c r="G1913" s="181"/>
    </row>
    <row r="1914" spans="1:7" x14ac:dyDescent="0.3">
      <c r="A1914" s="181"/>
      <c r="G1914" s="181"/>
    </row>
    <row r="1915" spans="1:7" x14ac:dyDescent="0.3">
      <c r="A1915" s="181"/>
      <c r="G1915" s="181"/>
    </row>
    <row r="1916" spans="1:7" x14ac:dyDescent="0.3">
      <c r="A1916" s="181"/>
      <c r="G1916" s="181"/>
    </row>
    <row r="1917" spans="1:7" x14ac:dyDescent="0.3">
      <c r="A1917" s="181"/>
      <c r="G1917" s="181"/>
    </row>
    <row r="1918" spans="1:7" x14ac:dyDescent="0.3">
      <c r="A1918" s="181"/>
      <c r="G1918" s="181"/>
    </row>
    <row r="1919" spans="1:7" x14ac:dyDescent="0.3">
      <c r="A1919" s="181"/>
      <c r="G1919" s="181"/>
    </row>
    <row r="1920" spans="1:7" x14ac:dyDescent="0.3">
      <c r="A1920" s="181"/>
      <c r="G1920" s="181"/>
    </row>
    <row r="1921" spans="1:7" x14ac:dyDescent="0.3">
      <c r="A1921" s="181"/>
      <c r="G1921" s="181"/>
    </row>
    <row r="1922" spans="1:7" x14ac:dyDescent="0.3">
      <c r="A1922" s="181"/>
      <c r="G1922" s="181"/>
    </row>
    <row r="1923" spans="1:7" x14ac:dyDescent="0.3">
      <c r="A1923" s="181"/>
      <c r="G1923" s="181"/>
    </row>
    <row r="1924" spans="1:7" x14ac:dyDescent="0.3">
      <c r="A1924" s="181"/>
      <c r="G1924" s="181"/>
    </row>
    <row r="1925" spans="1:7" x14ac:dyDescent="0.3">
      <c r="A1925" s="181"/>
      <c r="G1925" s="181"/>
    </row>
    <row r="1926" spans="1:7" x14ac:dyDescent="0.3">
      <c r="A1926" s="181"/>
      <c r="G1926" s="181"/>
    </row>
    <row r="1927" spans="1:7" x14ac:dyDescent="0.3">
      <c r="A1927" s="181"/>
      <c r="G1927" s="181"/>
    </row>
    <row r="1928" spans="1:7" x14ac:dyDescent="0.3">
      <c r="A1928" s="181"/>
      <c r="G1928" s="181"/>
    </row>
    <row r="1929" spans="1:7" x14ac:dyDescent="0.3">
      <c r="A1929" s="181"/>
      <c r="G1929" s="181"/>
    </row>
    <row r="1930" spans="1:7" x14ac:dyDescent="0.3">
      <c r="A1930" s="181"/>
      <c r="G1930" s="181"/>
    </row>
    <row r="1931" spans="1:7" x14ac:dyDescent="0.3">
      <c r="A1931" s="181"/>
      <c r="G1931" s="181"/>
    </row>
    <row r="1932" spans="1:7" x14ac:dyDescent="0.3">
      <c r="A1932" s="181"/>
      <c r="G1932" s="181"/>
    </row>
    <row r="1933" spans="1:7" x14ac:dyDescent="0.3">
      <c r="A1933" s="181"/>
      <c r="G1933" s="181"/>
    </row>
    <row r="1934" spans="1:7" x14ac:dyDescent="0.3">
      <c r="A1934" s="181"/>
      <c r="G1934" s="181"/>
    </row>
    <row r="1935" spans="1:7" x14ac:dyDescent="0.3">
      <c r="A1935" s="181"/>
      <c r="G1935" s="181"/>
    </row>
    <row r="1936" spans="1:7" x14ac:dyDescent="0.3">
      <c r="A1936" s="181"/>
      <c r="G1936" s="181"/>
    </row>
    <row r="1937" spans="1:7" x14ac:dyDescent="0.3">
      <c r="A1937" s="181"/>
      <c r="G1937" s="181"/>
    </row>
    <row r="1938" spans="1:7" x14ac:dyDescent="0.3">
      <c r="A1938" s="181"/>
      <c r="G1938" s="181"/>
    </row>
    <row r="1939" spans="1:7" x14ac:dyDescent="0.3">
      <c r="A1939" s="181"/>
      <c r="G1939" s="181"/>
    </row>
    <row r="1940" spans="1:7" x14ac:dyDescent="0.3">
      <c r="A1940" s="181"/>
      <c r="G1940" s="181"/>
    </row>
    <row r="1941" spans="1:7" x14ac:dyDescent="0.3">
      <c r="A1941" s="181"/>
      <c r="G1941" s="181"/>
    </row>
    <row r="1942" spans="1:7" x14ac:dyDescent="0.3">
      <c r="A1942" s="181"/>
      <c r="G1942" s="181"/>
    </row>
    <row r="1943" spans="1:7" x14ac:dyDescent="0.3">
      <c r="A1943" s="181"/>
      <c r="G1943" s="181"/>
    </row>
    <row r="1944" spans="1:7" x14ac:dyDescent="0.3">
      <c r="A1944" s="181"/>
      <c r="G1944" s="181"/>
    </row>
    <row r="1945" spans="1:7" x14ac:dyDescent="0.3">
      <c r="A1945" s="181"/>
      <c r="G1945" s="181"/>
    </row>
    <row r="1946" spans="1:7" x14ac:dyDescent="0.3">
      <c r="A1946" s="181"/>
      <c r="G1946" s="181"/>
    </row>
    <row r="1947" spans="1:7" x14ac:dyDescent="0.3">
      <c r="A1947" s="181"/>
      <c r="G1947" s="181"/>
    </row>
    <row r="1948" spans="1:7" x14ac:dyDescent="0.3">
      <c r="A1948" s="181"/>
      <c r="G1948" s="181"/>
    </row>
    <row r="1949" spans="1:7" x14ac:dyDescent="0.3">
      <c r="A1949" s="181"/>
      <c r="G1949" s="181"/>
    </row>
    <row r="1950" spans="1:7" x14ac:dyDescent="0.3">
      <c r="A1950" s="181"/>
      <c r="G1950" s="181"/>
    </row>
    <row r="1951" spans="1:7" x14ac:dyDescent="0.3">
      <c r="A1951" s="181"/>
      <c r="G1951" s="181"/>
    </row>
    <row r="1952" spans="1:7" x14ac:dyDescent="0.3">
      <c r="A1952" s="181"/>
      <c r="G1952" s="181"/>
    </row>
    <row r="1953" spans="1:7" x14ac:dyDescent="0.3">
      <c r="A1953" s="181"/>
      <c r="G1953" s="181"/>
    </row>
    <row r="1954" spans="1:7" x14ac:dyDescent="0.3">
      <c r="A1954" s="181"/>
      <c r="G1954" s="181"/>
    </row>
    <row r="1955" spans="1:7" x14ac:dyDescent="0.3">
      <c r="A1955" s="181"/>
      <c r="G1955" s="181"/>
    </row>
    <row r="1956" spans="1:7" x14ac:dyDescent="0.3">
      <c r="A1956" s="181"/>
      <c r="G1956" s="181"/>
    </row>
    <row r="1957" spans="1:7" x14ac:dyDescent="0.3">
      <c r="A1957" s="181"/>
      <c r="G1957" s="181"/>
    </row>
    <row r="1958" spans="1:7" x14ac:dyDescent="0.3">
      <c r="A1958" s="181"/>
      <c r="G1958" s="181"/>
    </row>
    <row r="1959" spans="1:7" x14ac:dyDescent="0.3">
      <c r="A1959" s="181"/>
      <c r="G1959" s="181"/>
    </row>
    <row r="1960" spans="1:7" x14ac:dyDescent="0.3">
      <c r="A1960" s="181"/>
      <c r="G1960" s="181"/>
    </row>
    <row r="1961" spans="1:7" x14ac:dyDescent="0.3">
      <c r="A1961" s="181"/>
      <c r="G1961" s="181"/>
    </row>
    <row r="1962" spans="1:7" x14ac:dyDescent="0.3">
      <c r="A1962" s="181"/>
      <c r="G1962" s="181"/>
    </row>
    <row r="1963" spans="1:7" x14ac:dyDescent="0.3">
      <c r="A1963" s="181"/>
      <c r="G1963" s="181"/>
    </row>
    <row r="1964" spans="1:7" x14ac:dyDescent="0.3">
      <c r="A1964" s="181"/>
      <c r="G1964" s="181"/>
    </row>
    <row r="1965" spans="1:7" x14ac:dyDescent="0.3">
      <c r="A1965" s="181"/>
      <c r="G1965" s="181"/>
    </row>
    <row r="1966" spans="1:7" x14ac:dyDescent="0.3">
      <c r="A1966" s="181"/>
      <c r="G1966" s="181"/>
    </row>
    <row r="1967" spans="1:7" x14ac:dyDescent="0.3">
      <c r="A1967" s="181"/>
      <c r="G1967" s="181"/>
    </row>
    <row r="1968" spans="1:7" x14ac:dyDescent="0.3">
      <c r="A1968" s="181"/>
      <c r="G1968" s="181"/>
    </row>
    <row r="1969" spans="1:7" x14ac:dyDescent="0.3">
      <c r="A1969" s="181"/>
      <c r="G1969" s="181"/>
    </row>
    <row r="1970" spans="1:7" x14ac:dyDescent="0.3">
      <c r="A1970" s="181"/>
      <c r="G1970" s="181"/>
    </row>
    <row r="1971" spans="1:7" x14ac:dyDescent="0.3">
      <c r="A1971" s="181"/>
      <c r="G1971" s="181"/>
    </row>
    <row r="1972" spans="1:7" x14ac:dyDescent="0.3">
      <c r="A1972" s="181"/>
      <c r="G1972" s="181"/>
    </row>
    <row r="1973" spans="1:7" x14ac:dyDescent="0.3">
      <c r="A1973" s="181"/>
      <c r="G1973" s="181"/>
    </row>
    <row r="1974" spans="1:7" x14ac:dyDescent="0.3">
      <c r="A1974" s="181"/>
      <c r="G1974" s="181"/>
    </row>
    <row r="1975" spans="1:7" x14ac:dyDescent="0.3">
      <c r="A1975" s="181"/>
      <c r="G1975" s="181"/>
    </row>
    <row r="1976" spans="1:7" x14ac:dyDescent="0.3">
      <c r="A1976" s="181"/>
      <c r="G1976" s="181"/>
    </row>
    <row r="1977" spans="1:7" x14ac:dyDescent="0.3">
      <c r="A1977" s="181"/>
      <c r="G1977" s="181"/>
    </row>
    <row r="1978" spans="1:7" x14ac:dyDescent="0.3">
      <c r="A1978" s="181"/>
      <c r="G1978" s="181"/>
    </row>
    <row r="1979" spans="1:7" x14ac:dyDescent="0.3">
      <c r="A1979" s="181"/>
      <c r="G1979" s="181"/>
    </row>
    <row r="1980" spans="1:7" x14ac:dyDescent="0.3">
      <c r="A1980" s="181"/>
      <c r="G1980" s="181"/>
    </row>
    <row r="1981" spans="1:7" x14ac:dyDescent="0.3">
      <c r="A1981" s="181"/>
      <c r="G1981" s="181"/>
    </row>
    <row r="1982" spans="1:7" x14ac:dyDescent="0.3">
      <c r="A1982" s="181"/>
      <c r="G1982" s="181"/>
    </row>
    <row r="1983" spans="1:7" x14ac:dyDescent="0.3">
      <c r="A1983" s="181"/>
      <c r="G1983" s="181"/>
    </row>
    <row r="1984" spans="1:7" x14ac:dyDescent="0.3">
      <c r="A1984" s="181"/>
      <c r="G1984" s="181"/>
    </row>
    <row r="1985" spans="1:7" x14ac:dyDescent="0.3">
      <c r="A1985" s="181"/>
      <c r="G1985" s="181"/>
    </row>
    <row r="1986" spans="1:7" x14ac:dyDescent="0.3">
      <c r="A1986" s="181"/>
      <c r="G1986" s="181"/>
    </row>
    <row r="1987" spans="1:7" x14ac:dyDescent="0.3">
      <c r="A1987" s="181"/>
      <c r="G1987" s="181"/>
    </row>
    <row r="1988" spans="1:7" x14ac:dyDescent="0.3">
      <c r="A1988" s="181"/>
      <c r="G1988" s="181"/>
    </row>
    <row r="1989" spans="1:7" x14ac:dyDescent="0.3">
      <c r="A1989" s="181"/>
      <c r="G1989" s="181"/>
    </row>
    <row r="1990" spans="1:7" x14ac:dyDescent="0.3">
      <c r="A1990" s="181"/>
      <c r="G1990" s="181"/>
    </row>
    <row r="1991" spans="1:7" x14ac:dyDescent="0.3">
      <c r="A1991" s="181"/>
      <c r="G1991" s="181"/>
    </row>
    <row r="1992" spans="1:7" x14ac:dyDescent="0.3">
      <c r="A1992" s="181"/>
      <c r="G1992" s="181"/>
    </row>
    <row r="1993" spans="1:7" x14ac:dyDescent="0.3">
      <c r="A1993" s="181"/>
      <c r="G1993" s="181"/>
    </row>
    <row r="1994" spans="1:7" x14ac:dyDescent="0.3">
      <c r="A1994" s="181"/>
      <c r="G1994" s="181"/>
    </row>
    <row r="1995" spans="1:7" x14ac:dyDescent="0.3">
      <c r="A1995" s="181"/>
      <c r="G1995" s="181"/>
    </row>
    <row r="1996" spans="1:7" x14ac:dyDescent="0.3">
      <c r="A1996" s="181"/>
      <c r="G1996" s="181"/>
    </row>
    <row r="1997" spans="1:7" x14ac:dyDescent="0.3">
      <c r="A1997" s="181"/>
      <c r="G1997" s="181"/>
    </row>
    <row r="1998" spans="1:7" x14ac:dyDescent="0.3">
      <c r="A1998" s="181"/>
      <c r="G1998" s="181"/>
    </row>
    <row r="1999" spans="1:7" x14ac:dyDescent="0.3">
      <c r="A1999" s="181"/>
      <c r="G1999" s="181"/>
    </row>
    <row r="2000" spans="1:7" x14ac:dyDescent="0.3">
      <c r="A2000" s="181"/>
      <c r="G2000" s="181"/>
    </row>
    <row r="2001" spans="1:7" x14ac:dyDescent="0.3">
      <c r="A2001" s="181"/>
      <c r="G2001" s="181"/>
    </row>
    <row r="2002" spans="1:7" x14ac:dyDescent="0.3">
      <c r="A2002" s="181"/>
      <c r="G2002" s="181"/>
    </row>
    <row r="2003" spans="1:7" x14ac:dyDescent="0.3">
      <c r="A2003" s="181"/>
      <c r="G2003" s="181"/>
    </row>
    <row r="2004" spans="1:7" x14ac:dyDescent="0.3">
      <c r="A2004" s="181"/>
      <c r="G2004" s="181"/>
    </row>
    <row r="2005" spans="1:7" x14ac:dyDescent="0.3">
      <c r="A2005" s="181"/>
      <c r="G2005" s="181"/>
    </row>
    <row r="2006" spans="1:7" x14ac:dyDescent="0.3">
      <c r="A2006" s="181"/>
      <c r="G2006" s="181"/>
    </row>
    <row r="2007" spans="1:7" x14ac:dyDescent="0.3">
      <c r="A2007" s="181"/>
      <c r="G2007" s="181"/>
    </row>
    <row r="2008" spans="1:7" x14ac:dyDescent="0.3">
      <c r="A2008" s="181"/>
      <c r="G2008" s="181"/>
    </row>
    <row r="2009" spans="1:7" x14ac:dyDescent="0.3">
      <c r="A2009" s="181"/>
      <c r="G2009" s="181"/>
    </row>
    <row r="2010" spans="1:7" x14ac:dyDescent="0.3">
      <c r="A2010" s="181"/>
      <c r="G2010" s="181"/>
    </row>
    <row r="2011" spans="1:7" x14ac:dyDescent="0.3">
      <c r="A2011" s="181"/>
      <c r="G2011" s="181"/>
    </row>
    <row r="2012" spans="1:7" x14ac:dyDescent="0.3">
      <c r="A2012" s="181"/>
      <c r="G2012" s="181"/>
    </row>
    <row r="2013" spans="1:7" x14ac:dyDescent="0.3">
      <c r="A2013" s="181"/>
      <c r="G2013" s="181"/>
    </row>
    <row r="2014" spans="1:7" x14ac:dyDescent="0.3">
      <c r="A2014" s="181"/>
      <c r="G2014" s="181"/>
    </row>
    <row r="2015" spans="1:7" x14ac:dyDescent="0.3">
      <c r="A2015" s="181"/>
      <c r="G2015" s="181"/>
    </row>
    <row r="2016" spans="1:7" x14ac:dyDescent="0.3">
      <c r="A2016" s="181"/>
      <c r="G2016" s="181"/>
    </row>
    <row r="2017" spans="1:7" x14ac:dyDescent="0.3">
      <c r="A2017" s="181"/>
      <c r="G2017" s="181"/>
    </row>
    <row r="2018" spans="1:7" x14ac:dyDescent="0.3">
      <c r="A2018" s="181"/>
      <c r="G2018" s="181"/>
    </row>
    <row r="2019" spans="1:7" x14ac:dyDescent="0.3">
      <c r="A2019" s="181"/>
      <c r="G2019" s="181"/>
    </row>
    <row r="2020" spans="1:7" x14ac:dyDescent="0.3">
      <c r="A2020" s="181"/>
      <c r="G2020" s="181"/>
    </row>
    <row r="2021" spans="1:7" x14ac:dyDescent="0.3">
      <c r="A2021" s="181"/>
      <c r="G2021" s="181"/>
    </row>
    <row r="2022" spans="1:7" x14ac:dyDescent="0.3">
      <c r="A2022" s="181"/>
      <c r="G2022" s="181"/>
    </row>
    <row r="2023" spans="1:7" x14ac:dyDescent="0.3">
      <c r="A2023" s="181"/>
      <c r="G2023" s="181"/>
    </row>
    <row r="2024" spans="1:7" x14ac:dyDescent="0.3">
      <c r="A2024" s="181"/>
      <c r="G2024" s="181"/>
    </row>
    <row r="2025" spans="1:7" x14ac:dyDescent="0.3">
      <c r="A2025" s="181"/>
      <c r="G2025" s="181"/>
    </row>
    <row r="2026" spans="1:7" x14ac:dyDescent="0.3">
      <c r="A2026" s="181"/>
      <c r="G2026" s="181"/>
    </row>
    <row r="2027" spans="1:7" x14ac:dyDescent="0.3">
      <c r="A2027" s="181"/>
      <c r="G2027" s="181"/>
    </row>
    <row r="2028" spans="1:7" x14ac:dyDescent="0.3">
      <c r="A2028" s="181"/>
      <c r="G2028" s="181"/>
    </row>
    <row r="2029" spans="1:7" x14ac:dyDescent="0.3">
      <c r="A2029" s="181"/>
      <c r="G2029" s="181"/>
    </row>
    <row r="2030" spans="1:7" x14ac:dyDescent="0.3">
      <c r="A2030" s="181"/>
      <c r="G2030" s="181"/>
    </row>
    <row r="2031" spans="1:7" x14ac:dyDescent="0.3">
      <c r="A2031" s="181"/>
      <c r="G2031" s="181"/>
    </row>
    <row r="2032" spans="1:7" x14ac:dyDescent="0.3">
      <c r="A2032" s="181"/>
      <c r="G2032" s="181"/>
    </row>
    <row r="2033" spans="1:7" x14ac:dyDescent="0.3">
      <c r="A2033" s="181"/>
      <c r="G2033" s="181"/>
    </row>
    <row r="2034" spans="1:7" x14ac:dyDescent="0.3">
      <c r="A2034" s="181"/>
      <c r="G2034" s="181"/>
    </row>
    <row r="2035" spans="1:7" x14ac:dyDescent="0.3">
      <c r="A2035" s="181"/>
      <c r="G2035" s="181"/>
    </row>
    <row r="2036" spans="1:7" x14ac:dyDescent="0.3">
      <c r="A2036" s="181"/>
      <c r="G2036" s="181"/>
    </row>
    <row r="2037" spans="1:7" x14ac:dyDescent="0.3">
      <c r="A2037" s="181"/>
      <c r="G2037" s="181"/>
    </row>
    <row r="2038" spans="1:7" x14ac:dyDescent="0.3">
      <c r="A2038" s="181"/>
      <c r="G2038" s="181"/>
    </row>
    <row r="2039" spans="1:7" x14ac:dyDescent="0.3">
      <c r="A2039" s="181"/>
      <c r="G2039" s="181"/>
    </row>
    <row r="2040" spans="1:7" x14ac:dyDescent="0.3">
      <c r="A2040" s="181"/>
      <c r="G2040" s="181"/>
    </row>
    <row r="2041" spans="1:7" x14ac:dyDescent="0.3">
      <c r="A2041" s="181"/>
      <c r="G2041" s="181"/>
    </row>
    <row r="2042" spans="1:7" x14ac:dyDescent="0.3">
      <c r="A2042" s="181"/>
      <c r="G2042" s="181"/>
    </row>
    <row r="2043" spans="1:7" x14ac:dyDescent="0.3">
      <c r="A2043" s="181"/>
      <c r="G2043" s="181"/>
    </row>
    <row r="2044" spans="1:7" x14ac:dyDescent="0.3">
      <c r="A2044" s="181"/>
      <c r="G2044" s="181"/>
    </row>
    <row r="2045" spans="1:7" x14ac:dyDescent="0.3">
      <c r="A2045" s="181"/>
      <c r="G2045" s="181"/>
    </row>
    <row r="2046" spans="1:7" x14ac:dyDescent="0.3">
      <c r="A2046" s="181"/>
      <c r="G2046" s="181"/>
    </row>
    <row r="2047" spans="1:7" x14ac:dyDescent="0.3">
      <c r="A2047" s="181"/>
      <c r="G2047" s="181"/>
    </row>
    <row r="2048" spans="1:7" x14ac:dyDescent="0.3">
      <c r="A2048" s="181"/>
      <c r="G2048" s="181"/>
    </row>
    <row r="2049" spans="1:7" x14ac:dyDescent="0.3">
      <c r="A2049" s="181"/>
      <c r="G2049" s="181"/>
    </row>
    <row r="2050" spans="1:7" x14ac:dyDescent="0.3">
      <c r="A2050" s="181"/>
      <c r="G2050" s="181"/>
    </row>
    <row r="2051" spans="1:7" x14ac:dyDescent="0.3">
      <c r="A2051" s="181"/>
      <c r="G2051" s="181"/>
    </row>
    <row r="2052" spans="1:7" x14ac:dyDescent="0.3">
      <c r="A2052" s="181"/>
      <c r="G2052" s="181"/>
    </row>
    <row r="2053" spans="1:7" x14ac:dyDescent="0.3">
      <c r="A2053" s="181"/>
      <c r="G2053" s="181"/>
    </row>
    <row r="2054" spans="1:7" x14ac:dyDescent="0.3">
      <c r="A2054" s="181"/>
      <c r="G2054" s="181"/>
    </row>
    <row r="2055" spans="1:7" x14ac:dyDescent="0.3">
      <c r="A2055" s="181"/>
      <c r="G2055" s="181"/>
    </row>
    <row r="2056" spans="1:7" x14ac:dyDescent="0.3">
      <c r="A2056" s="181"/>
      <c r="G2056" s="181"/>
    </row>
    <row r="2057" spans="1:7" x14ac:dyDescent="0.3">
      <c r="A2057" s="181"/>
      <c r="G2057" s="181"/>
    </row>
    <row r="2058" spans="1:7" x14ac:dyDescent="0.3">
      <c r="A2058" s="181"/>
      <c r="G2058" s="181"/>
    </row>
    <row r="2059" spans="1:7" x14ac:dyDescent="0.3">
      <c r="A2059" s="181"/>
      <c r="G2059" s="181"/>
    </row>
    <row r="2060" spans="1:7" x14ac:dyDescent="0.3">
      <c r="A2060" s="181"/>
      <c r="G2060" s="181"/>
    </row>
    <row r="2061" spans="1:7" x14ac:dyDescent="0.3">
      <c r="A2061" s="181"/>
      <c r="G2061" s="181"/>
    </row>
    <row r="2062" spans="1:7" x14ac:dyDescent="0.3">
      <c r="A2062" s="181"/>
      <c r="G2062" s="181"/>
    </row>
    <row r="2063" spans="1:7" x14ac:dyDescent="0.3">
      <c r="A2063" s="181"/>
      <c r="G2063" s="181"/>
    </row>
    <row r="2064" spans="1:7" x14ac:dyDescent="0.3">
      <c r="A2064" s="181"/>
      <c r="G2064" s="181"/>
    </row>
    <row r="2065" spans="1:7" x14ac:dyDescent="0.3">
      <c r="A2065" s="181"/>
      <c r="G2065" s="181"/>
    </row>
    <row r="2066" spans="1:7" x14ac:dyDescent="0.3">
      <c r="A2066" s="181"/>
      <c r="G2066" s="181"/>
    </row>
    <row r="2067" spans="1:7" x14ac:dyDescent="0.3">
      <c r="A2067" s="181"/>
      <c r="G2067" s="181"/>
    </row>
    <row r="2068" spans="1:7" x14ac:dyDescent="0.3">
      <c r="A2068" s="181"/>
      <c r="G2068" s="181"/>
    </row>
    <row r="2069" spans="1:7" x14ac:dyDescent="0.3">
      <c r="A2069" s="181"/>
      <c r="G2069" s="181"/>
    </row>
    <row r="2070" spans="1:7" x14ac:dyDescent="0.3">
      <c r="A2070" s="181"/>
      <c r="G2070" s="181"/>
    </row>
    <row r="2071" spans="1:7" x14ac:dyDescent="0.3">
      <c r="A2071" s="181"/>
      <c r="G2071" s="181"/>
    </row>
    <row r="2072" spans="1:7" x14ac:dyDescent="0.3">
      <c r="A2072" s="181"/>
      <c r="G2072" s="181"/>
    </row>
    <row r="2073" spans="1:7" x14ac:dyDescent="0.3">
      <c r="A2073" s="181"/>
      <c r="G2073" s="181"/>
    </row>
    <row r="2074" spans="1:7" x14ac:dyDescent="0.3">
      <c r="A2074" s="181"/>
      <c r="G2074" s="181"/>
    </row>
    <row r="2075" spans="1:7" x14ac:dyDescent="0.3">
      <c r="A2075" s="181"/>
      <c r="G2075" s="181"/>
    </row>
    <row r="2076" spans="1:7" x14ac:dyDescent="0.3">
      <c r="A2076" s="181"/>
      <c r="G2076" s="181"/>
    </row>
    <row r="2077" spans="1:7" x14ac:dyDescent="0.3">
      <c r="A2077" s="181"/>
      <c r="G2077" s="181"/>
    </row>
    <row r="2078" spans="1:7" x14ac:dyDescent="0.3">
      <c r="A2078" s="181"/>
      <c r="G2078" s="181"/>
    </row>
    <row r="2079" spans="1:7" x14ac:dyDescent="0.3">
      <c r="A2079" s="181"/>
      <c r="G2079" s="181"/>
    </row>
    <row r="2080" spans="1:7" x14ac:dyDescent="0.3">
      <c r="A2080" s="181"/>
      <c r="G2080" s="181"/>
    </row>
    <row r="2081" spans="1:7" x14ac:dyDescent="0.3">
      <c r="A2081" s="181"/>
      <c r="G2081" s="181"/>
    </row>
    <row r="2082" spans="1:7" x14ac:dyDescent="0.3">
      <c r="A2082" s="181"/>
      <c r="G2082" s="181"/>
    </row>
    <row r="2083" spans="1:7" x14ac:dyDescent="0.3">
      <c r="A2083" s="181"/>
      <c r="G2083" s="181"/>
    </row>
    <row r="2084" spans="1:7" x14ac:dyDescent="0.3">
      <c r="A2084" s="181"/>
      <c r="G2084" s="181"/>
    </row>
    <row r="2085" spans="1:7" x14ac:dyDescent="0.3">
      <c r="A2085" s="181"/>
      <c r="G2085" s="181"/>
    </row>
    <row r="2086" spans="1:7" x14ac:dyDescent="0.3">
      <c r="A2086" s="181"/>
      <c r="G2086" s="181"/>
    </row>
    <row r="2087" spans="1:7" x14ac:dyDescent="0.3">
      <c r="A2087" s="181"/>
      <c r="G2087" s="181"/>
    </row>
    <row r="2088" spans="1:7" x14ac:dyDescent="0.3">
      <c r="A2088" s="181"/>
      <c r="G2088" s="181"/>
    </row>
    <row r="2089" spans="1:7" x14ac:dyDescent="0.3">
      <c r="A2089" s="181"/>
      <c r="G2089" s="181"/>
    </row>
    <row r="2090" spans="1:7" x14ac:dyDescent="0.3">
      <c r="A2090" s="181"/>
      <c r="G2090" s="181"/>
    </row>
    <row r="2091" spans="1:7" x14ac:dyDescent="0.3">
      <c r="A2091" s="181"/>
      <c r="G2091" s="181"/>
    </row>
    <row r="2092" spans="1:7" x14ac:dyDescent="0.3">
      <c r="A2092" s="181"/>
      <c r="G2092" s="181"/>
    </row>
    <row r="2093" spans="1:7" x14ac:dyDescent="0.3">
      <c r="A2093" s="181"/>
      <c r="G2093" s="181"/>
    </row>
    <row r="2094" spans="1:7" x14ac:dyDescent="0.3">
      <c r="A2094" s="181"/>
      <c r="G2094" s="181"/>
    </row>
    <row r="2095" spans="1:7" x14ac:dyDescent="0.3">
      <c r="A2095" s="181"/>
      <c r="G2095" s="181"/>
    </row>
    <row r="2096" spans="1:7" x14ac:dyDescent="0.3">
      <c r="A2096" s="181"/>
      <c r="G2096" s="181"/>
    </row>
    <row r="2097" spans="1:7" x14ac:dyDescent="0.3">
      <c r="A2097" s="181"/>
      <c r="G2097" s="181"/>
    </row>
    <row r="2098" spans="1:7" x14ac:dyDescent="0.3">
      <c r="A2098" s="181"/>
      <c r="G2098" s="181"/>
    </row>
    <row r="2099" spans="1:7" x14ac:dyDescent="0.3">
      <c r="A2099" s="181"/>
      <c r="G2099" s="181"/>
    </row>
    <row r="2100" spans="1:7" x14ac:dyDescent="0.3">
      <c r="A2100" s="181"/>
      <c r="G2100" s="181"/>
    </row>
    <row r="2101" spans="1:7" x14ac:dyDescent="0.3">
      <c r="A2101" s="181"/>
      <c r="G2101" s="181"/>
    </row>
    <row r="2102" spans="1:7" x14ac:dyDescent="0.3">
      <c r="A2102" s="181"/>
      <c r="G2102" s="181"/>
    </row>
    <row r="2103" spans="1:7" x14ac:dyDescent="0.3">
      <c r="A2103" s="181"/>
      <c r="G2103" s="181"/>
    </row>
    <row r="2104" spans="1:7" x14ac:dyDescent="0.3">
      <c r="A2104" s="181"/>
      <c r="G2104" s="181"/>
    </row>
    <row r="2105" spans="1:7" x14ac:dyDescent="0.3">
      <c r="A2105" s="181"/>
      <c r="G2105" s="181"/>
    </row>
    <row r="2106" spans="1:7" x14ac:dyDescent="0.3">
      <c r="A2106" s="181"/>
      <c r="G2106" s="181"/>
    </row>
    <row r="2107" spans="1:7" x14ac:dyDescent="0.3">
      <c r="A2107" s="181"/>
      <c r="G2107" s="181"/>
    </row>
    <row r="2108" spans="1:7" x14ac:dyDescent="0.3">
      <c r="A2108" s="181"/>
      <c r="G2108" s="181"/>
    </row>
    <row r="2109" spans="1:7" x14ac:dyDescent="0.3">
      <c r="A2109" s="181"/>
      <c r="G2109" s="181"/>
    </row>
    <row r="2110" spans="1:7" x14ac:dyDescent="0.3">
      <c r="A2110" s="181"/>
      <c r="G2110" s="181"/>
    </row>
    <row r="2111" spans="1:7" x14ac:dyDescent="0.3">
      <c r="A2111" s="181"/>
      <c r="G2111" s="181"/>
    </row>
    <row r="2112" spans="1:7" x14ac:dyDescent="0.3">
      <c r="A2112" s="181"/>
      <c r="G2112" s="181"/>
    </row>
    <row r="2113" spans="1:7" x14ac:dyDescent="0.3">
      <c r="A2113" s="181"/>
      <c r="G2113" s="181"/>
    </row>
    <row r="2114" spans="1:7" x14ac:dyDescent="0.3">
      <c r="A2114" s="181"/>
      <c r="G2114" s="181"/>
    </row>
    <row r="2115" spans="1:7" x14ac:dyDescent="0.3">
      <c r="A2115" s="181"/>
      <c r="G2115" s="181"/>
    </row>
    <row r="2116" spans="1:7" x14ac:dyDescent="0.3">
      <c r="A2116" s="181"/>
      <c r="G2116" s="181"/>
    </row>
    <row r="2117" spans="1:7" x14ac:dyDescent="0.3">
      <c r="A2117" s="181"/>
      <c r="G2117" s="181"/>
    </row>
    <row r="2118" spans="1:7" x14ac:dyDescent="0.3">
      <c r="A2118" s="181"/>
      <c r="G2118" s="181"/>
    </row>
    <row r="2119" spans="1:7" x14ac:dyDescent="0.3">
      <c r="A2119" s="181"/>
      <c r="G2119" s="181"/>
    </row>
    <row r="2120" spans="1:7" x14ac:dyDescent="0.3">
      <c r="A2120" s="181"/>
      <c r="G2120" s="181"/>
    </row>
    <row r="2121" spans="1:7" x14ac:dyDescent="0.3">
      <c r="A2121" s="181"/>
      <c r="G2121" s="181"/>
    </row>
    <row r="2122" spans="1:7" x14ac:dyDescent="0.3">
      <c r="A2122" s="181"/>
      <c r="G2122" s="181"/>
    </row>
    <row r="2123" spans="1:7" x14ac:dyDescent="0.3">
      <c r="A2123" s="181"/>
      <c r="G2123" s="181"/>
    </row>
    <row r="2124" spans="1:7" x14ac:dyDescent="0.3">
      <c r="A2124" s="181"/>
      <c r="G2124" s="181"/>
    </row>
    <row r="2125" spans="1:7" x14ac:dyDescent="0.3">
      <c r="A2125" s="181"/>
      <c r="G2125" s="181"/>
    </row>
    <row r="2126" spans="1:7" x14ac:dyDescent="0.3">
      <c r="A2126" s="181"/>
      <c r="G2126" s="181"/>
    </row>
    <row r="2127" spans="1:7" x14ac:dyDescent="0.3">
      <c r="A2127" s="181"/>
      <c r="G2127" s="181"/>
    </row>
    <row r="2128" spans="1:7" x14ac:dyDescent="0.3">
      <c r="A2128" s="181"/>
      <c r="G2128" s="181"/>
    </row>
    <row r="2129" spans="1:7" x14ac:dyDescent="0.3">
      <c r="A2129" s="181"/>
      <c r="G2129" s="181"/>
    </row>
    <row r="2130" spans="1:7" x14ac:dyDescent="0.3">
      <c r="A2130" s="181"/>
      <c r="G2130" s="181"/>
    </row>
    <row r="2131" spans="1:7" x14ac:dyDescent="0.3">
      <c r="A2131" s="181"/>
      <c r="G2131" s="181"/>
    </row>
    <row r="2132" spans="1:7" x14ac:dyDescent="0.3">
      <c r="A2132" s="181"/>
      <c r="G2132" s="181"/>
    </row>
    <row r="2133" spans="1:7" x14ac:dyDescent="0.3">
      <c r="A2133" s="181"/>
      <c r="G2133" s="181"/>
    </row>
    <row r="2134" spans="1:7" x14ac:dyDescent="0.3">
      <c r="A2134" s="181"/>
      <c r="G2134" s="181"/>
    </row>
    <row r="2135" spans="1:7" x14ac:dyDescent="0.3">
      <c r="A2135" s="181"/>
      <c r="G2135" s="181"/>
    </row>
    <row r="2136" spans="1:7" x14ac:dyDescent="0.3">
      <c r="A2136" s="181"/>
      <c r="G2136" s="181"/>
    </row>
    <row r="2137" spans="1:7" x14ac:dyDescent="0.3">
      <c r="A2137" s="181"/>
      <c r="G2137" s="181"/>
    </row>
    <row r="2138" spans="1:7" x14ac:dyDescent="0.3">
      <c r="A2138" s="181"/>
      <c r="G2138" s="181"/>
    </row>
    <row r="2139" spans="1:7" x14ac:dyDescent="0.3">
      <c r="A2139" s="181"/>
      <c r="G2139" s="181"/>
    </row>
    <row r="2140" spans="1:7" x14ac:dyDescent="0.3">
      <c r="A2140" s="181"/>
      <c r="G2140" s="181"/>
    </row>
    <row r="2141" spans="1:7" x14ac:dyDescent="0.3">
      <c r="A2141" s="181"/>
      <c r="G2141" s="181"/>
    </row>
    <row r="2142" spans="1:7" x14ac:dyDescent="0.3">
      <c r="A2142" s="181"/>
      <c r="G2142" s="181"/>
    </row>
    <row r="2143" spans="1:7" x14ac:dyDescent="0.3">
      <c r="A2143" s="181"/>
      <c r="G2143" s="181"/>
    </row>
    <row r="2144" spans="1:7" x14ac:dyDescent="0.3">
      <c r="A2144" s="181"/>
      <c r="G2144" s="181"/>
    </row>
    <row r="2145" spans="1:7" x14ac:dyDescent="0.3">
      <c r="A2145" s="181"/>
      <c r="G2145" s="181"/>
    </row>
    <row r="2146" spans="1:7" x14ac:dyDescent="0.3">
      <c r="A2146" s="181"/>
      <c r="G2146" s="181"/>
    </row>
    <row r="2147" spans="1:7" x14ac:dyDescent="0.3">
      <c r="A2147" s="181"/>
      <c r="G2147" s="181"/>
    </row>
    <row r="2148" spans="1:7" x14ac:dyDescent="0.3">
      <c r="A2148" s="181"/>
      <c r="G2148" s="181"/>
    </row>
    <row r="2149" spans="1:7" x14ac:dyDescent="0.3">
      <c r="A2149" s="181"/>
      <c r="G2149" s="181"/>
    </row>
    <row r="2150" spans="1:7" x14ac:dyDescent="0.3">
      <c r="A2150" s="181"/>
      <c r="G2150" s="181"/>
    </row>
    <row r="2151" spans="1:7" x14ac:dyDescent="0.3">
      <c r="A2151" s="181"/>
      <c r="G2151" s="181"/>
    </row>
    <row r="2152" spans="1:7" x14ac:dyDescent="0.3">
      <c r="A2152" s="181"/>
      <c r="G2152" s="181"/>
    </row>
    <row r="2153" spans="1:7" x14ac:dyDescent="0.3">
      <c r="A2153" s="181"/>
      <c r="G2153" s="181"/>
    </row>
    <row r="2154" spans="1:7" x14ac:dyDescent="0.3">
      <c r="A2154" s="181"/>
      <c r="G2154" s="181"/>
    </row>
    <row r="2155" spans="1:7" x14ac:dyDescent="0.3">
      <c r="A2155" s="181"/>
      <c r="G2155" s="181"/>
    </row>
    <row r="2156" spans="1:7" x14ac:dyDescent="0.3">
      <c r="A2156" s="181"/>
      <c r="G2156" s="181"/>
    </row>
    <row r="2157" spans="1:7" x14ac:dyDescent="0.3">
      <c r="A2157" s="181"/>
      <c r="G2157" s="181"/>
    </row>
    <row r="2158" spans="1:7" x14ac:dyDescent="0.3">
      <c r="A2158" s="181"/>
      <c r="G2158" s="181"/>
    </row>
    <row r="2159" spans="1:7" x14ac:dyDescent="0.3">
      <c r="A2159" s="181"/>
      <c r="G2159" s="181"/>
    </row>
    <row r="2160" spans="1:7" x14ac:dyDescent="0.3">
      <c r="A2160" s="181"/>
      <c r="G2160" s="181"/>
    </row>
    <row r="2161" spans="1:7" x14ac:dyDescent="0.3">
      <c r="A2161" s="181"/>
      <c r="G2161" s="181"/>
    </row>
    <row r="2162" spans="1:7" x14ac:dyDescent="0.3">
      <c r="A2162" s="181"/>
      <c r="G2162" s="181"/>
    </row>
    <row r="2163" spans="1:7" x14ac:dyDescent="0.3">
      <c r="A2163" s="181"/>
      <c r="G2163" s="181"/>
    </row>
    <row r="2164" spans="1:7" x14ac:dyDescent="0.3">
      <c r="A2164" s="181"/>
      <c r="G2164" s="181"/>
    </row>
    <row r="2165" spans="1:7" x14ac:dyDescent="0.3">
      <c r="A2165" s="181"/>
      <c r="G2165" s="181"/>
    </row>
    <row r="2166" spans="1:7" x14ac:dyDescent="0.3">
      <c r="A2166" s="181"/>
      <c r="G2166" s="181"/>
    </row>
    <row r="2167" spans="1:7" x14ac:dyDescent="0.3">
      <c r="A2167" s="181"/>
      <c r="G2167" s="181"/>
    </row>
    <row r="2168" spans="1:7" x14ac:dyDescent="0.3">
      <c r="A2168" s="181"/>
      <c r="G2168" s="181"/>
    </row>
    <row r="2169" spans="1:7" x14ac:dyDescent="0.3">
      <c r="A2169" s="181"/>
      <c r="G2169" s="181"/>
    </row>
    <row r="2170" spans="1:7" x14ac:dyDescent="0.3">
      <c r="A2170" s="181"/>
      <c r="G2170" s="181"/>
    </row>
    <row r="2171" spans="1:7" x14ac:dyDescent="0.3">
      <c r="A2171" s="181"/>
      <c r="G2171" s="181"/>
    </row>
    <row r="2172" spans="1:7" x14ac:dyDescent="0.3">
      <c r="A2172" s="181"/>
      <c r="G2172" s="181"/>
    </row>
    <row r="2173" spans="1:7" x14ac:dyDescent="0.3">
      <c r="A2173" s="181"/>
      <c r="G2173" s="181"/>
    </row>
    <row r="2174" spans="1:7" x14ac:dyDescent="0.3">
      <c r="A2174" s="181"/>
      <c r="G2174" s="181"/>
    </row>
    <row r="2175" spans="1:7" x14ac:dyDescent="0.3">
      <c r="A2175" s="181"/>
      <c r="G2175" s="181"/>
    </row>
    <row r="2176" spans="1:7" x14ac:dyDescent="0.3">
      <c r="A2176" s="181"/>
      <c r="G2176" s="181"/>
    </row>
    <row r="2177" spans="1:7" x14ac:dyDescent="0.3">
      <c r="A2177" s="181"/>
      <c r="G2177" s="181"/>
    </row>
    <row r="2178" spans="1:7" x14ac:dyDescent="0.3">
      <c r="A2178" s="181"/>
      <c r="G2178" s="181"/>
    </row>
    <row r="2179" spans="1:7" x14ac:dyDescent="0.3">
      <c r="A2179" s="181"/>
      <c r="G2179" s="181"/>
    </row>
    <row r="2180" spans="1:7" x14ac:dyDescent="0.3">
      <c r="A2180" s="181"/>
      <c r="G2180" s="181"/>
    </row>
    <row r="2181" spans="1:7" x14ac:dyDescent="0.3">
      <c r="A2181" s="181"/>
      <c r="G2181" s="181"/>
    </row>
    <row r="2182" spans="1:7" x14ac:dyDescent="0.3">
      <c r="A2182" s="181"/>
      <c r="G2182" s="181"/>
    </row>
    <row r="2183" spans="1:7" x14ac:dyDescent="0.3">
      <c r="A2183" s="181"/>
      <c r="G2183" s="181"/>
    </row>
    <row r="2184" spans="1:7" x14ac:dyDescent="0.3">
      <c r="A2184" s="181"/>
      <c r="G2184" s="181"/>
    </row>
    <row r="2185" spans="1:7" x14ac:dyDescent="0.3">
      <c r="A2185" s="181"/>
      <c r="G2185" s="181"/>
    </row>
    <row r="2186" spans="1:7" x14ac:dyDescent="0.3">
      <c r="A2186" s="181"/>
      <c r="G2186" s="181"/>
    </row>
    <row r="2187" spans="1:7" x14ac:dyDescent="0.3">
      <c r="A2187" s="181"/>
      <c r="G2187" s="181"/>
    </row>
    <row r="2188" spans="1:7" x14ac:dyDescent="0.3">
      <c r="A2188" s="181"/>
      <c r="G2188" s="181"/>
    </row>
    <row r="2189" spans="1:7" x14ac:dyDescent="0.3">
      <c r="A2189" s="181"/>
      <c r="G2189" s="181"/>
    </row>
    <row r="2190" spans="1:7" x14ac:dyDescent="0.3">
      <c r="A2190" s="181"/>
      <c r="G2190" s="181"/>
    </row>
    <row r="2191" spans="1:7" x14ac:dyDescent="0.3">
      <c r="A2191" s="181"/>
      <c r="G2191" s="181"/>
    </row>
    <row r="2192" spans="1:7" x14ac:dyDescent="0.3">
      <c r="A2192" s="181"/>
      <c r="G2192" s="181"/>
    </row>
    <row r="2193" spans="1:7" x14ac:dyDescent="0.3">
      <c r="A2193" s="181"/>
      <c r="G2193" s="181"/>
    </row>
    <row r="2194" spans="1:7" x14ac:dyDescent="0.3">
      <c r="A2194" s="181"/>
      <c r="G2194" s="181"/>
    </row>
    <row r="2195" spans="1:7" x14ac:dyDescent="0.3">
      <c r="A2195" s="181"/>
      <c r="G2195" s="181"/>
    </row>
    <row r="2196" spans="1:7" x14ac:dyDescent="0.3">
      <c r="A2196" s="181"/>
      <c r="G2196" s="181"/>
    </row>
    <row r="2197" spans="1:7" x14ac:dyDescent="0.3">
      <c r="A2197" s="181"/>
      <c r="G2197" s="181"/>
    </row>
    <row r="2198" spans="1:7" x14ac:dyDescent="0.3">
      <c r="A2198" s="181"/>
      <c r="G2198" s="181"/>
    </row>
    <row r="2199" spans="1:7" x14ac:dyDescent="0.3">
      <c r="A2199" s="181"/>
      <c r="G2199" s="181"/>
    </row>
    <row r="2200" spans="1:7" x14ac:dyDescent="0.3">
      <c r="A2200" s="181"/>
      <c r="G2200" s="181"/>
    </row>
    <row r="2201" spans="1:7" x14ac:dyDescent="0.3">
      <c r="A2201" s="181"/>
      <c r="G2201" s="181"/>
    </row>
    <row r="2202" spans="1:7" x14ac:dyDescent="0.3">
      <c r="A2202" s="181"/>
      <c r="G2202" s="181"/>
    </row>
    <row r="2203" spans="1:7" x14ac:dyDescent="0.3">
      <c r="A2203" s="181"/>
      <c r="G2203" s="181"/>
    </row>
    <row r="2204" spans="1:7" x14ac:dyDescent="0.3">
      <c r="A2204" s="181"/>
      <c r="G2204" s="181"/>
    </row>
    <row r="2205" spans="1:7" x14ac:dyDescent="0.3">
      <c r="A2205" s="181"/>
      <c r="G2205" s="181"/>
    </row>
    <row r="2206" spans="1:7" x14ac:dyDescent="0.3">
      <c r="A2206" s="181"/>
      <c r="G2206" s="181"/>
    </row>
    <row r="2207" spans="1:7" x14ac:dyDescent="0.3">
      <c r="A2207" s="181"/>
      <c r="G2207" s="181"/>
    </row>
    <row r="2208" spans="1:7" x14ac:dyDescent="0.3">
      <c r="A2208" s="181"/>
      <c r="G2208" s="181"/>
    </row>
    <row r="2209" spans="1:7" x14ac:dyDescent="0.3">
      <c r="A2209" s="181"/>
      <c r="G2209" s="181"/>
    </row>
    <row r="2210" spans="1:7" x14ac:dyDescent="0.3">
      <c r="A2210" s="181"/>
      <c r="G2210" s="181"/>
    </row>
    <row r="2211" spans="1:7" x14ac:dyDescent="0.3">
      <c r="A2211" s="181"/>
      <c r="G2211" s="181"/>
    </row>
    <row r="2212" spans="1:7" x14ac:dyDescent="0.3">
      <c r="A2212" s="181"/>
      <c r="G2212" s="181"/>
    </row>
    <row r="2213" spans="1:7" x14ac:dyDescent="0.3">
      <c r="A2213" s="181"/>
      <c r="G2213" s="181"/>
    </row>
    <row r="2214" spans="1:7" x14ac:dyDescent="0.3">
      <c r="A2214" s="181"/>
      <c r="G2214" s="181"/>
    </row>
    <row r="2215" spans="1:7" x14ac:dyDescent="0.3">
      <c r="A2215" s="181"/>
      <c r="G2215" s="181"/>
    </row>
    <row r="2216" spans="1:7" x14ac:dyDescent="0.3">
      <c r="A2216" s="181"/>
      <c r="G2216" s="181"/>
    </row>
    <row r="2217" spans="1:7" x14ac:dyDescent="0.3">
      <c r="A2217" s="181"/>
      <c r="G2217" s="181"/>
    </row>
    <row r="2218" spans="1:7" x14ac:dyDescent="0.3">
      <c r="A2218" s="181"/>
      <c r="G2218" s="181"/>
    </row>
    <row r="2219" spans="1:7" x14ac:dyDescent="0.3">
      <c r="A2219" s="181"/>
      <c r="G2219" s="181"/>
    </row>
    <row r="2220" spans="1:7" x14ac:dyDescent="0.3">
      <c r="A2220" s="181"/>
      <c r="G2220" s="181"/>
    </row>
    <row r="2221" spans="1:7" x14ac:dyDescent="0.3">
      <c r="A2221" s="181"/>
      <c r="G2221" s="181"/>
    </row>
    <row r="2222" spans="1:7" x14ac:dyDescent="0.3">
      <c r="A2222" s="181"/>
      <c r="G2222" s="181"/>
    </row>
    <row r="2223" spans="1:7" x14ac:dyDescent="0.3">
      <c r="A2223" s="181"/>
      <c r="G2223" s="181"/>
    </row>
    <row r="2224" spans="1:7" x14ac:dyDescent="0.3">
      <c r="A2224" s="181"/>
      <c r="G2224" s="181"/>
    </row>
    <row r="2225" spans="1:7" x14ac:dyDescent="0.3">
      <c r="A2225" s="181"/>
      <c r="G2225" s="181"/>
    </row>
    <row r="2226" spans="1:7" x14ac:dyDescent="0.3">
      <c r="A2226" s="181"/>
      <c r="G2226" s="181"/>
    </row>
    <row r="2227" spans="1:7" x14ac:dyDescent="0.3">
      <c r="A2227" s="181"/>
      <c r="G2227" s="181"/>
    </row>
    <row r="2228" spans="1:7" x14ac:dyDescent="0.3">
      <c r="A2228" s="181"/>
      <c r="G2228" s="181"/>
    </row>
    <row r="2229" spans="1:7" x14ac:dyDescent="0.3">
      <c r="A2229" s="181"/>
      <c r="G2229" s="181"/>
    </row>
    <row r="2230" spans="1:7" x14ac:dyDescent="0.3">
      <c r="A2230" s="181"/>
      <c r="G2230" s="181"/>
    </row>
    <row r="2231" spans="1:7" x14ac:dyDescent="0.3">
      <c r="A2231" s="181"/>
      <c r="G2231" s="181"/>
    </row>
    <row r="2232" spans="1:7" x14ac:dyDescent="0.3">
      <c r="A2232" s="181"/>
      <c r="G2232" s="181"/>
    </row>
    <row r="2233" spans="1:7" x14ac:dyDescent="0.3">
      <c r="A2233" s="181"/>
      <c r="G2233" s="181"/>
    </row>
    <row r="2234" spans="1:7" x14ac:dyDescent="0.3">
      <c r="A2234" s="181"/>
      <c r="G2234" s="181"/>
    </row>
    <row r="2235" spans="1:7" x14ac:dyDescent="0.3">
      <c r="A2235" s="181"/>
      <c r="G2235" s="181"/>
    </row>
    <row r="2236" spans="1:7" x14ac:dyDescent="0.3">
      <c r="A2236" s="181"/>
      <c r="G2236" s="181"/>
    </row>
    <row r="2237" spans="1:7" x14ac:dyDescent="0.3">
      <c r="A2237" s="181"/>
      <c r="G2237" s="181"/>
    </row>
    <row r="2238" spans="1:7" x14ac:dyDescent="0.3">
      <c r="A2238" s="181"/>
      <c r="G2238" s="181"/>
    </row>
    <row r="2239" spans="1:7" x14ac:dyDescent="0.3">
      <c r="A2239" s="181"/>
      <c r="G2239" s="181"/>
    </row>
    <row r="2240" spans="1:7" x14ac:dyDescent="0.3">
      <c r="A2240" s="181"/>
      <c r="G2240" s="181"/>
    </row>
    <row r="2241" spans="1:7" x14ac:dyDescent="0.3">
      <c r="A2241" s="181"/>
      <c r="G2241" s="181"/>
    </row>
    <row r="2242" spans="1:7" x14ac:dyDescent="0.3">
      <c r="A2242" s="181"/>
      <c r="G2242" s="181"/>
    </row>
    <row r="2243" spans="1:7" x14ac:dyDescent="0.3">
      <c r="A2243" s="181"/>
      <c r="G2243" s="181"/>
    </row>
    <row r="2244" spans="1:7" x14ac:dyDescent="0.3">
      <c r="A2244" s="181"/>
      <c r="G2244" s="181"/>
    </row>
    <row r="2245" spans="1:7" x14ac:dyDescent="0.3">
      <c r="A2245" s="181"/>
      <c r="G2245" s="181"/>
    </row>
    <row r="2246" spans="1:7" x14ac:dyDescent="0.3">
      <c r="A2246" s="181"/>
      <c r="G2246" s="181"/>
    </row>
    <row r="2247" spans="1:7" x14ac:dyDescent="0.3">
      <c r="A2247" s="181"/>
      <c r="G2247" s="181"/>
    </row>
    <row r="2248" spans="1:7" x14ac:dyDescent="0.3">
      <c r="A2248" s="181"/>
      <c r="G2248" s="181"/>
    </row>
    <row r="2249" spans="1:7" x14ac:dyDescent="0.3">
      <c r="A2249" s="181"/>
      <c r="G2249" s="181"/>
    </row>
    <row r="2250" spans="1:7" x14ac:dyDescent="0.3">
      <c r="A2250" s="181"/>
      <c r="G2250" s="181"/>
    </row>
    <row r="2251" spans="1:7" x14ac:dyDescent="0.3">
      <c r="A2251" s="181"/>
      <c r="G2251" s="181"/>
    </row>
    <row r="2252" spans="1:7" x14ac:dyDescent="0.3">
      <c r="A2252" s="181"/>
      <c r="G2252" s="181"/>
    </row>
    <row r="2253" spans="1:7" x14ac:dyDescent="0.3">
      <c r="A2253" s="181"/>
      <c r="G2253" s="181"/>
    </row>
    <row r="2254" spans="1:7" x14ac:dyDescent="0.3">
      <c r="A2254" s="181"/>
      <c r="G2254" s="181"/>
    </row>
    <row r="2255" spans="1:7" x14ac:dyDescent="0.3">
      <c r="A2255" s="181"/>
      <c r="G2255" s="181"/>
    </row>
    <row r="2256" spans="1:7" x14ac:dyDescent="0.3">
      <c r="A2256" s="181"/>
      <c r="G2256" s="181"/>
    </row>
    <row r="2257" spans="1:7" x14ac:dyDescent="0.3">
      <c r="A2257" s="181"/>
      <c r="G2257" s="181"/>
    </row>
    <row r="2258" spans="1:7" x14ac:dyDescent="0.3">
      <c r="A2258" s="181"/>
      <c r="G2258" s="181"/>
    </row>
    <row r="2259" spans="1:7" x14ac:dyDescent="0.3">
      <c r="A2259" s="181"/>
      <c r="G2259" s="181"/>
    </row>
    <row r="2260" spans="1:7" x14ac:dyDescent="0.3">
      <c r="A2260" s="181"/>
      <c r="G2260" s="181"/>
    </row>
    <row r="2261" spans="1:7" x14ac:dyDescent="0.3">
      <c r="A2261" s="181"/>
      <c r="G2261" s="181"/>
    </row>
    <row r="2262" spans="1:7" x14ac:dyDescent="0.3">
      <c r="A2262" s="181"/>
      <c r="G2262" s="181"/>
    </row>
    <row r="2263" spans="1:7" x14ac:dyDescent="0.3">
      <c r="A2263" s="181"/>
      <c r="G2263" s="181"/>
    </row>
    <row r="2264" spans="1:7" x14ac:dyDescent="0.3">
      <c r="A2264" s="181"/>
      <c r="G2264" s="181"/>
    </row>
    <row r="2265" spans="1:7" x14ac:dyDescent="0.3">
      <c r="A2265" s="181"/>
      <c r="G2265" s="181"/>
    </row>
    <row r="2266" spans="1:7" x14ac:dyDescent="0.3">
      <c r="A2266" s="181"/>
      <c r="G2266" s="181"/>
    </row>
    <row r="2267" spans="1:7" x14ac:dyDescent="0.3">
      <c r="A2267" s="181"/>
      <c r="G2267" s="181"/>
    </row>
    <row r="2268" spans="1:7" x14ac:dyDescent="0.3">
      <c r="A2268" s="181"/>
      <c r="G2268" s="181"/>
    </row>
    <row r="2269" spans="1:7" x14ac:dyDescent="0.3">
      <c r="A2269" s="181"/>
      <c r="G2269" s="181"/>
    </row>
    <row r="2270" spans="1:7" x14ac:dyDescent="0.3">
      <c r="A2270" s="181"/>
      <c r="G2270" s="181"/>
    </row>
    <row r="2271" spans="1:7" x14ac:dyDescent="0.3">
      <c r="A2271" s="181"/>
      <c r="G2271" s="181"/>
    </row>
    <row r="2272" spans="1:7" x14ac:dyDescent="0.3">
      <c r="A2272" s="181"/>
      <c r="G2272" s="181"/>
    </row>
    <row r="2273" spans="1:7" x14ac:dyDescent="0.3">
      <c r="A2273" s="181"/>
      <c r="G2273" s="181"/>
    </row>
    <row r="2274" spans="1:7" x14ac:dyDescent="0.3">
      <c r="A2274" s="181"/>
      <c r="G2274" s="181"/>
    </row>
    <row r="2275" spans="1:7" x14ac:dyDescent="0.3">
      <c r="A2275" s="181"/>
      <c r="G2275" s="181"/>
    </row>
    <row r="2276" spans="1:7" x14ac:dyDescent="0.3">
      <c r="A2276" s="181"/>
      <c r="G2276" s="181"/>
    </row>
    <row r="2277" spans="1:7" x14ac:dyDescent="0.3">
      <c r="A2277" s="181"/>
      <c r="G2277" s="181"/>
    </row>
    <row r="2278" spans="1:7" x14ac:dyDescent="0.3">
      <c r="A2278" s="181"/>
      <c r="G2278" s="181"/>
    </row>
    <row r="2279" spans="1:7" x14ac:dyDescent="0.3">
      <c r="A2279" s="181"/>
      <c r="G2279" s="181"/>
    </row>
    <row r="2280" spans="1:7" x14ac:dyDescent="0.3">
      <c r="A2280" s="181"/>
      <c r="G2280" s="181"/>
    </row>
    <row r="2281" spans="1:7" x14ac:dyDescent="0.3">
      <c r="A2281" s="181"/>
      <c r="G2281" s="181"/>
    </row>
    <row r="2282" spans="1:7" x14ac:dyDescent="0.3">
      <c r="A2282" s="181"/>
      <c r="G2282" s="181"/>
    </row>
    <row r="2283" spans="1:7" x14ac:dyDescent="0.3">
      <c r="A2283" s="181"/>
      <c r="G2283" s="181"/>
    </row>
    <row r="2284" spans="1:7" x14ac:dyDescent="0.3">
      <c r="A2284" s="181"/>
      <c r="G2284" s="181"/>
    </row>
    <row r="2285" spans="1:7" x14ac:dyDescent="0.3">
      <c r="A2285" s="181"/>
      <c r="G2285" s="181"/>
    </row>
    <row r="2286" spans="1:7" x14ac:dyDescent="0.3">
      <c r="A2286" s="181"/>
      <c r="G2286" s="181"/>
    </row>
    <row r="2287" spans="1:7" x14ac:dyDescent="0.3">
      <c r="A2287" s="181"/>
      <c r="G2287" s="181"/>
    </row>
    <row r="2288" spans="1:7" x14ac:dyDescent="0.3">
      <c r="A2288" s="181"/>
      <c r="G2288" s="181"/>
    </row>
    <row r="2289" spans="1:7" x14ac:dyDescent="0.3">
      <c r="A2289" s="181"/>
      <c r="G2289" s="181"/>
    </row>
    <row r="2290" spans="1:7" x14ac:dyDescent="0.3">
      <c r="A2290" s="181"/>
      <c r="G2290" s="181"/>
    </row>
    <row r="2291" spans="1:7" x14ac:dyDescent="0.3">
      <c r="A2291" s="181"/>
      <c r="G2291" s="181"/>
    </row>
    <row r="2292" spans="1:7" x14ac:dyDescent="0.3">
      <c r="A2292" s="181"/>
      <c r="G2292" s="181"/>
    </row>
    <row r="2293" spans="1:7" x14ac:dyDescent="0.3">
      <c r="A2293" s="181"/>
      <c r="G2293" s="181"/>
    </row>
    <row r="2294" spans="1:7" x14ac:dyDescent="0.3">
      <c r="A2294" s="181"/>
      <c r="G2294" s="181"/>
    </row>
    <row r="2295" spans="1:7" x14ac:dyDescent="0.3">
      <c r="A2295" s="181"/>
      <c r="G2295" s="181"/>
    </row>
    <row r="2296" spans="1:7" x14ac:dyDescent="0.3">
      <c r="A2296" s="181"/>
      <c r="G2296" s="181"/>
    </row>
    <row r="2297" spans="1:7" x14ac:dyDescent="0.3">
      <c r="A2297" s="181"/>
      <c r="G2297" s="181"/>
    </row>
    <row r="2298" spans="1:7" x14ac:dyDescent="0.3">
      <c r="A2298" s="181"/>
      <c r="G2298" s="181"/>
    </row>
    <row r="2299" spans="1:7" x14ac:dyDescent="0.3">
      <c r="A2299" s="181"/>
      <c r="G2299" s="181"/>
    </row>
    <row r="2300" spans="1:7" x14ac:dyDescent="0.3">
      <c r="A2300" s="181"/>
      <c r="G2300" s="181"/>
    </row>
    <row r="2301" spans="1:7" x14ac:dyDescent="0.3">
      <c r="A2301" s="181"/>
      <c r="G2301" s="181"/>
    </row>
    <row r="2302" spans="1:7" x14ac:dyDescent="0.3">
      <c r="A2302" s="181"/>
      <c r="G2302" s="181"/>
    </row>
    <row r="2303" spans="1:7" x14ac:dyDescent="0.3">
      <c r="A2303" s="181"/>
      <c r="G2303" s="181"/>
    </row>
    <row r="2304" spans="1:7" x14ac:dyDescent="0.3">
      <c r="A2304" s="181"/>
      <c r="G2304" s="181"/>
    </row>
    <row r="2305" spans="1:7" x14ac:dyDescent="0.3">
      <c r="A2305" s="181"/>
      <c r="G2305" s="181"/>
    </row>
    <row r="2306" spans="1:7" x14ac:dyDescent="0.3">
      <c r="A2306" s="181"/>
      <c r="G2306" s="181"/>
    </row>
    <row r="2307" spans="1:7" x14ac:dyDescent="0.3">
      <c r="A2307" s="181"/>
      <c r="G2307" s="181"/>
    </row>
    <row r="2308" spans="1:7" x14ac:dyDescent="0.3">
      <c r="A2308" s="181"/>
      <c r="G2308" s="181"/>
    </row>
    <row r="2309" spans="1:7" x14ac:dyDescent="0.3">
      <c r="A2309" s="181"/>
      <c r="G2309" s="181"/>
    </row>
    <row r="2310" spans="1:7" x14ac:dyDescent="0.3">
      <c r="A2310" s="181"/>
      <c r="G2310" s="181"/>
    </row>
    <row r="2311" spans="1:7" x14ac:dyDescent="0.3">
      <c r="A2311" s="181"/>
      <c r="G2311" s="181"/>
    </row>
    <row r="2312" spans="1:7" x14ac:dyDescent="0.3">
      <c r="A2312" s="181"/>
      <c r="G2312" s="181"/>
    </row>
    <row r="2313" spans="1:7" x14ac:dyDescent="0.3">
      <c r="A2313" s="181"/>
      <c r="G2313" s="181"/>
    </row>
    <row r="2314" spans="1:7" x14ac:dyDescent="0.3">
      <c r="A2314" s="181"/>
      <c r="G2314" s="181"/>
    </row>
    <row r="2315" spans="1:7" x14ac:dyDescent="0.3">
      <c r="A2315" s="181"/>
      <c r="G2315" s="181"/>
    </row>
    <row r="2316" spans="1:7" x14ac:dyDescent="0.3">
      <c r="A2316" s="181"/>
      <c r="G2316" s="181"/>
    </row>
    <row r="2317" spans="1:7" x14ac:dyDescent="0.3">
      <c r="A2317" s="181"/>
      <c r="G2317" s="181"/>
    </row>
    <row r="2318" spans="1:7" x14ac:dyDescent="0.3">
      <c r="A2318" s="181"/>
      <c r="G2318" s="181"/>
    </row>
    <row r="2319" spans="1:7" x14ac:dyDescent="0.3">
      <c r="A2319" s="181"/>
      <c r="G2319" s="181"/>
    </row>
    <row r="2320" spans="1:7" x14ac:dyDescent="0.3">
      <c r="A2320" s="181"/>
      <c r="G2320" s="181"/>
    </row>
    <row r="2321" spans="1:7" x14ac:dyDescent="0.3">
      <c r="A2321" s="181"/>
      <c r="G2321" s="181"/>
    </row>
    <row r="2322" spans="1:7" x14ac:dyDescent="0.3">
      <c r="A2322" s="181"/>
      <c r="G2322" s="181"/>
    </row>
    <row r="2323" spans="1:7" x14ac:dyDescent="0.3">
      <c r="A2323" s="181"/>
      <c r="G2323" s="181"/>
    </row>
    <row r="2324" spans="1:7" x14ac:dyDescent="0.3">
      <c r="A2324" s="181"/>
      <c r="G2324" s="181"/>
    </row>
    <row r="2325" spans="1:7" x14ac:dyDescent="0.3">
      <c r="A2325" s="181"/>
      <c r="G2325" s="181"/>
    </row>
    <row r="2326" spans="1:7" x14ac:dyDescent="0.3">
      <c r="A2326" s="181"/>
      <c r="G2326" s="181"/>
    </row>
    <row r="2327" spans="1:7" x14ac:dyDescent="0.3">
      <c r="A2327" s="181"/>
      <c r="G2327" s="181"/>
    </row>
    <row r="2328" spans="1:7" x14ac:dyDescent="0.3">
      <c r="A2328" s="181"/>
      <c r="G2328" s="181"/>
    </row>
    <row r="2329" spans="1:7" x14ac:dyDescent="0.3">
      <c r="A2329" s="181"/>
      <c r="G2329" s="181"/>
    </row>
    <row r="2330" spans="1:7" x14ac:dyDescent="0.3">
      <c r="A2330" s="181"/>
      <c r="G2330" s="181"/>
    </row>
    <row r="2331" spans="1:7" x14ac:dyDescent="0.3">
      <c r="A2331" s="181"/>
      <c r="G2331" s="181"/>
    </row>
    <row r="2332" spans="1:7" x14ac:dyDescent="0.3">
      <c r="A2332" s="181"/>
      <c r="G2332" s="181"/>
    </row>
    <row r="2333" spans="1:7" x14ac:dyDescent="0.3">
      <c r="A2333" s="181"/>
      <c r="G2333" s="181"/>
    </row>
    <row r="2334" spans="1:7" x14ac:dyDescent="0.3">
      <c r="A2334" s="181"/>
      <c r="G2334" s="181"/>
    </row>
    <row r="2335" spans="1:7" x14ac:dyDescent="0.3">
      <c r="A2335" s="181"/>
      <c r="G2335" s="181"/>
    </row>
    <row r="2336" spans="1:7" x14ac:dyDescent="0.3">
      <c r="A2336" s="181"/>
      <c r="G2336" s="181"/>
    </row>
    <row r="2337" spans="1:7" x14ac:dyDescent="0.3">
      <c r="A2337" s="181"/>
      <c r="G2337" s="181"/>
    </row>
    <row r="2338" spans="1:7" x14ac:dyDescent="0.3">
      <c r="A2338" s="181"/>
      <c r="G2338" s="181"/>
    </row>
    <row r="2339" spans="1:7" x14ac:dyDescent="0.3">
      <c r="A2339" s="181"/>
      <c r="G2339" s="181"/>
    </row>
    <row r="2340" spans="1:7" x14ac:dyDescent="0.3">
      <c r="A2340" s="181"/>
      <c r="G2340" s="181"/>
    </row>
    <row r="2341" spans="1:7" x14ac:dyDescent="0.3">
      <c r="A2341" s="181"/>
      <c r="G2341" s="181"/>
    </row>
    <row r="2342" spans="1:7" x14ac:dyDescent="0.3">
      <c r="A2342" s="181"/>
      <c r="G2342" s="181"/>
    </row>
    <row r="2343" spans="1:7" x14ac:dyDescent="0.3">
      <c r="A2343" s="181"/>
      <c r="G2343" s="181"/>
    </row>
    <row r="2344" spans="1:7" x14ac:dyDescent="0.3">
      <c r="A2344" s="181"/>
      <c r="G2344" s="181"/>
    </row>
    <row r="2345" spans="1:7" x14ac:dyDescent="0.3">
      <c r="A2345" s="181"/>
      <c r="G2345" s="181"/>
    </row>
    <row r="2346" spans="1:7" x14ac:dyDescent="0.3">
      <c r="A2346" s="181"/>
      <c r="G2346" s="181"/>
    </row>
    <row r="2347" spans="1:7" x14ac:dyDescent="0.3">
      <c r="A2347" s="181"/>
      <c r="G2347" s="181"/>
    </row>
    <row r="2348" spans="1:7" x14ac:dyDescent="0.3">
      <c r="A2348" s="181"/>
      <c r="G2348" s="181"/>
    </row>
    <row r="2349" spans="1:7" x14ac:dyDescent="0.3">
      <c r="A2349" s="181"/>
      <c r="G2349" s="181"/>
    </row>
    <row r="2350" spans="1:7" x14ac:dyDescent="0.3">
      <c r="A2350" s="181"/>
      <c r="G2350" s="181"/>
    </row>
    <row r="2351" spans="1:7" x14ac:dyDescent="0.3">
      <c r="A2351" s="181"/>
      <c r="G2351" s="181"/>
    </row>
    <row r="2352" spans="1:7" x14ac:dyDescent="0.3">
      <c r="A2352" s="181"/>
      <c r="G2352" s="181"/>
    </row>
    <row r="2353" spans="1:7" x14ac:dyDescent="0.3">
      <c r="A2353" s="181"/>
      <c r="G2353" s="181"/>
    </row>
    <row r="2354" spans="1:7" x14ac:dyDescent="0.3">
      <c r="A2354" s="181"/>
      <c r="G2354" s="181"/>
    </row>
    <row r="2355" spans="1:7" x14ac:dyDescent="0.3">
      <c r="A2355" s="181"/>
      <c r="G2355" s="181"/>
    </row>
    <row r="2356" spans="1:7" x14ac:dyDescent="0.3">
      <c r="A2356" s="181"/>
      <c r="G2356" s="181"/>
    </row>
    <row r="2357" spans="1:7" x14ac:dyDescent="0.3">
      <c r="A2357" s="181"/>
      <c r="G2357" s="181"/>
    </row>
    <row r="2358" spans="1:7" x14ac:dyDescent="0.3">
      <c r="A2358" s="181"/>
      <c r="G2358" s="181"/>
    </row>
    <row r="2359" spans="1:7" x14ac:dyDescent="0.3">
      <c r="A2359" s="181"/>
      <c r="G2359" s="181"/>
    </row>
    <row r="2360" spans="1:7" x14ac:dyDescent="0.3">
      <c r="A2360" s="181"/>
      <c r="G2360" s="181"/>
    </row>
    <row r="2361" spans="1:7" x14ac:dyDescent="0.3">
      <c r="A2361" s="181"/>
      <c r="G2361" s="181"/>
    </row>
    <row r="2362" spans="1:7" x14ac:dyDescent="0.3">
      <c r="A2362" s="181"/>
      <c r="G2362" s="181"/>
    </row>
    <row r="2363" spans="1:7" x14ac:dyDescent="0.3">
      <c r="A2363" s="181"/>
      <c r="G2363" s="181"/>
    </row>
    <row r="2364" spans="1:7" x14ac:dyDescent="0.3">
      <c r="A2364" s="181"/>
      <c r="G2364" s="181"/>
    </row>
    <row r="2365" spans="1:7" x14ac:dyDescent="0.3">
      <c r="A2365" s="181"/>
      <c r="G2365" s="181"/>
    </row>
    <row r="2366" spans="1:7" x14ac:dyDescent="0.3">
      <c r="A2366" s="181"/>
      <c r="G2366" s="181"/>
    </row>
    <row r="2367" spans="1:7" x14ac:dyDescent="0.3">
      <c r="A2367" s="181"/>
      <c r="G2367" s="181"/>
    </row>
    <row r="2368" spans="1:7" x14ac:dyDescent="0.3">
      <c r="A2368" s="181"/>
      <c r="G2368" s="181"/>
    </row>
    <row r="2369" spans="1:7" x14ac:dyDescent="0.3">
      <c r="A2369" s="181"/>
      <c r="G2369" s="181"/>
    </row>
    <row r="2370" spans="1:7" x14ac:dyDescent="0.3">
      <c r="A2370" s="181"/>
      <c r="G2370" s="181"/>
    </row>
    <row r="2371" spans="1:7" x14ac:dyDescent="0.3">
      <c r="A2371" s="181"/>
      <c r="G2371" s="181"/>
    </row>
    <row r="2372" spans="1:7" x14ac:dyDescent="0.3">
      <c r="A2372" s="181"/>
      <c r="G2372" s="181"/>
    </row>
    <row r="2373" spans="1:7" x14ac:dyDescent="0.3">
      <c r="A2373" s="181"/>
      <c r="G2373" s="181"/>
    </row>
    <row r="2374" spans="1:7" x14ac:dyDescent="0.3">
      <c r="A2374" s="181"/>
      <c r="G2374" s="181"/>
    </row>
    <row r="2375" spans="1:7" x14ac:dyDescent="0.3">
      <c r="A2375" s="181"/>
      <c r="G2375" s="181"/>
    </row>
    <row r="2376" spans="1:7" x14ac:dyDescent="0.3">
      <c r="A2376" s="181"/>
      <c r="G2376" s="181"/>
    </row>
    <row r="2377" spans="1:7" x14ac:dyDescent="0.3">
      <c r="A2377" s="181"/>
      <c r="G2377" s="181"/>
    </row>
    <row r="2378" spans="1:7" x14ac:dyDescent="0.3">
      <c r="A2378" s="181"/>
      <c r="G2378" s="181"/>
    </row>
    <row r="2379" spans="1:7" x14ac:dyDescent="0.3">
      <c r="A2379" s="181"/>
      <c r="G2379" s="181"/>
    </row>
    <row r="2380" spans="1:7" x14ac:dyDescent="0.3">
      <c r="A2380" s="181"/>
      <c r="G2380" s="181"/>
    </row>
    <row r="2381" spans="1:7" x14ac:dyDescent="0.3">
      <c r="A2381" s="181"/>
      <c r="G2381" s="181"/>
    </row>
    <row r="2382" spans="1:7" x14ac:dyDescent="0.3">
      <c r="A2382" s="181"/>
      <c r="G2382" s="181"/>
    </row>
    <row r="2383" spans="1:7" x14ac:dyDescent="0.3">
      <c r="A2383" s="181"/>
      <c r="G2383" s="181"/>
    </row>
    <row r="2384" spans="1:7" x14ac:dyDescent="0.3">
      <c r="A2384" s="181"/>
      <c r="G2384" s="181"/>
    </row>
    <row r="2385" spans="1:7" x14ac:dyDescent="0.3">
      <c r="A2385" s="181"/>
      <c r="G2385" s="181"/>
    </row>
    <row r="2386" spans="1:7" x14ac:dyDescent="0.3">
      <c r="A2386" s="181"/>
      <c r="G2386" s="181"/>
    </row>
    <row r="2387" spans="1:7" x14ac:dyDescent="0.3">
      <c r="A2387" s="181"/>
      <c r="G2387" s="181"/>
    </row>
    <row r="2388" spans="1:7" x14ac:dyDescent="0.3">
      <c r="A2388" s="181"/>
      <c r="G2388" s="181"/>
    </row>
    <row r="2389" spans="1:7" x14ac:dyDescent="0.3">
      <c r="A2389" s="181"/>
      <c r="G2389" s="181"/>
    </row>
    <row r="2390" spans="1:7" x14ac:dyDescent="0.3">
      <c r="A2390" s="181"/>
      <c r="G2390" s="181"/>
    </row>
    <row r="2391" spans="1:7" x14ac:dyDescent="0.3">
      <c r="A2391" s="181"/>
      <c r="G2391" s="181"/>
    </row>
    <row r="2392" spans="1:7" x14ac:dyDescent="0.3">
      <c r="A2392" s="181"/>
      <c r="G2392" s="181"/>
    </row>
    <row r="2393" spans="1:7" x14ac:dyDescent="0.3">
      <c r="A2393" s="181"/>
      <c r="G2393" s="181"/>
    </row>
    <row r="2394" spans="1:7" x14ac:dyDescent="0.3">
      <c r="A2394" s="181"/>
      <c r="G2394" s="181"/>
    </row>
    <row r="2395" spans="1:7" x14ac:dyDescent="0.3">
      <c r="A2395" s="181"/>
      <c r="G2395" s="181"/>
    </row>
    <row r="2396" spans="1:7" x14ac:dyDescent="0.3">
      <c r="A2396" s="181"/>
      <c r="G2396" s="181"/>
    </row>
    <row r="2397" spans="1:7" x14ac:dyDescent="0.3">
      <c r="A2397" s="181"/>
      <c r="G2397" s="181"/>
    </row>
    <row r="2398" spans="1:7" x14ac:dyDescent="0.3">
      <c r="A2398" s="181"/>
      <c r="G2398" s="181"/>
    </row>
    <row r="2399" spans="1:7" x14ac:dyDescent="0.3">
      <c r="A2399" s="181"/>
      <c r="G2399" s="181"/>
    </row>
    <row r="2400" spans="1:7" x14ac:dyDescent="0.3">
      <c r="A2400" s="181"/>
      <c r="G2400" s="181"/>
    </row>
    <row r="2401" spans="1:7" x14ac:dyDescent="0.3">
      <c r="A2401" s="181"/>
      <c r="G2401" s="181"/>
    </row>
    <row r="2402" spans="1:7" x14ac:dyDescent="0.3">
      <c r="A2402" s="181"/>
      <c r="G2402" s="181"/>
    </row>
    <row r="2403" spans="1:7" x14ac:dyDescent="0.3">
      <c r="A2403" s="181"/>
      <c r="G2403" s="181"/>
    </row>
    <row r="2404" spans="1:7" x14ac:dyDescent="0.3">
      <c r="A2404" s="181"/>
      <c r="G2404" s="181"/>
    </row>
    <row r="2405" spans="1:7" x14ac:dyDescent="0.3">
      <c r="A2405" s="181"/>
      <c r="G2405" s="181"/>
    </row>
    <row r="2406" spans="1:7" x14ac:dyDescent="0.3">
      <c r="A2406" s="181"/>
      <c r="G2406" s="181"/>
    </row>
    <row r="2407" spans="1:7" x14ac:dyDescent="0.3">
      <c r="A2407" s="181"/>
      <c r="G2407" s="181"/>
    </row>
    <row r="2408" spans="1:7" x14ac:dyDescent="0.3">
      <c r="A2408" s="181"/>
      <c r="G2408" s="181"/>
    </row>
    <row r="2409" spans="1:7" x14ac:dyDescent="0.3">
      <c r="A2409" s="181"/>
      <c r="G2409" s="181"/>
    </row>
    <row r="2410" spans="1:7" x14ac:dyDescent="0.3">
      <c r="A2410" s="181"/>
      <c r="G2410" s="181"/>
    </row>
    <row r="2411" spans="1:7" x14ac:dyDescent="0.3">
      <c r="A2411" s="181"/>
      <c r="G2411" s="181"/>
    </row>
    <row r="2412" spans="1:7" x14ac:dyDescent="0.3">
      <c r="A2412" s="181"/>
      <c r="G2412" s="181"/>
    </row>
    <row r="2413" spans="1:7" x14ac:dyDescent="0.3">
      <c r="A2413" s="181"/>
      <c r="G2413" s="181"/>
    </row>
    <row r="2414" spans="1:7" x14ac:dyDescent="0.3">
      <c r="A2414" s="181"/>
      <c r="G2414" s="181"/>
    </row>
    <row r="2415" spans="1:7" x14ac:dyDescent="0.3">
      <c r="A2415" s="181"/>
      <c r="G2415" s="181"/>
    </row>
    <row r="2416" spans="1:7" x14ac:dyDescent="0.3">
      <c r="A2416" s="181"/>
      <c r="G2416" s="181"/>
    </row>
    <row r="2417" spans="1:7" x14ac:dyDescent="0.3">
      <c r="A2417" s="181"/>
      <c r="G2417" s="181"/>
    </row>
    <row r="2418" spans="1:7" x14ac:dyDescent="0.3">
      <c r="A2418" s="181"/>
      <c r="G2418" s="181"/>
    </row>
    <row r="2419" spans="1:7" x14ac:dyDescent="0.3">
      <c r="A2419" s="181"/>
      <c r="G2419" s="181"/>
    </row>
    <row r="2420" spans="1:7" x14ac:dyDescent="0.3">
      <c r="A2420" s="181"/>
      <c r="G2420" s="181"/>
    </row>
    <row r="2421" spans="1:7" x14ac:dyDescent="0.3">
      <c r="A2421" s="181"/>
      <c r="G2421" s="181"/>
    </row>
    <row r="2422" spans="1:7" x14ac:dyDescent="0.3">
      <c r="A2422" s="181"/>
      <c r="G2422" s="181"/>
    </row>
    <row r="2423" spans="1:7" x14ac:dyDescent="0.3">
      <c r="A2423" s="181"/>
      <c r="G2423" s="181"/>
    </row>
    <row r="2424" spans="1:7" x14ac:dyDescent="0.3">
      <c r="A2424" s="181"/>
      <c r="G2424" s="181"/>
    </row>
    <row r="2425" spans="1:7" x14ac:dyDescent="0.3">
      <c r="A2425" s="181"/>
      <c r="G2425" s="181"/>
    </row>
    <row r="2426" spans="1:7" x14ac:dyDescent="0.3">
      <c r="A2426" s="181"/>
      <c r="G2426" s="181"/>
    </row>
    <row r="2427" spans="1:7" x14ac:dyDescent="0.3">
      <c r="A2427" s="181"/>
      <c r="G2427" s="181"/>
    </row>
    <row r="2428" spans="1:7" x14ac:dyDescent="0.3">
      <c r="A2428" s="181"/>
      <c r="G2428" s="181"/>
    </row>
    <row r="2429" spans="1:7" x14ac:dyDescent="0.3">
      <c r="A2429" s="181"/>
      <c r="G2429" s="181"/>
    </row>
    <row r="2430" spans="1:7" x14ac:dyDescent="0.3">
      <c r="A2430" s="181"/>
      <c r="G2430" s="181"/>
    </row>
    <row r="2431" spans="1:7" x14ac:dyDescent="0.3">
      <c r="A2431" s="181"/>
      <c r="G2431" s="181"/>
    </row>
    <row r="2432" spans="1:7" x14ac:dyDescent="0.3">
      <c r="A2432" s="181"/>
      <c r="G2432" s="181"/>
    </row>
    <row r="2433" spans="1:7" x14ac:dyDescent="0.3">
      <c r="A2433" s="181"/>
      <c r="G2433" s="181"/>
    </row>
    <row r="2434" spans="1:7" x14ac:dyDescent="0.3">
      <c r="A2434" s="181"/>
      <c r="G2434" s="181"/>
    </row>
    <row r="2435" spans="1:7" x14ac:dyDescent="0.3">
      <c r="A2435" s="181"/>
      <c r="G2435" s="181"/>
    </row>
    <row r="2436" spans="1:7" x14ac:dyDescent="0.3">
      <c r="A2436" s="181"/>
      <c r="G2436" s="181"/>
    </row>
    <row r="2437" spans="1:7" x14ac:dyDescent="0.3">
      <c r="A2437" s="181"/>
      <c r="G2437" s="181"/>
    </row>
    <row r="2438" spans="1:7" x14ac:dyDescent="0.3">
      <c r="A2438" s="181"/>
      <c r="G2438" s="181"/>
    </row>
    <row r="2439" spans="1:7" x14ac:dyDescent="0.3">
      <c r="A2439" s="181"/>
      <c r="G2439" s="181"/>
    </row>
    <row r="2440" spans="1:7" x14ac:dyDescent="0.3">
      <c r="A2440" s="181"/>
      <c r="G2440" s="181"/>
    </row>
    <row r="2441" spans="1:7" x14ac:dyDescent="0.3">
      <c r="A2441" s="181"/>
      <c r="G2441" s="181"/>
    </row>
    <row r="2442" spans="1:7" x14ac:dyDescent="0.3">
      <c r="A2442" s="181"/>
      <c r="G2442" s="181"/>
    </row>
    <row r="2443" spans="1:7" x14ac:dyDescent="0.3">
      <c r="A2443" s="181"/>
      <c r="G2443" s="181"/>
    </row>
    <row r="2444" spans="1:7" x14ac:dyDescent="0.3">
      <c r="A2444" s="181"/>
      <c r="G2444" s="181"/>
    </row>
    <row r="2445" spans="1:7" x14ac:dyDescent="0.3">
      <c r="A2445" s="181"/>
      <c r="G2445" s="181"/>
    </row>
    <row r="2446" spans="1:7" x14ac:dyDescent="0.3">
      <c r="A2446" s="181"/>
      <c r="G2446" s="181"/>
    </row>
    <row r="2447" spans="1:7" x14ac:dyDescent="0.3">
      <c r="A2447" s="181"/>
      <c r="G2447" s="181"/>
    </row>
    <row r="2448" spans="1:7" x14ac:dyDescent="0.3">
      <c r="A2448" s="181"/>
      <c r="G2448" s="181"/>
    </row>
    <row r="2449" spans="1:7" x14ac:dyDescent="0.3">
      <c r="A2449" s="181"/>
      <c r="G2449" s="181"/>
    </row>
    <row r="2450" spans="1:7" x14ac:dyDescent="0.3">
      <c r="A2450" s="181"/>
      <c r="G2450" s="181"/>
    </row>
    <row r="2451" spans="1:7" x14ac:dyDescent="0.3">
      <c r="A2451" s="181"/>
      <c r="G2451" s="181"/>
    </row>
    <row r="2452" spans="1:7" x14ac:dyDescent="0.3">
      <c r="A2452" s="181"/>
      <c r="G2452" s="181"/>
    </row>
    <row r="2453" spans="1:7" x14ac:dyDescent="0.3">
      <c r="A2453" s="181"/>
      <c r="G2453" s="181"/>
    </row>
    <row r="2454" spans="1:7" x14ac:dyDescent="0.3">
      <c r="A2454" s="181"/>
      <c r="G2454" s="181"/>
    </row>
    <row r="2455" spans="1:7" x14ac:dyDescent="0.3">
      <c r="A2455" s="181"/>
      <c r="G2455" s="181"/>
    </row>
    <row r="2456" spans="1:7" x14ac:dyDescent="0.3">
      <c r="A2456" s="181"/>
      <c r="G2456" s="181"/>
    </row>
    <row r="2457" spans="1:7" x14ac:dyDescent="0.3">
      <c r="A2457" s="181"/>
      <c r="G2457" s="181"/>
    </row>
    <row r="2458" spans="1:7" x14ac:dyDescent="0.3">
      <c r="A2458" s="181"/>
      <c r="G2458" s="181"/>
    </row>
    <row r="2459" spans="1:7" x14ac:dyDescent="0.3">
      <c r="A2459" s="181"/>
      <c r="G2459" s="181"/>
    </row>
    <row r="2460" spans="1:7" x14ac:dyDescent="0.3">
      <c r="A2460" s="181"/>
      <c r="G2460" s="181"/>
    </row>
    <row r="2461" spans="1:7" x14ac:dyDescent="0.3">
      <c r="A2461" s="181"/>
      <c r="G2461" s="181"/>
    </row>
    <row r="2462" spans="1:7" x14ac:dyDescent="0.3">
      <c r="A2462" s="181"/>
      <c r="G2462" s="181"/>
    </row>
    <row r="2463" spans="1:7" x14ac:dyDescent="0.3">
      <c r="A2463" s="181"/>
      <c r="G2463" s="181"/>
    </row>
    <row r="2464" spans="1:7" x14ac:dyDescent="0.3">
      <c r="A2464" s="181"/>
      <c r="G2464" s="181"/>
    </row>
    <row r="2465" spans="1:7" x14ac:dyDescent="0.3">
      <c r="A2465" s="181"/>
      <c r="G2465" s="181"/>
    </row>
    <row r="2466" spans="1:7" x14ac:dyDescent="0.3">
      <c r="A2466" s="181"/>
      <c r="G2466" s="181"/>
    </row>
    <row r="2467" spans="1:7" x14ac:dyDescent="0.3">
      <c r="A2467" s="181"/>
      <c r="G2467" s="181"/>
    </row>
    <row r="2468" spans="1:7" x14ac:dyDescent="0.3">
      <c r="A2468" s="181"/>
      <c r="G2468" s="181"/>
    </row>
    <row r="2469" spans="1:7" x14ac:dyDescent="0.3">
      <c r="A2469" s="181"/>
      <c r="G2469" s="181"/>
    </row>
    <row r="2470" spans="1:7" x14ac:dyDescent="0.3">
      <c r="A2470" s="181"/>
      <c r="G2470" s="181"/>
    </row>
    <row r="2471" spans="1:7" x14ac:dyDescent="0.3">
      <c r="A2471" s="181"/>
      <c r="G2471" s="181"/>
    </row>
    <row r="2472" spans="1:7" x14ac:dyDescent="0.3">
      <c r="A2472" s="181"/>
      <c r="G2472" s="181"/>
    </row>
    <row r="2473" spans="1:7" x14ac:dyDescent="0.3">
      <c r="A2473" s="181"/>
      <c r="G2473" s="181"/>
    </row>
    <row r="2474" spans="1:7" x14ac:dyDescent="0.3">
      <c r="A2474" s="181"/>
      <c r="G2474" s="181"/>
    </row>
    <row r="2475" spans="1:7" x14ac:dyDescent="0.3">
      <c r="A2475" s="181"/>
      <c r="G2475" s="181"/>
    </row>
    <row r="2476" spans="1:7" x14ac:dyDescent="0.3">
      <c r="A2476" s="181"/>
      <c r="G2476" s="181"/>
    </row>
    <row r="2477" spans="1:7" x14ac:dyDescent="0.3">
      <c r="A2477" s="181"/>
      <c r="G2477" s="181"/>
    </row>
    <row r="2478" spans="1:7" x14ac:dyDescent="0.3">
      <c r="A2478" s="181"/>
      <c r="G2478" s="181"/>
    </row>
    <row r="2479" spans="1:7" x14ac:dyDescent="0.3">
      <c r="A2479" s="181"/>
      <c r="G2479" s="181"/>
    </row>
    <row r="2480" spans="1:7" x14ac:dyDescent="0.3">
      <c r="A2480" s="181"/>
      <c r="G2480" s="181"/>
    </row>
    <row r="2481" spans="1:7" x14ac:dyDescent="0.3">
      <c r="A2481" s="181"/>
      <c r="G2481" s="181"/>
    </row>
    <row r="2482" spans="1:7" x14ac:dyDescent="0.3">
      <c r="A2482" s="181"/>
      <c r="G2482" s="181"/>
    </row>
    <row r="2483" spans="1:7" x14ac:dyDescent="0.3">
      <c r="A2483" s="181"/>
      <c r="G2483" s="181"/>
    </row>
    <row r="2484" spans="1:7" x14ac:dyDescent="0.3">
      <c r="A2484" s="181"/>
      <c r="G2484" s="181"/>
    </row>
    <row r="2485" spans="1:7" x14ac:dyDescent="0.3">
      <c r="A2485" s="181"/>
      <c r="G2485" s="181"/>
    </row>
    <row r="2486" spans="1:7" x14ac:dyDescent="0.3">
      <c r="A2486" s="181"/>
      <c r="G2486" s="181"/>
    </row>
    <row r="2487" spans="1:7" x14ac:dyDescent="0.3">
      <c r="A2487" s="181"/>
      <c r="G2487" s="181"/>
    </row>
    <row r="2488" spans="1:7" x14ac:dyDescent="0.3">
      <c r="A2488" s="181"/>
      <c r="G2488" s="181"/>
    </row>
    <row r="2489" spans="1:7" x14ac:dyDescent="0.3">
      <c r="A2489" s="181"/>
      <c r="G2489" s="181"/>
    </row>
    <row r="2490" spans="1:7" x14ac:dyDescent="0.3">
      <c r="A2490" s="181"/>
      <c r="G2490" s="181"/>
    </row>
    <row r="2491" spans="1:7" x14ac:dyDescent="0.3">
      <c r="A2491" s="181"/>
      <c r="G2491" s="181"/>
    </row>
    <row r="2492" spans="1:7" x14ac:dyDescent="0.3">
      <c r="A2492" s="181"/>
      <c r="G2492" s="181"/>
    </row>
    <row r="2493" spans="1:7" x14ac:dyDescent="0.3">
      <c r="A2493" s="181"/>
      <c r="G2493" s="181"/>
    </row>
    <row r="2494" spans="1:7" x14ac:dyDescent="0.3">
      <c r="A2494" s="181"/>
      <c r="G2494" s="181"/>
    </row>
    <row r="2495" spans="1:7" x14ac:dyDescent="0.3">
      <c r="A2495" s="181"/>
      <c r="G2495" s="181"/>
    </row>
    <row r="2496" spans="1:7" x14ac:dyDescent="0.3">
      <c r="A2496" s="181"/>
      <c r="G2496" s="181"/>
    </row>
    <row r="2497" spans="1:7" x14ac:dyDescent="0.3">
      <c r="A2497" s="181"/>
      <c r="G2497" s="181"/>
    </row>
    <row r="2498" spans="1:7" x14ac:dyDescent="0.3">
      <c r="A2498" s="181"/>
      <c r="G2498" s="181"/>
    </row>
    <row r="2499" spans="1:7" x14ac:dyDescent="0.3">
      <c r="A2499" s="181"/>
      <c r="G2499" s="181"/>
    </row>
    <row r="2500" spans="1:7" x14ac:dyDescent="0.3">
      <c r="A2500" s="181"/>
      <c r="G2500" s="181"/>
    </row>
    <row r="2501" spans="1:7" x14ac:dyDescent="0.3">
      <c r="A2501" s="181"/>
      <c r="G2501" s="181"/>
    </row>
    <row r="2502" spans="1:7" x14ac:dyDescent="0.3">
      <c r="A2502" s="181"/>
      <c r="G2502" s="181"/>
    </row>
    <row r="2503" spans="1:7" x14ac:dyDescent="0.3">
      <c r="A2503" s="181"/>
      <c r="G2503" s="181"/>
    </row>
    <row r="2504" spans="1:7" x14ac:dyDescent="0.3">
      <c r="A2504" s="181"/>
      <c r="G2504" s="181"/>
    </row>
    <row r="2505" spans="1:7" x14ac:dyDescent="0.3">
      <c r="A2505" s="181"/>
      <c r="G2505" s="181"/>
    </row>
    <row r="2506" spans="1:7" x14ac:dyDescent="0.3">
      <c r="A2506" s="181"/>
      <c r="G2506" s="181"/>
    </row>
    <row r="2507" spans="1:7" x14ac:dyDescent="0.3">
      <c r="A2507" s="181"/>
      <c r="G2507" s="181"/>
    </row>
    <row r="2508" spans="1:7" x14ac:dyDescent="0.3">
      <c r="A2508" s="181"/>
      <c r="G2508" s="181"/>
    </row>
    <row r="2509" spans="1:7" x14ac:dyDescent="0.3">
      <c r="A2509" s="181"/>
      <c r="G2509" s="181"/>
    </row>
    <row r="2510" spans="1:7" x14ac:dyDescent="0.3">
      <c r="A2510" s="181"/>
      <c r="G2510" s="181"/>
    </row>
    <row r="2511" spans="1:7" x14ac:dyDescent="0.3">
      <c r="A2511" s="181"/>
      <c r="G2511" s="181"/>
    </row>
    <row r="2512" spans="1:7" x14ac:dyDescent="0.3">
      <c r="A2512" s="181"/>
      <c r="G2512" s="181"/>
    </row>
    <row r="2513" spans="1:7" x14ac:dyDescent="0.3">
      <c r="A2513" s="181"/>
      <c r="G2513" s="181"/>
    </row>
    <row r="2514" spans="1:7" x14ac:dyDescent="0.3">
      <c r="A2514" s="181"/>
      <c r="G2514" s="181"/>
    </row>
    <row r="2515" spans="1:7" x14ac:dyDescent="0.3">
      <c r="A2515" s="181"/>
      <c r="G2515" s="181"/>
    </row>
    <row r="2516" spans="1:7" x14ac:dyDescent="0.3">
      <c r="A2516" s="181"/>
      <c r="G2516" s="181"/>
    </row>
    <row r="2517" spans="1:7" x14ac:dyDescent="0.3">
      <c r="A2517" s="181"/>
      <c r="G2517" s="181"/>
    </row>
    <row r="2518" spans="1:7" x14ac:dyDescent="0.3">
      <c r="A2518" s="181"/>
      <c r="G2518" s="181"/>
    </row>
    <row r="2519" spans="1:7" x14ac:dyDescent="0.3">
      <c r="A2519" s="181"/>
      <c r="G2519" s="181"/>
    </row>
    <row r="2520" spans="1:7" x14ac:dyDescent="0.3">
      <c r="A2520" s="181"/>
      <c r="G2520" s="181"/>
    </row>
    <row r="2521" spans="1:7" x14ac:dyDescent="0.3">
      <c r="A2521" s="181"/>
      <c r="G2521" s="181"/>
    </row>
    <row r="2522" spans="1:7" x14ac:dyDescent="0.3">
      <c r="A2522" s="181"/>
      <c r="G2522" s="181"/>
    </row>
    <row r="2523" spans="1:7" x14ac:dyDescent="0.3">
      <c r="A2523" s="181"/>
      <c r="G2523" s="181"/>
    </row>
    <row r="2524" spans="1:7" x14ac:dyDescent="0.3">
      <c r="A2524" s="181"/>
      <c r="G2524" s="181"/>
    </row>
    <row r="2525" spans="1:7" x14ac:dyDescent="0.3">
      <c r="A2525" s="181"/>
      <c r="G2525" s="181"/>
    </row>
    <row r="2526" spans="1:7" x14ac:dyDescent="0.3">
      <c r="A2526" s="181"/>
      <c r="G2526" s="181"/>
    </row>
    <row r="2527" spans="1:7" x14ac:dyDescent="0.3">
      <c r="A2527" s="181"/>
      <c r="G2527" s="181"/>
    </row>
    <row r="2528" spans="1:7" x14ac:dyDescent="0.3">
      <c r="A2528" s="181"/>
      <c r="G2528" s="181"/>
    </row>
    <row r="2529" spans="1:7" x14ac:dyDescent="0.3">
      <c r="A2529" s="181"/>
      <c r="G2529" s="181"/>
    </row>
    <row r="2530" spans="1:7" x14ac:dyDescent="0.3">
      <c r="A2530" s="181"/>
      <c r="G2530" s="181"/>
    </row>
    <row r="2531" spans="1:7" x14ac:dyDescent="0.3">
      <c r="A2531" s="181"/>
      <c r="G2531" s="181"/>
    </row>
    <row r="2532" spans="1:7" x14ac:dyDescent="0.3">
      <c r="A2532" s="181"/>
      <c r="G2532" s="181"/>
    </row>
    <row r="2533" spans="1:7" x14ac:dyDescent="0.3">
      <c r="A2533" s="181"/>
      <c r="G2533" s="181"/>
    </row>
    <row r="2534" spans="1:7" x14ac:dyDescent="0.3">
      <c r="A2534" s="181"/>
      <c r="G2534" s="181"/>
    </row>
    <row r="2535" spans="1:7" x14ac:dyDescent="0.3">
      <c r="A2535" s="181"/>
      <c r="G2535" s="181"/>
    </row>
    <row r="2536" spans="1:7" x14ac:dyDescent="0.3">
      <c r="A2536" s="181"/>
      <c r="G2536" s="181"/>
    </row>
    <row r="2537" spans="1:7" x14ac:dyDescent="0.3">
      <c r="A2537" s="181"/>
      <c r="G2537" s="181"/>
    </row>
    <row r="2538" spans="1:7" x14ac:dyDescent="0.3">
      <c r="A2538" s="181"/>
      <c r="G2538" s="181"/>
    </row>
    <row r="2539" spans="1:7" x14ac:dyDescent="0.3">
      <c r="A2539" s="181"/>
      <c r="G2539" s="181"/>
    </row>
    <row r="2540" spans="1:7" x14ac:dyDescent="0.3">
      <c r="A2540" s="181"/>
      <c r="G2540" s="181"/>
    </row>
    <row r="2541" spans="1:7" x14ac:dyDescent="0.3">
      <c r="A2541" s="181"/>
      <c r="G2541" s="181"/>
    </row>
    <row r="2542" spans="1:7" x14ac:dyDescent="0.3">
      <c r="A2542" s="181"/>
      <c r="G2542" s="181"/>
    </row>
    <row r="2543" spans="1:7" x14ac:dyDescent="0.3">
      <c r="A2543" s="181"/>
      <c r="G2543" s="181"/>
    </row>
    <row r="2544" spans="1:7" x14ac:dyDescent="0.3">
      <c r="A2544" s="181"/>
      <c r="G2544" s="181"/>
    </row>
    <row r="2545" spans="1:7" x14ac:dyDescent="0.3">
      <c r="A2545" s="181"/>
      <c r="G2545" s="181"/>
    </row>
    <row r="2546" spans="1:7" x14ac:dyDescent="0.3">
      <c r="A2546" s="181"/>
      <c r="G2546" s="181"/>
    </row>
    <row r="2547" spans="1:7" x14ac:dyDescent="0.3">
      <c r="A2547" s="181"/>
      <c r="G2547" s="181"/>
    </row>
    <row r="2548" spans="1:7" x14ac:dyDescent="0.3">
      <c r="A2548" s="181"/>
      <c r="G2548" s="181"/>
    </row>
    <row r="2549" spans="1:7" x14ac:dyDescent="0.3">
      <c r="A2549" s="181"/>
      <c r="G2549" s="181"/>
    </row>
    <row r="2550" spans="1:7" x14ac:dyDescent="0.3">
      <c r="A2550" s="181"/>
      <c r="G2550" s="181"/>
    </row>
    <row r="2551" spans="1:7" x14ac:dyDescent="0.3">
      <c r="A2551" s="181"/>
      <c r="G2551" s="181"/>
    </row>
    <row r="2552" spans="1:7" x14ac:dyDescent="0.3">
      <c r="A2552" s="181"/>
      <c r="G2552" s="181"/>
    </row>
    <row r="2553" spans="1:7" x14ac:dyDescent="0.3">
      <c r="A2553" s="181"/>
      <c r="G2553" s="181"/>
    </row>
    <row r="2554" spans="1:7" x14ac:dyDescent="0.3">
      <c r="A2554" s="181"/>
      <c r="G2554" s="181"/>
    </row>
    <row r="2555" spans="1:7" x14ac:dyDescent="0.3">
      <c r="A2555" s="181"/>
      <c r="G2555" s="181"/>
    </row>
    <row r="2556" spans="1:7" x14ac:dyDescent="0.3">
      <c r="A2556" s="181"/>
      <c r="G2556" s="181"/>
    </row>
    <row r="2557" spans="1:7" x14ac:dyDescent="0.3">
      <c r="A2557" s="181"/>
      <c r="G2557" s="181"/>
    </row>
    <row r="2558" spans="1:7" x14ac:dyDescent="0.3">
      <c r="A2558" s="181"/>
      <c r="G2558" s="181"/>
    </row>
    <row r="2559" spans="1:7" x14ac:dyDescent="0.3">
      <c r="A2559" s="181"/>
      <c r="G2559" s="181"/>
    </row>
    <row r="2560" spans="1:7" x14ac:dyDescent="0.3">
      <c r="A2560" s="181"/>
      <c r="G2560" s="181"/>
    </row>
    <row r="2561" spans="1:7" x14ac:dyDescent="0.3">
      <c r="A2561" s="181"/>
      <c r="G2561" s="181"/>
    </row>
    <row r="2562" spans="1:7" x14ac:dyDescent="0.3">
      <c r="A2562" s="181"/>
      <c r="G2562" s="181"/>
    </row>
    <row r="2563" spans="1:7" x14ac:dyDescent="0.3">
      <c r="A2563" s="181"/>
      <c r="G2563" s="181"/>
    </row>
    <row r="2564" spans="1:7" x14ac:dyDescent="0.3">
      <c r="A2564" s="181"/>
      <c r="G2564" s="181"/>
    </row>
    <row r="2565" spans="1:7" x14ac:dyDescent="0.3">
      <c r="A2565" s="181"/>
      <c r="G2565" s="181"/>
    </row>
    <row r="2566" spans="1:7" x14ac:dyDescent="0.3">
      <c r="A2566" s="181"/>
      <c r="G2566" s="181"/>
    </row>
    <row r="2567" spans="1:7" x14ac:dyDescent="0.3">
      <c r="A2567" s="181"/>
      <c r="G2567" s="181"/>
    </row>
    <row r="2568" spans="1:7" x14ac:dyDescent="0.3">
      <c r="A2568" s="181"/>
      <c r="G2568" s="181"/>
    </row>
    <row r="2569" spans="1:7" x14ac:dyDescent="0.3">
      <c r="A2569" s="181"/>
      <c r="G2569" s="181"/>
    </row>
    <row r="2570" spans="1:7" x14ac:dyDescent="0.3">
      <c r="A2570" s="181"/>
      <c r="G2570" s="181"/>
    </row>
    <row r="2571" spans="1:7" x14ac:dyDescent="0.3">
      <c r="A2571" s="181"/>
      <c r="G2571" s="181"/>
    </row>
    <row r="2572" spans="1:7" x14ac:dyDescent="0.3">
      <c r="A2572" s="181"/>
      <c r="G2572" s="181"/>
    </row>
    <row r="2573" spans="1:7" x14ac:dyDescent="0.3">
      <c r="A2573" s="181"/>
      <c r="G2573" s="181"/>
    </row>
    <row r="2574" spans="1:7" x14ac:dyDescent="0.3">
      <c r="A2574" s="181"/>
      <c r="G2574" s="181"/>
    </row>
    <row r="2575" spans="1:7" x14ac:dyDescent="0.3">
      <c r="A2575" s="181"/>
      <c r="G2575" s="181"/>
    </row>
    <row r="2576" spans="1:7" x14ac:dyDescent="0.3">
      <c r="A2576" s="181"/>
      <c r="G2576" s="181"/>
    </row>
    <row r="2577" spans="1:7" x14ac:dyDescent="0.3">
      <c r="A2577" s="181"/>
      <c r="G2577" s="181"/>
    </row>
    <row r="2578" spans="1:7" x14ac:dyDescent="0.3">
      <c r="A2578" s="181"/>
      <c r="G2578" s="181"/>
    </row>
    <row r="2579" spans="1:7" x14ac:dyDescent="0.3">
      <c r="A2579" s="181"/>
      <c r="G2579" s="181"/>
    </row>
    <row r="2580" spans="1:7" x14ac:dyDescent="0.3">
      <c r="A2580" s="181"/>
      <c r="G2580" s="181"/>
    </row>
    <row r="2581" spans="1:7" x14ac:dyDescent="0.3">
      <c r="A2581" s="181"/>
      <c r="G2581" s="181"/>
    </row>
    <row r="2582" spans="1:7" x14ac:dyDescent="0.3">
      <c r="A2582" s="181"/>
      <c r="G2582" s="181"/>
    </row>
    <row r="2583" spans="1:7" x14ac:dyDescent="0.3">
      <c r="A2583" s="181"/>
      <c r="G2583" s="181"/>
    </row>
    <row r="2584" spans="1:7" x14ac:dyDescent="0.3">
      <c r="A2584" s="181"/>
      <c r="G2584" s="181"/>
    </row>
    <row r="2585" spans="1:7" x14ac:dyDescent="0.3">
      <c r="A2585" s="181"/>
      <c r="G2585" s="181"/>
    </row>
    <row r="2586" spans="1:7" x14ac:dyDescent="0.3">
      <c r="A2586" s="181"/>
      <c r="G2586" s="181"/>
    </row>
    <row r="2587" spans="1:7" x14ac:dyDescent="0.3">
      <c r="A2587" s="181"/>
      <c r="G2587" s="181"/>
    </row>
    <row r="2588" spans="1:7" x14ac:dyDescent="0.3">
      <c r="A2588" s="181"/>
      <c r="G2588" s="181"/>
    </row>
    <row r="2589" spans="1:7" x14ac:dyDescent="0.3">
      <c r="A2589" s="181"/>
      <c r="G2589" s="181"/>
    </row>
    <row r="2590" spans="1:7" x14ac:dyDescent="0.3">
      <c r="A2590" s="181"/>
      <c r="G2590" s="181"/>
    </row>
    <row r="2591" spans="1:7" x14ac:dyDescent="0.3">
      <c r="A2591" s="181"/>
      <c r="G2591" s="181"/>
    </row>
    <row r="2592" spans="1:7" x14ac:dyDescent="0.3">
      <c r="A2592" s="181"/>
      <c r="G2592" s="181"/>
    </row>
    <row r="2593" spans="1:7" x14ac:dyDescent="0.3">
      <c r="A2593" s="181"/>
      <c r="G2593" s="181"/>
    </row>
    <row r="2594" spans="1:7" x14ac:dyDescent="0.3">
      <c r="A2594" s="181"/>
      <c r="G2594" s="181"/>
    </row>
    <row r="2595" spans="1:7" x14ac:dyDescent="0.3">
      <c r="A2595" s="181"/>
      <c r="G2595" s="181"/>
    </row>
    <row r="2596" spans="1:7" x14ac:dyDescent="0.3">
      <c r="A2596" s="181"/>
      <c r="G2596" s="181"/>
    </row>
    <row r="2597" spans="1:7" x14ac:dyDescent="0.3">
      <c r="A2597" s="181"/>
      <c r="G2597" s="181"/>
    </row>
    <row r="2598" spans="1:7" x14ac:dyDescent="0.3">
      <c r="A2598" s="181"/>
      <c r="G2598" s="181"/>
    </row>
    <row r="2599" spans="1:7" x14ac:dyDescent="0.3">
      <c r="A2599" s="181"/>
      <c r="G2599" s="181"/>
    </row>
    <row r="2600" spans="1:7" x14ac:dyDescent="0.3">
      <c r="A2600" s="181"/>
      <c r="G2600" s="181"/>
    </row>
    <row r="2601" spans="1:7" x14ac:dyDescent="0.3">
      <c r="A2601" s="181"/>
      <c r="G2601" s="181"/>
    </row>
    <row r="2602" spans="1:7" x14ac:dyDescent="0.3">
      <c r="A2602" s="181"/>
      <c r="G2602" s="181"/>
    </row>
    <row r="2603" spans="1:7" x14ac:dyDescent="0.3">
      <c r="A2603" s="181"/>
      <c r="G2603" s="181"/>
    </row>
    <row r="2604" spans="1:7" x14ac:dyDescent="0.3">
      <c r="A2604" s="181"/>
      <c r="G2604" s="181"/>
    </row>
    <row r="2605" spans="1:7" x14ac:dyDescent="0.3">
      <c r="A2605" s="181"/>
      <c r="G2605" s="181"/>
    </row>
    <row r="2606" spans="1:7" x14ac:dyDescent="0.3">
      <c r="A2606" s="181"/>
      <c r="G2606" s="181"/>
    </row>
    <row r="2607" spans="1:7" x14ac:dyDescent="0.3">
      <c r="A2607" s="181"/>
      <c r="G2607" s="181"/>
    </row>
    <row r="2608" spans="1:7" x14ac:dyDescent="0.3">
      <c r="A2608" s="181"/>
      <c r="G2608" s="181"/>
    </row>
    <row r="2609" spans="1:7" x14ac:dyDescent="0.3">
      <c r="A2609" s="181"/>
      <c r="G2609" s="181"/>
    </row>
    <row r="2610" spans="1:7" x14ac:dyDescent="0.3">
      <c r="A2610" s="181"/>
      <c r="G2610" s="181"/>
    </row>
    <row r="2611" spans="1:7" x14ac:dyDescent="0.3">
      <c r="A2611" s="181"/>
      <c r="G2611" s="181"/>
    </row>
    <row r="2612" spans="1:7" x14ac:dyDescent="0.3">
      <c r="A2612" s="181"/>
      <c r="G2612" s="181"/>
    </row>
    <row r="2613" spans="1:7" x14ac:dyDescent="0.3">
      <c r="A2613" s="181"/>
      <c r="G2613" s="181"/>
    </row>
    <row r="2614" spans="1:7" x14ac:dyDescent="0.3">
      <c r="A2614" s="181"/>
      <c r="G2614" s="181"/>
    </row>
    <row r="2615" spans="1:7" x14ac:dyDescent="0.3">
      <c r="A2615" s="181"/>
      <c r="G2615" s="181"/>
    </row>
    <row r="2616" spans="1:7" x14ac:dyDescent="0.3">
      <c r="A2616" s="181"/>
      <c r="G2616" s="181"/>
    </row>
    <row r="2617" spans="1:7" x14ac:dyDescent="0.3">
      <c r="A2617" s="181"/>
      <c r="G2617" s="181"/>
    </row>
    <row r="2618" spans="1:7" x14ac:dyDescent="0.3">
      <c r="A2618" s="181"/>
      <c r="G2618" s="181"/>
    </row>
    <row r="2619" spans="1:7" x14ac:dyDescent="0.3">
      <c r="A2619" s="181"/>
      <c r="G2619" s="181"/>
    </row>
    <row r="2620" spans="1:7" x14ac:dyDescent="0.3">
      <c r="A2620" s="181"/>
      <c r="G2620" s="181"/>
    </row>
    <row r="2621" spans="1:7" x14ac:dyDescent="0.3">
      <c r="A2621" s="181"/>
      <c r="G2621" s="181"/>
    </row>
    <row r="2622" spans="1:7" x14ac:dyDescent="0.3">
      <c r="A2622" s="181"/>
      <c r="G2622" s="181"/>
    </row>
    <row r="2623" spans="1:7" x14ac:dyDescent="0.3">
      <c r="A2623" s="181"/>
      <c r="G2623" s="181"/>
    </row>
    <row r="2624" spans="1:7" x14ac:dyDescent="0.3">
      <c r="A2624" s="181"/>
      <c r="G2624" s="181"/>
    </row>
    <row r="2625" spans="1:7" x14ac:dyDescent="0.3">
      <c r="A2625" s="181"/>
      <c r="G2625" s="181"/>
    </row>
    <row r="2626" spans="1:7" x14ac:dyDescent="0.3">
      <c r="A2626" s="181"/>
      <c r="G2626" s="181"/>
    </row>
    <row r="2627" spans="1:7" x14ac:dyDescent="0.3">
      <c r="A2627" s="181"/>
      <c r="G2627" s="181"/>
    </row>
    <row r="2628" spans="1:7" x14ac:dyDescent="0.3">
      <c r="A2628" s="181"/>
      <c r="G2628" s="181"/>
    </row>
    <row r="2629" spans="1:7" x14ac:dyDescent="0.3">
      <c r="A2629" s="181"/>
      <c r="G2629" s="181"/>
    </row>
    <row r="2630" spans="1:7" x14ac:dyDescent="0.3">
      <c r="A2630" s="181"/>
      <c r="G2630" s="181"/>
    </row>
    <row r="2631" spans="1:7" x14ac:dyDescent="0.3">
      <c r="A2631" s="181"/>
      <c r="G2631" s="181"/>
    </row>
    <row r="2632" spans="1:7" x14ac:dyDescent="0.3">
      <c r="A2632" s="181"/>
      <c r="G2632" s="181"/>
    </row>
    <row r="2633" spans="1:7" x14ac:dyDescent="0.3">
      <c r="A2633" s="181"/>
      <c r="G2633" s="181"/>
    </row>
    <row r="2634" spans="1:7" x14ac:dyDescent="0.3">
      <c r="A2634" s="181"/>
      <c r="G2634" s="181"/>
    </row>
    <row r="2635" spans="1:7" x14ac:dyDescent="0.3">
      <c r="A2635" s="181"/>
      <c r="G2635" s="181"/>
    </row>
    <row r="2636" spans="1:7" x14ac:dyDescent="0.3">
      <c r="A2636" s="181"/>
      <c r="G2636" s="181"/>
    </row>
    <row r="2637" spans="1:7" x14ac:dyDescent="0.3">
      <c r="A2637" s="181"/>
      <c r="G2637" s="181"/>
    </row>
    <row r="2638" spans="1:7" x14ac:dyDescent="0.3">
      <c r="A2638" s="181"/>
      <c r="G2638" s="181"/>
    </row>
    <row r="2639" spans="1:7" x14ac:dyDescent="0.3">
      <c r="A2639" s="181"/>
      <c r="G2639" s="181"/>
    </row>
    <row r="2640" spans="1:7" x14ac:dyDescent="0.3">
      <c r="A2640" s="181"/>
      <c r="G2640" s="181"/>
    </row>
    <row r="2641" spans="1:7" x14ac:dyDescent="0.3">
      <c r="A2641" s="181"/>
      <c r="G2641" s="181"/>
    </row>
    <row r="2642" spans="1:7" x14ac:dyDescent="0.3">
      <c r="A2642" s="181"/>
      <c r="G2642" s="181"/>
    </row>
    <row r="2643" spans="1:7" x14ac:dyDescent="0.3">
      <c r="A2643" s="181"/>
      <c r="G2643" s="181"/>
    </row>
    <row r="2644" spans="1:7" x14ac:dyDescent="0.3">
      <c r="A2644" s="181"/>
      <c r="G2644" s="181"/>
    </row>
    <row r="2645" spans="1:7" x14ac:dyDescent="0.3">
      <c r="A2645" s="181"/>
      <c r="G2645" s="181"/>
    </row>
    <row r="2646" spans="1:7" x14ac:dyDescent="0.3">
      <c r="A2646" s="181"/>
      <c r="G2646" s="181"/>
    </row>
    <row r="2647" spans="1:7" x14ac:dyDescent="0.3">
      <c r="A2647" s="181"/>
      <c r="G2647" s="181"/>
    </row>
    <row r="2648" spans="1:7" x14ac:dyDescent="0.3">
      <c r="A2648" s="181"/>
      <c r="G2648" s="181"/>
    </row>
    <row r="2649" spans="1:7" x14ac:dyDescent="0.3">
      <c r="A2649" s="181"/>
      <c r="G2649" s="181"/>
    </row>
    <row r="2650" spans="1:7" x14ac:dyDescent="0.3">
      <c r="A2650" s="181"/>
      <c r="G2650" s="181"/>
    </row>
    <row r="2651" spans="1:7" x14ac:dyDescent="0.3">
      <c r="A2651" s="181"/>
      <c r="G2651" s="181"/>
    </row>
    <row r="2652" spans="1:7" x14ac:dyDescent="0.3">
      <c r="A2652" s="181"/>
      <c r="G2652" s="181"/>
    </row>
    <row r="2653" spans="1:7" x14ac:dyDescent="0.3">
      <c r="A2653" s="181"/>
      <c r="G2653" s="181"/>
    </row>
    <row r="2654" spans="1:7" x14ac:dyDescent="0.3">
      <c r="A2654" s="181"/>
      <c r="G2654" s="181"/>
    </row>
    <row r="2655" spans="1:7" x14ac:dyDescent="0.3">
      <c r="A2655" s="181"/>
      <c r="G2655" s="181"/>
    </row>
    <row r="2656" spans="1:7" x14ac:dyDescent="0.3">
      <c r="A2656" s="181"/>
      <c r="G2656" s="181"/>
    </row>
    <row r="2657" spans="1:7" x14ac:dyDescent="0.3">
      <c r="A2657" s="181"/>
      <c r="G2657" s="181"/>
    </row>
    <row r="2658" spans="1:7" x14ac:dyDescent="0.3">
      <c r="A2658" s="181"/>
      <c r="G2658" s="181"/>
    </row>
    <row r="2659" spans="1:7" x14ac:dyDescent="0.3">
      <c r="A2659" s="181"/>
      <c r="G2659" s="181"/>
    </row>
    <row r="2660" spans="1:7" x14ac:dyDescent="0.3">
      <c r="A2660" s="181"/>
      <c r="G2660" s="181"/>
    </row>
    <row r="2661" spans="1:7" x14ac:dyDescent="0.3">
      <c r="A2661" s="181"/>
      <c r="G2661" s="181"/>
    </row>
    <row r="2662" spans="1:7" x14ac:dyDescent="0.3">
      <c r="A2662" s="181"/>
      <c r="G2662" s="181"/>
    </row>
    <row r="2663" spans="1:7" x14ac:dyDescent="0.3">
      <c r="A2663" s="181"/>
      <c r="G2663" s="181"/>
    </row>
    <row r="2664" spans="1:7" x14ac:dyDescent="0.3">
      <c r="A2664" s="181"/>
      <c r="G2664" s="181"/>
    </row>
    <row r="2665" spans="1:7" x14ac:dyDescent="0.3">
      <c r="A2665" s="181"/>
      <c r="G2665" s="181"/>
    </row>
    <row r="2666" spans="1:7" x14ac:dyDescent="0.3">
      <c r="A2666" s="181"/>
      <c r="G2666" s="181"/>
    </row>
    <row r="2667" spans="1:7" x14ac:dyDescent="0.3">
      <c r="A2667" s="181"/>
      <c r="G2667" s="181"/>
    </row>
    <row r="2668" spans="1:7" x14ac:dyDescent="0.3">
      <c r="A2668" s="181"/>
      <c r="G2668" s="181"/>
    </row>
    <row r="2669" spans="1:7" x14ac:dyDescent="0.3">
      <c r="A2669" s="181"/>
      <c r="G2669" s="181"/>
    </row>
    <row r="2670" spans="1:7" x14ac:dyDescent="0.3">
      <c r="A2670" s="181"/>
      <c r="G2670" s="181"/>
    </row>
    <row r="2671" spans="1:7" x14ac:dyDescent="0.3">
      <c r="A2671" s="181"/>
      <c r="G2671" s="181"/>
    </row>
    <row r="2672" spans="1:7" x14ac:dyDescent="0.3">
      <c r="A2672" s="181"/>
      <c r="G2672" s="181"/>
    </row>
    <row r="2673" spans="1:7" x14ac:dyDescent="0.3">
      <c r="A2673" s="181"/>
      <c r="G2673" s="181"/>
    </row>
    <row r="2674" spans="1:7" x14ac:dyDescent="0.3">
      <c r="A2674" s="181"/>
      <c r="G2674" s="181"/>
    </row>
    <row r="2675" spans="1:7" x14ac:dyDescent="0.3">
      <c r="A2675" s="181"/>
      <c r="G2675" s="181"/>
    </row>
    <row r="2676" spans="1:7" x14ac:dyDescent="0.3">
      <c r="A2676" s="181"/>
      <c r="G2676" s="181"/>
    </row>
    <row r="2677" spans="1:7" x14ac:dyDescent="0.3">
      <c r="A2677" s="181"/>
      <c r="G2677" s="181"/>
    </row>
    <row r="2678" spans="1:7" x14ac:dyDescent="0.3">
      <c r="A2678" s="181"/>
      <c r="G2678" s="181"/>
    </row>
    <row r="2679" spans="1:7" x14ac:dyDescent="0.3">
      <c r="A2679" s="181"/>
      <c r="G2679" s="181"/>
    </row>
    <row r="2680" spans="1:7" x14ac:dyDescent="0.3">
      <c r="A2680" s="181"/>
      <c r="G2680" s="181"/>
    </row>
    <row r="2681" spans="1:7" x14ac:dyDescent="0.3">
      <c r="A2681" s="181"/>
      <c r="G2681" s="181"/>
    </row>
    <row r="2682" spans="1:7" x14ac:dyDescent="0.3">
      <c r="A2682" s="181"/>
      <c r="G2682" s="181"/>
    </row>
    <row r="2683" spans="1:7" x14ac:dyDescent="0.3">
      <c r="A2683" s="181"/>
      <c r="G2683" s="181"/>
    </row>
    <row r="2684" spans="1:7" x14ac:dyDescent="0.3">
      <c r="A2684" s="181"/>
      <c r="G2684" s="181"/>
    </row>
    <row r="2685" spans="1:7" x14ac:dyDescent="0.3">
      <c r="A2685" s="181"/>
      <c r="G2685" s="181"/>
    </row>
    <row r="2686" spans="1:7" x14ac:dyDescent="0.3">
      <c r="A2686" s="181"/>
      <c r="G2686" s="181"/>
    </row>
    <row r="2687" spans="1:7" x14ac:dyDescent="0.3">
      <c r="A2687" s="181"/>
      <c r="G2687" s="181"/>
    </row>
    <row r="2688" spans="1:7" x14ac:dyDescent="0.3">
      <c r="A2688" s="181"/>
      <c r="G2688" s="181"/>
    </row>
    <row r="2689" spans="1:7" x14ac:dyDescent="0.3">
      <c r="A2689" s="181"/>
      <c r="G2689" s="181"/>
    </row>
    <row r="2690" spans="1:7" x14ac:dyDescent="0.3">
      <c r="A2690" s="181"/>
      <c r="G2690" s="181"/>
    </row>
    <row r="2691" spans="1:7" x14ac:dyDescent="0.3">
      <c r="A2691" s="181"/>
      <c r="G2691" s="181"/>
    </row>
    <row r="2692" spans="1:7" x14ac:dyDescent="0.3">
      <c r="A2692" s="181"/>
      <c r="G2692" s="181"/>
    </row>
    <row r="2693" spans="1:7" x14ac:dyDescent="0.3">
      <c r="A2693" s="181"/>
      <c r="G2693" s="181"/>
    </row>
    <row r="2694" spans="1:7" x14ac:dyDescent="0.3">
      <c r="A2694" s="181"/>
      <c r="G2694" s="181"/>
    </row>
    <row r="2695" spans="1:7" x14ac:dyDescent="0.3">
      <c r="A2695" s="181"/>
      <c r="G2695" s="181"/>
    </row>
    <row r="2696" spans="1:7" x14ac:dyDescent="0.3">
      <c r="A2696" s="181"/>
      <c r="G2696" s="181"/>
    </row>
    <row r="2697" spans="1:7" x14ac:dyDescent="0.3">
      <c r="A2697" s="181"/>
      <c r="G2697" s="181"/>
    </row>
    <row r="2698" spans="1:7" x14ac:dyDescent="0.3">
      <c r="A2698" s="181"/>
      <c r="G2698" s="181"/>
    </row>
    <row r="2699" spans="1:7" x14ac:dyDescent="0.3">
      <c r="A2699" s="181"/>
      <c r="G2699" s="181"/>
    </row>
    <row r="2700" spans="1:7" x14ac:dyDescent="0.3">
      <c r="A2700" s="181"/>
      <c r="G2700" s="181"/>
    </row>
    <row r="2701" spans="1:7" x14ac:dyDescent="0.3">
      <c r="A2701" s="181"/>
      <c r="G2701" s="181"/>
    </row>
    <row r="2702" spans="1:7" x14ac:dyDescent="0.3">
      <c r="A2702" s="181"/>
      <c r="G2702" s="181"/>
    </row>
    <row r="2703" spans="1:7" x14ac:dyDescent="0.3">
      <c r="A2703" s="181"/>
      <c r="G2703" s="181"/>
    </row>
    <row r="2704" spans="1:7" x14ac:dyDescent="0.3">
      <c r="A2704" s="181"/>
      <c r="G2704" s="181"/>
    </row>
    <row r="2705" spans="1:7" x14ac:dyDescent="0.3">
      <c r="A2705" s="181"/>
      <c r="G2705" s="181"/>
    </row>
    <row r="2706" spans="1:7" x14ac:dyDescent="0.3">
      <c r="A2706" s="181"/>
      <c r="G2706" s="181"/>
    </row>
    <row r="2707" spans="1:7" x14ac:dyDescent="0.3">
      <c r="A2707" s="181"/>
      <c r="G2707" s="181"/>
    </row>
    <row r="2708" spans="1:7" x14ac:dyDescent="0.3">
      <c r="A2708" s="181"/>
      <c r="G2708" s="181"/>
    </row>
    <row r="2709" spans="1:7" x14ac:dyDescent="0.3">
      <c r="A2709" s="181"/>
      <c r="G2709" s="181"/>
    </row>
    <row r="2710" spans="1:7" x14ac:dyDescent="0.3">
      <c r="A2710" s="181"/>
      <c r="G2710" s="181"/>
    </row>
    <row r="2711" spans="1:7" x14ac:dyDescent="0.3">
      <c r="A2711" s="181"/>
      <c r="G2711" s="181"/>
    </row>
    <row r="2712" spans="1:7" x14ac:dyDescent="0.3">
      <c r="A2712" s="181"/>
      <c r="G2712" s="181"/>
    </row>
    <row r="2713" spans="1:7" x14ac:dyDescent="0.3">
      <c r="A2713" s="181"/>
      <c r="G2713" s="181"/>
    </row>
    <row r="2714" spans="1:7" x14ac:dyDescent="0.3">
      <c r="A2714" s="181"/>
      <c r="G2714" s="181"/>
    </row>
    <row r="2715" spans="1:7" x14ac:dyDescent="0.3">
      <c r="A2715" s="181"/>
      <c r="G2715" s="181"/>
    </row>
    <row r="2716" spans="1:7" x14ac:dyDescent="0.3">
      <c r="A2716" s="181"/>
      <c r="G2716" s="181"/>
    </row>
    <row r="2717" spans="1:7" x14ac:dyDescent="0.3">
      <c r="A2717" s="181"/>
      <c r="G2717" s="181"/>
    </row>
    <row r="2718" spans="1:7" x14ac:dyDescent="0.3">
      <c r="A2718" s="181"/>
      <c r="G2718" s="181"/>
    </row>
    <row r="2719" spans="1:7" x14ac:dyDescent="0.3">
      <c r="A2719" s="181"/>
      <c r="G2719" s="181"/>
    </row>
    <row r="2720" spans="1:7" x14ac:dyDescent="0.3">
      <c r="A2720" s="181"/>
      <c r="G2720" s="181"/>
    </row>
    <row r="2721" spans="1:7" x14ac:dyDescent="0.3">
      <c r="A2721" s="181"/>
      <c r="G2721" s="181"/>
    </row>
    <row r="2722" spans="1:7" x14ac:dyDescent="0.3">
      <c r="A2722" s="181"/>
      <c r="G2722" s="181"/>
    </row>
    <row r="2723" spans="1:7" x14ac:dyDescent="0.3">
      <c r="A2723" s="181"/>
      <c r="G2723" s="181"/>
    </row>
    <row r="2724" spans="1:7" x14ac:dyDescent="0.3">
      <c r="A2724" s="181"/>
      <c r="G2724" s="181"/>
    </row>
    <row r="2725" spans="1:7" x14ac:dyDescent="0.3">
      <c r="A2725" s="181"/>
      <c r="G2725" s="181"/>
    </row>
    <row r="2726" spans="1:7" x14ac:dyDescent="0.3">
      <c r="A2726" s="181"/>
      <c r="G2726" s="181"/>
    </row>
    <row r="2727" spans="1:7" x14ac:dyDescent="0.3">
      <c r="A2727" s="181"/>
      <c r="G2727" s="181"/>
    </row>
    <row r="2728" spans="1:7" x14ac:dyDescent="0.3">
      <c r="A2728" s="181"/>
      <c r="G2728" s="181"/>
    </row>
    <row r="2729" spans="1:7" x14ac:dyDescent="0.3">
      <c r="A2729" s="181"/>
      <c r="G2729" s="181"/>
    </row>
    <row r="2730" spans="1:7" x14ac:dyDescent="0.3">
      <c r="A2730" s="181"/>
      <c r="G2730" s="181"/>
    </row>
    <row r="2731" spans="1:7" x14ac:dyDescent="0.3">
      <c r="A2731" s="181"/>
      <c r="G2731" s="181"/>
    </row>
    <row r="2732" spans="1:7" x14ac:dyDescent="0.3">
      <c r="A2732" s="181"/>
      <c r="G2732" s="181"/>
    </row>
    <row r="2733" spans="1:7" x14ac:dyDescent="0.3">
      <c r="A2733" s="181"/>
      <c r="G2733" s="181"/>
    </row>
    <row r="2734" spans="1:7" x14ac:dyDescent="0.3">
      <c r="A2734" s="181"/>
      <c r="G2734" s="181"/>
    </row>
    <row r="2735" spans="1:7" x14ac:dyDescent="0.3">
      <c r="A2735" s="181"/>
      <c r="G2735" s="181"/>
    </row>
    <row r="2736" spans="1:7" x14ac:dyDescent="0.3">
      <c r="A2736" s="181"/>
      <c r="G2736" s="181"/>
    </row>
    <row r="2737" spans="1:7" x14ac:dyDescent="0.3">
      <c r="A2737" s="181"/>
      <c r="G2737" s="181"/>
    </row>
    <row r="2738" spans="1:7" x14ac:dyDescent="0.3">
      <c r="A2738" s="181"/>
      <c r="G2738" s="181"/>
    </row>
    <row r="2739" spans="1:7" x14ac:dyDescent="0.3">
      <c r="A2739" s="181"/>
      <c r="G2739" s="181"/>
    </row>
    <row r="2740" spans="1:7" x14ac:dyDescent="0.3">
      <c r="A2740" s="181"/>
      <c r="G2740" s="181"/>
    </row>
    <row r="2741" spans="1:7" x14ac:dyDescent="0.3">
      <c r="A2741" s="181"/>
      <c r="G2741" s="181"/>
    </row>
    <row r="2742" spans="1:7" x14ac:dyDescent="0.3">
      <c r="A2742" s="181"/>
      <c r="G2742" s="181"/>
    </row>
    <row r="2743" spans="1:7" x14ac:dyDescent="0.3">
      <c r="A2743" s="181"/>
      <c r="G2743" s="181"/>
    </row>
    <row r="2744" spans="1:7" x14ac:dyDescent="0.3">
      <c r="A2744" s="181"/>
      <c r="G2744" s="181"/>
    </row>
    <row r="2745" spans="1:7" x14ac:dyDescent="0.3">
      <c r="A2745" s="181"/>
      <c r="G2745" s="181"/>
    </row>
    <row r="2746" spans="1:7" x14ac:dyDescent="0.3">
      <c r="A2746" s="181"/>
      <c r="G2746" s="181"/>
    </row>
    <row r="2747" spans="1:7" x14ac:dyDescent="0.3">
      <c r="A2747" s="181"/>
      <c r="G2747" s="181"/>
    </row>
    <row r="2748" spans="1:7" x14ac:dyDescent="0.3">
      <c r="A2748" s="181"/>
      <c r="G2748" s="181"/>
    </row>
    <row r="2749" spans="1:7" x14ac:dyDescent="0.3">
      <c r="A2749" s="181"/>
      <c r="G2749" s="181"/>
    </row>
    <row r="2750" spans="1:7" x14ac:dyDescent="0.3">
      <c r="A2750" s="181"/>
      <c r="G2750" s="181"/>
    </row>
    <row r="2751" spans="1:7" x14ac:dyDescent="0.3">
      <c r="A2751" s="181"/>
      <c r="G2751" s="181"/>
    </row>
    <row r="2752" spans="1:7" x14ac:dyDescent="0.3">
      <c r="A2752" s="181"/>
      <c r="G2752" s="181"/>
    </row>
    <row r="2753" spans="1:7" x14ac:dyDescent="0.3">
      <c r="A2753" s="181"/>
      <c r="G2753" s="181"/>
    </row>
    <row r="2754" spans="1:7" x14ac:dyDescent="0.3">
      <c r="A2754" s="181"/>
      <c r="G2754" s="181"/>
    </row>
    <row r="2755" spans="1:7" x14ac:dyDescent="0.3">
      <c r="A2755" s="181"/>
      <c r="G2755" s="181"/>
    </row>
    <row r="2756" spans="1:7" x14ac:dyDescent="0.3">
      <c r="A2756" s="181"/>
      <c r="G2756" s="181"/>
    </row>
    <row r="2757" spans="1:7" x14ac:dyDescent="0.3">
      <c r="A2757" s="181"/>
      <c r="G2757" s="181"/>
    </row>
    <row r="2758" spans="1:7" x14ac:dyDescent="0.3">
      <c r="A2758" s="181"/>
      <c r="G2758" s="181"/>
    </row>
    <row r="2759" spans="1:7" x14ac:dyDescent="0.3">
      <c r="A2759" s="181"/>
      <c r="G2759" s="181"/>
    </row>
    <row r="2760" spans="1:7" x14ac:dyDescent="0.3">
      <c r="A2760" s="181"/>
      <c r="G2760" s="181"/>
    </row>
    <row r="2761" spans="1:7" x14ac:dyDescent="0.3">
      <c r="A2761" s="181"/>
      <c r="G2761" s="181"/>
    </row>
    <row r="2762" spans="1:7" x14ac:dyDescent="0.3">
      <c r="A2762" s="181"/>
      <c r="G2762" s="181"/>
    </row>
    <row r="2763" spans="1:7" x14ac:dyDescent="0.3">
      <c r="A2763" s="181"/>
      <c r="G2763" s="181"/>
    </row>
    <row r="2764" spans="1:7" x14ac:dyDescent="0.3">
      <c r="A2764" s="181"/>
      <c r="G2764" s="181"/>
    </row>
    <row r="2765" spans="1:7" x14ac:dyDescent="0.3">
      <c r="A2765" s="181"/>
      <c r="G2765" s="181"/>
    </row>
    <row r="2766" spans="1:7" x14ac:dyDescent="0.3">
      <c r="A2766" s="181"/>
      <c r="G2766" s="181"/>
    </row>
    <row r="2767" spans="1:7" x14ac:dyDescent="0.3">
      <c r="A2767" s="181"/>
      <c r="G2767" s="181"/>
    </row>
    <row r="2768" spans="1:7" x14ac:dyDescent="0.3">
      <c r="A2768" s="181"/>
      <c r="G2768" s="181"/>
    </row>
    <row r="2769" spans="1:7" x14ac:dyDescent="0.3">
      <c r="A2769" s="181"/>
      <c r="G2769" s="181"/>
    </row>
    <row r="2770" spans="1:7" x14ac:dyDescent="0.3">
      <c r="A2770" s="181"/>
      <c r="G2770" s="181"/>
    </row>
    <row r="2771" spans="1:7" x14ac:dyDescent="0.3">
      <c r="A2771" s="181"/>
      <c r="G2771" s="181"/>
    </row>
    <row r="2772" spans="1:7" x14ac:dyDescent="0.3">
      <c r="A2772" s="181"/>
      <c r="G2772" s="181"/>
    </row>
    <row r="2773" spans="1:7" x14ac:dyDescent="0.3">
      <c r="A2773" s="181"/>
      <c r="G2773" s="181"/>
    </row>
    <row r="2774" spans="1:7" x14ac:dyDescent="0.3">
      <c r="A2774" s="181"/>
      <c r="G2774" s="181"/>
    </row>
    <row r="2775" spans="1:7" x14ac:dyDescent="0.3">
      <c r="A2775" s="181"/>
      <c r="G2775" s="181"/>
    </row>
    <row r="2776" spans="1:7" x14ac:dyDescent="0.3">
      <c r="A2776" s="181"/>
      <c r="G2776" s="181"/>
    </row>
    <row r="2777" spans="1:7" x14ac:dyDescent="0.3">
      <c r="A2777" s="181"/>
      <c r="G2777" s="181"/>
    </row>
    <row r="2778" spans="1:7" x14ac:dyDescent="0.3">
      <c r="A2778" s="181"/>
      <c r="G2778" s="181"/>
    </row>
    <row r="2779" spans="1:7" x14ac:dyDescent="0.3">
      <c r="A2779" s="181"/>
      <c r="G2779" s="181"/>
    </row>
    <row r="2780" spans="1:7" x14ac:dyDescent="0.3">
      <c r="A2780" s="181"/>
      <c r="G2780" s="181"/>
    </row>
    <row r="2781" spans="1:7" x14ac:dyDescent="0.3">
      <c r="A2781" s="181"/>
      <c r="G2781" s="181"/>
    </row>
    <row r="2782" spans="1:7" x14ac:dyDescent="0.3">
      <c r="A2782" s="181"/>
      <c r="G2782" s="181"/>
    </row>
    <row r="2783" spans="1:7" x14ac:dyDescent="0.3">
      <c r="A2783" s="181"/>
      <c r="G2783" s="181"/>
    </row>
    <row r="2784" spans="1:7" x14ac:dyDescent="0.3">
      <c r="A2784" s="181"/>
      <c r="G2784" s="181"/>
    </row>
    <row r="2785" spans="1:7" x14ac:dyDescent="0.3">
      <c r="A2785" s="181"/>
      <c r="G2785" s="181"/>
    </row>
    <row r="2786" spans="1:7" x14ac:dyDescent="0.3">
      <c r="A2786" s="181"/>
      <c r="G2786" s="181"/>
    </row>
    <row r="2787" spans="1:7" x14ac:dyDescent="0.3">
      <c r="A2787" s="181"/>
      <c r="G2787" s="181"/>
    </row>
    <row r="2788" spans="1:7" x14ac:dyDescent="0.3">
      <c r="A2788" s="181"/>
      <c r="G2788" s="181"/>
    </row>
    <row r="2789" spans="1:7" x14ac:dyDescent="0.3">
      <c r="A2789" s="181"/>
      <c r="G2789" s="181"/>
    </row>
    <row r="2790" spans="1:7" x14ac:dyDescent="0.3">
      <c r="A2790" s="181"/>
      <c r="G2790" s="181"/>
    </row>
    <row r="2791" spans="1:7" x14ac:dyDescent="0.3">
      <c r="A2791" s="181"/>
      <c r="G2791" s="181"/>
    </row>
    <row r="2792" spans="1:7" x14ac:dyDescent="0.3">
      <c r="A2792" s="181"/>
      <c r="G2792" s="181"/>
    </row>
    <row r="2793" spans="1:7" x14ac:dyDescent="0.3">
      <c r="A2793" s="181"/>
      <c r="G2793" s="181"/>
    </row>
    <row r="2794" spans="1:7" x14ac:dyDescent="0.3">
      <c r="A2794" s="181"/>
      <c r="G2794" s="181"/>
    </row>
    <row r="2795" spans="1:7" x14ac:dyDescent="0.3">
      <c r="A2795" s="181"/>
      <c r="G2795" s="181"/>
    </row>
    <row r="2796" spans="1:7" x14ac:dyDescent="0.3">
      <c r="A2796" s="181"/>
      <c r="G2796" s="181"/>
    </row>
    <row r="2797" spans="1:7" x14ac:dyDescent="0.3">
      <c r="A2797" s="181"/>
      <c r="G2797" s="181"/>
    </row>
    <row r="2798" spans="1:7" x14ac:dyDescent="0.3">
      <c r="A2798" s="181"/>
      <c r="G2798" s="181"/>
    </row>
    <row r="2799" spans="1:7" x14ac:dyDescent="0.3">
      <c r="A2799" s="181"/>
      <c r="G2799" s="181"/>
    </row>
    <row r="2800" spans="1:7" x14ac:dyDescent="0.3">
      <c r="A2800" s="181"/>
      <c r="G2800" s="181"/>
    </row>
    <row r="2801" spans="1:7" x14ac:dyDescent="0.3">
      <c r="A2801" s="181"/>
      <c r="G2801" s="181"/>
    </row>
    <row r="2802" spans="1:7" x14ac:dyDescent="0.3">
      <c r="A2802" s="181"/>
      <c r="G2802" s="181"/>
    </row>
    <row r="2803" spans="1:7" x14ac:dyDescent="0.3">
      <c r="A2803" s="181"/>
      <c r="G2803" s="181"/>
    </row>
    <row r="2804" spans="1:7" x14ac:dyDescent="0.3">
      <c r="A2804" s="181"/>
      <c r="G2804" s="181"/>
    </row>
    <row r="2805" spans="1:7" x14ac:dyDescent="0.3">
      <c r="A2805" s="181"/>
      <c r="G2805" s="181"/>
    </row>
    <row r="2806" spans="1:7" x14ac:dyDescent="0.3">
      <c r="A2806" s="181"/>
      <c r="G2806" s="181"/>
    </row>
    <row r="2807" spans="1:7" x14ac:dyDescent="0.3">
      <c r="A2807" s="181"/>
      <c r="G2807" s="181"/>
    </row>
    <row r="2808" spans="1:7" x14ac:dyDescent="0.3">
      <c r="A2808" s="181"/>
      <c r="G2808" s="181"/>
    </row>
    <row r="2809" spans="1:7" x14ac:dyDescent="0.3">
      <c r="A2809" s="181"/>
      <c r="G2809" s="181"/>
    </row>
    <row r="2810" spans="1:7" x14ac:dyDescent="0.3">
      <c r="A2810" s="181"/>
      <c r="G2810" s="181"/>
    </row>
    <row r="2811" spans="1:7" x14ac:dyDescent="0.3">
      <c r="A2811" s="181"/>
      <c r="G2811" s="181"/>
    </row>
    <row r="2812" spans="1:7" x14ac:dyDescent="0.3">
      <c r="A2812" s="181"/>
      <c r="G2812" s="181"/>
    </row>
    <row r="2813" spans="1:7" x14ac:dyDescent="0.3">
      <c r="A2813" s="181"/>
      <c r="G2813" s="181"/>
    </row>
    <row r="2814" spans="1:7" x14ac:dyDescent="0.3">
      <c r="A2814" s="181"/>
      <c r="G2814" s="181"/>
    </row>
    <row r="2815" spans="1:7" x14ac:dyDescent="0.3">
      <c r="A2815" s="181"/>
      <c r="G2815" s="181"/>
    </row>
    <row r="2816" spans="1:7" x14ac:dyDescent="0.3">
      <c r="A2816" s="181"/>
      <c r="G2816" s="181"/>
    </row>
    <row r="2817" spans="1:7" x14ac:dyDescent="0.3">
      <c r="A2817" s="181"/>
      <c r="G2817" s="181"/>
    </row>
    <row r="2818" spans="1:7" x14ac:dyDescent="0.3">
      <c r="A2818" s="181"/>
      <c r="G2818" s="181"/>
    </row>
    <row r="2819" spans="1:7" x14ac:dyDescent="0.3">
      <c r="A2819" s="181"/>
      <c r="G2819" s="181"/>
    </row>
    <row r="2820" spans="1:7" x14ac:dyDescent="0.3">
      <c r="A2820" s="181"/>
      <c r="G2820" s="181"/>
    </row>
    <row r="2821" spans="1:7" x14ac:dyDescent="0.3">
      <c r="A2821" s="181"/>
      <c r="G2821" s="181"/>
    </row>
    <row r="2822" spans="1:7" x14ac:dyDescent="0.3">
      <c r="A2822" s="181"/>
      <c r="G2822" s="181"/>
    </row>
    <row r="2823" spans="1:7" x14ac:dyDescent="0.3">
      <c r="A2823" s="181"/>
      <c r="G2823" s="181"/>
    </row>
    <row r="2824" spans="1:7" x14ac:dyDescent="0.3">
      <c r="A2824" s="181"/>
      <c r="G2824" s="181"/>
    </row>
    <row r="2825" spans="1:7" x14ac:dyDescent="0.3">
      <c r="A2825" s="181"/>
      <c r="G2825" s="181"/>
    </row>
    <row r="2826" spans="1:7" x14ac:dyDescent="0.3">
      <c r="A2826" s="181"/>
      <c r="G2826" s="181"/>
    </row>
    <row r="2827" spans="1:7" x14ac:dyDescent="0.3">
      <c r="A2827" s="181"/>
      <c r="G2827" s="181"/>
    </row>
    <row r="2828" spans="1:7" x14ac:dyDescent="0.3">
      <c r="A2828" s="181"/>
      <c r="G2828" s="181"/>
    </row>
    <row r="2829" spans="1:7" x14ac:dyDescent="0.3">
      <c r="A2829" s="181"/>
      <c r="G2829" s="181"/>
    </row>
    <row r="2830" spans="1:7" x14ac:dyDescent="0.3">
      <c r="A2830" s="181"/>
      <c r="G2830" s="181"/>
    </row>
    <row r="2831" spans="1:7" x14ac:dyDescent="0.3">
      <c r="A2831" s="181"/>
      <c r="G2831" s="181"/>
    </row>
    <row r="2832" spans="1:7" x14ac:dyDescent="0.3">
      <c r="A2832" s="181"/>
      <c r="G2832" s="181"/>
    </row>
    <row r="2833" spans="1:7" x14ac:dyDescent="0.3">
      <c r="A2833" s="181"/>
      <c r="G2833" s="181"/>
    </row>
    <row r="2834" spans="1:7" x14ac:dyDescent="0.3">
      <c r="A2834" s="181"/>
      <c r="G2834" s="181"/>
    </row>
    <row r="2835" spans="1:7" x14ac:dyDescent="0.3">
      <c r="A2835" s="181"/>
      <c r="G2835" s="181"/>
    </row>
    <row r="2836" spans="1:7" x14ac:dyDescent="0.3">
      <c r="A2836" s="181"/>
      <c r="G2836" s="181"/>
    </row>
    <row r="2837" spans="1:7" x14ac:dyDescent="0.3">
      <c r="A2837" s="181"/>
      <c r="G2837" s="181"/>
    </row>
    <row r="2838" spans="1:7" x14ac:dyDescent="0.3">
      <c r="A2838" s="181"/>
      <c r="G2838" s="181"/>
    </row>
    <row r="2839" spans="1:7" x14ac:dyDescent="0.3">
      <c r="A2839" s="181"/>
      <c r="G2839" s="181"/>
    </row>
    <row r="2840" spans="1:7" x14ac:dyDescent="0.3">
      <c r="A2840" s="181"/>
      <c r="G2840" s="181"/>
    </row>
    <row r="2841" spans="1:7" x14ac:dyDescent="0.3">
      <c r="A2841" s="181"/>
      <c r="G2841" s="181"/>
    </row>
    <row r="2842" spans="1:7" x14ac:dyDescent="0.3">
      <c r="A2842" s="181"/>
      <c r="G2842" s="181"/>
    </row>
    <row r="2843" spans="1:7" x14ac:dyDescent="0.3">
      <c r="A2843" s="181"/>
      <c r="G2843" s="181"/>
    </row>
    <row r="2844" spans="1:7" x14ac:dyDescent="0.3">
      <c r="A2844" s="181"/>
      <c r="G2844" s="181"/>
    </row>
    <row r="2845" spans="1:7" x14ac:dyDescent="0.3">
      <c r="A2845" s="181"/>
      <c r="G2845" s="181"/>
    </row>
    <row r="2846" spans="1:7" x14ac:dyDescent="0.3">
      <c r="A2846" s="181"/>
      <c r="G2846" s="181"/>
    </row>
    <row r="2847" spans="1:7" x14ac:dyDescent="0.3">
      <c r="A2847" s="181"/>
      <c r="G2847" s="181"/>
    </row>
    <row r="2848" spans="1:7" x14ac:dyDescent="0.3">
      <c r="A2848" s="181"/>
      <c r="G2848" s="181"/>
    </row>
    <row r="2849" spans="1:7" x14ac:dyDescent="0.3">
      <c r="A2849" s="181"/>
      <c r="G2849" s="181"/>
    </row>
    <row r="2850" spans="1:7" x14ac:dyDescent="0.3">
      <c r="A2850" s="181"/>
      <c r="G2850" s="181"/>
    </row>
    <row r="2851" spans="1:7" x14ac:dyDescent="0.3">
      <c r="A2851" s="181"/>
      <c r="G2851" s="181"/>
    </row>
    <row r="2852" spans="1:7" x14ac:dyDescent="0.3">
      <c r="A2852" s="181"/>
      <c r="G2852" s="181"/>
    </row>
    <row r="2853" spans="1:7" x14ac:dyDescent="0.3">
      <c r="A2853" s="181"/>
      <c r="G2853" s="181"/>
    </row>
    <row r="2854" spans="1:7" x14ac:dyDescent="0.3">
      <c r="A2854" s="181"/>
      <c r="G2854" s="181"/>
    </row>
    <row r="2855" spans="1:7" x14ac:dyDescent="0.3">
      <c r="A2855" s="181"/>
      <c r="G2855" s="181"/>
    </row>
    <row r="2856" spans="1:7" x14ac:dyDescent="0.3">
      <c r="A2856" s="181"/>
      <c r="G2856" s="181"/>
    </row>
    <row r="2857" spans="1:7" x14ac:dyDescent="0.3">
      <c r="A2857" s="181"/>
      <c r="G2857" s="181"/>
    </row>
    <row r="2858" spans="1:7" x14ac:dyDescent="0.3">
      <c r="A2858" s="181"/>
      <c r="G2858" s="181"/>
    </row>
    <row r="2859" spans="1:7" x14ac:dyDescent="0.3">
      <c r="A2859" s="181"/>
      <c r="G2859" s="181"/>
    </row>
    <row r="2860" spans="1:7" x14ac:dyDescent="0.3">
      <c r="A2860" s="181"/>
      <c r="G2860" s="181"/>
    </row>
    <row r="2861" spans="1:7" x14ac:dyDescent="0.3">
      <c r="A2861" s="181"/>
      <c r="G2861" s="181"/>
    </row>
    <row r="2862" spans="1:7" x14ac:dyDescent="0.3">
      <c r="A2862" s="181"/>
      <c r="G2862" s="181"/>
    </row>
    <row r="2863" spans="1:7" x14ac:dyDescent="0.3">
      <c r="A2863" s="181"/>
      <c r="G2863" s="181"/>
    </row>
    <row r="2864" spans="1:7" x14ac:dyDescent="0.3">
      <c r="A2864" s="181"/>
      <c r="G2864" s="181"/>
    </row>
    <row r="2865" spans="1:7" x14ac:dyDescent="0.3">
      <c r="A2865" s="181"/>
      <c r="G2865" s="181"/>
    </row>
    <row r="2866" spans="1:7" x14ac:dyDescent="0.3">
      <c r="A2866" s="181"/>
      <c r="G2866" s="181"/>
    </row>
    <row r="2867" spans="1:7" x14ac:dyDescent="0.3">
      <c r="A2867" s="181"/>
      <c r="G2867" s="181"/>
    </row>
    <row r="2868" spans="1:7" x14ac:dyDescent="0.3">
      <c r="A2868" s="181"/>
      <c r="G2868" s="181"/>
    </row>
    <row r="2869" spans="1:7" x14ac:dyDescent="0.3">
      <c r="A2869" s="181"/>
      <c r="G2869" s="181"/>
    </row>
    <row r="2870" spans="1:7" x14ac:dyDescent="0.3">
      <c r="A2870" s="181"/>
      <c r="G2870" s="181"/>
    </row>
    <row r="2871" spans="1:7" x14ac:dyDescent="0.3">
      <c r="A2871" s="181"/>
      <c r="G2871" s="181"/>
    </row>
    <row r="2872" spans="1:7" x14ac:dyDescent="0.3">
      <c r="A2872" s="181"/>
      <c r="G2872" s="181"/>
    </row>
    <row r="2873" spans="1:7" x14ac:dyDescent="0.3">
      <c r="A2873" s="181"/>
      <c r="G2873" s="181"/>
    </row>
    <row r="2874" spans="1:7" x14ac:dyDescent="0.3">
      <c r="A2874" s="181"/>
      <c r="G2874" s="181"/>
    </row>
    <row r="2875" spans="1:7" x14ac:dyDescent="0.3">
      <c r="A2875" s="181"/>
      <c r="G2875" s="181"/>
    </row>
    <row r="2876" spans="1:7" x14ac:dyDescent="0.3">
      <c r="A2876" s="181"/>
      <c r="G2876" s="181"/>
    </row>
    <row r="2877" spans="1:7" x14ac:dyDescent="0.3">
      <c r="A2877" s="181"/>
      <c r="G2877" s="181"/>
    </row>
    <row r="2878" spans="1:7" x14ac:dyDescent="0.3">
      <c r="A2878" s="181"/>
      <c r="G2878" s="181"/>
    </row>
    <row r="2879" spans="1:7" x14ac:dyDescent="0.3">
      <c r="A2879" s="181"/>
      <c r="G2879" s="181"/>
    </row>
    <row r="2880" spans="1:7" x14ac:dyDescent="0.3">
      <c r="A2880" s="181"/>
      <c r="G2880" s="181"/>
    </row>
    <row r="2881" spans="1:7" x14ac:dyDescent="0.3">
      <c r="A2881" s="181"/>
      <c r="G2881" s="181"/>
    </row>
    <row r="2882" spans="1:7" x14ac:dyDescent="0.3">
      <c r="A2882" s="181"/>
      <c r="G2882" s="181"/>
    </row>
    <row r="2883" spans="1:7" x14ac:dyDescent="0.3">
      <c r="A2883" s="181"/>
      <c r="G2883" s="181"/>
    </row>
    <row r="2884" spans="1:7" x14ac:dyDescent="0.3">
      <c r="A2884" s="181"/>
      <c r="G2884" s="181"/>
    </row>
    <row r="2885" spans="1:7" x14ac:dyDescent="0.3">
      <c r="A2885" s="181"/>
      <c r="G2885" s="181"/>
    </row>
    <row r="2886" spans="1:7" x14ac:dyDescent="0.3">
      <c r="A2886" s="181"/>
      <c r="G2886" s="181"/>
    </row>
    <row r="2887" spans="1:7" x14ac:dyDescent="0.3">
      <c r="A2887" s="181"/>
      <c r="G2887" s="181"/>
    </row>
    <row r="2888" spans="1:7" x14ac:dyDescent="0.3">
      <c r="A2888" s="181"/>
      <c r="G2888" s="181"/>
    </row>
    <row r="2889" spans="1:7" x14ac:dyDescent="0.3">
      <c r="A2889" s="181"/>
      <c r="G2889" s="181"/>
    </row>
    <row r="2890" spans="1:7" x14ac:dyDescent="0.3">
      <c r="A2890" s="181"/>
      <c r="G2890" s="181"/>
    </row>
    <row r="2891" spans="1:7" x14ac:dyDescent="0.3">
      <c r="A2891" s="181"/>
      <c r="G2891" s="181"/>
    </row>
    <row r="2892" spans="1:7" x14ac:dyDescent="0.3">
      <c r="A2892" s="181"/>
      <c r="G2892" s="181"/>
    </row>
    <row r="2893" spans="1:7" x14ac:dyDescent="0.3">
      <c r="A2893" s="181"/>
      <c r="G2893" s="181"/>
    </row>
    <row r="2894" spans="1:7" x14ac:dyDescent="0.3">
      <c r="A2894" s="181"/>
      <c r="G2894" s="181"/>
    </row>
    <row r="2895" spans="1:7" x14ac:dyDescent="0.3">
      <c r="A2895" s="181"/>
      <c r="G2895" s="181"/>
    </row>
    <row r="2896" spans="1:7" x14ac:dyDescent="0.3">
      <c r="A2896" s="181"/>
      <c r="G2896" s="181"/>
    </row>
    <row r="2897" spans="1:7" x14ac:dyDescent="0.3">
      <c r="A2897" s="181"/>
      <c r="G2897" s="181"/>
    </row>
    <row r="2898" spans="1:7" x14ac:dyDescent="0.3">
      <c r="A2898" s="181"/>
      <c r="G2898" s="181"/>
    </row>
    <row r="2899" spans="1:7" x14ac:dyDescent="0.3">
      <c r="A2899" s="181"/>
      <c r="G2899" s="181"/>
    </row>
    <row r="2900" spans="1:7" x14ac:dyDescent="0.3">
      <c r="A2900" s="181"/>
      <c r="G2900" s="181"/>
    </row>
    <row r="2901" spans="1:7" x14ac:dyDescent="0.3">
      <c r="A2901" s="181"/>
      <c r="G2901" s="181"/>
    </row>
    <row r="2902" spans="1:7" x14ac:dyDescent="0.3">
      <c r="A2902" s="181"/>
      <c r="G2902" s="181"/>
    </row>
    <row r="2903" spans="1:7" x14ac:dyDescent="0.3">
      <c r="A2903" s="181"/>
      <c r="G2903" s="181"/>
    </row>
    <row r="2904" spans="1:7" x14ac:dyDescent="0.3">
      <c r="A2904" s="181"/>
      <c r="G2904" s="181"/>
    </row>
    <row r="2905" spans="1:7" x14ac:dyDescent="0.3">
      <c r="A2905" s="181"/>
      <c r="G2905" s="181"/>
    </row>
    <row r="2906" spans="1:7" x14ac:dyDescent="0.3">
      <c r="A2906" s="181"/>
      <c r="G2906" s="181"/>
    </row>
    <row r="2907" spans="1:7" x14ac:dyDescent="0.3">
      <c r="A2907" s="181"/>
      <c r="G2907" s="181"/>
    </row>
    <row r="2908" spans="1:7" x14ac:dyDescent="0.3">
      <c r="A2908" s="181"/>
      <c r="G2908" s="181"/>
    </row>
    <row r="2909" spans="1:7" x14ac:dyDescent="0.3">
      <c r="A2909" s="181"/>
      <c r="G2909" s="181"/>
    </row>
    <row r="2910" spans="1:7" x14ac:dyDescent="0.3">
      <c r="A2910" s="181"/>
      <c r="G2910" s="181"/>
    </row>
    <row r="2911" spans="1:7" x14ac:dyDescent="0.3">
      <c r="A2911" s="181"/>
      <c r="G2911" s="181"/>
    </row>
    <row r="2912" spans="1:7" x14ac:dyDescent="0.3">
      <c r="A2912" s="181"/>
      <c r="G2912" s="181"/>
    </row>
    <row r="2913" spans="1:7" x14ac:dyDescent="0.3">
      <c r="A2913" s="181"/>
      <c r="G2913" s="181"/>
    </row>
    <row r="2914" spans="1:7" x14ac:dyDescent="0.3">
      <c r="A2914" s="181"/>
      <c r="G2914" s="181"/>
    </row>
    <row r="2915" spans="1:7" x14ac:dyDescent="0.3">
      <c r="A2915" s="181"/>
      <c r="G2915" s="181"/>
    </row>
    <row r="2916" spans="1:7" x14ac:dyDescent="0.3">
      <c r="A2916" s="181"/>
      <c r="G2916" s="181"/>
    </row>
    <row r="2917" spans="1:7" x14ac:dyDescent="0.3">
      <c r="A2917" s="181"/>
      <c r="G2917" s="181"/>
    </row>
    <row r="2918" spans="1:7" x14ac:dyDescent="0.3">
      <c r="A2918" s="181"/>
      <c r="G2918" s="181"/>
    </row>
    <row r="2919" spans="1:7" x14ac:dyDescent="0.3">
      <c r="A2919" s="181"/>
      <c r="G2919" s="181"/>
    </row>
    <row r="2920" spans="1:7" x14ac:dyDescent="0.3">
      <c r="A2920" s="181"/>
      <c r="G2920" s="181"/>
    </row>
    <row r="2921" spans="1:7" x14ac:dyDescent="0.3">
      <c r="A2921" s="181"/>
      <c r="G2921" s="181"/>
    </row>
    <row r="2922" spans="1:7" x14ac:dyDescent="0.3">
      <c r="A2922" s="181"/>
      <c r="G2922" s="181"/>
    </row>
    <row r="2923" spans="1:7" x14ac:dyDescent="0.3">
      <c r="A2923" s="181"/>
      <c r="G2923" s="181"/>
    </row>
    <row r="2924" spans="1:7" x14ac:dyDescent="0.3">
      <c r="A2924" s="181"/>
      <c r="G2924" s="181"/>
    </row>
    <row r="2925" spans="1:7" x14ac:dyDescent="0.3">
      <c r="A2925" s="181"/>
      <c r="G2925" s="181"/>
    </row>
    <row r="2926" spans="1:7" x14ac:dyDescent="0.3">
      <c r="A2926" s="181"/>
      <c r="G2926" s="181"/>
    </row>
    <row r="2927" spans="1:7" x14ac:dyDescent="0.3">
      <c r="A2927" s="181"/>
      <c r="G2927" s="181"/>
    </row>
    <row r="2928" spans="1:7" x14ac:dyDescent="0.3">
      <c r="A2928" s="181"/>
      <c r="G2928" s="181"/>
    </row>
    <row r="2929" spans="1:7" x14ac:dyDescent="0.3">
      <c r="A2929" s="181"/>
      <c r="G2929" s="181"/>
    </row>
    <row r="2930" spans="1:7" x14ac:dyDescent="0.3">
      <c r="A2930" s="181"/>
      <c r="G2930" s="181"/>
    </row>
    <row r="2931" spans="1:7" x14ac:dyDescent="0.3">
      <c r="A2931" s="181"/>
      <c r="G2931" s="181"/>
    </row>
    <row r="2932" spans="1:7" x14ac:dyDescent="0.3">
      <c r="A2932" s="181"/>
      <c r="G2932" s="181"/>
    </row>
    <row r="2933" spans="1:7" x14ac:dyDescent="0.3">
      <c r="A2933" s="181"/>
      <c r="G2933" s="181"/>
    </row>
    <row r="2934" spans="1:7" x14ac:dyDescent="0.3">
      <c r="A2934" s="181"/>
      <c r="G2934" s="181"/>
    </row>
    <row r="2935" spans="1:7" x14ac:dyDescent="0.3">
      <c r="A2935" s="181"/>
      <c r="G2935" s="181"/>
    </row>
    <row r="2936" spans="1:7" x14ac:dyDescent="0.3">
      <c r="A2936" s="181"/>
      <c r="G2936" s="181"/>
    </row>
    <row r="2937" spans="1:7" x14ac:dyDescent="0.3">
      <c r="A2937" s="181"/>
      <c r="G2937" s="181"/>
    </row>
    <row r="2938" spans="1:7" x14ac:dyDescent="0.3">
      <c r="A2938" s="181"/>
      <c r="G2938" s="181"/>
    </row>
    <row r="2939" spans="1:7" x14ac:dyDescent="0.3">
      <c r="A2939" s="181"/>
      <c r="G2939" s="181"/>
    </row>
    <row r="2940" spans="1:7" x14ac:dyDescent="0.3">
      <c r="A2940" s="181"/>
      <c r="G2940" s="181"/>
    </row>
    <row r="2941" spans="1:7" x14ac:dyDescent="0.3">
      <c r="A2941" s="181"/>
      <c r="G2941" s="181"/>
    </row>
    <row r="2942" spans="1:7" x14ac:dyDescent="0.3">
      <c r="A2942" s="181"/>
      <c r="G2942" s="181"/>
    </row>
    <row r="2943" spans="1:7" x14ac:dyDescent="0.3">
      <c r="A2943" s="181"/>
      <c r="G2943" s="181"/>
    </row>
    <row r="2944" spans="1:7" x14ac:dyDescent="0.3">
      <c r="A2944" s="181"/>
      <c r="G2944" s="181"/>
    </row>
    <row r="2945" spans="1:7" x14ac:dyDescent="0.3">
      <c r="A2945" s="181"/>
      <c r="G2945" s="181"/>
    </row>
    <row r="2946" spans="1:7" x14ac:dyDescent="0.3">
      <c r="A2946" s="181"/>
      <c r="G2946" s="181"/>
    </row>
    <row r="2947" spans="1:7" x14ac:dyDescent="0.3">
      <c r="A2947" s="181"/>
      <c r="G2947" s="181"/>
    </row>
    <row r="2948" spans="1:7" x14ac:dyDescent="0.3">
      <c r="A2948" s="181"/>
      <c r="G2948" s="181"/>
    </row>
    <row r="2949" spans="1:7" x14ac:dyDescent="0.3">
      <c r="A2949" s="181"/>
      <c r="G2949" s="181"/>
    </row>
    <row r="2950" spans="1:7" x14ac:dyDescent="0.3">
      <c r="A2950" s="181"/>
      <c r="G2950" s="181"/>
    </row>
    <row r="2951" spans="1:7" x14ac:dyDescent="0.3">
      <c r="A2951" s="181"/>
      <c r="G2951" s="181"/>
    </row>
    <row r="2952" spans="1:7" x14ac:dyDescent="0.3">
      <c r="A2952" s="181"/>
      <c r="G2952" s="181"/>
    </row>
    <row r="2953" spans="1:7" x14ac:dyDescent="0.3">
      <c r="A2953" s="181"/>
      <c r="G2953" s="181"/>
    </row>
    <row r="2954" spans="1:7" x14ac:dyDescent="0.3">
      <c r="A2954" s="181"/>
      <c r="G2954" s="181"/>
    </row>
    <row r="2955" spans="1:7" x14ac:dyDescent="0.3">
      <c r="A2955" s="181"/>
      <c r="G2955" s="181"/>
    </row>
    <row r="2956" spans="1:7" x14ac:dyDescent="0.3">
      <c r="A2956" s="181"/>
      <c r="G2956" s="181"/>
    </row>
    <row r="2957" spans="1:7" x14ac:dyDescent="0.3">
      <c r="A2957" s="181"/>
      <c r="G2957" s="181"/>
    </row>
    <row r="2958" spans="1:7" x14ac:dyDescent="0.3">
      <c r="A2958" s="181"/>
      <c r="G2958" s="181"/>
    </row>
    <row r="2959" spans="1:7" x14ac:dyDescent="0.3">
      <c r="A2959" s="181"/>
      <c r="G2959" s="181"/>
    </row>
    <row r="2960" spans="1:7" x14ac:dyDescent="0.3">
      <c r="A2960" s="181"/>
      <c r="G2960" s="181"/>
    </row>
    <row r="2961" spans="1:7" x14ac:dyDescent="0.3">
      <c r="A2961" s="181"/>
      <c r="G2961" s="181"/>
    </row>
    <row r="2962" spans="1:7" x14ac:dyDescent="0.3">
      <c r="A2962" s="181"/>
      <c r="G2962" s="181"/>
    </row>
    <row r="2963" spans="1:7" x14ac:dyDescent="0.3">
      <c r="A2963" s="181"/>
      <c r="G2963" s="181"/>
    </row>
    <row r="2964" spans="1:7" x14ac:dyDescent="0.3">
      <c r="A2964" s="181"/>
      <c r="G2964" s="181"/>
    </row>
    <row r="2965" spans="1:7" x14ac:dyDescent="0.3">
      <c r="A2965" s="181"/>
      <c r="G2965" s="181"/>
    </row>
    <row r="2966" spans="1:7" x14ac:dyDescent="0.3">
      <c r="A2966" s="181"/>
      <c r="G2966" s="181"/>
    </row>
    <row r="2967" spans="1:7" x14ac:dyDescent="0.3">
      <c r="A2967" s="181"/>
      <c r="G2967" s="181"/>
    </row>
    <row r="2968" spans="1:7" x14ac:dyDescent="0.3">
      <c r="A2968" s="181"/>
      <c r="G2968" s="181"/>
    </row>
    <row r="2969" spans="1:7" x14ac:dyDescent="0.3">
      <c r="A2969" s="181"/>
      <c r="G2969" s="181"/>
    </row>
    <row r="2970" spans="1:7" x14ac:dyDescent="0.3">
      <c r="A2970" s="181"/>
      <c r="G2970" s="181"/>
    </row>
    <row r="2971" spans="1:7" x14ac:dyDescent="0.3">
      <c r="A2971" s="181"/>
      <c r="G2971" s="181"/>
    </row>
    <row r="2972" spans="1:7" x14ac:dyDescent="0.3">
      <c r="A2972" s="181"/>
      <c r="G2972" s="181"/>
    </row>
    <row r="2973" spans="1:7" x14ac:dyDescent="0.3">
      <c r="A2973" s="181"/>
      <c r="G2973" s="181"/>
    </row>
    <row r="2974" spans="1:7" x14ac:dyDescent="0.3">
      <c r="A2974" s="181"/>
      <c r="G2974" s="181"/>
    </row>
    <row r="2975" spans="1:7" x14ac:dyDescent="0.3">
      <c r="A2975" s="181"/>
      <c r="G2975" s="181"/>
    </row>
    <row r="2976" spans="1:7" x14ac:dyDescent="0.3">
      <c r="A2976" s="181"/>
      <c r="G2976" s="181"/>
    </row>
    <row r="2977" spans="1:7" x14ac:dyDescent="0.3">
      <c r="A2977" s="181"/>
      <c r="G2977" s="181"/>
    </row>
    <row r="2978" spans="1:7" x14ac:dyDescent="0.3">
      <c r="A2978" s="181"/>
      <c r="G2978" s="181"/>
    </row>
    <row r="2979" spans="1:7" x14ac:dyDescent="0.3">
      <c r="A2979" s="181"/>
      <c r="G2979" s="181"/>
    </row>
    <row r="2980" spans="1:7" x14ac:dyDescent="0.3">
      <c r="A2980" s="181"/>
      <c r="G2980" s="181"/>
    </row>
    <row r="2981" spans="1:7" x14ac:dyDescent="0.3">
      <c r="A2981" s="181"/>
      <c r="G2981" s="181"/>
    </row>
    <row r="2982" spans="1:7" x14ac:dyDescent="0.3">
      <c r="A2982" s="181"/>
      <c r="G2982" s="181"/>
    </row>
    <row r="2983" spans="1:7" x14ac:dyDescent="0.3">
      <c r="A2983" s="181"/>
      <c r="G2983" s="181"/>
    </row>
    <row r="2984" spans="1:7" x14ac:dyDescent="0.3">
      <c r="A2984" s="181"/>
      <c r="G2984" s="181"/>
    </row>
    <row r="2985" spans="1:7" x14ac:dyDescent="0.3">
      <c r="A2985" s="181"/>
      <c r="G2985" s="181"/>
    </row>
    <row r="2986" spans="1:7" x14ac:dyDescent="0.3">
      <c r="A2986" s="181"/>
      <c r="G2986" s="181"/>
    </row>
    <row r="2987" spans="1:7" x14ac:dyDescent="0.3">
      <c r="A2987" s="181"/>
      <c r="G2987" s="181"/>
    </row>
    <row r="2988" spans="1:7" x14ac:dyDescent="0.3">
      <c r="A2988" s="181"/>
      <c r="G2988" s="181"/>
    </row>
    <row r="2989" spans="1:7" x14ac:dyDescent="0.3">
      <c r="A2989" s="181"/>
      <c r="G2989" s="181"/>
    </row>
    <row r="2990" spans="1:7" x14ac:dyDescent="0.3">
      <c r="A2990" s="181"/>
      <c r="G2990" s="181"/>
    </row>
    <row r="2991" spans="1:7" x14ac:dyDescent="0.3">
      <c r="A2991" s="181"/>
      <c r="G2991" s="181"/>
    </row>
    <row r="2992" spans="1:7" x14ac:dyDescent="0.3">
      <c r="A2992" s="181"/>
      <c r="G2992" s="181"/>
    </row>
    <row r="2993" spans="1:7" x14ac:dyDescent="0.3">
      <c r="A2993" s="181"/>
      <c r="G2993" s="181"/>
    </row>
    <row r="2994" spans="1:7" x14ac:dyDescent="0.3">
      <c r="A2994" s="181"/>
      <c r="G2994" s="181"/>
    </row>
    <row r="2995" spans="1:7" x14ac:dyDescent="0.3">
      <c r="A2995" s="181"/>
      <c r="G2995" s="181"/>
    </row>
    <row r="2996" spans="1:7" x14ac:dyDescent="0.3">
      <c r="A2996" s="181"/>
      <c r="G2996" s="181"/>
    </row>
    <row r="2997" spans="1:7" x14ac:dyDescent="0.3">
      <c r="A2997" s="181"/>
      <c r="G2997" s="181"/>
    </row>
    <row r="2998" spans="1:7" x14ac:dyDescent="0.3">
      <c r="A2998" s="181"/>
      <c r="G2998" s="181"/>
    </row>
    <row r="2999" spans="1:7" x14ac:dyDescent="0.3">
      <c r="A2999" s="181"/>
      <c r="G2999" s="181"/>
    </row>
    <row r="3000" spans="1:7" x14ac:dyDescent="0.3">
      <c r="A3000" s="181"/>
      <c r="G3000" s="181"/>
    </row>
    <row r="3001" spans="1:7" x14ac:dyDescent="0.3">
      <c r="A3001" s="181"/>
      <c r="G3001" s="181"/>
    </row>
    <row r="3002" spans="1:7" x14ac:dyDescent="0.3">
      <c r="A3002" s="181"/>
      <c r="G3002" s="181"/>
    </row>
    <row r="3003" spans="1:7" x14ac:dyDescent="0.3">
      <c r="A3003" s="181"/>
      <c r="G3003" s="181"/>
    </row>
    <row r="3004" spans="1:7" x14ac:dyDescent="0.3">
      <c r="A3004" s="181"/>
      <c r="G3004" s="181"/>
    </row>
    <row r="3005" spans="1:7" x14ac:dyDescent="0.3">
      <c r="A3005" s="181"/>
      <c r="G3005" s="181"/>
    </row>
    <row r="3006" spans="1:7" x14ac:dyDescent="0.3">
      <c r="A3006" s="181"/>
      <c r="G3006" s="181"/>
    </row>
    <row r="3007" spans="1:7" x14ac:dyDescent="0.3">
      <c r="A3007" s="181"/>
      <c r="G3007" s="181"/>
    </row>
    <row r="3008" spans="1:7" x14ac:dyDescent="0.3">
      <c r="A3008" s="181"/>
      <c r="G3008" s="181"/>
    </row>
    <row r="3009" spans="1:7" x14ac:dyDescent="0.3">
      <c r="A3009" s="181"/>
      <c r="G3009" s="181"/>
    </row>
    <row r="3010" spans="1:7" x14ac:dyDescent="0.3">
      <c r="A3010" s="181"/>
      <c r="G3010" s="181"/>
    </row>
    <row r="3011" spans="1:7" x14ac:dyDescent="0.3">
      <c r="A3011" s="181"/>
      <c r="G3011" s="181"/>
    </row>
    <row r="3012" spans="1:7" x14ac:dyDescent="0.3">
      <c r="A3012" s="181"/>
      <c r="G3012" s="181"/>
    </row>
    <row r="3013" spans="1:7" x14ac:dyDescent="0.3">
      <c r="A3013" s="181"/>
      <c r="G3013" s="181"/>
    </row>
    <row r="3014" spans="1:7" x14ac:dyDescent="0.3">
      <c r="A3014" s="181"/>
      <c r="G3014" s="181"/>
    </row>
    <row r="3015" spans="1:7" x14ac:dyDescent="0.3">
      <c r="A3015" s="181"/>
      <c r="G3015" s="181"/>
    </row>
    <row r="3016" spans="1:7" x14ac:dyDescent="0.3">
      <c r="A3016" s="181"/>
      <c r="G3016" s="181"/>
    </row>
    <row r="3017" spans="1:7" x14ac:dyDescent="0.3">
      <c r="A3017" s="181"/>
      <c r="G3017" s="181"/>
    </row>
    <row r="3018" spans="1:7" x14ac:dyDescent="0.3">
      <c r="A3018" s="181"/>
      <c r="G3018" s="181"/>
    </row>
    <row r="3019" spans="1:7" x14ac:dyDescent="0.3">
      <c r="A3019" s="181"/>
      <c r="G3019" s="181"/>
    </row>
    <row r="3020" spans="1:7" x14ac:dyDescent="0.3">
      <c r="A3020" s="181"/>
      <c r="G3020" s="181"/>
    </row>
    <row r="3021" spans="1:7" x14ac:dyDescent="0.3">
      <c r="A3021" s="181"/>
      <c r="G3021" s="181"/>
    </row>
    <row r="3022" spans="1:7" x14ac:dyDescent="0.3">
      <c r="A3022" s="181"/>
      <c r="G3022" s="181"/>
    </row>
    <row r="3023" spans="1:7" x14ac:dyDescent="0.3">
      <c r="A3023" s="181"/>
      <c r="G3023" s="181"/>
    </row>
    <row r="3024" spans="1:7" x14ac:dyDescent="0.3">
      <c r="A3024" s="181"/>
      <c r="G3024" s="181"/>
    </row>
    <row r="3025" spans="1:7" x14ac:dyDescent="0.3">
      <c r="A3025" s="181"/>
      <c r="G3025" s="181"/>
    </row>
    <row r="3026" spans="1:7" x14ac:dyDescent="0.3">
      <c r="A3026" s="181"/>
      <c r="G3026" s="181"/>
    </row>
    <row r="3027" spans="1:7" x14ac:dyDescent="0.3">
      <c r="A3027" s="181"/>
      <c r="G3027" s="181"/>
    </row>
    <row r="3028" spans="1:7" x14ac:dyDescent="0.3">
      <c r="A3028" s="181"/>
      <c r="G3028" s="181"/>
    </row>
    <row r="3029" spans="1:7" x14ac:dyDescent="0.3">
      <c r="A3029" s="181"/>
      <c r="G3029" s="181"/>
    </row>
    <row r="3030" spans="1:7" x14ac:dyDescent="0.3">
      <c r="A3030" s="181"/>
      <c r="G3030" s="181"/>
    </row>
    <row r="3031" spans="1:7" x14ac:dyDescent="0.3">
      <c r="A3031" s="181"/>
      <c r="G3031" s="181"/>
    </row>
    <row r="3032" spans="1:7" x14ac:dyDescent="0.3">
      <c r="A3032" s="181"/>
      <c r="G3032" s="181"/>
    </row>
    <row r="3033" spans="1:7" x14ac:dyDescent="0.3">
      <c r="A3033" s="181"/>
      <c r="G3033" s="181"/>
    </row>
    <row r="3034" spans="1:7" x14ac:dyDescent="0.3">
      <c r="A3034" s="181"/>
      <c r="G3034" s="181"/>
    </row>
    <row r="3035" spans="1:7" x14ac:dyDescent="0.3">
      <c r="A3035" s="181"/>
      <c r="G3035" s="181"/>
    </row>
    <row r="3036" spans="1:7" x14ac:dyDescent="0.3">
      <c r="A3036" s="181"/>
      <c r="G3036" s="181"/>
    </row>
    <row r="3037" spans="1:7" x14ac:dyDescent="0.3">
      <c r="A3037" s="181"/>
      <c r="G3037" s="181"/>
    </row>
    <row r="3038" spans="1:7" x14ac:dyDescent="0.3">
      <c r="A3038" s="181"/>
      <c r="G3038" s="181"/>
    </row>
    <row r="3039" spans="1:7" x14ac:dyDescent="0.3">
      <c r="A3039" s="181"/>
      <c r="G3039" s="181"/>
    </row>
    <row r="3040" spans="1:7" x14ac:dyDescent="0.3">
      <c r="A3040" s="181"/>
      <c r="G3040" s="181"/>
    </row>
    <row r="3041" spans="1:7" x14ac:dyDescent="0.3">
      <c r="A3041" s="181"/>
      <c r="G3041" s="181"/>
    </row>
    <row r="3042" spans="1:7" x14ac:dyDescent="0.3">
      <c r="A3042" s="181"/>
      <c r="G3042" s="181"/>
    </row>
    <row r="3043" spans="1:7" x14ac:dyDescent="0.3">
      <c r="A3043" s="181"/>
      <c r="G3043" s="181"/>
    </row>
    <row r="3044" spans="1:7" x14ac:dyDescent="0.3">
      <c r="A3044" s="181"/>
      <c r="G3044" s="181"/>
    </row>
    <row r="3045" spans="1:7" x14ac:dyDescent="0.3">
      <c r="A3045" s="181"/>
      <c r="G3045" s="181"/>
    </row>
    <row r="3046" spans="1:7" x14ac:dyDescent="0.3">
      <c r="A3046" s="181"/>
      <c r="G3046" s="181"/>
    </row>
    <row r="3047" spans="1:7" x14ac:dyDescent="0.3">
      <c r="A3047" s="181"/>
      <c r="G3047" s="181"/>
    </row>
    <row r="3048" spans="1:7" x14ac:dyDescent="0.3">
      <c r="A3048" s="181"/>
      <c r="G3048" s="181"/>
    </row>
    <row r="3049" spans="1:7" x14ac:dyDescent="0.3">
      <c r="A3049" s="181"/>
      <c r="G3049" s="181"/>
    </row>
    <row r="3050" spans="1:7" x14ac:dyDescent="0.3">
      <c r="A3050" s="181"/>
      <c r="G3050" s="181"/>
    </row>
    <row r="3051" spans="1:7" x14ac:dyDescent="0.3">
      <c r="A3051" s="181"/>
      <c r="G3051" s="181"/>
    </row>
    <row r="3052" spans="1:7" x14ac:dyDescent="0.3">
      <c r="A3052" s="181"/>
      <c r="G3052" s="181"/>
    </row>
    <row r="3053" spans="1:7" x14ac:dyDescent="0.3">
      <c r="A3053" s="181"/>
      <c r="G3053" s="181"/>
    </row>
    <row r="3054" spans="1:7" x14ac:dyDescent="0.3">
      <c r="A3054" s="181"/>
      <c r="G3054" s="181"/>
    </row>
    <row r="3055" spans="1:7" x14ac:dyDescent="0.3">
      <c r="A3055" s="181"/>
      <c r="G3055" s="181"/>
    </row>
    <row r="3056" spans="1:7" x14ac:dyDescent="0.3">
      <c r="A3056" s="181"/>
      <c r="G3056" s="181"/>
    </row>
    <row r="3057" spans="1:7" x14ac:dyDescent="0.3">
      <c r="A3057" s="181"/>
      <c r="G3057" s="181"/>
    </row>
    <row r="3058" spans="1:7" x14ac:dyDescent="0.3">
      <c r="A3058" s="181"/>
      <c r="G3058" s="181"/>
    </row>
    <row r="3059" spans="1:7" x14ac:dyDescent="0.3">
      <c r="A3059" s="181"/>
      <c r="G3059" s="181"/>
    </row>
    <row r="3060" spans="1:7" x14ac:dyDescent="0.3">
      <c r="A3060" s="181"/>
      <c r="G3060" s="181"/>
    </row>
    <row r="3061" spans="1:7" x14ac:dyDescent="0.3">
      <c r="A3061" s="181"/>
      <c r="G3061" s="181"/>
    </row>
    <row r="3062" spans="1:7" x14ac:dyDescent="0.3">
      <c r="A3062" s="181"/>
      <c r="G3062" s="181"/>
    </row>
    <row r="3063" spans="1:7" x14ac:dyDescent="0.3">
      <c r="A3063" s="181"/>
      <c r="G3063" s="181"/>
    </row>
    <row r="3064" spans="1:7" x14ac:dyDescent="0.3">
      <c r="A3064" s="181"/>
      <c r="G3064" s="181"/>
    </row>
    <row r="3065" spans="1:7" x14ac:dyDescent="0.3">
      <c r="A3065" s="181"/>
      <c r="G3065" s="181"/>
    </row>
    <row r="3066" spans="1:7" x14ac:dyDescent="0.3">
      <c r="A3066" s="181"/>
      <c r="G3066" s="181"/>
    </row>
    <row r="3067" spans="1:7" x14ac:dyDescent="0.3">
      <c r="A3067" s="181"/>
      <c r="G3067" s="181"/>
    </row>
    <row r="3068" spans="1:7" x14ac:dyDescent="0.3">
      <c r="A3068" s="181"/>
      <c r="G3068" s="181"/>
    </row>
    <row r="3069" spans="1:7" x14ac:dyDescent="0.3">
      <c r="A3069" s="181"/>
      <c r="G3069" s="181"/>
    </row>
    <row r="3070" spans="1:7" x14ac:dyDescent="0.3">
      <c r="A3070" s="181"/>
      <c r="G3070" s="181"/>
    </row>
    <row r="3071" spans="1:7" x14ac:dyDescent="0.3">
      <c r="A3071" s="181"/>
      <c r="G3071" s="181"/>
    </row>
    <row r="3072" spans="1:7" x14ac:dyDescent="0.3">
      <c r="A3072" s="181"/>
      <c r="G3072" s="181"/>
    </row>
    <row r="3073" spans="1:7" x14ac:dyDescent="0.3">
      <c r="A3073" s="181"/>
      <c r="G3073" s="181"/>
    </row>
    <row r="3074" spans="1:7" x14ac:dyDescent="0.3">
      <c r="A3074" s="181"/>
      <c r="G3074" s="181"/>
    </row>
    <row r="3075" spans="1:7" x14ac:dyDescent="0.3">
      <c r="A3075" s="181"/>
      <c r="G3075" s="181"/>
    </row>
    <row r="3076" spans="1:7" x14ac:dyDescent="0.3">
      <c r="A3076" s="181"/>
      <c r="G3076" s="181"/>
    </row>
    <row r="3077" spans="1:7" x14ac:dyDescent="0.3">
      <c r="A3077" s="181"/>
      <c r="G3077" s="181"/>
    </row>
    <row r="3078" spans="1:7" x14ac:dyDescent="0.3">
      <c r="A3078" s="181"/>
      <c r="G3078" s="181"/>
    </row>
    <row r="3079" spans="1:7" x14ac:dyDescent="0.3">
      <c r="A3079" s="181"/>
      <c r="G3079" s="181"/>
    </row>
    <row r="3080" spans="1:7" x14ac:dyDescent="0.3">
      <c r="A3080" s="181"/>
      <c r="G3080" s="181"/>
    </row>
    <row r="3081" spans="1:7" x14ac:dyDescent="0.3">
      <c r="A3081" s="181"/>
      <c r="G3081" s="181"/>
    </row>
    <row r="3082" spans="1:7" x14ac:dyDescent="0.3">
      <c r="A3082" s="181"/>
      <c r="G3082" s="181"/>
    </row>
    <row r="3083" spans="1:7" x14ac:dyDescent="0.3">
      <c r="A3083" s="181"/>
      <c r="G3083" s="181"/>
    </row>
    <row r="3084" spans="1:7" x14ac:dyDescent="0.3">
      <c r="A3084" s="181"/>
      <c r="G3084" s="181"/>
    </row>
    <row r="3085" spans="1:7" x14ac:dyDescent="0.3">
      <c r="A3085" s="181"/>
      <c r="G3085" s="181"/>
    </row>
    <row r="3086" spans="1:7" x14ac:dyDescent="0.3">
      <c r="A3086" s="181"/>
      <c r="G3086" s="181"/>
    </row>
    <row r="3087" spans="1:7" x14ac:dyDescent="0.3">
      <c r="A3087" s="181"/>
      <c r="G3087" s="181"/>
    </row>
    <row r="3088" spans="1:7" x14ac:dyDescent="0.3">
      <c r="A3088" s="181"/>
      <c r="G3088" s="181"/>
    </row>
    <row r="3089" spans="1:7" x14ac:dyDescent="0.3">
      <c r="A3089" s="181"/>
      <c r="G3089" s="181"/>
    </row>
    <row r="3090" spans="1:7" x14ac:dyDescent="0.3">
      <c r="A3090" s="181"/>
      <c r="G3090" s="181"/>
    </row>
    <row r="3091" spans="1:7" x14ac:dyDescent="0.3">
      <c r="A3091" s="181"/>
      <c r="G3091" s="181"/>
    </row>
    <row r="3092" spans="1:7" x14ac:dyDescent="0.3">
      <c r="A3092" s="181"/>
      <c r="G3092" s="181"/>
    </row>
    <row r="3093" spans="1:7" x14ac:dyDescent="0.3">
      <c r="A3093" s="181"/>
      <c r="G3093" s="181"/>
    </row>
    <row r="3094" spans="1:7" x14ac:dyDescent="0.3">
      <c r="A3094" s="181"/>
      <c r="G3094" s="181"/>
    </row>
    <row r="3095" spans="1:7" x14ac:dyDescent="0.3">
      <c r="A3095" s="181"/>
      <c r="G3095" s="181"/>
    </row>
    <row r="3096" spans="1:7" x14ac:dyDescent="0.3">
      <c r="A3096" s="181"/>
      <c r="G3096" s="181"/>
    </row>
    <row r="3097" spans="1:7" x14ac:dyDescent="0.3">
      <c r="A3097" s="181"/>
      <c r="G3097" s="181"/>
    </row>
    <row r="3098" spans="1:7" x14ac:dyDescent="0.3">
      <c r="A3098" s="181"/>
      <c r="G3098" s="181"/>
    </row>
    <row r="3099" spans="1:7" x14ac:dyDescent="0.3">
      <c r="A3099" s="181"/>
      <c r="G3099" s="181"/>
    </row>
    <row r="3100" spans="1:7" x14ac:dyDescent="0.3">
      <c r="A3100" s="181"/>
      <c r="G3100" s="181"/>
    </row>
    <row r="3101" spans="1:7" x14ac:dyDescent="0.3">
      <c r="A3101" s="181"/>
      <c r="G3101" s="181"/>
    </row>
    <row r="3102" spans="1:7" x14ac:dyDescent="0.3">
      <c r="A3102" s="181"/>
      <c r="G3102" s="181"/>
    </row>
    <row r="3103" spans="1:7" x14ac:dyDescent="0.3">
      <c r="A3103" s="181"/>
      <c r="G3103" s="181"/>
    </row>
    <row r="3104" spans="1:7" x14ac:dyDescent="0.3">
      <c r="A3104" s="181"/>
      <c r="G3104" s="181"/>
    </row>
    <row r="3105" spans="1:7" x14ac:dyDescent="0.3">
      <c r="A3105" s="181"/>
      <c r="G3105" s="181"/>
    </row>
    <row r="3106" spans="1:7" x14ac:dyDescent="0.3">
      <c r="A3106" s="181"/>
      <c r="G3106" s="181"/>
    </row>
    <row r="3107" spans="1:7" x14ac:dyDescent="0.3">
      <c r="A3107" s="181"/>
      <c r="G3107" s="181"/>
    </row>
    <row r="3108" spans="1:7" x14ac:dyDescent="0.3">
      <c r="A3108" s="181"/>
      <c r="G3108" s="181"/>
    </row>
    <row r="3109" spans="1:7" x14ac:dyDescent="0.3">
      <c r="A3109" s="181"/>
      <c r="G3109" s="181"/>
    </row>
    <row r="3110" spans="1:7" x14ac:dyDescent="0.3">
      <c r="A3110" s="181"/>
      <c r="G3110" s="181"/>
    </row>
    <row r="3111" spans="1:7" x14ac:dyDescent="0.3">
      <c r="A3111" s="181"/>
      <c r="G3111" s="181"/>
    </row>
    <row r="3112" spans="1:7" x14ac:dyDescent="0.3">
      <c r="A3112" s="181"/>
      <c r="G3112" s="181"/>
    </row>
    <row r="3113" spans="1:7" x14ac:dyDescent="0.3">
      <c r="A3113" s="181"/>
      <c r="G3113" s="181"/>
    </row>
    <row r="3114" spans="1:7" x14ac:dyDescent="0.3">
      <c r="A3114" s="181"/>
      <c r="G3114" s="181"/>
    </row>
    <row r="3115" spans="1:7" x14ac:dyDescent="0.3">
      <c r="A3115" s="181"/>
      <c r="G3115" s="181"/>
    </row>
    <row r="3116" spans="1:7" x14ac:dyDescent="0.3">
      <c r="A3116" s="181"/>
      <c r="G3116" s="181"/>
    </row>
    <row r="3117" spans="1:7" x14ac:dyDescent="0.3">
      <c r="A3117" s="181"/>
      <c r="G3117" s="181"/>
    </row>
    <row r="3118" spans="1:7" x14ac:dyDescent="0.3">
      <c r="A3118" s="181"/>
      <c r="G3118" s="181"/>
    </row>
    <row r="3119" spans="1:7" x14ac:dyDescent="0.3">
      <c r="A3119" s="181"/>
      <c r="G3119" s="181"/>
    </row>
    <row r="3120" spans="1:7" x14ac:dyDescent="0.3">
      <c r="A3120" s="181"/>
      <c r="G3120" s="181"/>
    </row>
    <row r="3121" spans="1:7" x14ac:dyDescent="0.3">
      <c r="A3121" s="181"/>
      <c r="G3121" s="181"/>
    </row>
    <row r="3122" spans="1:7" x14ac:dyDescent="0.3">
      <c r="A3122" s="181"/>
      <c r="G3122" s="181"/>
    </row>
    <row r="3123" spans="1:7" x14ac:dyDescent="0.3">
      <c r="A3123" s="181"/>
      <c r="G3123" s="181"/>
    </row>
    <row r="3124" spans="1:7" x14ac:dyDescent="0.3">
      <c r="A3124" s="181"/>
      <c r="G3124" s="181"/>
    </row>
    <row r="3125" spans="1:7" x14ac:dyDescent="0.3">
      <c r="A3125" s="181"/>
      <c r="G3125" s="181"/>
    </row>
    <row r="3126" spans="1:7" x14ac:dyDescent="0.3">
      <c r="A3126" s="181"/>
      <c r="G3126" s="181"/>
    </row>
    <row r="3127" spans="1:7" x14ac:dyDescent="0.3">
      <c r="A3127" s="181"/>
      <c r="G3127" s="181"/>
    </row>
    <row r="3128" spans="1:7" x14ac:dyDescent="0.3">
      <c r="A3128" s="181"/>
      <c r="G3128" s="181"/>
    </row>
    <row r="3129" spans="1:7" x14ac:dyDescent="0.3">
      <c r="A3129" s="181"/>
      <c r="G3129" s="181"/>
    </row>
    <row r="3130" spans="1:7" x14ac:dyDescent="0.3">
      <c r="A3130" s="181"/>
      <c r="G3130" s="181"/>
    </row>
    <row r="3131" spans="1:7" x14ac:dyDescent="0.3">
      <c r="A3131" s="181"/>
      <c r="G3131" s="181"/>
    </row>
    <row r="3132" spans="1:7" x14ac:dyDescent="0.3">
      <c r="A3132" s="181"/>
      <c r="G3132" s="181"/>
    </row>
    <row r="3133" spans="1:7" x14ac:dyDescent="0.3">
      <c r="A3133" s="181"/>
      <c r="G3133" s="181"/>
    </row>
    <row r="3134" spans="1:7" x14ac:dyDescent="0.3">
      <c r="A3134" s="181"/>
      <c r="G3134" s="181"/>
    </row>
    <row r="3135" spans="1:7" x14ac:dyDescent="0.3">
      <c r="A3135" s="181"/>
      <c r="G3135" s="181"/>
    </row>
    <row r="3136" spans="1:7" x14ac:dyDescent="0.3">
      <c r="A3136" s="181"/>
      <c r="G3136" s="181"/>
    </row>
    <row r="3137" spans="1:7" x14ac:dyDescent="0.3">
      <c r="A3137" s="181"/>
      <c r="G3137" s="181"/>
    </row>
    <row r="3138" spans="1:7" x14ac:dyDescent="0.3">
      <c r="A3138" s="181"/>
      <c r="G3138" s="181"/>
    </row>
    <row r="3139" spans="1:7" x14ac:dyDescent="0.3">
      <c r="A3139" s="181"/>
      <c r="G3139" s="181"/>
    </row>
    <row r="3140" spans="1:7" x14ac:dyDescent="0.3">
      <c r="A3140" s="181"/>
      <c r="G3140" s="181"/>
    </row>
    <row r="3141" spans="1:7" x14ac:dyDescent="0.3">
      <c r="A3141" s="181"/>
      <c r="G3141" s="181"/>
    </row>
    <row r="3142" spans="1:7" x14ac:dyDescent="0.3">
      <c r="A3142" s="181"/>
      <c r="G3142" s="181"/>
    </row>
    <row r="3143" spans="1:7" x14ac:dyDescent="0.3">
      <c r="A3143" s="181"/>
      <c r="G3143" s="181"/>
    </row>
    <row r="3144" spans="1:7" x14ac:dyDescent="0.3">
      <c r="A3144" s="181"/>
      <c r="G3144" s="181"/>
    </row>
    <row r="3145" spans="1:7" x14ac:dyDescent="0.3">
      <c r="A3145" s="181"/>
      <c r="G3145" s="181"/>
    </row>
    <row r="3146" spans="1:7" x14ac:dyDescent="0.3">
      <c r="A3146" s="181"/>
      <c r="G3146" s="181"/>
    </row>
    <row r="3147" spans="1:7" x14ac:dyDescent="0.3">
      <c r="A3147" s="181"/>
      <c r="G3147" s="181"/>
    </row>
    <row r="3148" spans="1:7" x14ac:dyDescent="0.3">
      <c r="A3148" s="181"/>
      <c r="G3148" s="181"/>
    </row>
    <row r="3149" spans="1:7" x14ac:dyDescent="0.3">
      <c r="A3149" s="181"/>
      <c r="G3149" s="181"/>
    </row>
    <row r="3150" spans="1:7" x14ac:dyDescent="0.3">
      <c r="A3150" s="181"/>
      <c r="G3150" s="181"/>
    </row>
    <row r="3151" spans="1:7" x14ac:dyDescent="0.3">
      <c r="A3151" s="181"/>
      <c r="G3151" s="181"/>
    </row>
    <row r="3152" spans="1:7" x14ac:dyDescent="0.3">
      <c r="A3152" s="181"/>
      <c r="G3152" s="181"/>
    </row>
    <row r="3153" spans="1:7" x14ac:dyDescent="0.3">
      <c r="A3153" s="181"/>
      <c r="G3153" s="181"/>
    </row>
    <row r="3154" spans="1:7" x14ac:dyDescent="0.3">
      <c r="A3154" s="181"/>
      <c r="G3154" s="181"/>
    </row>
    <row r="3155" spans="1:7" x14ac:dyDescent="0.3">
      <c r="A3155" s="181"/>
      <c r="G3155" s="181"/>
    </row>
    <row r="3156" spans="1:7" x14ac:dyDescent="0.3">
      <c r="A3156" s="181"/>
      <c r="G3156" s="181"/>
    </row>
    <row r="3157" spans="1:7" x14ac:dyDescent="0.3">
      <c r="A3157" s="181"/>
      <c r="G3157" s="181"/>
    </row>
    <row r="3158" spans="1:7" x14ac:dyDescent="0.3">
      <c r="A3158" s="181"/>
      <c r="G3158" s="181"/>
    </row>
    <row r="3159" spans="1:7" x14ac:dyDescent="0.3">
      <c r="A3159" s="181"/>
      <c r="G3159" s="181"/>
    </row>
    <row r="3160" spans="1:7" x14ac:dyDescent="0.3">
      <c r="A3160" s="181"/>
      <c r="G3160" s="181"/>
    </row>
    <row r="3161" spans="1:7" x14ac:dyDescent="0.3">
      <c r="A3161" s="181"/>
      <c r="G3161" s="181"/>
    </row>
    <row r="3162" spans="1:7" x14ac:dyDescent="0.3">
      <c r="A3162" s="181"/>
      <c r="G3162" s="181"/>
    </row>
    <row r="3163" spans="1:7" x14ac:dyDescent="0.3">
      <c r="A3163" s="181"/>
      <c r="G3163" s="181"/>
    </row>
    <row r="3164" spans="1:7" x14ac:dyDescent="0.3">
      <c r="A3164" s="181"/>
      <c r="G3164" s="181"/>
    </row>
    <row r="3165" spans="1:7" x14ac:dyDescent="0.3">
      <c r="A3165" s="181"/>
      <c r="G3165" s="181"/>
    </row>
    <row r="3166" spans="1:7" x14ac:dyDescent="0.3">
      <c r="A3166" s="181"/>
      <c r="G3166" s="181"/>
    </row>
    <row r="3167" spans="1:7" x14ac:dyDescent="0.3">
      <c r="A3167" s="181"/>
      <c r="G3167" s="181"/>
    </row>
    <row r="3168" spans="1:7" x14ac:dyDescent="0.3">
      <c r="A3168" s="181"/>
      <c r="G3168" s="181"/>
    </row>
    <row r="3169" spans="1:7" x14ac:dyDescent="0.3">
      <c r="A3169" s="181"/>
      <c r="G3169" s="181"/>
    </row>
    <row r="3170" spans="1:7" x14ac:dyDescent="0.3">
      <c r="A3170" s="181"/>
      <c r="G3170" s="181"/>
    </row>
    <row r="3171" spans="1:7" x14ac:dyDescent="0.3">
      <c r="A3171" s="181"/>
      <c r="G3171" s="181"/>
    </row>
    <row r="3172" spans="1:7" x14ac:dyDescent="0.3">
      <c r="A3172" s="181"/>
      <c r="G3172" s="181"/>
    </row>
    <row r="3173" spans="1:7" x14ac:dyDescent="0.3">
      <c r="A3173" s="181"/>
      <c r="G3173" s="181"/>
    </row>
    <row r="3174" spans="1:7" x14ac:dyDescent="0.3">
      <c r="A3174" s="181"/>
      <c r="G3174" s="181"/>
    </row>
    <row r="3175" spans="1:7" x14ac:dyDescent="0.3">
      <c r="A3175" s="181"/>
      <c r="G3175" s="181"/>
    </row>
    <row r="3176" spans="1:7" x14ac:dyDescent="0.3">
      <c r="A3176" s="181"/>
      <c r="G3176" s="181"/>
    </row>
    <row r="3177" spans="1:7" x14ac:dyDescent="0.3">
      <c r="A3177" s="181"/>
      <c r="G3177" s="181"/>
    </row>
    <row r="3178" spans="1:7" x14ac:dyDescent="0.3">
      <c r="A3178" s="181"/>
      <c r="G3178" s="181"/>
    </row>
    <row r="3179" spans="1:7" x14ac:dyDescent="0.3">
      <c r="A3179" s="181"/>
      <c r="G3179" s="181"/>
    </row>
    <row r="3180" spans="1:7" x14ac:dyDescent="0.3">
      <c r="A3180" s="181"/>
      <c r="G3180" s="181"/>
    </row>
    <row r="3181" spans="1:7" x14ac:dyDescent="0.3">
      <c r="A3181" s="181"/>
      <c r="G3181" s="181"/>
    </row>
    <row r="3182" spans="1:7" x14ac:dyDescent="0.3">
      <c r="A3182" s="181"/>
      <c r="G3182" s="181"/>
    </row>
    <row r="3183" spans="1:7" x14ac:dyDescent="0.3">
      <c r="A3183" s="181"/>
      <c r="G3183" s="181"/>
    </row>
    <row r="3184" spans="1:7" x14ac:dyDescent="0.3">
      <c r="A3184" s="181"/>
      <c r="G3184" s="181"/>
    </row>
    <row r="3185" spans="1:7" x14ac:dyDescent="0.3">
      <c r="A3185" s="181"/>
      <c r="G3185" s="181"/>
    </row>
    <row r="3186" spans="1:7" x14ac:dyDescent="0.3">
      <c r="A3186" s="181"/>
      <c r="G3186" s="181"/>
    </row>
    <row r="3187" spans="1:7" x14ac:dyDescent="0.3">
      <c r="A3187" s="181"/>
      <c r="G3187" s="181"/>
    </row>
    <row r="3188" spans="1:7" x14ac:dyDescent="0.3">
      <c r="A3188" s="181"/>
      <c r="G3188" s="181"/>
    </row>
    <row r="3189" spans="1:7" x14ac:dyDescent="0.3">
      <c r="A3189" s="181"/>
      <c r="G3189" s="181"/>
    </row>
    <row r="3190" spans="1:7" x14ac:dyDescent="0.3">
      <c r="A3190" s="181"/>
      <c r="G3190" s="181"/>
    </row>
    <row r="3191" spans="1:7" x14ac:dyDescent="0.3">
      <c r="A3191" s="181"/>
      <c r="G3191" s="181"/>
    </row>
    <row r="3192" spans="1:7" x14ac:dyDescent="0.3">
      <c r="A3192" s="181"/>
      <c r="G3192" s="181"/>
    </row>
    <row r="3193" spans="1:7" x14ac:dyDescent="0.3">
      <c r="A3193" s="181"/>
      <c r="G3193" s="181"/>
    </row>
    <row r="3194" spans="1:7" x14ac:dyDescent="0.3">
      <c r="A3194" s="181"/>
      <c r="G3194" s="181"/>
    </row>
    <row r="3195" spans="1:7" x14ac:dyDescent="0.3">
      <c r="A3195" s="181"/>
      <c r="G3195" s="181"/>
    </row>
    <row r="3196" spans="1:7" x14ac:dyDescent="0.3">
      <c r="A3196" s="181"/>
      <c r="G3196" s="181"/>
    </row>
    <row r="3197" spans="1:7" x14ac:dyDescent="0.3">
      <c r="A3197" s="181"/>
      <c r="G3197" s="181"/>
    </row>
    <row r="3198" spans="1:7" x14ac:dyDescent="0.3">
      <c r="A3198" s="181"/>
      <c r="G3198" s="181"/>
    </row>
    <row r="3199" spans="1:7" x14ac:dyDescent="0.3">
      <c r="A3199" s="181"/>
      <c r="G3199" s="181"/>
    </row>
    <row r="3200" spans="1:7" x14ac:dyDescent="0.3">
      <c r="A3200" s="181"/>
      <c r="G3200" s="181"/>
    </row>
    <row r="3201" spans="1:7" x14ac:dyDescent="0.3">
      <c r="A3201" s="181"/>
      <c r="G3201" s="181"/>
    </row>
    <row r="3202" spans="1:7" x14ac:dyDescent="0.3">
      <c r="A3202" s="181"/>
      <c r="G3202" s="181"/>
    </row>
    <row r="3203" spans="1:7" x14ac:dyDescent="0.3">
      <c r="A3203" s="181"/>
      <c r="G3203" s="181"/>
    </row>
    <row r="3204" spans="1:7" x14ac:dyDescent="0.3">
      <c r="A3204" s="181"/>
      <c r="G3204" s="181"/>
    </row>
    <row r="3205" spans="1:7" x14ac:dyDescent="0.3">
      <c r="A3205" s="181"/>
      <c r="G3205" s="181"/>
    </row>
    <row r="3206" spans="1:7" x14ac:dyDescent="0.3">
      <c r="A3206" s="181"/>
      <c r="G3206" s="181"/>
    </row>
    <row r="3207" spans="1:7" x14ac:dyDescent="0.3">
      <c r="A3207" s="181"/>
      <c r="G3207" s="181"/>
    </row>
    <row r="3208" spans="1:7" x14ac:dyDescent="0.3">
      <c r="A3208" s="181"/>
      <c r="G3208" s="181"/>
    </row>
    <row r="3209" spans="1:7" x14ac:dyDescent="0.3">
      <c r="A3209" s="181"/>
      <c r="G3209" s="181"/>
    </row>
    <row r="3210" spans="1:7" x14ac:dyDescent="0.3">
      <c r="A3210" s="181"/>
      <c r="G3210" s="181"/>
    </row>
    <row r="3211" spans="1:7" x14ac:dyDescent="0.3">
      <c r="A3211" s="181"/>
      <c r="G3211" s="181"/>
    </row>
    <row r="3212" spans="1:7" x14ac:dyDescent="0.3">
      <c r="A3212" s="181"/>
      <c r="G3212" s="181"/>
    </row>
    <row r="3213" spans="1:7" x14ac:dyDescent="0.3">
      <c r="A3213" s="181"/>
      <c r="G3213" s="181"/>
    </row>
    <row r="3214" spans="1:7" x14ac:dyDescent="0.3">
      <c r="A3214" s="181"/>
      <c r="G3214" s="181"/>
    </row>
    <row r="3215" spans="1:7" x14ac:dyDescent="0.3">
      <c r="A3215" s="181"/>
      <c r="G3215" s="181"/>
    </row>
    <row r="3216" spans="1:7" x14ac:dyDescent="0.3">
      <c r="A3216" s="181"/>
      <c r="G3216" s="181"/>
    </row>
    <row r="3217" spans="1:7" x14ac:dyDescent="0.3">
      <c r="A3217" s="181"/>
      <c r="G3217" s="181"/>
    </row>
    <row r="3218" spans="1:7" x14ac:dyDescent="0.3">
      <c r="A3218" s="181"/>
      <c r="G3218" s="181"/>
    </row>
    <row r="3219" spans="1:7" x14ac:dyDescent="0.3">
      <c r="A3219" s="181"/>
      <c r="G3219" s="181"/>
    </row>
    <row r="3220" spans="1:7" x14ac:dyDescent="0.3">
      <c r="A3220" s="181"/>
      <c r="G3220" s="181"/>
    </row>
    <row r="3221" spans="1:7" x14ac:dyDescent="0.3">
      <c r="A3221" s="181"/>
      <c r="G3221" s="181"/>
    </row>
    <row r="3222" spans="1:7" x14ac:dyDescent="0.3">
      <c r="A3222" s="181"/>
      <c r="G3222" s="181"/>
    </row>
    <row r="3223" spans="1:7" x14ac:dyDescent="0.3">
      <c r="A3223" s="181"/>
      <c r="G3223" s="181"/>
    </row>
    <row r="3224" spans="1:7" x14ac:dyDescent="0.3">
      <c r="A3224" s="181"/>
      <c r="G3224" s="181"/>
    </row>
    <row r="3225" spans="1:7" x14ac:dyDescent="0.3">
      <c r="A3225" s="181"/>
      <c r="G3225" s="181"/>
    </row>
    <row r="3226" spans="1:7" x14ac:dyDescent="0.3">
      <c r="A3226" s="181"/>
      <c r="G3226" s="181"/>
    </row>
    <row r="3227" spans="1:7" x14ac:dyDescent="0.3">
      <c r="A3227" s="181"/>
      <c r="G3227" s="181"/>
    </row>
    <row r="3228" spans="1:7" x14ac:dyDescent="0.3">
      <c r="A3228" s="181"/>
      <c r="G3228" s="181"/>
    </row>
    <row r="3229" spans="1:7" x14ac:dyDescent="0.3">
      <c r="A3229" s="181"/>
      <c r="G3229" s="181"/>
    </row>
    <row r="3230" spans="1:7" x14ac:dyDescent="0.3">
      <c r="A3230" s="181"/>
      <c r="G3230" s="181"/>
    </row>
    <row r="3231" spans="1:7" x14ac:dyDescent="0.3">
      <c r="A3231" s="181"/>
      <c r="G3231" s="181"/>
    </row>
    <row r="3232" spans="1:7" x14ac:dyDescent="0.3">
      <c r="A3232" s="181"/>
      <c r="G3232" s="181"/>
    </row>
    <row r="3233" spans="1:7" x14ac:dyDescent="0.3">
      <c r="A3233" s="181"/>
      <c r="G3233" s="181"/>
    </row>
    <row r="3234" spans="1:7" x14ac:dyDescent="0.3">
      <c r="A3234" s="181"/>
      <c r="G3234" s="181"/>
    </row>
    <row r="3235" spans="1:7" x14ac:dyDescent="0.3">
      <c r="A3235" s="181"/>
      <c r="G3235" s="181"/>
    </row>
    <row r="3236" spans="1:7" x14ac:dyDescent="0.3">
      <c r="A3236" s="181"/>
      <c r="G3236" s="181"/>
    </row>
    <row r="3237" spans="1:7" x14ac:dyDescent="0.3">
      <c r="A3237" s="181"/>
      <c r="G3237" s="181"/>
    </row>
    <row r="3238" spans="1:7" x14ac:dyDescent="0.3">
      <c r="A3238" s="181"/>
      <c r="G3238" s="181"/>
    </row>
    <row r="3239" spans="1:7" x14ac:dyDescent="0.3">
      <c r="A3239" s="181"/>
      <c r="G3239" s="181"/>
    </row>
    <row r="3240" spans="1:7" x14ac:dyDescent="0.3">
      <c r="A3240" s="181"/>
      <c r="G3240" s="181"/>
    </row>
    <row r="3241" spans="1:7" x14ac:dyDescent="0.3">
      <c r="A3241" s="181"/>
      <c r="G3241" s="181"/>
    </row>
    <row r="3242" spans="1:7" x14ac:dyDescent="0.3">
      <c r="A3242" s="181"/>
      <c r="G3242" s="181"/>
    </row>
    <row r="3243" spans="1:7" x14ac:dyDescent="0.3">
      <c r="A3243" s="181"/>
      <c r="G3243" s="181"/>
    </row>
    <row r="3244" spans="1:7" x14ac:dyDescent="0.3">
      <c r="A3244" s="181"/>
      <c r="G3244" s="181"/>
    </row>
    <row r="3245" spans="1:7" x14ac:dyDescent="0.3">
      <c r="A3245" s="181"/>
      <c r="G3245" s="181"/>
    </row>
    <row r="3246" spans="1:7" x14ac:dyDescent="0.3">
      <c r="A3246" s="181"/>
      <c r="G3246" s="181"/>
    </row>
    <row r="3247" spans="1:7" x14ac:dyDescent="0.3">
      <c r="A3247" s="181"/>
      <c r="G3247" s="181"/>
    </row>
    <row r="3248" spans="1:7" x14ac:dyDescent="0.3">
      <c r="A3248" s="181"/>
      <c r="G3248" s="181"/>
    </row>
    <row r="3249" spans="1:7" x14ac:dyDescent="0.3">
      <c r="A3249" s="181"/>
      <c r="G3249" s="181"/>
    </row>
    <row r="3250" spans="1:7" x14ac:dyDescent="0.3">
      <c r="A3250" s="181"/>
      <c r="G3250" s="181"/>
    </row>
    <row r="3251" spans="1:7" x14ac:dyDescent="0.3">
      <c r="A3251" s="181"/>
      <c r="G3251" s="181"/>
    </row>
    <row r="3252" spans="1:7" x14ac:dyDescent="0.3">
      <c r="A3252" s="181"/>
      <c r="G3252" s="181"/>
    </row>
    <row r="3253" spans="1:7" x14ac:dyDescent="0.3">
      <c r="A3253" s="181"/>
      <c r="G3253" s="181"/>
    </row>
    <row r="3254" spans="1:7" x14ac:dyDescent="0.3">
      <c r="A3254" s="181"/>
      <c r="G3254" s="181"/>
    </row>
    <row r="3255" spans="1:7" x14ac:dyDescent="0.3">
      <c r="A3255" s="181"/>
      <c r="G3255" s="181"/>
    </row>
    <row r="3256" spans="1:7" x14ac:dyDescent="0.3">
      <c r="A3256" s="181"/>
      <c r="G3256" s="181"/>
    </row>
    <row r="3257" spans="1:7" x14ac:dyDescent="0.3">
      <c r="A3257" s="181"/>
      <c r="G3257" s="181"/>
    </row>
    <row r="3258" spans="1:7" x14ac:dyDescent="0.3">
      <c r="A3258" s="181"/>
      <c r="G3258" s="181"/>
    </row>
    <row r="3259" spans="1:7" x14ac:dyDescent="0.3">
      <c r="A3259" s="181"/>
      <c r="G3259" s="181"/>
    </row>
    <row r="3260" spans="1:7" x14ac:dyDescent="0.3">
      <c r="A3260" s="181"/>
      <c r="G3260" s="181"/>
    </row>
    <row r="3261" spans="1:7" x14ac:dyDescent="0.3">
      <c r="A3261" s="181"/>
      <c r="G3261" s="181"/>
    </row>
    <row r="3262" spans="1:7" x14ac:dyDescent="0.3">
      <c r="A3262" s="181"/>
      <c r="G3262" s="181"/>
    </row>
    <row r="3263" spans="1:7" x14ac:dyDescent="0.3">
      <c r="A3263" s="181"/>
      <c r="G3263" s="181"/>
    </row>
    <row r="3264" spans="1:7" x14ac:dyDescent="0.3">
      <c r="A3264" s="181"/>
      <c r="G3264" s="181"/>
    </row>
    <row r="3265" spans="1:7" x14ac:dyDescent="0.3">
      <c r="A3265" s="181"/>
      <c r="G3265" s="181"/>
    </row>
    <row r="3266" spans="1:7" x14ac:dyDescent="0.3">
      <c r="A3266" s="181"/>
      <c r="G3266" s="181"/>
    </row>
    <row r="3267" spans="1:7" x14ac:dyDescent="0.3">
      <c r="A3267" s="181"/>
      <c r="G3267" s="181"/>
    </row>
    <row r="3268" spans="1:7" x14ac:dyDescent="0.3">
      <c r="A3268" s="181"/>
      <c r="G3268" s="181"/>
    </row>
    <row r="3269" spans="1:7" x14ac:dyDescent="0.3">
      <c r="A3269" s="181"/>
      <c r="G3269" s="181"/>
    </row>
    <row r="3270" spans="1:7" x14ac:dyDescent="0.3">
      <c r="A3270" s="181"/>
      <c r="G3270" s="181"/>
    </row>
    <row r="3271" spans="1:7" x14ac:dyDescent="0.3">
      <c r="A3271" s="181"/>
      <c r="G3271" s="181"/>
    </row>
    <row r="3272" spans="1:7" x14ac:dyDescent="0.3">
      <c r="A3272" s="181"/>
      <c r="G3272" s="181"/>
    </row>
    <row r="3273" spans="1:7" x14ac:dyDescent="0.3">
      <c r="A3273" s="181"/>
      <c r="G3273" s="181"/>
    </row>
    <row r="3274" spans="1:7" x14ac:dyDescent="0.3">
      <c r="A3274" s="181"/>
      <c r="G3274" s="181"/>
    </row>
    <row r="3275" spans="1:7" x14ac:dyDescent="0.3">
      <c r="A3275" s="181"/>
      <c r="G3275" s="181"/>
    </row>
    <row r="3276" spans="1:7" x14ac:dyDescent="0.3">
      <c r="A3276" s="181"/>
      <c r="G3276" s="181"/>
    </row>
    <row r="3277" spans="1:7" x14ac:dyDescent="0.3">
      <c r="A3277" s="181"/>
      <c r="G3277" s="181"/>
    </row>
    <row r="3278" spans="1:7" x14ac:dyDescent="0.3">
      <c r="A3278" s="181"/>
      <c r="G3278" s="181"/>
    </row>
    <row r="3279" spans="1:7" x14ac:dyDescent="0.3">
      <c r="A3279" s="181"/>
      <c r="G3279" s="181"/>
    </row>
    <row r="3280" spans="1:7" x14ac:dyDescent="0.3">
      <c r="A3280" s="181"/>
      <c r="G3280" s="181"/>
    </row>
    <row r="3281" spans="1:7" x14ac:dyDescent="0.3">
      <c r="A3281" s="181"/>
      <c r="G3281" s="181"/>
    </row>
    <row r="3282" spans="1:7" x14ac:dyDescent="0.3">
      <c r="A3282" s="181"/>
      <c r="G3282" s="181"/>
    </row>
    <row r="3283" spans="1:7" x14ac:dyDescent="0.3">
      <c r="A3283" s="181"/>
      <c r="G3283" s="181"/>
    </row>
    <row r="3284" spans="1:7" x14ac:dyDescent="0.3">
      <c r="A3284" s="181"/>
      <c r="G3284" s="181"/>
    </row>
    <row r="3285" spans="1:7" x14ac:dyDescent="0.3">
      <c r="A3285" s="181"/>
      <c r="G3285" s="181"/>
    </row>
    <row r="3286" spans="1:7" x14ac:dyDescent="0.3">
      <c r="A3286" s="181"/>
      <c r="G3286" s="181"/>
    </row>
    <row r="3287" spans="1:7" x14ac:dyDescent="0.3">
      <c r="A3287" s="181"/>
      <c r="G3287" s="181"/>
    </row>
    <row r="3288" spans="1:7" x14ac:dyDescent="0.3">
      <c r="A3288" s="181"/>
      <c r="G3288" s="181"/>
    </row>
    <row r="3289" spans="1:7" x14ac:dyDescent="0.3">
      <c r="A3289" s="181"/>
      <c r="G3289" s="181"/>
    </row>
    <row r="3290" spans="1:7" x14ac:dyDescent="0.3">
      <c r="A3290" s="181"/>
      <c r="G3290" s="181"/>
    </row>
    <row r="3291" spans="1:7" x14ac:dyDescent="0.3">
      <c r="A3291" s="181"/>
      <c r="G3291" s="181"/>
    </row>
    <row r="3292" spans="1:7" x14ac:dyDescent="0.3">
      <c r="A3292" s="181"/>
      <c r="G3292" s="181"/>
    </row>
    <row r="3293" spans="1:7" x14ac:dyDescent="0.3">
      <c r="A3293" s="181"/>
      <c r="G3293" s="181"/>
    </row>
    <row r="3294" spans="1:7" x14ac:dyDescent="0.3">
      <c r="A3294" s="181"/>
      <c r="G3294" s="181"/>
    </row>
    <row r="3295" spans="1:7" x14ac:dyDescent="0.3">
      <c r="A3295" s="181"/>
      <c r="G3295" s="181"/>
    </row>
    <row r="3296" spans="1:7" x14ac:dyDescent="0.3">
      <c r="A3296" s="181"/>
      <c r="G3296" s="181"/>
    </row>
    <row r="3297" spans="1:7" x14ac:dyDescent="0.3">
      <c r="A3297" s="181"/>
      <c r="G3297" s="181"/>
    </row>
    <row r="3298" spans="1:7" x14ac:dyDescent="0.3">
      <c r="A3298" s="181"/>
      <c r="G3298" s="181"/>
    </row>
    <row r="3299" spans="1:7" x14ac:dyDescent="0.3">
      <c r="A3299" s="181"/>
      <c r="G3299" s="181"/>
    </row>
    <row r="3300" spans="1:7" x14ac:dyDescent="0.3">
      <c r="A3300" s="181"/>
      <c r="G3300" s="181"/>
    </row>
    <row r="3301" spans="1:7" x14ac:dyDescent="0.3">
      <c r="A3301" s="181"/>
      <c r="G3301" s="181"/>
    </row>
    <row r="3302" spans="1:7" x14ac:dyDescent="0.3">
      <c r="A3302" s="181"/>
      <c r="G3302" s="181"/>
    </row>
    <row r="3303" spans="1:7" x14ac:dyDescent="0.3">
      <c r="A3303" s="181"/>
      <c r="G3303" s="181"/>
    </row>
    <row r="3304" spans="1:7" x14ac:dyDescent="0.3">
      <c r="A3304" s="181"/>
      <c r="G3304" s="181"/>
    </row>
    <row r="3305" spans="1:7" x14ac:dyDescent="0.3">
      <c r="A3305" s="181"/>
      <c r="G3305" s="181"/>
    </row>
    <row r="3306" spans="1:7" x14ac:dyDescent="0.3">
      <c r="A3306" s="181"/>
      <c r="G3306" s="181"/>
    </row>
    <row r="3307" spans="1:7" x14ac:dyDescent="0.3">
      <c r="A3307" s="181"/>
      <c r="G3307" s="181"/>
    </row>
    <row r="3308" spans="1:7" x14ac:dyDescent="0.3">
      <c r="A3308" s="181"/>
      <c r="G3308" s="181"/>
    </row>
    <row r="3309" spans="1:7" x14ac:dyDescent="0.3">
      <c r="A3309" s="181"/>
      <c r="G3309" s="181"/>
    </row>
    <row r="3310" spans="1:7" x14ac:dyDescent="0.3">
      <c r="A3310" s="181"/>
      <c r="G3310" s="181"/>
    </row>
    <row r="3311" spans="1:7" x14ac:dyDescent="0.3">
      <c r="A3311" s="181"/>
      <c r="G3311" s="181"/>
    </row>
    <row r="3312" spans="1:7" x14ac:dyDescent="0.3">
      <c r="A3312" s="181"/>
      <c r="G3312" s="181"/>
    </row>
    <row r="3313" spans="1:7" x14ac:dyDescent="0.3">
      <c r="A3313" s="181"/>
      <c r="G3313" s="181"/>
    </row>
    <row r="3314" spans="1:7" x14ac:dyDescent="0.3">
      <c r="A3314" s="181"/>
      <c r="G3314" s="181"/>
    </row>
    <row r="3315" spans="1:7" x14ac:dyDescent="0.3">
      <c r="A3315" s="181"/>
      <c r="G3315" s="181"/>
    </row>
    <row r="3316" spans="1:7" x14ac:dyDescent="0.3">
      <c r="A3316" s="181"/>
      <c r="G3316" s="181"/>
    </row>
    <row r="3317" spans="1:7" x14ac:dyDescent="0.3">
      <c r="A3317" s="181"/>
      <c r="G3317" s="181"/>
    </row>
    <row r="3318" spans="1:7" x14ac:dyDescent="0.3">
      <c r="A3318" s="181"/>
      <c r="G3318" s="181"/>
    </row>
    <row r="3319" spans="1:7" x14ac:dyDescent="0.3">
      <c r="A3319" s="181"/>
      <c r="G3319" s="181"/>
    </row>
    <row r="3320" spans="1:7" x14ac:dyDescent="0.3">
      <c r="A3320" s="181"/>
      <c r="G3320" s="181"/>
    </row>
    <row r="3321" spans="1:7" x14ac:dyDescent="0.3">
      <c r="A3321" s="181"/>
      <c r="G3321" s="181"/>
    </row>
    <row r="3322" spans="1:7" x14ac:dyDescent="0.3">
      <c r="A3322" s="181"/>
      <c r="G3322" s="181"/>
    </row>
    <row r="3323" spans="1:7" x14ac:dyDescent="0.3">
      <c r="A3323" s="181"/>
      <c r="G3323" s="181"/>
    </row>
    <row r="3324" spans="1:7" x14ac:dyDescent="0.3">
      <c r="A3324" s="181"/>
      <c r="G3324" s="181"/>
    </row>
    <row r="3325" spans="1:7" x14ac:dyDescent="0.3">
      <c r="A3325" s="181"/>
      <c r="G3325" s="181"/>
    </row>
    <row r="3326" spans="1:7" x14ac:dyDescent="0.3">
      <c r="A3326" s="181"/>
      <c r="G3326" s="181"/>
    </row>
    <row r="3327" spans="1:7" x14ac:dyDescent="0.3">
      <c r="A3327" s="181"/>
      <c r="G3327" s="181"/>
    </row>
    <row r="3328" spans="1:7" x14ac:dyDescent="0.3">
      <c r="A3328" s="181"/>
      <c r="G3328" s="181"/>
    </row>
    <row r="3329" spans="1:7" x14ac:dyDescent="0.3">
      <c r="A3329" s="181"/>
      <c r="G3329" s="181"/>
    </row>
    <row r="3330" spans="1:7" x14ac:dyDescent="0.3">
      <c r="A3330" s="181"/>
      <c r="G3330" s="181"/>
    </row>
    <row r="3331" spans="1:7" x14ac:dyDescent="0.3">
      <c r="A3331" s="181"/>
      <c r="G3331" s="181"/>
    </row>
    <row r="3332" spans="1:7" x14ac:dyDescent="0.3">
      <c r="A3332" s="181"/>
      <c r="G3332" s="181"/>
    </row>
    <row r="3333" spans="1:7" x14ac:dyDescent="0.3">
      <c r="A3333" s="181"/>
      <c r="G3333" s="181"/>
    </row>
    <row r="3334" spans="1:7" x14ac:dyDescent="0.3">
      <c r="A3334" s="181"/>
      <c r="G3334" s="181"/>
    </row>
    <row r="3335" spans="1:7" x14ac:dyDescent="0.3">
      <c r="A3335" s="181"/>
      <c r="G3335" s="181"/>
    </row>
    <row r="3336" spans="1:7" x14ac:dyDescent="0.3">
      <c r="A3336" s="181"/>
      <c r="G3336" s="181"/>
    </row>
    <row r="3337" spans="1:7" x14ac:dyDescent="0.3">
      <c r="A3337" s="181"/>
      <c r="G3337" s="181"/>
    </row>
    <row r="3338" spans="1:7" x14ac:dyDescent="0.3">
      <c r="A3338" s="181"/>
      <c r="G3338" s="181"/>
    </row>
    <row r="3339" spans="1:7" x14ac:dyDescent="0.3">
      <c r="A3339" s="181"/>
      <c r="G3339" s="181"/>
    </row>
    <row r="3340" spans="1:7" x14ac:dyDescent="0.3">
      <c r="A3340" s="181"/>
      <c r="G3340" s="181"/>
    </row>
    <row r="3341" spans="1:7" x14ac:dyDescent="0.3">
      <c r="A3341" s="181"/>
      <c r="G3341" s="181"/>
    </row>
    <row r="3342" spans="1:7" x14ac:dyDescent="0.3">
      <c r="A3342" s="181"/>
      <c r="G3342" s="181"/>
    </row>
    <row r="3343" spans="1:7" x14ac:dyDescent="0.3">
      <c r="A3343" s="181"/>
      <c r="G3343" s="181"/>
    </row>
    <row r="3344" spans="1:7" x14ac:dyDescent="0.3">
      <c r="A3344" s="181"/>
      <c r="G3344" s="181"/>
    </row>
    <row r="3345" spans="1:7" x14ac:dyDescent="0.3">
      <c r="A3345" s="181"/>
      <c r="G3345" s="181"/>
    </row>
    <row r="3346" spans="1:7" x14ac:dyDescent="0.3">
      <c r="A3346" s="181"/>
      <c r="G3346" s="181"/>
    </row>
    <row r="3347" spans="1:7" x14ac:dyDescent="0.3">
      <c r="A3347" s="181"/>
      <c r="G3347" s="181"/>
    </row>
    <row r="3348" spans="1:7" x14ac:dyDescent="0.3">
      <c r="A3348" s="181"/>
      <c r="G3348" s="181"/>
    </row>
    <row r="3349" spans="1:7" x14ac:dyDescent="0.3">
      <c r="A3349" s="181"/>
      <c r="G3349" s="181"/>
    </row>
    <row r="3350" spans="1:7" x14ac:dyDescent="0.3">
      <c r="A3350" s="181"/>
      <c r="G3350" s="181"/>
    </row>
    <row r="3351" spans="1:7" x14ac:dyDescent="0.3">
      <c r="A3351" s="181"/>
      <c r="G3351" s="181"/>
    </row>
    <row r="3352" spans="1:7" x14ac:dyDescent="0.3">
      <c r="A3352" s="181"/>
      <c r="G3352" s="181"/>
    </row>
    <row r="3353" spans="1:7" x14ac:dyDescent="0.3">
      <c r="A3353" s="181"/>
      <c r="G3353" s="181"/>
    </row>
    <row r="3354" spans="1:7" x14ac:dyDescent="0.3">
      <c r="A3354" s="181"/>
      <c r="G3354" s="181"/>
    </row>
    <row r="3355" spans="1:7" x14ac:dyDescent="0.3">
      <c r="A3355" s="181"/>
      <c r="G3355" s="181"/>
    </row>
    <row r="3356" spans="1:7" x14ac:dyDescent="0.3">
      <c r="A3356" s="181"/>
      <c r="G3356" s="181"/>
    </row>
    <row r="3357" spans="1:7" x14ac:dyDescent="0.3">
      <c r="A3357" s="181"/>
      <c r="G3357" s="181"/>
    </row>
    <row r="3358" spans="1:7" x14ac:dyDescent="0.3">
      <c r="A3358" s="181"/>
      <c r="G3358" s="181"/>
    </row>
    <row r="3359" spans="1:7" x14ac:dyDescent="0.3">
      <c r="A3359" s="181"/>
      <c r="G3359" s="181"/>
    </row>
    <row r="3360" spans="1:7" x14ac:dyDescent="0.3">
      <c r="A3360" s="181"/>
      <c r="G3360" s="181"/>
    </row>
    <row r="3361" spans="1:7" x14ac:dyDescent="0.3">
      <c r="A3361" s="181"/>
      <c r="G3361" s="181"/>
    </row>
    <row r="3362" spans="1:7" x14ac:dyDescent="0.3">
      <c r="A3362" s="181"/>
      <c r="G3362" s="181"/>
    </row>
    <row r="3363" spans="1:7" x14ac:dyDescent="0.3">
      <c r="A3363" s="181"/>
      <c r="G3363" s="181"/>
    </row>
    <row r="3364" spans="1:7" x14ac:dyDescent="0.3">
      <c r="A3364" s="181"/>
      <c r="G3364" s="181"/>
    </row>
    <row r="3365" spans="1:7" x14ac:dyDescent="0.3">
      <c r="A3365" s="181"/>
      <c r="G3365" s="181"/>
    </row>
    <row r="3366" spans="1:7" x14ac:dyDescent="0.3">
      <c r="A3366" s="181"/>
      <c r="G3366" s="181"/>
    </row>
    <row r="3367" spans="1:7" x14ac:dyDescent="0.3">
      <c r="A3367" s="181"/>
      <c r="G3367" s="181"/>
    </row>
    <row r="3368" spans="1:7" x14ac:dyDescent="0.3">
      <c r="A3368" s="181"/>
      <c r="G3368" s="181"/>
    </row>
    <row r="3369" spans="1:7" x14ac:dyDescent="0.3">
      <c r="A3369" s="181"/>
      <c r="G3369" s="181"/>
    </row>
    <row r="3370" spans="1:7" x14ac:dyDescent="0.3">
      <c r="A3370" s="181"/>
      <c r="G3370" s="181"/>
    </row>
    <row r="3371" spans="1:7" x14ac:dyDescent="0.3">
      <c r="A3371" s="181"/>
      <c r="G3371" s="181"/>
    </row>
    <row r="3372" spans="1:7" x14ac:dyDescent="0.3">
      <c r="A3372" s="181"/>
      <c r="G3372" s="181"/>
    </row>
    <row r="3373" spans="1:7" x14ac:dyDescent="0.3">
      <c r="A3373" s="181"/>
      <c r="G3373" s="181"/>
    </row>
    <row r="3374" spans="1:7" x14ac:dyDescent="0.3">
      <c r="A3374" s="181"/>
      <c r="G3374" s="181"/>
    </row>
    <row r="3375" spans="1:7" x14ac:dyDescent="0.3">
      <c r="A3375" s="181"/>
      <c r="G3375" s="181"/>
    </row>
    <row r="3376" spans="1:7" x14ac:dyDescent="0.3">
      <c r="A3376" s="181"/>
      <c r="G3376" s="181"/>
    </row>
    <row r="3377" spans="1:7" x14ac:dyDescent="0.3">
      <c r="A3377" s="181"/>
      <c r="G3377" s="181"/>
    </row>
    <row r="3378" spans="1:7" x14ac:dyDescent="0.3">
      <c r="A3378" s="181"/>
      <c r="G3378" s="181"/>
    </row>
    <row r="3379" spans="1:7" x14ac:dyDescent="0.3">
      <c r="A3379" s="181"/>
      <c r="G3379" s="181"/>
    </row>
    <row r="3380" spans="1:7" x14ac:dyDescent="0.3">
      <c r="A3380" s="181"/>
      <c r="G3380" s="181"/>
    </row>
    <row r="3381" spans="1:7" x14ac:dyDescent="0.3">
      <c r="A3381" s="181"/>
      <c r="G3381" s="181"/>
    </row>
    <row r="3382" spans="1:7" x14ac:dyDescent="0.3">
      <c r="A3382" s="181"/>
      <c r="G3382" s="181"/>
    </row>
    <row r="3383" spans="1:7" x14ac:dyDescent="0.3">
      <c r="A3383" s="181"/>
      <c r="G3383" s="181"/>
    </row>
    <row r="3384" spans="1:7" x14ac:dyDescent="0.3">
      <c r="A3384" s="181"/>
      <c r="G3384" s="181"/>
    </row>
    <row r="3385" spans="1:7" x14ac:dyDescent="0.3">
      <c r="A3385" s="181"/>
      <c r="G3385" s="181"/>
    </row>
    <row r="3386" spans="1:7" x14ac:dyDescent="0.3">
      <c r="A3386" s="181"/>
      <c r="G3386" s="181"/>
    </row>
    <row r="3387" spans="1:7" x14ac:dyDescent="0.3">
      <c r="A3387" s="181"/>
      <c r="G3387" s="181"/>
    </row>
    <row r="3388" spans="1:7" x14ac:dyDescent="0.3">
      <c r="A3388" s="181"/>
      <c r="G3388" s="181"/>
    </row>
    <row r="3389" spans="1:7" x14ac:dyDescent="0.3">
      <c r="A3389" s="181"/>
      <c r="G3389" s="181"/>
    </row>
    <row r="3390" spans="1:7" x14ac:dyDescent="0.3">
      <c r="A3390" s="181"/>
      <c r="G3390" s="181"/>
    </row>
    <row r="3391" spans="1:7" x14ac:dyDescent="0.3">
      <c r="A3391" s="181"/>
      <c r="G3391" s="181"/>
    </row>
    <row r="3392" spans="1:7" x14ac:dyDescent="0.3">
      <c r="A3392" s="181"/>
      <c r="G3392" s="181"/>
    </row>
    <row r="3393" spans="1:7" x14ac:dyDescent="0.3">
      <c r="A3393" s="181"/>
      <c r="G3393" s="181"/>
    </row>
    <row r="3394" spans="1:7" x14ac:dyDescent="0.3">
      <c r="A3394" s="181"/>
      <c r="G3394" s="181"/>
    </row>
    <row r="3395" spans="1:7" x14ac:dyDescent="0.3">
      <c r="A3395" s="181"/>
      <c r="G3395" s="181"/>
    </row>
    <row r="3396" spans="1:7" x14ac:dyDescent="0.3">
      <c r="A3396" s="181"/>
      <c r="G3396" s="181"/>
    </row>
    <row r="3397" spans="1:7" x14ac:dyDescent="0.3">
      <c r="A3397" s="181"/>
      <c r="G3397" s="181"/>
    </row>
    <row r="3398" spans="1:7" x14ac:dyDescent="0.3">
      <c r="A3398" s="181"/>
      <c r="G3398" s="181"/>
    </row>
    <row r="3399" spans="1:7" x14ac:dyDescent="0.3">
      <c r="A3399" s="181"/>
      <c r="G3399" s="181"/>
    </row>
    <row r="3400" spans="1:7" x14ac:dyDescent="0.3">
      <c r="A3400" s="181"/>
      <c r="G3400" s="181"/>
    </row>
    <row r="3401" spans="1:7" x14ac:dyDescent="0.3">
      <c r="A3401" s="181"/>
      <c r="G3401" s="181"/>
    </row>
    <row r="3402" spans="1:7" x14ac:dyDescent="0.3">
      <c r="A3402" s="181"/>
      <c r="G3402" s="181"/>
    </row>
    <row r="3403" spans="1:7" x14ac:dyDescent="0.3">
      <c r="A3403" s="181"/>
      <c r="G3403" s="181"/>
    </row>
    <row r="3404" spans="1:7" x14ac:dyDescent="0.3">
      <c r="A3404" s="181"/>
      <c r="G3404" s="181"/>
    </row>
    <row r="3405" spans="1:7" x14ac:dyDescent="0.3">
      <c r="A3405" s="181"/>
      <c r="G3405" s="181"/>
    </row>
    <row r="3406" spans="1:7" x14ac:dyDescent="0.3">
      <c r="A3406" s="181"/>
      <c r="G3406" s="181"/>
    </row>
    <row r="3407" spans="1:7" x14ac:dyDescent="0.3">
      <c r="A3407" s="181"/>
      <c r="G3407" s="181"/>
    </row>
    <row r="3408" spans="1:7" x14ac:dyDescent="0.3">
      <c r="A3408" s="181"/>
      <c r="G3408" s="181"/>
    </row>
    <row r="3409" spans="1:7" x14ac:dyDescent="0.3">
      <c r="A3409" s="181"/>
      <c r="G3409" s="181"/>
    </row>
    <row r="3410" spans="1:7" x14ac:dyDescent="0.3">
      <c r="A3410" s="181"/>
      <c r="G3410" s="181"/>
    </row>
    <row r="3411" spans="1:7" x14ac:dyDescent="0.3">
      <c r="A3411" s="181"/>
      <c r="G3411" s="181"/>
    </row>
    <row r="3412" spans="1:7" x14ac:dyDescent="0.3">
      <c r="A3412" s="181"/>
      <c r="G3412" s="181"/>
    </row>
    <row r="3413" spans="1:7" x14ac:dyDescent="0.3">
      <c r="A3413" s="181"/>
      <c r="G3413" s="181"/>
    </row>
    <row r="3414" spans="1:7" x14ac:dyDescent="0.3">
      <c r="A3414" s="181"/>
      <c r="G3414" s="181"/>
    </row>
    <row r="3415" spans="1:7" x14ac:dyDescent="0.3">
      <c r="A3415" s="181"/>
      <c r="G3415" s="181"/>
    </row>
    <row r="3416" spans="1:7" x14ac:dyDescent="0.3">
      <c r="A3416" s="181"/>
      <c r="G3416" s="181"/>
    </row>
    <row r="3417" spans="1:7" x14ac:dyDescent="0.3">
      <c r="A3417" s="181"/>
      <c r="G3417" s="181"/>
    </row>
    <row r="3418" spans="1:7" x14ac:dyDescent="0.3">
      <c r="A3418" s="181"/>
      <c r="G3418" s="181"/>
    </row>
    <row r="3419" spans="1:7" x14ac:dyDescent="0.3">
      <c r="A3419" s="181"/>
      <c r="G3419" s="181"/>
    </row>
    <row r="3420" spans="1:7" x14ac:dyDescent="0.3">
      <c r="A3420" s="181"/>
      <c r="G3420" s="181"/>
    </row>
    <row r="3421" spans="1:7" x14ac:dyDescent="0.3">
      <c r="A3421" s="181"/>
      <c r="G3421" s="181"/>
    </row>
    <row r="3422" spans="1:7" x14ac:dyDescent="0.3">
      <c r="A3422" s="181"/>
      <c r="G3422" s="181"/>
    </row>
    <row r="3423" spans="1:7" x14ac:dyDescent="0.3">
      <c r="A3423" s="181"/>
      <c r="G3423" s="181"/>
    </row>
    <row r="3424" spans="1:7" x14ac:dyDescent="0.3">
      <c r="A3424" s="181"/>
      <c r="G3424" s="181"/>
    </row>
    <row r="3425" spans="1:7" x14ac:dyDescent="0.3">
      <c r="A3425" s="181"/>
      <c r="G3425" s="181"/>
    </row>
    <row r="3426" spans="1:7" x14ac:dyDescent="0.3">
      <c r="A3426" s="181"/>
      <c r="G3426" s="181"/>
    </row>
    <row r="3427" spans="1:7" x14ac:dyDescent="0.3">
      <c r="A3427" s="181"/>
      <c r="G3427" s="181"/>
    </row>
    <row r="3428" spans="1:7" x14ac:dyDescent="0.3">
      <c r="A3428" s="181"/>
      <c r="G3428" s="181"/>
    </row>
    <row r="3429" spans="1:7" x14ac:dyDescent="0.3">
      <c r="A3429" s="181"/>
      <c r="G3429" s="181"/>
    </row>
    <row r="3430" spans="1:7" x14ac:dyDescent="0.3">
      <c r="A3430" s="181"/>
      <c r="G3430" s="181"/>
    </row>
    <row r="3431" spans="1:7" x14ac:dyDescent="0.3">
      <c r="A3431" s="181"/>
      <c r="G3431" s="181"/>
    </row>
    <row r="3432" spans="1:7" x14ac:dyDescent="0.3">
      <c r="A3432" s="181"/>
      <c r="G3432" s="181"/>
    </row>
    <row r="3433" spans="1:7" x14ac:dyDescent="0.3">
      <c r="A3433" s="181"/>
      <c r="G3433" s="181"/>
    </row>
    <row r="3434" spans="1:7" x14ac:dyDescent="0.3">
      <c r="A3434" s="181"/>
      <c r="G3434" s="181"/>
    </row>
    <row r="3435" spans="1:7" x14ac:dyDescent="0.3">
      <c r="A3435" s="181"/>
      <c r="G3435" s="181"/>
    </row>
    <row r="3436" spans="1:7" x14ac:dyDescent="0.3">
      <c r="A3436" s="181"/>
      <c r="G3436" s="181"/>
    </row>
    <row r="3437" spans="1:7" x14ac:dyDescent="0.3">
      <c r="A3437" s="181"/>
      <c r="G3437" s="181"/>
    </row>
    <row r="3438" spans="1:7" x14ac:dyDescent="0.3">
      <c r="A3438" s="181"/>
      <c r="G3438" s="181"/>
    </row>
    <row r="3439" spans="1:7" x14ac:dyDescent="0.3">
      <c r="A3439" s="181"/>
      <c r="G3439" s="181"/>
    </row>
    <row r="3440" spans="1:7" x14ac:dyDescent="0.3">
      <c r="A3440" s="181"/>
      <c r="G3440" s="181"/>
    </row>
    <row r="3441" spans="1:7" x14ac:dyDescent="0.3">
      <c r="A3441" s="181"/>
      <c r="G3441" s="181"/>
    </row>
    <row r="3442" spans="1:7" x14ac:dyDescent="0.3">
      <c r="A3442" s="181"/>
      <c r="G3442" s="181"/>
    </row>
    <row r="3443" spans="1:7" x14ac:dyDescent="0.3">
      <c r="A3443" s="181"/>
      <c r="G3443" s="181"/>
    </row>
    <row r="3444" spans="1:7" x14ac:dyDescent="0.3">
      <c r="A3444" s="181"/>
      <c r="G3444" s="181"/>
    </row>
    <row r="3445" spans="1:7" x14ac:dyDescent="0.3">
      <c r="A3445" s="181"/>
      <c r="G3445" s="181"/>
    </row>
    <row r="3446" spans="1:7" x14ac:dyDescent="0.3">
      <c r="A3446" s="181"/>
      <c r="G3446" s="181"/>
    </row>
    <row r="3447" spans="1:7" x14ac:dyDescent="0.3">
      <c r="A3447" s="181"/>
      <c r="G3447" s="181"/>
    </row>
    <row r="3448" spans="1:7" x14ac:dyDescent="0.3">
      <c r="A3448" s="181"/>
      <c r="G3448" s="181"/>
    </row>
    <row r="3449" spans="1:7" x14ac:dyDescent="0.3">
      <c r="A3449" s="181"/>
      <c r="G3449" s="181"/>
    </row>
    <row r="3450" spans="1:7" x14ac:dyDescent="0.3">
      <c r="A3450" s="181"/>
      <c r="G3450" s="181"/>
    </row>
    <row r="3451" spans="1:7" x14ac:dyDescent="0.3">
      <c r="A3451" s="181"/>
      <c r="G3451" s="181"/>
    </row>
    <row r="3452" spans="1:7" x14ac:dyDescent="0.3">
      <c r="A3452" s="181"/>
      <c r="G3452" s="181"/>
    </row>
    <row r="3453" spans="1:7" x14ac:dyDescent="0.3">
      <c r="A3453" s="181"/>
      <c r="G3453" s="181"/>
    </row>
    <row r="3454" spans="1:7" x14ac:dyDescent="0.3">
      <c r="A3454" s="181"/>
      <c r="G3454" s="181"/>
    </row>
    <row r="3455" spans="1:7" x14ac:dyDescent="0.3">
      <c r="A3455" s="181"/>
      <c r="G3455" s="181"/>
    </row>
    <row r="3456" spans="1:7" x14ac:dyDescent="0.3">
      <c r="A3456" s="181"/>
      <c r="G3456" s="181"/>
    </row>
    <row r="3457" spans="1:7" x14ac:dyDescent="0.3">
      <c r="A3457" s="181"/>
      <c r="G3457" s="181"/>
    </row>
    <row r="3458" spans="1:7" x14ac:dyDescent="0.3">
      <c r="A3458" s="181"/>
      <c r="G3458" s="181"/>
    </row>
    <row r="3459" spans="1:7" x14ac:dyDescent="0.3">
      <c r="A3459" s="181"/>
      <c r="G3459" s="181"/>
    </row>
    <row r="3460" spans="1:7" x14ac:dyDescent="0.3">
      <c r="A3460" s="181"/>
      <c r="G3460" s="181"/>
    </row>
    <row r="3461" spans="1:7" x14ac:dyDescent="0.3">
      <c r="A3461" s="181"/>
      <c r="G3461" s="181"/>
    </row>
    <row r="3462" spans="1:7" x14ac:dyDescent="0.3">
      <c r="A3462" s="181"/>
      <c r="G3462" s="181"/>
    </row>
    <row r="3463" spans="1:7" x14ac:dyDescent="0.3">
      <c r="A3463" s="181"/>
      <c r="G3463" s="181"/>
    </row>
    <row r="3464" spans="1:7" x14ac:dyDescent="0.3">
      <c r="A3464" s="181"/>
      <c r="G3464" s="181"/>
    </row>
    <row r="3465" spans="1:7" x14ac:dyDescent="0.3">
      <c r="A3465" s="181"/>
      <c r="G3465" s="181"/>
    </row>
    <row r="3466" spans="1:7" x14ac:dyDescent="0.3">
      <c r="A3466" s="181"/>
      <c r="G3466" s="181"/>
    </row>
    <row r="3467" spans="1:7" x14ac:dyDescent="0.3">
      <c r="A3467" s="181"/>
      <c r="G3467" s="181"/>
    </row>
    <row r="3468" spans="1:7" x14ac:dyDescent="0.3">
      <c r="A3468" s="181"/>
      <c r="G3468" s="181"/>
    </row>
    <row r="3469" spans="1:7" x14ac:dyDescent="0.3">
      <c r="A3469" s="181"/>
      <c r="G3469" s="181"/>
    </row>
    <row r="3470" spans="1:7" x14ac:dyDescent="0.3">
      <c r="A3470" s="181"/>
      <c r="G3470" s="181"/>
    </row>
    <row r="3471" spans="1:7" x14ac:dyDescent="0.3">
      <c r="A3471" s="181"/>
      <c r="G3471" s="181"/>
    </row>
    <row r="3472" spans="1:7" x14ac:dyDescent="0.3">
      <c r="A3472" s="181"/>
      <c r="G3472" s="181"/>
    </row>
    <row r="3473" spans="1:7" x14ac:dyDescent="0.3">
      <c r="A3473" s="181"/>
      <c r="G3473" s="181"/>
    </row>
    <row r="3474" spans="1:7" x14ac:dyDescent="0.3">
      <c r="A3474" s="181"/>
      <c r="G3474" s="181"/>
    </row>
    <row r="3475" spans="1:7" x14ac:dyDescent="0.3">
      <c r="A3475" s="181"/>
      <c r="G3475" s="181"/>
    </row>
    <row r="3476" spans="1:7" x14ac:dyDescent="0.3">
      <c r="A3476" s="181"/>
      <c r="G3476" s="181"/>
    </row>
    <row r="3477" spans="1:7" x14ac:dyDescent="0.3">
      <c r="A3477" s="181"/>
      <c r="G3477" s="181"/>
    </row>
    <row r="3478" spans="1:7" x14ac:dyDescent="0.3">
      <c r="A3478" s="181"/>
      <c r="G3478" s="181"/>
    </row>
    <row r="3479" spans="1:7" x14ac:dyDescent="0.3">
      <c r="A3479" s="181"/>
      <c r="G3479" s="181"/>
    </row>
    <row r="3480" spans="1:7" x14ac:dyDescent="0.3">
      <c r="A3480" s="181"/>
      <c r="G3480" s="181"/>
    </row>
    <row r="3481" spans="1:7" x14ac:dyDescent="0.3">
      <c r="A3481" s="181"/>
      <c r="G3481" s="181"/>
    </row>
    <row r="3482" spans="1:7" x14ac:dyDescent="0.3">
      <c r="A3482" s="181"/>
      <c r="G3482" s="181"/>
    </row>
    <row r="3483" spans="1:7" x14ac:dyDescent="0.3">
      <c r="A3483" s="181"/>
      <c r="G3483" s="181"/>
    </row>
    <row r="3484" spans="1:7" x14ac:dyDescent="0.3">
      <c r="A3484" s="181"/>
      <c r="G3484" s="181"/>
    </row>
    <row r="3485" spans="1:7" x14ac:dyDescent="0.3">
      <c r="A3485" s="181"/>
      <c r="G3485" s="181"/>
    </row>
    <row r="3486" spans="1:7" x14ac:dyDescent="0.3">
      <c r="A3486" s="181"/>
      <c r="G3486" s="181"/>
    </row>
    <row r="3487" spans="1:7" x14ac:dyDescent="0.3">
      <c r="A3487" s="181"/>
      <c r="G3487" s="181"/>
    </row>
    <row r="3488" spans="1:7" x14ac:dyDescent="0.3">
      <c r="A3488" s="181"/>
      <c r="G3488" s="181"/>
    </row>
    <row r="3489" spans="1:7" x14ac:dyDescent="0.3">
      <c r="A3489" s="181"/>
      <c r="G3489" s="181"/>
    </row>
    <row r="3490" spans="1:7" x14ac:dyDescent="0.3">
      <c r="A3490" s="181"/>
      <c r="G3490" s="181"/>
    </row>
    <row r="3491" spans="1:7" x14ac:dyDescent="0.3">
      <c r="A3491" s="181"/>
      <c r="G3491" s="181"/>
    </row>
    <row r="3492" spans="1:7" x14ac:dyDescent="0.3">
      <c r="A3492" s="181"/>
      <c r="G3492" s="181"/>
    </row>
    <row r="3493" spans="1:7" x14ac:dyDescent="0.3">
      <c r="A3493" s="181"/>
      <c r="G3493" s="181"/>
    </row>
    <row r="3494" spans="1:7" x14ac:dyDescent="0.3">
      <c r="A3494" s="181"/>
      <c r="G3494" s="181"/>
    </row>
    <row r="3495" spans="1:7" x14ac:dyDescent="0.3">
      <c r="A3495" s="181"/>
      <c r="G3495" s="181"/>
    </row>
    <row r="3496" spans="1:7" x14ac:dyDescent="0.3">
      <c r="A3496" s="181"/>
      <c r="G3496" s="181"/>
    </row>
    <row r="3497" spans="1:7" x14ac:dyDescent="0.3">
      <c r="A3497" s="181"/>
      <c r="G3497" s="181"/>
    </row>
    <row r="3498" spans="1:7" x14ac:dyDescent="0.3">
      <c r="A3498" s="181"/>
      <c r="G3498" s="181"/>
    </row>
    <row r="3499" spans="1:7" x14ac:dyDescent="0.3">
      <c r="A3499" s="181"/>
      <c r="G3499" s="181"/>
    </row>
    <row r="3500" spans="1:7" x14ac:dyDescent="0.3">
      <c r="A3500" s="181"/>
      <c r="G3500" s="181"/>
    </row>
    <row r="3501" spans="1:7" x14ac:dyDescent="0.3">
      <c r="A3501" s="181"/>
      <c r="G3501" s="181"/>
    </row>
    <row r="3502" spans="1:7" x14ac:dyDescent="0.3">
      <c r="A3502" s="181"/>
      <c r="G3502" s="181"/>
    </row>
    <row r="3503" spans="1:7" x14ac:dyDescent="0.3">
      <c r="A3503" s="181"/>
      <c r="G3503" s="181"/>
    </row>
    <row r="3504" spans="1:7" x14ac:dyDescent="0.3">
      <c r="A3504" s="181"/>
      <c r="G3504" s="181"/>
    </row>
    <row r="3505" spans="1:7" x14ac:dyDescent="0.3">
      <c r="A3505" s="181"/>
      <c r="G3505" s="181"/>
    </row>
    <row r="3506" spans="1:7" x14ac:dyDescent="0.3">
      <c r="A3506" s="181"/>
      <c r="G3506" s="181"/>
    </row>
    <row r="3507" spans="1:7" x14ac:dyDescent="0.3">
      <c r="A3507" s="181"/>
      <c r="G3507" s="181"/>
    </row>
    <row r="3508" spans="1:7" x14ac:dyDescent="0.3">
      <c r="A3508" s="181"/>
      <c r="G3508" s="181"/>
    </row>
    <row r="3509" spans="1:7" x14ac:dyDescent="0.3">
      <c r="A3509" s="181"/>
      <c r="G3509" s="181"/>
    </row>
    <row r="3510" spans="1:7" x14ac:dyDescent="0.3">
      <c r="A3510" s="181"/>
      <c r="G3510" s="181"/>
    </row>
    <row r="3511" spans="1:7" x14ac:dyDescent="0.3">
      <c r="A3511" s="181"/>
      <c r="G3511" s="181"/>
    </row>
    <row r="3512" spans="1:7" x14ac:dyDescent="0.3">
      <c r="A3512" s="181"/>
      <c r="G3512" s="181"/>
    </row>
    <row r="3513" spans="1:7" x14ac:dyDescent="0.3">
      <c r="A3513" s="181"/>
      <c r="G3513" s="181"/>
    </row>
    <row r="3514" spans="1:7" x14ac:dyDescent="0.3">
      <c r="A3514" s="181"/>
      <c r="G3514" s="181"/>
    </row>
    <row r="3515" spans="1:7" x14ac:dyDescent="0.3">
      <c r="A3515" s="181"/>
      <c r="G3515" s="181"/>
    </row>
    <row r="3516" spans="1:7" x14ac:dyDescent="0.3">
      <c r="A3516" s="181"/>
      <c r="G3516" s="181"/>
    </row>
    <row r="3517" spans="1:7" x14ac:dyDescent="0.3">
      <c r="A3517" s="181"/>
      <c r="G3517" s="181"/>
    </row>
    <row r="3518" spans="1:7" x14ac:dyDescent="0.3">
      <c r="A3518" s="181"/>
      <c r="G3518" s="181"/>
    </row>
    <row r="3519" spans="1:7" x14ac:dyDescent="0.3">
      <c r="A3519" s="181"/>
      <c r="G3519" s="181"/>
    </row>
    <row r="3520" spans="1:7" x14ac:dyDescent="0.3">
      <c r="A3520" s="181"/>
      <c r="G3520" s="181"/>
    </row>
    <row r="3521" spans="1:7" x14ac:dyDescent="0.3">
      <c r="A3521" s="181"/>
      <c r="G3521" s="181"/>
    </row>
    <row r="3522" spans="1:7" x14ac:dyDescent="0.3">
      <c r="A3522" s="181"/>
      <c r="G3522" s="181"/>
    </row>
    <row r="3523" spans="1:7" x14ac:dyDescent="0.3">
      <c r="A3523" s="181"/>
      <c r="G3523" s="181"/>
    </row>
    <row r="3524" spans="1:7" x14ac:dyDescent="0.3">
      <c r="A3524" s="181"/>
      <c r="G3524" s="181"/>
    </row>
    <row r="3525" spans="1:7" x14ac:dyDescent="0.3">
      <c r="A3525" s="181"/>
      <c r="G3525" s="181"/>
    </row>
    <row r="3526" spans="1:7" x14ac:dyDescent="0.3">
      <c r="A3526" s="181"/>
      <c r="G3526" s="181"/>
    </row>
    <row r="3527" spans="1:7" x14ac:dyDescent="0.3">
      <c r="A3527" s="181"/>
      <c r="G3527" s="181"/>
    </row>
    <row r="3528" spans="1:7" x14ac:dyDescent="0.3">
      <c r="A3528" s="181"/>
      <c r="G3528" s="181"/>
    </row>
    <row r="3529" spans="1:7" x14ac:dyDescent="0.3">
      <c r="A3529" s="181"/>
      <c r="G3529" s="181"/>
    </row>
    <row r="3530" spans="1:7" x14ac:dyDescent="0.3">
      <c r="A3530" s="181"/>
      <c r="G3530" s="181"/>
    </row>
    <row r="3531" spans="1:7" x14ac:dyDescent="0.3">
      <c r="A3531" s="181"/>
      <c r="G3531" s="181"/>
    </row>
    <row r="3532" spans="1:7" x14ac:dyDescent="0.3">
      <c r="A3532" s="181"/>
      <c r="G3532" s="181"/>
    </row>
    <row r="3533" spans="1:7" x14ac:dyDescent="0.3">
      <c r="A3533" s="181"/>
      <c r="G3533" s="181"/>
    </row>
    <row r="3534" spans="1:7" x14ac:dyDescent="0.3">
      <c r="A3534" s="181"/>
      <c r="G3534" s="181"/>
    </row>
    <row r="3535" spans="1:7" x14ac:dyDescent="0.3">
      <c r="A3535" s="181"/>
      <c r="G3535" s="181"/>
    </row>
    <row r="3536" spans="1:7" x14ac:dyDescent="0.3">
      <c r="A3536" s="181"/>
      <c r="G3536" s="181"/>
    </row>
    <row r="3537" spans="1:7" x14ac:dyDescent="0.3">
      <c r="A3537" s="181"/>
      <c r="G3537" s="181"/>
    </row>
    <row r="3538" spans="1:7" x14ac:dyDescent="0.3">
      <c r="A3538" s="181"/>
      <c r="G3538" s="181"/>
    </row>
    <row r="3539" spans="1:7" x14ac:dyDescent="0.3">
      <c r="A3539" s="181"/>
      <c r="G3539" s="181"/>
    </row>
    <row r="3540" spans="1:7" x14ac:dyDescent="0.3">
      <c r="A3540" s="181"/>
      <c r="G3540" s="181"/>
    </row>
    <row r="3541" spans="1:7" x14ac:dyDescent="0.3">
      <c r="A3541" s="181"/>
      <c r="G3541" s="181"/>
    </row>
    <row r="3542" spans="1:7" x14ac:dyDescent="0.3">
      <c r="A3542" s="181"/>
      <c r="G3542" s="181"/>
    </row>
    <row r="3543" spans="1:7" x14ac:dyDescent="0.3">
      <c r="A3543" s="181"/>
      <c r="G3543" s="181"/>
    </row>
    <row r="3544" spans="1:7" x14ac:dyDescent="0.3">
      <c r="A3544" s="181"/>
      <c r="G3544" s="181"/>
    </row>
    <row r="3545" spans="1:7" x14ac:dyDescent="0.3">
      <c r="A3545" s="181"/>
      <c r="G3545" s="181"/>
    </row>
    <row r="3546" spans="1:7" x14ac:dyDescent="0.3">
      <c r="A3546" s="181"/>
      <c r="G3546" s="181"/>
    </row>
    <row r="3547" spans="1:7" x14ac:dyDescent="0.3">
      <c r="A3547" s="181"/>
      <c r="G3547" s="181"/>
    </row>
    <row r="3548" spans="1:7" x14ac:dyDescent="0.3">
      <c r="A3548" s="181"/>
      <c r="G3548" s="181"/>
    </row>
    <row r="3549" spans="1:7" x14ac:dyDescent="0.3">
      <c r="A3549" s="181"/>
      <c r="G3549" s="181"/>
    </row>
    <row r="3550" spans="1:7" x14ac:dyDescent="0.3">
      <c r="A3550" s="181"/>
      <c r="G3550" s="181"/>
    </row>
    <row r="3551" spans="1:7" x14ac:dyDescent="0.3">
      <c r="A3551" s="181"/>
      <c r="G3551" s="181"/>
    </row>
    <row r="3552" spans="1:7" x14ac:dyDescent="0.3">
      <c r="A3552" s="181"/>
      <c r="G3552" s="181"/>
    </row>
    <row r="3553" spans="1:7" x14ac:dyDescent="0.3">
      <c r="A3553" s="181"/>
      <c r="G3553" s="181"/>
    </row>
    <row r="3554" spans="1:7" x14ac:dyDescent="0.3">
      <c r="A3554" s="181"/>
      <c r="G3554" s="181"/>
    </row>
    <row r="3555" spans="1:7" x14ac:dyDescent="0.3">
      <c r="A3555" s="181"/>
      <c r="G3555" s="181"/>
    </row>
    <row r="3556" spans="1:7" x14ac:dyDescent="0.3">
      <c r="A3556" s="181"/>
      <c r="G3556" s="181"/>
    </row>
    <row r="3557" spans="1:7" x14ac:dyDescent="0.3">
      <c r="A3557" s="181"/>
      <c r="G3557" s="181"/>
    </row>
    <row r="3558" spans="1:7" x14ac:dyDescent="0.3">
      <c r="A3558" s="181"/>
      <c r="G3558" s="181"/>
    </row>
    <row r="3559" spans="1:7" x14ac:dyDescent="0.3">
      <c r="A3559" s="181"/>
      <c r="G3559" s="181"/>
    </row>
    <row r="3560" spans="1:7" x14ac:dyDescent="0.3">
      <c r="A3560" s="181"/>
      <c r="G3560" s="181"/>
    </row>
    <row r="3561" spans="1:7" x14ac:dyDescent="0.3">
      <c r="A3561" s="181"/>
      <c r="G3561" s="181"/>
    </row>
    <row r="3562" spans="1:7" x14ac:dyDescent="0.3">
      <c r="A3562" s="181"/>
      <c r="G3562" s="181"/>
    </row>
    <row r="3563" spans="1:7" x14ac:dyDescent="0.3">
      <c r="A3563" s="181"/>
      <c r="G3563" s="181"/>
    </row>
    <row r="3564" spans="1:7" x14ac:dyDescent="0.3">
      <c r="A3564" s="181"/>
      <c r="G3564" s="181"/>
    </row>
    <row r="3565" spans="1:7" x14ac:dyDescent="0.3">
      <c r="A3565" s="181"/>
      <c r="G3565" s="181"/>
    </row>
    <row r="3566" spans="1:7" x14ac:dyDescent="0.3">
      <c r="A3566" s="181"/>
      <c r="G3566" s="181"/>
    </row>
    <row r="3567" spans="1:7" x14ac:dyDescent="0.3">
      <c r="A3567" s="181"/>
      <c r="G3567" s="181"/>
    </row>
    <row r="3568" spans="1:7" x14ac:dyDescent="0.3">
      <c r="A3568" s="181"/>
      <c r="G3568" s="181"/>
    </row>
    <row r="3569" spans="1:7" x14ac:dyDescent="0.3">
      <c r="A3569" s="181"/>
      <c r="G3569" s="181"/>
    </row>
    <row r="3570" spans="1:7" x14ac:dyDescent="0.3">
      <c r="A3570" s="181"/>
      <c r="G3570" s="181"/>
    </row>
    <row r="3571" spans="1:7" x14ac:dyDescent="0.3">
      <c r="A3571" s="181"/>
      <c r="G3571" s="181"/>
    </row>
    <row r="3572" spans="1:7" x14ac:dyDescent="0.3">
      <c r="A3572" s="181"/>
      <c r="G3572" s="181"/>
    </row>
    <row r="3573" spans="1:7" x14ac:dyDescent="0.3">
      <c r="A3573" s="181"/>
      <c r="G3573" s="181"/>
    </row>
    <row r="3574" spans="1:7" x14ac:dyDescent="0.3">
      <c r="A3574" s="181"/>
      <c r="G3574" s="181"/>
    </row>
    <row r="3575" spans="1:7" x14ac:dyDescent="0.3">
      <c r="A3575" s="181"/>
      <c r="G3575" s="181"/>
    </row>
    <row r="3576" spans="1:7" x14ac:dyDescent="0.3">
      <c r="A3576" s="181"/>
      <c r="G3576" s="181"/>
    </row>
    <row r="3577" spans="1:7" x14ac:dyDescent="0.3">
      <c r="A3577" s="181"/>
      <c r="G3577" s="181"/>
    </row>
    <row r="3578" spans="1:7" x14ac:dyDescent="0.3">
      <c r="A3578" s="181"/>
      <c r="G3578" s="181"/>
    </row>
    <row r="3579" spans="1:7" x14ac:dyDescent="0.3">
      <c r="A3579" s="181"/>
      <c r="G3579" s="181"/>
    </row>
    <row r="3580" spans="1:7" x14ac:dyDescent="0.3">
      <c r="A3580" s="181"/>
      <c r="G3580" s="181"/>
    </row>
    <row r="3581" spans="1:7" x14ac:dyDescent="0.3">
      <c r="A3581" s="181"/>
      <c r="G3581" s="181"/>
    </row>
    <row r="3582" spans="1:7" x14ac:dyDescent="0.3">
      <c r="A3582" s="181"/>
      <c r="G3582" s="181"/>
    </row>
    <row r="3583" spans="1:7" x14ac:dyDescent="0.3">
      <c r="A3583" s="181"/>
      <c r="G3583" s="181"/>
    </row>
    <row r="3584" spans="1:7" x14ac:dyDescent="0.3">
      <c r="A3584" s="181"/>
      <c r="G3584" s="181"/>
    </row>
    <row r="3585" spans="1:7" x14ac:dyDescent="0.3">
      <c r="A3585" s="181"/>
      <c r="G3585" s="181"/>
    </row>
    <row r="3586" spans="1:7" x14ac:dyDescent="0.3">
      <c r="A3586" s="181"/>
      <c r="G3586" s="181"/>
    </row>
    <row r="3587" spans="1:7" x14ac:dyDescent="0.3">
      <c r="A3587" s="181"/>
      <c r="G3587" s="181"/>
    </row>
    <row r="3588" spans="1:7" x14ac:dyDescent="0.3">
      <c r="A3588" s="181"/>
      <c r="G3588" s="181"/>
    </row>
    <row r="3589" spans="1:7" x14ac:dyDescent="0.3">
      <c r="A3589" s="181"/>
      <c r="G3589" s="181"/>
    </row>
    <row r="3590" spans="1:7" x14ac:dyDescent="0.3">
      <c r="A3590" s="181"/>
      <c r="G3590" s="181"/>
    </row>
    <row r="3591" spans="1:7" x14ac:dyDescent="0.3">
      <c r="A3591" s="181"/>
      <c r="G3591" s="181"/>
    </row>
    <row r="3592" spans="1:7" x14ac:dyDescent="0.3">
      <c r="A3592" s="181"/>
      <c r="G3592" s="181"/>
    </row>
    <row r="3593" spans="1:7" x14ac:dyDescent="0.3">
      <c r="A3593" s="181"/>
      <c r="G3593" s="181"/>
    </row>
    <row r="3594" spans="1:7" x14ac:dyDescent="0.3">
      <c r="A3594" s="181"/>
      <c r="G3594" s="181"/>
    </row>
    <row r="3595" spans="1:7" x14ac:dyDescent="0.3">
      <c r="A3595" s="181"/>
      <c r="G3595" s="181"/>
    </row>
    <row r="3596" spans="1:7" x14ac:dyDescent="0.3">
      <c r="A3596" s="181"/>
      <c r="G3596" s="181"/>
    </row>
    <row r="3597" spans="1:7" x14ac:dyDescent="0.3">
      <c r="A3597" s="181"/>
      <c r="G3597" s="181"/>
    </row>
    <row r="3598" spans="1:7" x14ac:dyDescent="0.3">
      <c r="A3598" s="181"/>
      <c r="G3598" s="181"/>
    </row>
    <row r="3599" spans="1:7" x14ac:dyDescent="0.3">
      <c r="A3599" s="181"/>
      <c r="G3599" s="181"/>
    </row>
    <row r="3600" spans="1:7" x14ac:dyDescent="0.3">
      <c r="A3600" s="181"/>
      <c r="G3600" s="181"/>
    </row>
    <row r="3601" spans="1:7" x14ac:dyDescent="0.3">
      <c r="A3601" s="181"/>
      <c r="G3601" s="181"/>
    </row>
    <row r="3602" spans="1:7" x14ac:dyDescent="0.3">
      <c r="A3602" s="181"/>
      <c r="G3602" s="181"/>
    </row>
    <row r="3603" spans="1:7" x14ac:dyDescent="0.3">
      <c r="A3603" s="181"/>
      <c r="G3603" s="181"/>
    </row>
    <row r="3604" spans="1:7" x14ac:dyDescent="0.3">
      <c r="A3604" s="181"/>
      <c r="G3604" s="181"/>
    </row>
    <row r="3605" spans="1:7" x14ac:dyDescent="0.3">
      <c r="A3605" s="181"/>
      <c r="G3605" s="181"/>
    </row>
    <row r="3606" spans="1:7" x14ac:dyDescent="0.3">
      <c r="A3606" s="181"/>
      <c r="G3606" s="181"/>
    </row>
    <row r="3607" spans="1:7" x14ac:dyDescent="0.3">
      <c r="A3607" s="181"/>
      <c r="G3607" s="181"/>
    </row>
    <row r="3608" spans="1:7" x14ac:dyDescent="0.3">
      <c r="A3608" s="181"/>
      <c r="G3608" s="181"/>
    </row>
    <row r="3609" spans="1:7" x14ac:dyDescent="0.3">
      <c r="A3609" s="181"/>
      <c r="G3609" s="181"/>
    </row>
    <row r="3610" spans="1:7" x14ac:dyDescent="0.3">
      <c r="A3610" s="181"/>
      <c r="G3610" s="181"/>
    </row>
    <row r="3611" spans="1:7" x14ac:dyDescent="0.3">
      <c r="A3611" s="181"/>
      <c r="G3611" s="181"/>
    </row>
    <row r="3612" spans="1:7" x14ac:dyDescent="0.3">
      <c r="A3612" s="181"/>
      <c r="G3612" s="181"/>
    </row>
    <row r="3613" spans="1:7" x14ac:dyDescent="0.3">
      <c r="A3613" s="181"/>
      <c r="G3613" s="181"/>
    </row>
    <row r="3614" spans="1:7" x14ac:dyDescent="0.3">
      <c r="A3614" s="181"/>
      <c r="G3614" s="181"/>
    </row>
    <row r="3615" spans="1:7" x14ac:dyDescent="0.3">
      <c r="A3615" s="181"/>
      <c r="G3615" s="181"/>
    </row>
    <row r="3616" spans="1:7" x14ac:dyDescent="0.3">
      <c r="A3616" s="181"/>
      <c r="G3616" s="181"/>
    </row>
    <row r="3617" spans="1:7" x14ac:dyDescent="0.3">
      <c r="A3617" s="181"/>
      <c r="G3617" s="181"/>
    </row>
    <row r="3618" spans="1:7" x14ac:dyDescent="0.3">
      <c r="A3618" s="181"/>
      <c r="G3618" s="181"/>
    </row>
    <row r="3619" spans="1:7" x14ac:dyDescent="0.3">
      <c r="A3619" s="181"/>
      <c r="G3619" s="181"/>
    </row>
    <row r="3620" spans="1:7" x14ac:dyDescent="0.3">
      <c r="A3620" s="181"/>
      <c r="G3620" s="181"/>
    </row>
    <row r="3621" spans="1:7" x14ac:dyDescent="0.3">
      <c r="A3621" s="181"/>
      <c r="G3621" s="181"/>
    </row>
    <row r="3622" spans="1:7" x14ac:dyDescent="0.3">
      <c r="A3622" s="181"/>
      <c r="G3622" s="181"/>
    </row>
    <row r="3623" spans="1:7" x14ac:dyDescent="0.3">
      <c r="A3623" s="181"/>
      <c r="G3623" s="181"/>
    </row>
    <row r="3624" spans="1:7" x14ac:dyDescent="0.3">
      <c r="A3624" s="181"/>
      <c r="G3624" s="181"/>
    </row>
    <row r="3625" spans="1:7" x14ac:dyDescent="0.3">
      <c r="A3625" s="181"/>
      <c r="G3625" s="181"/>
    </row>
    <row r="3626" spans="1:7" x14ac:dyDescent="0.3">
      <c r="A3626" s="181"/>
      <c r="G3626" s="181"/>
    </row>
    <row r="3627" spans="1:7" x14ac:dyDescent="0.3">
      <c r="A3627" s="181"/>
      <c r="G3627" s="181"/>
    </row>
    <row r="3628" spans="1:7" x14ac:dyDescent="0.3">
      <c r="A3628" s="181"/>
      <c r="G3628" s="181"/>
    </row>
    <row r="3629" spans="1:7" x14ac:dyDescent="0.3">
      <c r="A3629" s="181"/>
      <c r="G3629" s="181"/>
    </row>
    <row r="3630" spans="1:7" x14ac:dyDescent="0.3">
      <c r="A3630" s="181"/>
      <c r="G3630" s="181"/>
    </row>
    <row r="3631" spans="1:7" x14ac:dyDescent="0.3">
      <c r="A3631" s="181"/>
      <c r="G3631" s="181"/>
    </row>
    <row r="3632" spans="1:7" x14ac:dyDescent="0.3">
      <c r="A3632" s="181"/>
      <c r="G3632" s="181"/>
    </row>
    <row r="3633" spans="1:7" x14ac:dyDescent="0.3">
      <c r="A3633" s="181"/>
      <c r="G3633" s="181"/>
    </row>
    <row r="3634" spans="1:7" x14ac:dyDescent="0.3">
      <c r="A3634" s="181"/>
      <c r="G3634" s="181"/>
    </row>
    <row r="3635" spans="1:7" x14ac:dyDescent="0.3">
      <c r="A3635" s="181"/>
      <c r="G3635" s="181"/>
    </row>
    <row r="3636" spans="1:7" x14ac:dyDescent="0.3">
      <c r="A3636" s="181"/>
      <c r="G3636" s="181"/>
    </row>
    <row r="3637" spans="1:7" x14ac:dyDescent="0.3">
      <c r="A3637" s="181"/>
      <c r="G3637" s="181"/>
    </row>
    <row r="3638" spans="1:7" x14ac:dyDescent="0.3">
      <c r="A3638" s="181"/>
      <c r="G3638" s="181"/>
    </row>
    <row r="3639" spans="1:7" x14ac:dyDescent="0.3">
      <c r="A3639" s="181"/>
      <c r="G3639" s="181"/>
    </row>
    <row r="3640" spans="1:7" x14ac:dyDescent="0.3">
      <c r="A3640" s="181"/>
      <c r="G3640" s="181"/>
    </row>
    <row r="3641" spans="1:7" x14ac:dyDescent="0.3">
      <c r="A3641" s="181"/>
      <c r="G3641" s="181"/>
    </row>
    <row r="3642" spans="1:7" x14ac:dyDescent="0.3">
      <c r="A3642" s="181"/>
      <c r="G3642" s="181"/>
    </row>
    <row r="3643" spans="1:7" x14ac:dyDescent="0.3">
      <c r="A3643" s="181"/>
      <c r="G3643" s="181"/>
    </row>
    <row r="3644" spans="1:7" x14ac:dyDescent="0.3">
      <c r="A3644" s="181"/>
      <c r="G3644" s="181"/>
    </row>
    <row r="3645" spans="1:7" x14ac:dyDescent="0.3">
      <c r="A3645" s="181"/>
      <c r="G3645" s="181"/>
    </row>
    <row r="3646" spans="1:7" x14ac:dyDescent="0.3">
      <c r="A3646" s="181"/>
      <c r="G3646" s="181"/>
    </row>
    <row r="3647" spans="1:7" x14ac:dyDescent="0.3">
      <c r="A3647" s="181"/>
      <c r="G3647" s="181"/>
    </row>
    <row r="3648" spans="1:7" x14ac:dyDescent="0.3">
      <c r="A3648" s="181"/>
      <c r="G3648" s="181"/>
    </row>
    <row r="3649" spans="1:7" x14ac:dyDescent="0.3">
      <c r="A3649" s="181"/>
      <c r="G3649" s="181"/>
    </row>
    <row r="3650" spans="1:7" x14ac:dyDescent="0.3">
      <c r="A3650" s="181"/>
      <c r="G3650" s="181"/>
    </row>
    <row r="3651" spans="1:7" x14ac:dyDescent="0.3">
      <c r="A3651" s="181"/>
      <c r="G3651" s="181"/>
    </row>
    <row r="3652" spans="1:7" x14ac:dyDescent="0.3">
      <c r="A3652" s="181"/>
      <c r="G3652" s="181"/>
    </row>
    <row r="3653" spans="1:7" x14ac:dyDescent="0.3">
      <c r="A3653" s="181"/>
      <c r="G3653" s="181"/>
    </row>
    <row r="3654" spans="1:7" x14ac:dyDescent="0.3">
      <c r="A3654" s="181"/>
      <c r="G3654" s="181"/>
    </row>
    <row r="3655" spans="1:7" x14ac:dyDescent="0.3">
      <c r="A3655" s="181"/>
      <c r="G3655" s="181"/>
    </row>
    <row r="3656" spans="1:7" x14ac:dyDescent="0.3">
      <c r="A3656" s="181"/>
      <c r="G3656" s="181"/>
    </row>
    <row r="3657" spans="1:7" x14ac:dyDescent="0.3">
      <c r="A3657" s="181"/>
      <c r="G3657" s="181"/>
    </row>
    <row r="3658" spans="1:7" x14ac:dyDescent="0.3">
      <c r="A3658" s="181"/>
      <c r="G3658" s="181"/>
    </row>
    <row r="3659" spans="1:7" x14ac:dyDescent="0.3">
      <c r="A3659" s="181"/>
      <c r="G3659" s="181"/>
    </row>
    <row r="3660" spans="1:7" x14ac:dyDescent="0.3">
      <c r="A3660" s="181"/>
      <c r="G3660" s="181"/>
    </row>
    <row r="3661" spans="1:7" x14ac:dyDescent="0.3">
      <c r="A3661" s="181"/>
      <c r="G3661" s="181"/>
    </row>
    <row r="3662" spans="1:7" x14ac:dyDescent="0.3">
      <c r="A3662" s="181"/>
      <c r="G3662" s="181"/>
    </row>
    <row r="3663" spans="1:7" x14ac:dyDescent="0.3">
      <c r="A3663" s="181"/>
      <c r="G3663" s="181"/>
    </row>
    <row r="3664" spans="1:7" x14ac:dyDescent="0.3">
      <c r="A3664" s="181"/>
      <c r="G3664" s="181"/>
    </row>
    <row r="3665" spans="1:7" x14ac:dyDescent="0.3">
      <c r="A3665" s="181"/>
      <c r="G3665" s="181"/>
    </row>
    <row r="3666" spans="1:7" x14ac:dyDescent="0.3">
      <c r="A3666" s="181"/>
      <c r="G3666" s="181"/>
    </row>
    <row r="3667" spans="1:7" x14ac:dyDescent="0.3">
      <c r="A3667" s="181"/>
      <c r="G3667" s="181"/>
    </row>
    <row r="3668" spans="1:7" x14ac:dyDescent="0.3">
      <c r="A3668" s="181"/>
      <c r="G3668" s="181"/>
    </row>
    <row r="3669" spans="1:7" x14ac:dyDescent="0.3">
      <c r="A3669" s="181"/>
      <c r="G3669" s="181"/>
    </row>
    <row r="3670" spans="1:7" x14ac:dyDescent="0.3">
      <c r="A3670" s="181"/>
      <c r="G3670" s="181"/>
    </row>
    <row r="3671" spans="1:7" x14ac:dyDescent="0.3">
      <c r="A3671" s="181"/>
      <c r="G3671" s="181"/>
    </row>
    <row r="3672" spans="1:7" x14ac:dyDescent="0.3">
      <c r="A3672" s="181"/>
      <c r="G3672" s="181"/>
    </row>
    <row r="3673" spans="1:7" x14ac:dyDescent="0.3">
      <c r="A3673" s="181"/>
      <c r="G3673" s="181"/>
    </row>
    <row r="3674" spans="1:7" x14ac:dyDescent="0.3">
      <c r="A3674" s="181"/>
      <c r="G3674" s="181"/>
    </row>
    <row r="3675" spans="1:7" x14ac:dyDescent="0.3">
      <c r="A3675" s="181"/>
      <c r="G3675" s="181"/>
    </row>
    <row r="3676" spans="1:7" x14ac:dyDescent="0.3">
      <c r="A3676" s="181"/>
      <c r="G3676" s="181"/>
    </row>
    <row r="3677" spans="1:7" x14ac:dyDescent="0.3">
      <c r="A3677" s="181"/>
      <c r="G3677" s="181"/>
    </row>
    <row r="3678" spans="1:7" x14ac:dyDescent="0.3">
      <c r="A3678" s="181"/>
      <c r="G3678" s="181"/>
    </row>
    <row r="3679" spans="1:7" x14ac:dyDescent="0.3">
      <c r="A3679" s="181"/>
      <c r="G3679" s="181"/>
    </row>
    <row r="3680" spans="1:7" x14ac:dyDescent="0.3">
      <c r="A3680" s="181"/>
      <c r="G3680" s="181"/>
    </row>
    <row r="3681" spans="1:7" x14ac:dyDescent="0.3">
      <c r="A3681" s="181"/>
      <c r="G3681" s="181"/>
    </row>
    <row r="3682" spans="1:7" x14ac:dyDescent="0.3">
      <c r="A3682" s="181"/>
      <c r="G3682" s="181"/>
    </row>
    <row r="3683" spans="1:7" x14ac:dyDescent="0.3">
      <c r="A3683" s="181"/>
      <c r="G3683" s="181"/>
    </row>
    <row r="3684" spans="1:7" x14ac:dyDescent="0.3">
      <c r="A3684" s="181"/>
      <c r="G3684" s="181"/>
    </row>
    <row r="3685" spans="1:7" x14ac:dyDescent="0.3">
      <c r="A3685" s="181"/>
      <c r="G3685" s="181"/>
    </row>
    <row r="3686" spans="1:7" x14ac:dyDescent="0.3">
      <c r="A3686" s="181"/>
      <c r="G3686" s="181"/>
    </row>
    <row r="3687" spans="1:7" x14ac:dyDescent="0.3">
      <c r="A3687" s="181"/>
      <c r="G3687" s="181"/>
    </row>
    <row r="3688" spans="1:7" x14ac:dyDescent="0.3">
      <c r="A3688" s="181"/>
      <c r="G3688" s="181"/>
    </row>
    <row r="3689" spans="1:7" x14ac:dyDescent="0.3">
      <c r="A3689" s="181"/>
      <c r="G3689" s="181"/>
    </row>
    <row r="3690" spans="1:7" x14ac:dyDescent="0.3">
      <c r="A3690" s="181"/>
      <c r="G3690" s="181"/>
    </row>
    <row r="3691" spans="1:7" x14ac:dyDescent="0.3">
      <c r="A3691" s="181"/>
      <c r="G3691" s="181"/>
    </row>
    <row r="3692" spans="1:7" x14ac:dyDescent="0.3">
      <c r="A3692" s="181"/>
      <c r="G3692" s="181"/>
    </row>
    <row r="3693" spans="1:7" x14ac:dyDescent="0.3">
      <c r="A3693" s="181"/>
      <c r="G3693" s="181"/>
    </row>
    <row r="3694" spans="1:7" x14ac:dyDescent="0.3">
      <c r="A3694" s="181"/>
      <c r="G3694" s="181"/>
    </row>
    <row r="3695" spans="1:7" x14ac:dyDescent="0.3">
      <c r="A3695" s="181"/>
      <c r="G3695" s="181"/>
    </row>
    <row r="3696" spans="1:7" x14ac:dyDescent="0.3">
      <c r="A3696" s="181"/>
      <c r="G3696" s="181"/>
    </row>
    <row r="3697" spans="1:7" x14ac:dyDescent="0.3">
      <c r="A3697" s="181"/>
      <c r="G3697" s="181"/>
    </row>
    <row r="3698" spans="1:7" x14ac:dyDescent="0.3">
      <c r="A3698" s="181"/>
      <c r="G3698" s="181"/>
    </row>
    <row r="3699" spans="1:7" x14ac:dyDescent="0.3">
      <c r="A3699" s="181"/>
      <c r="G3699" s="181"/>
    </row>
    <row r="3700" spans="1:7" x14ac:dyDescent="0.3">
      <c r="A3700" s="181"/>
      <c r="G3700" s="181"/>
    </row>
    <row r="3701" spans="1:7" x14ac:dyDescent="0.3">
      <c r="A3701" s="181"/>
      <c r="G3701" s="181"/>
    </row>
    <row r="3702" spans="1:7" x14ac:dyDescent="0.3">
      <c r="A3702" s="181"/>
      <c r="G3702" s="181"/>
    </row>
    <row r="3703" spans="1:7" x14ac:dyDescent="0.3">
      <c r="A3703" s="181"/>
      <c r="G3703" s="181"/>
    </row>
    <row r="3704" spans="1:7" x14ac:dyDescent="0.3">
      <c r="A3704" s="181"/>
      <c r="G3704" s="181"/>
    </row>
    <row r="3705" spans="1:7" x14ac:dyDescent="0.3">
      <c r="A3705" s="181"/>
      <c r="G3705" s="181"/>
    </row>
    <row r="3706" spans="1:7" x14ac:dyDescent="0.3">
      <c r="A3706" s="181"/>
      <c r="G3706" s="181"/>
    </row>
    <row r="3707" spans="1:7" x14ac:dyDescent="0.3">
      <c r="A3707" s="181"/>
      <c r="G3707" s="181"/>
    </row>
    <row r="3708" spans="1:7" x14ac:dyDescent="0.3">
      <c r="A3708" s="181"/>
      <c r="G3708" s="181"/>
    </row>
    <row r="3709" spans="1:7" x14ac:dyDescent="0.3">
      <c r="A3709" s="181"/>
      <c r="G3709" s="181"/>
    </row>
    <row r="3710" spans="1:7" x14ac:dyDescent="0.3">
      <c r="A3710" s="181"/>
      <c r="G3710" s="181"/>
    </row>
    <row r="3711" spans="1:7" x14ac:dyDescent="0.3">
      <c r="A3711" s="181"/>
      <c r="G3711" s="181"/>
    </row>
    <row r="3712" spans="1:7" x14ac:dyDescent="0.3">
      <c r="A3712" s="181"/>
      <c r="G3712" s="181"/>
    </row>
    <row r="3713" spans="1:7" x14ac:dyDescent="0.3">
      <c r="A3713" s="181"/>
      <c r="G3713" s="181"/>
    </row>
    <row r="3714" spans="1:7" x14ac:dyDescent="0.3">
      <c r="A3714" s="181"/>
      <c r="G3714" s="181"/>
    </row>
    <row r="3715" spans="1:7" x14ac:dyDescent="0.3">
      <c r="A3715" s="181"/>
      <c r="G3715" s="181"/>
    </row>
    <row r="3716" spans="1:7" x14ac:dyDescent="0.3">
      <c r="A3716" s="181"/>
      <c r="G3716" s="181"/>
    </row>
    <row r="3717" spans="1:7" x14ac:dyDescent="0.3">
      <c r="A3717" s="181"/>
      <c r="G3717" s="181"/>
    </row>
    <row r="3718" spans="1:7" x14ac:dyDescent="0.3">
      <c r="A3718" s="181"/>
      <c r="G3718" s="181"/>
    </row>
    <row r="3719" spans="1:7" x14ac:dyDescent="0.3">
      <c r="A3719" s="181"/>
      <c r="G3719" s="181"/>
    </row>
    <row r="3720" spans="1:7" x14ac:dyDescent="0.3">
      <c r="A3720" s="181"/>
      <c r="G3720" s="181"/>
    </row>
    <row r="3721" spans="1:7" x14ac:dyDescent="0.3">
      <c r="A3721" s="181"/>
      <c r="G3721" s="181"/>
    </row>
    <row r="3722" spans="1:7" x14ac:dyDescent="0.3">
      <c r="A3722" s="181"/>
      <c r="G3722" s="181"/>
    </row>
    <row r="3723" spans="1:7" x14ac:dyDescent="0.3">
      <c r="A3723" s="181"/>
      <c r="G3723" s="181"/>
    </row>
    <row r="3724" spans="1:7" x14ac:dyDescent="0.3">
      <c r="A3724" s="181"/>
      <c r="G3724" s="181"/>
    </row>
    <row r="3725" spans="1:7" x14ac:dyDescent="0.3">
      <c r="A3725" s="181"/>
      <c r="G3725" s="181"/>
    </row>
    <row r="3726" spans="1:7" x14ac:dyDescent="0.3">
      <c r="A3726" s="181"/>
      <c r="G3726" s="181"/>
    </row>
    <row r="3727" spans="1:7" x14ac:dyDescent="0.3">
      <c r="A3727" s="181"/>
      <c r="G3727" s="181"/>
    </row>
    <row r="3728" spans="1:7" x14ac:dyDescent="0.3">
      <c r="A3728" s="181"/>
      <c r="G3728" s="181"/>
    </row>
    <row r="3729" spans="1:7" x14ac:dyDescent="0.3">
      <c r="A3729" s="181"/>
      <c r="G3729" s="181"/>
    </row>
    <row r="3730" spans="1:7" x14ac:dyDescent="0.3">
      <c r="A3730" s="181"/>
      <c r="G3730" s="181"/>
    </row>
    <row r="3731" spans="1:7" x14ac:dyDescent="0.3">
      <c r="A3731" s="181"/>
      <c r="G3731" s="181"/>
    </row>
    <row r="3732" spans="1:7" x14ac:dyDescent="0.3">
      <c r="A3732" s="181"/>
      <c r="G3732" s="181"/>
    </row>
    <row r="3733" spans="1:7" x14ac:dyDescent="0.3">
      <c r="A3733" s="181"/>
      <c r="G3733" s="181"/>
    </row>
    <row r="3734" spans="1:7" x14ac:dyDescent="0.3">
      <c r="A3734" s="181"/>
      <c r="G3734" s="181"/>
    </row>
    <row r="3735" spans="1:7" x14ac:dyDescent="0.3">
      <c r="A3735" s="181"/>
      <c r="G3735" s="181"/>
    </row>
    <row r="3736" spans="1:7" x14ac:dyDescent="0.3">
      <c r="A3736" s="181"/>
      <c r="G3736" s="181"/>
    </row>
    <row r="3737" spans="1:7" x14ac:dyDescent="0.3">
      <c r="A3737" s="181"/>
      <c r="G3737" s="181"/>
    </row>
    <row r="3738" spans="1:7" x14ac:dyDescent="0.3">
      <c r="A3738" s="181"/>
      <c r="G3738" s="181"/>
    </row>
    <row r="3739" spans="1:7" x14ac:dyDescent="0.3">
      <c r="A3739" s="181"/>
      <c r="G3739" s="181"/>
    </row>
    <row r="3740" spans="1:7" x14ac:dyDescent="0.3">
      <c r="A3740" s="181"/>
      <c r="G3740" s="181"/>
    </row>
    <row r="3741" spans="1:7" x14ac:dyDescent="0.3">
      <c r="A3741" s="181"/>
      <c r="G3741" s="181"/>
    </row>
    <row r="3742" spans="1:7" x14ac:dyDescent="0.3">
      <c r="A3742" s="181"/>
      <c r="G3742" s="181"/>
    </row>
    <row r="3743" spans="1:7" x14ac:dyDescent="0.3">
      <c r="A3743" s="181"/>
      <c r="G3743" s="181"/>
    </row>
    <row r="3744" spans="1:7" x14ac:dyDescent="0.3">
      <c r="A3744" s="181"/>
      <c r="G3744" s="181"/>
    </row>
    <row r="3745" spans="1:7" x14ac:dyDescent="0.3">
      <c r="A3745" s="181"/>
      <c r="G3745" s="181"/>
    </row>
    <row r="3746" spans="1:7" x14ac:dyDescent="0.3">
      <c r="A3746" s="181"/>
      <c r="G3746" s="181"/>
    </row>
    <row r="3747" spans="1:7" x14ac:dyDescent="0.3">
      <c r="A3747" s="181"/>
      <c r="G3747" s="181"/>
    </row>
    <row r="3748" spans="1:7" x14ac:dyDescent="0.3">
      <c r="A3748" s="181"/>
      <c r="G3748" s="181"/>
    </row>
    <row r="3749" spans="1:7" x14ac:dyDescent="0.3">
      <c r="A3749" s="181"/>
      <c r="G3749" s="181"/>
    </row>
    <row r="3750" spans="1:7" x14ac:dyDescent="0.3">
      <c r="A3750" s="181"/>
      <c r="G3750" s="181"/>
    </row>
    <row r="3751" spans="1:7" x14ac:dyDescent="0.3">
      <c r="A3751" s="181"/>
      <c r="G3751" s="181"/>
    </row>
    <row r="3752" spans="1:7" x14ac:dyDescent="0.3">
      <c r="A3752" s="181"/>
      <c r="G3752" s="181"/>
    </row>
    <row r="3753" spans="1:7" x14ac:dyDescent="0.3">
      <c r="A3753" s="181"/>
      <c r="G3753" s="181"/>
    </row>
    <row r="3754" spans="1:7" x14ac:dyDescent="0.3">
      <c r="A3754" s="181"/>
      <c r="G3754" s="181"/>
    </row>
    <row r="3755" spans="1:7" x14ac:dyDescent="0.3">
      <c r="A3755" s="181"/>
      <c r="G3755" s="181"/>
    </row>
    <row r="3756" spans="1:7" x14ac:dyDescent="0.3">
      <c r="A3756" s="181"/>
      <c r="G3756" s="181"/>
    </row>
    <row r="3757" spans="1:7" x14ac:dyDescent="0.3">
      <c r="A3757" s="181"/>
      <c r="G3757" s="181"/>
    </row>
    <row r="3758" spans="1:7" x14ac:dyDescent="0.3">
      <c r="A3758" s="181"/>
      <c r="G3758" s="181"/>
    </row>
    <row r="3759" spans="1:7" x14ac:dyDescent="0.3">
      <c r="A3759" s="181"/>
      <c r="G3759" s="181"/>
    </row>
    <row r="3760" spans="1:7" x14ac:dyDescent="0.3">
      <c r="A3760" s="181"/>
      <c r="G3760" s="181"/>
    </row>
    <row r="3761" spans="1:7" x14ac:dyDescent="0.3">
      <c r="A3761" s="181"/>
      <c r="G3761" s="181"/>
    </row>
    <row r="3762" spans="1:7" x14ac:dyDescent="0.3">
      <c r="A3762" s="181"/>
      <c r="G3762" s="181"/>
    </row>
    <row r="3763" spans="1:7" x14ac:dyDescent="0.3">
      <c r="A3763" s="181"/>
      <c r="G3763" s="181"/>
    </row>
    <row r="3764" spans="1:7" x14ac:dyDescent="0.3">
      <c r="A3764" s="181"/>
      <c r="G3764" s="181"/>
    </row>
    <row r="3765" spans="1:7" x14ac:dyDescent="0.3">
      <c r="A3765" s="181"/>
      <c r="G3765" s="181"/>
    </row>
    <row r="3766" spans="1:7" x14ac:dyDescent="0.3">
      <c r="A3766" s="181"/>
      <c r="G3766" s="181"/>
    </row>
    <row r="3767" spans="1:7" x14ac:dyDescent="0.3">
      <c r="A3767" s="181"/>
      <c r="G3767" s="181"/>
    </row>
    <row r="3768" spans="1:7" x14ac:dyDescent="0.3">
      <c r="A3768" s="181"/>
      <c r="G3768" s="181"/>
    </row>
    <row r="3769" spans="1:7" x14ac:dyDescent="0.3">
      <c r="A3769" s="181"/>
      <c r="G3769" s="181"/>
    </row>
    <row r="3770" spans="1:7" x14ac:dyDescent="0.3">
      <c r="A3770" s="181"/>
      <c r="G3770" s="181"/>
    </row>
    <row r="3771" spans="1:7" x14ac:dyDescent="0.3">
      <c r="A3771" s="181"/>
      <c r="G3771" s="181"/>
    </row>
    <row r="3772" spans="1:7" x14ac:dyDescent="0.3">
      <c r="A3772" s="181"/>
      <c r="G3772" s="181"/>
    </row>
    <row r="3773" spans="1:7" x14ac:dyDescent="0.3">
      <c r="A3773" s="181"/>
      <c r="G3773" s="181"/>
    </row>
    <row r="3774" spans="1:7" x14ac:dyDescent="0.3">
      <c r="A3774" s="181"/>
      <c r="G3774" s="181"/>
    </row>
    <row r="3775" spans="1:7" x14ac:dyDescent="0.3">
      <c r="A3775" s="181"/>
      <c r="G3775" s="181"/>
    </row>
    <row r="3776" spans="1:7" x14ac:dyDescent="0.3">
      <c r="A3776" s="181"/>
      <c r="G3776" s="181"/>
    </row>
    <row r="3777" spans="1:7" x14ac:dyDescent="0.3">
      <c r="A3777" s="181"/>
      <c r="G3777" s="181"/>
    </row>
    <row r="3778" spans="1:7" x14ac:dyDescent="0.3">
      <c r="A3778" s="181"/>
      <c r="G3778" s="181"/>
    </row>
    <row r="3779" spans="1:7" x14ac:dyDescent="0.3">
      <c r="A3779" s="181"/>
      <c r="G3779" s="181"/>
    </row>
    <row r="3780" spans="1:7" x14ac:dyDescent="0.3">
      <c r="A3780" s="181"/>
      <c r="G3780" s="181"/>
    </row>
    <row r="3781" spans="1:7" x14ac:dyDescent="0.3">
      <c r="A3781" s="181"/>
      <c r="G3781" s="181"/>
    </row>
    <row r="3782" spans="1:7" x14ac:dyDescent="0.3">
      <c r="A3782" s="181"/>
      <c r="G3782" s="181"/>
    </row>
    <row r="3783" spans="1:7" x14ac:dyDescent="0.3">
      <c r="A3783" s="181"/>
      <c r="G3783" s="181"/>
    </row>
    <row r="3784" spans="1:7" x14ac:dyDescent="0.3">
      <c r="A3784" s="181"/>
      <c r="G3784" s="181"/>
    </row>
    <row r="3785" spans="1:7" x14ac:dyDescent="0.3">
      <c r="A3785" s="181"/>
      <c r="G3785" s="181"/>
    </row>
    <row r="3786" spans="1:7" x14ac:dyDescent="0.3">
      <c r="A3786" s="181"/>
      <c r="G3786" s="181"/>
    </row>
    <row r="3787" spans="1:7" x14ac:dyDescent="0.3">
      <c r="A3787" s="181"/>
      <c r="G3787" s="181"/>
    </row>
    <row r="3788" spans="1:7" x14ac:dyDescent="0.3">
      <c r="A3788" s="181"/>
      <c r="G3788" s="181"/>
    </row>
    <row r="3789" spans="1:7" x14ac:dyDescent="0.3">
      <c r="A3789" s="181"/>
      <c r="G3789" s="181"/>
    </row>
    <row r="3790" spans="1:7" x14ac:dyDescent="0.3">
      <c r="A3790" s="181"/>
      <c r="G3790" s="181"/>
    </row>
    <row r="3791" spans="1:7" x14ac:dyDescent="0.3">
      <c r="A3791" s="181"/>
      <c r="G3791" s="181"/>
    </row>
    <row r="3792" spans="1:7" x14ac:dyDescent="0.3">
      <c r="A3792" s="181"/>
      <c r="G3792" s="181"/>
    </row>
    <row r="3793" spans="1:7" x14ac:dyDescent="0.3">
      <c r="A3793" s="181"/>
      <c r="G3793" s="181"/>
    </row>
    <row r="3794" spans="1:7" x14ac:dyDescent="0.3">
      <c r="A3794" s="181"/>
      <c r="G3794" s="181"/>
    </row>
    <row r="3795" spans="1:7" x14ac:dyDescent="0.3">
      <c r="A3795" s="181"/>
      <c r="G3795" s="181"/>
    </row>
    <row r="3796" spans="1:7" x14ac:dyDescent="0.3">
      <c r="A3796" s="181"/>
      <c r="G3796" s="181"/>
    </row>
    <row r="3797" spans="1:7" x14ac:dyDescent="0.3">
      <c r="A3797" s="181"/>
      <c r="G3797" s="181"/>
    </row>
    <row r="3798" spans="1:7" x14ac:dyDescent="0.3">
      <c r="A3798" s="181"/>
      <c r="G3798" s="181"/>
    </row>
    <row r="3799" spans="1:7" x14ac:dyDescent="0.3">
      <c r="A3799" s="181"/>
      <c r="G3799" s="181"/>
    </row>
    <row r="3800" spans="1:7" x14ac:dyDescent="0.3">
      <c r="A3800" s="181"/>
      <c r="G3800" s="181"/>
    </row>
    <row r="3801" spans="1:7" x14ac:dyDescent="0.3">
      <c r="A3801" s="181"/>
      <c r="G3801" s="181"/>
    </row>
    <row r="3802" spans="1:7" x14ac:dyDescent="0.3">
      <c r="A3802" s="181"/>
      <c r="G3802" s="181"/>
    </row>
    <row r="3803" spans="1:7" x14ac:dyDescent="0.3">
      <c r="A3803" s="181"/>
      <c r="G3803" s="181"/>
    </row>
    <row r="3804" spans="1:7" x14ac:dyDescent="0.3">
      <c r="A3804" s="181"/>
      <c r="G3804" s="181"/>
    </row>
    <row r="3805" spans="1:7" x14ac:dyDescent="0.3">
      <c r="A3805" s="181"/>
      <c r="G3805" s="181"/>
    </row>
    <row r="3806" spans="1:7" x14ac:dyDescent="0.3">
      <c r="A3806" s="181"/>
      <c r="G3806" s="181"/>
    </row>
    <row r="3807" spans="1:7" x14ac:dyDescent="0.3">
      <c r="A3807" s="181"/>
      <c r="G3807" s="181"/>
    </row>
    <row r="3808" spans="1:7" x14ac:dyDescent="0.3">
      <c r="A3808" s="181"/>
      <c r="G3808" s="181"/>
    </row>
    <row r="3809" spans="1:7" x14ac:dyDescent="0.3">
      <c r="A3809" s="181"/>
      <c r="G3809" s="181"/>
    </row>
    <row r="3810" spans="1:7" x14ac:dyDescent="0.3">
      <c r="A3810" s="181"/>
      <c r="G3810" s="181"/>
    </row>
    <row r="3811" spans="1:7" x14ac:dyDescent="0.3">
      <c r="A3811" s="181"/>
      <c r="G3811" s="181"/>
    </row>
    <row r="3812" spans="1:7" x14ac:dyDescent="0.3">
      <c r="A3812" s="181"/>
      <c r="G3812" s="181"/>
    </row>
    <row r="3813" spans="1:7" x14ac:dyDescent="0.3">
      <c r="A3813" s="181"/>
      <c r="G3813" s="181"/>
    </row>
    <row r="3814" spans="1:7" x14ac:dyDescent="0.3">
      <c r="A3814" s="181"/>
      <c r="G3814" s="181"/>
    </row>
    <row r="3815" spans="1:7" x14ac:dyDescent="0.3">
      <c r="A3815" s="181"/>
      <c r="G3815" s="181"/>
    </row>
    <row r="3816" spans="1:7" x14ac:dyDescent="0.3">
      <c r="A3816" s="181"/>
      <c r="G3816" s="181"/>
    </row>
    <row r="3817" spans="1:7" x14ac:dyDescent="0.3">
      <c r="A3817" s="181"/>
      <c r="G3817" s="181"/>
    </row>
    <row r="3818" spans="1:7" x14ac:dyDescent="0.3">
      <c r="A3818" s="181"/>
      <c r="G3818" s="181"/>
    </row>
    <row r="3819" spans="1:7" x14ac:dyDescent="0.3">
      <c r="A3819" s="181"/>
      <c r="G3819" s="181"/>
    </row>
    <row r="3820" spans="1:7" x14ac:dyDescent="0.3">
      <c r="A3820" s="181"/>
      <c r="G3820" s="181"/>
    </row>
    <row r="3821" spans="1:7" x14ac:dyDescent="0.3">
      <c r="A3821" s="181"/>
      <c r="G3821" s="181"/>
    </row>
    <row r="3822" spans="1:7" x14ac:dyDescent="0.3">
      <c r="A3822" s="181"/>
      <c r="G3822" s="181"/>
    </row>
    <row r="3823" spans="1:7" x14ac:dyDescent="0.3">
      <c r="A3823" s="181"/>
      <c r="G3823" s="181"/>
    </row>
    <row r="3824" spans="1:7" x14ac:dyDescent="0.3">
      <c r="A3824" s="181"/>
      <c r="G3824" s="181"/>
    </row>
    <row r="3825" spans="1:7" x14ac:dyDescent="0.3">
      <c r="A3825" s="181"/>
      <c r="G3825" s="181"/>
    </row>
    <row r="3826" spans="1:7" x14ac:dyDescent="0.3">
      <c r="A3826" s="181"/>
      <c r="G3826" s="181"/>
    </row>
    <row r="3827" spans="1:7" x14ac:dyDescent="0.3">
      <c r="A3827" s="181"/>
      <c r="G3827" s="181"/>
    </row>
    <row r="3828" spans="1:7" x14ac:dyDescent="0.3">
      <c r="A3828" s="181"/>
      <c r="G3828" s="181"/>
    </row>
    <row r="3829" spans="1:7" x14ac:dyDescent="0.3">
      <c r="A3829" s="181"/>
      <c r="G3829" s="181"/>
    </row>
    <row r="3830" spans="1:7" x14ac:dyDescent="0.3">
      <c r="A3830" s="181"/>
      <c r="G3830" s="181"/>
    </row>
    <row r="3831" spans="1:7" x14ac:dyDescent="0.3">
      <c r="A3831" s="181"/>
      <c r="G3831" s="181"/>
    </row>
    <row r="3832" spans="1:7" x14ac:dyDescent="0.3">
      <c r="A3832" s="181"/>
      <c r="G3832" s="181"/>
    </row>
    <row r="3833" spans="1:7" x14ac:dyDescent="0.3">
      <c r="A3833" s="181"/>
      <c r="G3833" s="181"/>
    </row>
    <row r="3834" spans="1:7" x14ac:dyDescent="0.3">
      <c r="A3834" s="181"/>
      <c r="G3834" s="181"/>
    </row>
    <row r="3835" spans="1:7" x14ac:dyDescent="0.3">
      <c r="A3835" s="181"/>
      <c r="G3835" s="181"/>
    </row>
    <row r="3836" spans="1:7" x14ac:dyDescent="0.3">
      <c r="A3836" s="181"/>
      <c r="G3836" s="181"/>
    </row>
    <row r="3837" spans="1:7" x14ac:dyDescent="0.3">
      <c r="A3837" s="181"/>
      <c r="G3837" s="181"/>
    </row>
    <row r="3838" spans="1:7" x14ac:dyDescent="0.3">
      <c r="A3838" s="181"/>
      <c r="G3838" s="181"/>
    </row>
    <row r="3839" spans="1:7" x14ac:dyDescent="0.3">
      <c r="A3839" s="181"/>
      <c r="G3839" s="181"/>
    </row>
    <row r="3840" spans="1:7" x14ac:dyDescent="0.3">
      <c r="A3840" s="181"/>
      <c r="G3840" s="181"/>
    </row>
    <row r="3841" spans="1:7" x14ac:dyDescent="0.3">
      <c r="A3841" s="181"/>
      <c r="G3841" s="181"/>
    </row>
    <row r="3842" spans="1:7" x14ac:dyDescent="0.3">
      <c r="A3842" s="181"/>
      <c r="G3842" s="181"/>
    </row>
    <row r="3843" spans="1:7" x14ac:dyDescent="0.3">
      <c r="A3843" s="181"/>
      <c r="G3843" s="181"/>
    </row>
    <row r="3844" spans="1:7" x14ac:dyDescent="0.3">
      <c r="A3844" s="181"/>
      <c r="G3844" s="181"/>
    </row>
    <row r="3845" spans="1:7" x14ac:dyDescent="0.3">
      <c r="A3845" s="181"/>
      <c r="G3845" s="181"/>
    </row>
    <row r="3846" spans="1:7" x14ac:dyDescent="0.3">
      <c r="A3846" s="181"/>
      <c r="G3846" s="181"/>
    </row>
    <row r="3847" spans="1:7" x14ac:dyDescent="0.3">
      <c r="A3847" s="181"/>
      <c r="G3847" s="181"/>
    </row>
    <row r="3848" spans="1:7" x14ac:dyDescent="0.3">
      <c r="A3848" s="181"/>
      <c r="G3848" s="181"/>
    </row>
    <row r="3849" spans="1:7" x14ac:dyDescent="0.3">
      <c r="A3849" s="181"/>
      <c r="G3849" s="181"/>
    </row>
    <row r="3850" spans="1:7" x14ac:dyDescent="0.3">
      <c r="A3850" s="181"/>
      <c r="G3850" s="181"/>
    </row>
    <row r="3851" spans="1:7" x14ac:dyDescent="0.3">
      <c r="A3851" s="181"/>
      <c r="G3851" s="181"/>
    </row>
    <row r="3852" spans="1:7" x14ac:dyDescent="0.3">
      <c r="A3852" s="181"/>
      <c r="G3852" s="181"/>
    </row>
    <row r="3853" spans="1:7" x14ac:dyDescent="0.3">
      <c r="A3853" s="181"/>
      <c r="G3853" s="181"/>
    </row>
    <row r="3854" spans="1:7" x14ac:dyDescent="0.3">
      <c r="A3854" s="181"/>
      <c r="G3854" s="181"/>
    </row>
    <row r="3855" spans="1:7" x14ac:dyDescent="0.3">
      <c r="A3855" s="181"/>
      <c r="G3855" s="181"/>
    </row>
    <row r="3856" spans="1:7" x14ac:dyDescent="0.3">
      <c r="A3856" s="181"/>
      <c r="G3856" s="181"/>
    </row>
    <row r="3857" spans="1:7" x14ac:dyDescent="0.3">
      <c r="A3857" s="181"/>
      <c r="G3857" s="181"/>
    </row>
    <row r="3858" spans="1:7" x14ac:dyDescent="0.3">
      <c r="A3858" s="181"/>
      <c r="G3858" s="181"/>
    </row>
    <row r="3859" spans="1:7" x14ac:dyDescent="0.3">
      <c r="A3859" s="181"/>
      <c r="G3859" s="181"/>
    </row>
    <row r="3860" spans="1:7" x14ac:dyDescent="0.3">
      <c r="A3860" s="181"/>
      <c r="G3860" s="181"/>
    </row>
    <row r="3861" spans="1:7" x14ac:dyDescent="0.3">
      <c r="A3861" s="181"/>
      <c r="G3861" s="181"/>
    </row>
    <row r="3862" spans="1:7" x14ac:dyDescent="0.3">
      <c r="A3862" s="181"/>
      <c r="G3862" s="181"/>
    </row>
    <row r="3863" spans="1:7" x14ac:dyDescent="0.3">
      <c r="A3863" s="181"/>
      <c r="G3863" s="181"/>
    </row>
    <row r="3864" spans="1:7" x14ac:dyDescent="0.3">
      <c r="A3864" s="181"/>
      <c r="G3864" s="181"/>
    </row>
    <row r="3865" spans="1:7" x14ac:dyDescent="0.3">
      <c r="A3865" s="181"/>
      <c r="G3865" s="181"/>
    </row>
    <row r="3866" spans="1:7" x14ac:dyDescent="0.3">
      <c r="A3866" s="181"/>
      <c r="G3866" s="181"/>
    </row>
    <row r="3867" spans="1:7" x14ac:dyDescent="0.3">
      <c r="A3867" s="181"/>
      <c r="G3867" s="181"/>
    </row>
    <row r="3868" spans="1:7" x14ac:dyDescent="0.3">
      <c r="A3868" s="181"/>
      <c r="G3868" s="181"/>
    </row>
    <row r="3869" spans="1:7" x14ac:dyDescent="0.3">
      <c r="A3869" s="181"/>
      <c r="G3869" s="181"/>
    </row>
    <row r="3870" spans="1:7" x14ac:dyDescent="0.3">
      <c r="A3870" s="181"/>
      <c r="G3870" s="181"/>
    </row>
    <row r="3871" spans="1:7" x14ac:dyDescent="0.3">
      <c r="A3871" s="181"/>
      <c r="G3871" s="181"/>
    </row>
    <row r="3872" spans="1:7" x14ac:dyDescent="0.3">
      <c r="A3872" s="181"/>
      <c r="G3872" s="181"/>
    </row>
    <row r="3873" spans="1:7" x14ac:dyDescent="0.3">
      <c r="A3873" s="181"/>
      <c r="G3873" s="181"/>
    </row>
    <row r="3874" spans="1:7" x14ac:dyDescent="0.3">
      <c r="A3874" s="181"/>
      <c r="G3874" s="181"/>
    </row>
    <row r="3875" spans="1:7" x14ac:dyDescent="0.3">
      <c r="A3875" s="181"/>
      <c r="G3875" s="181"/>
    </row>
    <row r="3876" spans="1:7" x14ac:dyDescent="0.3">
      <c r="A3876" s="181"/>
      <c r="G3876" s="181"/>
    </row>
    <row r="3877" spans="1:7" x14ac:dyDescent="0.3">
      <c r="A3877" s="181"/>
      <c r="G3877" s="181"/>
    </row>
    <row r="3878" spans="1:7" x14ac:dyDescent="0.3">
      <c r="A3878" s="181"/>
      <c r="G3878" s="181"/>
    </row>
    <row r="3879" spans="1:7" x14ac:dyDescent="0.3">
      <c r="A3879" s="181"/>
      <c r="G3879" s="181"/>
    </row>
    <row r="3880" spans="1:7" x14ac:dyDescent="0.3">
      <c r="A3880" s="181"/>
      <c r="G3880" s="181"/>
    </row>
    <row r="3881" spans="1:7" x14ac:dyDescent="0.3">
      <c r="A3881" s="181"/>
      <c r="G3881" s="181"/>
    </row>
    <row r="3882" spans="1:7" x14ac:dyDescent="0.3">
      <c r="A3882" s="181"/>
      <c r="G3882" s="181"/>
    </row>
    <row r="3883" spans="1:7" x14ac:dyDescent="0.3">
      <c r="A3883" s="181"/>
      <c r="G3883" s="181"/>
    </row>
    <row r="3884" spans="1:7" x14ac:dyDescent="0.3">
      <c r="A3884" s="181"/>
      <c r="G3884" s="181"/>
    </row>
    <row r="3885" spans="1:7" x14ac:dyDescent="0.3">
      <c r="A3885" s="181"/>
      <c r="G3885" s="181"/>
    </row>
    <row r="3886" spans="1:7" x14ac:dyDescent="0.3">
      <c r="A3886" s="181"/>
      <c r="G3886" s="181"/>
    </row>
    <row r="3887" spans="1:7" x14ac:dyDescent="0.3">
      <c r="A3887" s="181"/>
      <c r="G3887" s="181"/>
    </row>
    <row r="3888" spans="1:7" x14ac:dyDescent="0.3">
      <c r="A3888" s="181"/>
      <c r="G3888" s="181"/>
    </row>
    <row r="3889" spans="1:7" x14ac:dyDescent="0.3">
      <c r="A3889" s="181"/>
      <c r="G3889" s="181"/>
    </row>
    <row r="3890" spans="1:7" x14ac:dyDescent="0.3">
      <c r="A3890" s="181"/>
      <c r="G3890" s="181"/>
    </row>
    <row r="3891" spans="1:7" x14ac:dyDescent="0.3">
      <c r="A3891" s="181"/>
      <c r="G3891" s="181"/>
    </row>
    <row r="3892" spans="1:7" x14ac:dyDescent="0.3">
      <c r="A3892" s="181"/>
      <c r="G3892" s="181"/>
    </row>
    <row r="3893" spans="1:7" x14ac:dyDescent="0.3">
      <c r="A3893" s="181"/>
      <c r="G3893" s="181"/>
    </row>
    <row r="3894" spans="1:7" x14ac:dyDescent="0.3">
      <c r="A3894" s="181"/>
      <c r="G3894" s="181"/>
    </row>
    <row r="3895" spans="1:7" x14ac:dyDescent="0.3">
      <c r="A3895" s="181"/>
      <c r="G3895" s="181"/>
    </row>
    <row r="3896" spans="1:7" x14ac:dyDescent="0.3">
      <c r="A3896" s="181"/>
      <c r="G3896" s="181"/>
    </row>
    <row r="3897" spans="1:7" x14ac:dyDescent="0.3">
      <c r="A3897" s="181"/>
      <c r="G3897" s="181"/>
    </row>
    <row r="3898" spans="1:7" x14ac:dyDescent="0.3">
      <c r="A3898" s="181"/>
      <c r="G3898" s="181"/>
    </row>
    <row r="3899" spans="1:7" x14ac:dyDescent="0.3">
      <c r="A3899" s="181"/>
      <c r="G3899" s="181"/>
    </row>
    <row r="3900" spans="1:7" x14ac:dyDescent="0.3">
      <c r="A3900" s="181"/>
      <c r="G3900" s="181"/>
    </row>
    <row r="3901" spans="1:7" x14ac:dyDescent="0.3">
      <c r="A3901" s="181"/>
      <c r="G3901" s="181"/>
    </row>
    <row r="3902" spans="1:7" x14ac:dyDescent="0.3">
      <c r="A3902" s="181"/>
      <c r="G3902" s="181"/>
    </row>
    <row r="3903" spans="1:7" x14ac:dyDescent="0.3">
      <c r="A3903" s="181"/>
      <c r="G3903" s="181"/>
    </row>
    <row r="3904" spans="1:7" x14ac:dyDescent="0.3">
      <c r="A3904" s="181"/>
      <c r="G3904" s="181"/>
    </row>
    <row r="3905" spans="1:7" x14ac:dyDescent="0.3">
      <c r="A3905" s="181"/>
      <c r="G3905" s="181"/>
    </row>
    <row r="3906" spans="1:7" x14ac:dyDescent="0.3">
      <c r="A3906" s="181"/>
      <c r="G3906" s="181"/>
    </row>
    <row r="3907" spans="1:7" x14ac:dyDescent="0.3">
      <c r="A3907" s="181"/>
      <c r="G3907" s="181"/>
    </row>
    <row r="3908" spans="1:7" x14ac:dyDescent="0.3">
      <c r="A3908" s="181"/>
      <c r="G3908" s="181"/>
    </row>
    <row r="3909" spans="1:7" x14ac:dyDescent="0.3">
      <c r="A3909" s="181"/>
      <c r="G3909" s="181"/>
    </row>
    <row r="3910" spans="1:7" x14ac:dyDescent="0.3">
      <c r="A3910" s="181"/>
      <c r="G3910" s="181"/>
    </row>
    <row r="3911" spans="1:7" x14ac:dyDescent="0.3">
      <c r="A3911" s="181"/>
      <c r="G3911" s="181"/>
    </row>
    <row r="3912" spans="1:7" x14ac:dyDescent="0.3">
      <c r="A3912" s="181"/>
      <c r="G3912" s="181"/>
    </row>
    <row r="3913" spans="1:7" x14ac:dyDescent="0.3">
      <c r="A3913" s="181"/>
      <c r="G3913" s="181"/>
    </row>
    <row r="3914" spans="1:7" x14ac:dyDescent="0.3">
      <c r="A3914" s="181"/>
      <c r="G3914" s="181"/>
    </row>
    <row r="3915" spans="1:7" x14ac:dyDescent="0.3">
      <c r="A3915" s="181"/>
      <c r="G3915" s="181"/>
    </row>
    <row r="3916" spans="1:7" x14ac:dyDescent="0.3">
      <c r="A3916" s="181"/>
      <c r="G3916" s="181"/>
    </row>
    <row r="3917" spans="1:7" x14ac:dyDescent="0.3">
      <c r="A3917" s="181"/>
      <c r="G3917" s="181"/>
    </row>
    <row r="3918" spans="1:7" x14ac:dyDescent="0.3">
      <c r="A3918" s="181"/>
      <c r="G3918" s="181"/>
    </row>
    <row r="3919" spans="1:7" x14ac:dyDescent="0.3">
      <c r="A3919" s="181"/>
      <c r="G3919" s="181"/>
    </row>
    <row r="3920" spans="1:7" x14ac:dyDescent="0.3">
      <c r="A3920" s="181"/>
      <c r="G3920" s="181"/>
    </row>
    <row r="3921" spans="1:7" x14ac:dyDescent="0.3">
      <c r="A3921" s="181"/>
      <c r="G3921" s="181"/>
    </row>
    <row r="3922" spans="1:7" x14ac:dyDescent="0.3">
      <c r="A3922" s="181"/>
      <c r="G3922" s="181"/>
    </row>
    <row r="3923" spans="1:7" x14ac:dyDescent="0.3">
      <c r="A3923" s="181"/>
      <c r="G3923" s="181"/>
    </row>
    <row r="3924" spans="1:7" x14ac:dyDescent="0.3">
      <c r="A3924" s="181"/>
      <c r="G3924" s="181"/>
    </row>
    <row r="3925" spans="1:7" x14ac:dyDescent="0.3">
      <c r="A3925" s="181"/>
      <c r="G3925" s="181"/>
    </row>
    <row r="3926" spans="1:7" x14ac:dyDescent="0.3">
      <c r="A3926" s="181"/>
      <c r="G3926" s="181"/>
    </row>
    <row r="3927" spans="1:7" x14ac:dyDescent="0.3">
      <c r="A3927" s="181"/>
      <c r="G3927" s="181"/>
    </row>
    <row r="3928" spans="1:7" x14ac:dyDescent="0.3">
      <c r="A3928" s="181"/>
      <c r="G3928" s="181"/>
    </row>
    <row r="3929" spans="1:7" x14ac:dyDescent="0.3">
      <c r="A3929" s="181"/>
      <c r="G3929" s="181"/>
    </row>
    <row r="3930" spans="1:7" x14ac:dyDescent="0.3">
      <c r="A3930" s="181"/>
      <c r="G3930" s="181"/>
    </row>
    <row r="3931" spans="1:7" x14ac:dyDescent="0.3">
      <c r="A3931" s="181"/>
      <c r="G3931" s="181"/>
    </row>
    <row r="3932" spans="1:7" x14ac:dyDescent="0.3">
      <c r="A3932" s="181"/>
      <c r="G3932" s="181"/>
    </row>
    <row r="3933" spans="1:7" x14ac:dyDescent="0.3">
      <c r="A3933" s="181"/>
      <c r="G3933" s="181"/>
    </row>
    <row r="3934" spans="1:7" x14ac:dyDescent="0.3">
      <c r="A3934" s="181"/>
      <c r="G3934" s="181"/>
    </row>
    <row r="3935" spans="1:7" x14ac:dyDescent="0.3">
      <c r="A3935" s="181"/>
      <c r="G3935" s="181"/>
    </row>
    <row r="3936" spans="1:7" x14ac:dyDescent="0.3">
      <c r="A3936" s="181"/>
      <c r="G3936" s="181"/>
    </row>
    <row r="3937" spans="1:7" x14ac:dyDescent="0.3">
      <c r="A3937" s="181"/>
      <c r="G3937" s="181"/>
    </row>
    <row r="3938" spans="1:7" x14ac:dyDescent="0.3">
      <c r="A3938" s="181"/>
      <c r="G3938" s="181"/>
    </row>
    <row r="3939" spans="1:7" x14ac:dyDescent="0.3">
      <c r="A3939" s="181"/>
      <c r="G3939" s="181"/>
    </row>
    <row r="3940" spans="1:7" x14ac:dyDescent="0.3">
      <c r="A3940" s="181"/>
      <c r="G3940" s="181"/>
    </row>
    <row r="3941" spans="1:7" x14ac:dyDescent="0.3">
      <c r="A3941" s="181"/>
      <c r="G3941" s="181"/>
    </row>
    <row r="3942" spans="1:7" x14ac:dyDescent="0.3">
      <c r="A3942" s="181"/>
      <c r="G3942" s="181"/>
    </row>
    <row r="3943" spans="1:7" x14ac:dyDescent="0.3">
      <c r="A3943" s="181"/>
      <c r="G3943" s="181"/>
    </row>
    <row r="3944" spans="1:7" x14ac:dyDescent="0.3">
      <c r="A3944" s="181"/>
      <c r="G3944" s="181"/>
    </row>
    <row r="3945" spans="1:7" x14ac:dyDescent="0.3">
      <c r="A3945" s="181"/>
      <c r="G3945" s="181"/>
    </row>
    <row r="3946" spans="1:7" x14ac:dyDescent="0.3">
      <c r="A3946" s="181"/>
      <c r="G3946" s="181"/>
    </row>
    <row r="3947" spans="1:7" x14ac:dyDescent="0.3">
      <c r="A3947" s="181"/>
      <c r="G3947" s="181"/>
    </row>
    <row r="3948" spans="1:7" x14ac:dyDescent="0.3">
      <c r="A3948" s="181"/>
      <c r="G3948" s="181"/>
    </row>
    <row r="3949" spans="1:7" x14ac:dyDescent="0.3">
      <c r="A3949" s="181"/>
      <c r="G3949" s="181"/>
    </row>
    <row r="3950" spans="1:7" x14ac:dyDescent="0.3">
      <c r="A3950" s="181"/>
      <c r="G3950" s="181"/>
    </row>
    <row r="3951" spans="1:7" x14ac:dyDescent="0.3">
      <c r="A3951" s="181"/>
      <c r="G3951" s="181"/>
    </row>
    <row r="3952" spans="1:7" x14ac:dyDescent="0.3">
      <c r="A3952" s="181"/>
      <c r="G3952" s="181"/>
    </row>
    <row r="3953" spans="1:7" x14ac:dyDescent="0.3">
      <c r="A3953" s="181"/>
      <c r="G3953" s="181"/>
    </row>
    <row r="3954" spans="1:7" x14ac:dyDescent="0.3">
      <c r="A3954" s="181"/>
      <c r="G3954" s="181"/>
    </row>
    <row r="3955" spans="1:7" x14ac:dyDescent="0.3">
      <c r="A3955" s="181"/>
      <c r="G3955" s="181"/>
    </row>
    <row r="3956" spans="1:7" x14ac:dyDescent="0.3">
      <c r="A3956" s="181"/>
      <c r="G3956" s="181"/>
    </row>
    <row r="3957" spans="1:7" x14ac:dyDescent="0.3">
      <c r="A3957" s="181"/>
      <c r="G3957" s="181"/>
    </row>
    <row r="3958" spans="1:7" x14ac:dyDescent="0.3">
      <c r="A3958" s="181"/>
      <c r="G3958" s="181"/>
    </row>
    <row r="3959" spans="1:7" x14ac:dyDescent="0.3">
      <c r="A3959" s="181"/>
      <c r="G3959" s="181"/>
    </row>
    <row r="3960" spans="1:7" x14ac:dyDescent="0.3">
      <c r="A3960" s="181"/>
      <c r="G3960" s="181"/>
    </row>
    <row r="3961" spans="1:7" x14ac:dyDescent="0.3">
      <c r="A3961" s="181"/>
      <c r="G3961" s="181"/>
    </row>
    <row r="3962" spans="1:7" x14ac:dyDescent="0.3">
      <c r="A3962" s="181"/>
      <c r="G3962" s="181"/>
    </row>
    <row r="3963" spans="1:7" x14ac:dyDescent="0.3">
      <c r="A3963" s="181"/>
      <c r="G3963" s="181"/>
    </row>
    <row r="3964" spans="1:7" x14ac:dyDescent="0.3">
      <c r="A3964" s="181"/>
      <c r="G3964" s="181"/>
    </row>
    <row r="3965" spans="1:7" x14ac:dyDescent="0.3">
      <c r="A3965" s="181"/>
      <c r="G3965" s="181"/>
    </row>
    <row r="3966" spans="1:7" x14ac:dyDescent="0.3">
      <c r="A3966" s="181"/>
      <c r="G3966" s="181"/>
    </row>
    <row r="3967" spans="1:7" x14ac:dyDescent="0.3">
      <c r="A3967" s="181"/>
      <c r="G3967" s="181"/>
    </row>
    <row r="3968" spans="1:7" x14ac:dyDescent="0.3">
      <c r="A3968" s="181"/>
      <c r="G3968" s="181"/>
    </row>
    <row r="3969" spans="1:7" x14ac:dyDescent="0.3">
      <c r="A3969" s="181"/>
      <c r="G3969" s="181"/>
    </row>
    <row r="3970" spans="1:7" x14ac:dyDescent="0.3">
      <c r="A3970" s="181"/>
      <c r="G3970" s="181"/>
    </row>
    <row r="3971" spans="1:7" x14ac:dyDescent="0.3">
      <c r="A3971" s="181"/>
      <c r="G3971" s="181"/>
    </row>
    <row r="3972" spans="1:7" x14ac:dyDescent="0.3">
      <c r="A3972" s="181"/>
      <c r="G3972" s="181"/>
    </row>
    <row r="3973" spans="1:7" x14ac:dyDescent="0.3">
      <c r="A3973" s="181"/>
      <c r="G3973" s="181"/>
    </row>
    <row r="3974" spans="1:7" x14ac:dyDescent="0.3">
      <c r="A3974" s="181"/>
      <c r="G3974" s="181"/>
    </row>
    <row r="3975" spans="1:7" x14ac:dyDescent="0.3">
      <c r="A3975" s="181"/>
      <c r="G3975" s="181"/>
    </row>
    <row r="3976" spans="1:7" x14ac:dyDescent="0.3">
      <c r="A3976" s="181"/>
      <c r="G3976" s="181"/>
    </row>
    <row r="3977" spans="1:7" x14ac:dyDescent="0.3">
      <c r="A3977" s="181"/>
      <c r="G3977" s="181"/>
    </row>
    <row r="3978" spans="1:7" x14ac:dyDescent="0.3">
      <c r="A3978" s="181"/>
      <c r="G3978" s="181"/>
    </row>
    <row r="3979" spans="1:7" x14ac:dyDescent="0.3">
      <c r="A3979" s="181"/>
      <c r="G3979" s="181"/>
    </row>
    <row r="3980" spans="1:7" x14ac:dyDescent="0.3">
      <c r="A3980" s="181"/>
      <c r="G3980" s="181"/>
    </row>
    <row r="3981" spans="1:7" x14ac:dyDescent="0.3">
      <c r="A3981" s="181"/>
      <c r="G3981" s="181"/>
    </row>
    <row r="3982" spans="1:7" x14ac:dyDescent="0.3">
      <c r="A3982" s="181"/>
      <c r="G3982" s="181"/>
    </row>
    <row r="3983" spans="1:7" x14ac:dyDescent="0.3">
      <c r="A3983" s="181"/>
      <c r="G3983" s="181"/>
    </row>
    <row r="3984" spans="1:7" x14ac:dyDescent="0.3">
      <c r="A3984" s="181"/>
      <c r="G3984" s="181"/>
    </row>
    <row r="3985" spans="1:7" x14ac:dyDescent="0.3">
      <c r="A3985" s="181"/>
      <c r="G3985" s="181"/>
    </row>
    <row r="3986" spans="1:7" x14ac:dyDescent="0.3">
      <c r="A3986" s="181"/>
      <c r="G3986" s="181"/>
    </row>
    <row r="3987" spans="1:7" x14ac:dyDescent="0.3">
      <c r="A3987" s="181"/>
      <c r="G3987" s="181"/>
    </row>
    <row r="3988" spans="1:7" x14ac:dyDescent="0.3">
      <c r="A3988" s="181"/>
      <c r="G3988" s="181"/>
    </row>
    <row r="3989" spans="1:7" x14ac:dyDescent="0.3">
      <c r="A3989" s="181"/>
      <c r="G3989" s="181"/>
    </row>
    <row r="3990" spans="1:7" x14ac:dyDescent="0.3">
      <c r="A3990" s="181"/>
      <c r="G3990" s="181"/>
    </row>
    <row r="3991" spans="1:7" x14ac:dyDescent="0.3">
      <c r="A3991" s="181"/>
      <c r="G3991" s="181"/>
    </row>
    <row r="3992" spans="1:7" x14ac:dyDescent="0.3">
      <c r="A3992" s="181"/>
      <c r="G3992" s="181"/>
    </row>
    <row r="3993" spans="1:7" x14ac:dyDescent="0.3">
      <c r="A3993" s="181"/>
      <c r="G3993" s="181"/>
    </row>
    <row r="3994" spans="1:7" x14ac:dyDescent="0.3">
      <c r="A3994" s="181"/>
      <c r="G3994" s="181"/>
    </row>
    <row r="3995" spans="1:7" x14ac:dyDescent="0.3">
      <c r="A3995" s="181"/>
      <c r="G3995" s="181"/>
    </row>
    <row r="3996" spans="1:7" x14ac:dyDescent="0.3">
      <c r="A3996" s="181"/>
      <c r="G3996" s="181"/>
    </row>
    <row r="3997" spans="1:7" x14ac:dyDescent="0.3">
      <c r="A3997" s="181"/>
      <c r="G3997" s="181"/>
    </row>
    <row r="3998" spans="1:7" x14ac:dyDescent="0.3">
      <c r="A3998" s="181"/>
      <c r="G3998" s="181"/>
    </row>
    <row r="3999" spans="1:7" x14ac:dyDescent="0.3">
      <c r="A3999" s="181"/>
      <c r="G3999" s="181"/>
    </row>
    <row r="4000" spans="1:7" x14ac:dyDescent="0.3">
      <c r="A4000" s="181"/>
      <c r="G4000" s="181"/>
    </row>
    <row r="4001" spans="1:7" x14ac:dyDescent="0.3">
      <c r="A4001" s="181"/>
      <c r="G4001" s="181"/>
    </row>
    <row r="4002" spans="1:7" x14ac:dyDescent="0.3">
      <c r="A4002" s="181"/>
      <c r="G4002" s="181"/>
    </row>
    <row r="4003" spans="1:7" x14ac:dyDescent="0.3">
      <c r="A4003" s="181"/>
      <c r="G4003" s="181"/>
    </row>
    <row r="4004" spans="1:7" x14ac:dyDescent="0.3">
      <c r="A4004" s="181"/>
      <c r="G4004" s="181"/>
    </row>
    <row r="4005" spans="1:7" x14ac:dyDescent="0.3">
      <c r="A4005" s="181"/>
      <c r="G4005" s="181"/>
    </row>
    <row r="4006" spans="1:7" x14ac:dyDescent="0.3">
      <c r="A4006" s="181"/>
      <c r="G4006" s="181"/>
    </row>
    <row r="4007" spans="1:7" x14ac:dyDescent="0.3">
      <c r="A4007" s="181"/>
      <c r="G4007" s="181"/>
    </row>
    <row r="4008" spans="1:7" x14ac:dyDescent="0.3">
      <c r="A4008" s="181"/>
      <c r="G4008" s="181"/>
    </row>
    <row r="4009" spans="1:7" x14ac:dyDescent="0.3">
      <c r="A4009" s="181"/>
      <c r="G4009" s="181"/>
    </row>
    <row r="4010" spans="1:7" x14ac:dyDescent="0.3">
      <c r="A4010" s="181"/>
      <c r="G4010" s="181"/>
    </row>
    <row r="4011" spans="1:7" x14ac:dyDescent="0.3">
      <c r="A4011" s="181"/>
      <c r="G4011" s="181"/>
    </row>
    <row r="4012" spans="1:7" x14ac:dyDescent="0.3">
      <c r="A4012" s="181"/>
      <c r="G4012" s="181"/>
    </row>
    <row r="4013" spans="1:7" x14ac:dyDescent="0.3">
      <c r="A4013" s="181"/>
      <c r="G4013" s="181"/>
    </row>
    <row r="4014" spans="1:7" x14ac:dyDescent="0.3">
      <c r="A4014" s="181"/>
      <c r="G4014" s="181"/>
    </row>
    <row r="4015" spans="1:7" x14ac:dyDescent="0.3">
      <c r="A4015" s="181"/>
      <c r="G4015" s="181"/>
    </row>
    <row r="4016" spans="1:7" x14ac:dyDescent="0.3">
      <c r="A4016" s="181"/>
      <c r="G4016" s="181"/>
    </row>
    <row r="4017" spans="1:7" x14ac:dyDescent="0.3">
      <c r="A4017" s="181"/>
      <c r="G4017" s="181"/>
    </row>
    <row r="4018" spans="1:7" x14ac:dyDescent="0.3">
      <c r="A4018" s="181"/>
      <c r="G4018" s="181"/>
    </row>
    <row r="4019" spans="1:7" x14ac:dyDescent="0.3">
      <c r="A4019" s="181"/>
      <c r="G4019" s="181"/>
    </row>
    <row r="4020" spans="1:7" x14ac:dyDescent="0.3">
      <c r="A4020" s="181"/>
      <c r="G4020" s="181"/>
    </row>
    <row r="4021" spans="1:7" x14ac:dyDescent="0.3">
      <c r="A4021" s="181"/>
      <c r="G4021" s="181"/>
    </row>
    <row r="4022" spans="1:7" x14ac:dyDescent="0.3">
      <c r="A4022" s="181"/>
      <c r="G4022" s="181"/>
    </row>
    <row r="4023" spans="1:7" x14ac:dyDescent="0.3">
      <c r="A4023" s="181"/>
      <c r="G4023" s="181"/>
    </row>
    <row r="4024" spans="1:7" x14ac:dyDescent="0.3">
      <c r="A4024" s="181"/>
      <c r="G4024" s="181"/>
    </row>
    <row r="4025" spans="1:7" x14ac:dyDescent="0.3">
      <c r="A4025" s="181"/>
      <c r="G4025" s="181"/>
    </row>
    <row r="4026" spans="1:7" x14ac:dyDescent="0.3">
      <c r="A4026" s="181"/>
      <c r="G4026" s="181"/>
    </row>
    <row r="4027" spans="1:7" x14ac:dyDescent="0.3">
      <c r="A4027" s="181"/>
      <c r="G4027" s="181"/>
    </row>
    <row r="4028" spans="1:7" x14ac:dyDescent="0.3">
      <c r="A4028" s="181"/>
      <c r="G4028" s="181"/>
    </row>
    <row r="4029" spans="1:7" x14ac:dyDescent="0.3">
      <c r="A4029" s="181"/>
      <c r="G4029" s="181"/>
    </row>
    <row r="4030" spans="1:7" x14ac:dyDescent="0.3">
      <c r="A4030" s="181"/>
      <c r="G4030" s="181"/>
    </row>
    <row r="4031" spans="1:7" x14ac:dyDescent="0.3">
      <c r="A4031" s="181"/>
      <c r="G4031" s="181"/>
    </row>
    <row r="4032" spans="1:7" x14ac:dyDescent="0.3">
      <c r="A4032" s="181"/>
      <c r="G4032" s="181"/>
    </row>
    <row r="4033" spans="1:7" x14ac:dyDescent="0.3">
      <c r="A4033" s="181"/>
      <c r="G4033" s="181"/>
    </row>
    <row r="4034" spans="1:7" x14ac:dyDescent="0.3">
      <c r="A4034" s="181"/>
      <c r="G4034" s="181"/>
    </row>
    <row r="4035" spans="1:7" x14ac:dyDescent="0.3">
      <c r="A4035" s="181"/>
      <c r="G4035" s="181"/>
    </row>
    <row r="4036" spans="1:7" x14ac:dyDescent="0.3">
      <c r="A4036" s="181"/>
      <c r="G4036" s="181"/>
    </row>
    <row r="4037" spans="1:7" x14ac:dyDescent="0.3">
      <c r="A4037" s="181"/>
      <c r="G4037" s="181"/>
    </row>
    <row r="4038" spans="1:7" x14ac:dyDescent="0.3">
      <c r="A4038" s="181"/>
      <c r="G4038" s="181"/>
    </row>
    <row r="4039" spans="1:7" x14ac:dyDescent="0.3">
      <c r="A4039" s="181"/>
      <c r="G4039" s="181"/>
    </row>
    <row r="4040" spans="1:7" x14ac:dyDescent="0.3">
      <c r="A4040" s="181"/>
      <c r="G4040" s="181"/>
    </row>
    <row r="4041" spans="1:7" x14ac:dyDescent="0.3">
      <c r="A4041" s="181"/>
      <c r="G4041" s="181"/>
    </row>
    <row r="4042" spans="1:7" x14ac:dyDescent="0.3">
      <c r="A4042" s="181"/>
      <c r="G4042" s="181"/>
    </row>
    <row r="4043" spans="1:7" x14ac:dyDescent="0.3">
      <c r="A4043" s="181"/>
      <c r="G4043" s="181"/>
    </row>
    <row r="4044" spans="1:7" x14ac:dyDescent="0.3">
      <c r="A4044" s="181"/>
      <c r="G4044" s="181"/>
    </row>
    <row r="4045" spans="1:7" x14ac:dyDescent="0.3">
      <c r="A4045" s="181"/>
      <c r="G4045" s="181"/>
    </row>
    <row r="4046" spans="1:7" x14ac:dyDescent="0.3">
      <c r="A4046" s="181"/>
      <c r="G4046" s="181"/>
    </row>
    <row r="4047" spans="1:7" x14ac:dyDescent="0.3">
      <c r="A4047" s="181"/>
      <c r="G4047" s="181"/>
    </row>
    <row r="4048" spans="1:7" x14ac:dyDescent="0.3">
      <c r="A4048" s="181"/>
      <c r="G4048" s="181"/>
    </row>
    <row r="4049" spans="1:7" x14ac:dyDescent="0.3">
      <c r="A4049" s="181"/>
      <c r="G4049" s="181"/>
    </row>
    <row r="4050" spans="1:7" x14ac:dyDescent="0.3">
      <c r="A4050" s="181"/>
      <c r="G4050" s="181"/>
    </row>
    <row r="4051" spans="1:7" x14ac:dyDescent="0.3">
      <c r="A4051" s="181"/>
      <c r="G4051" s="181"/>
    </row>
    <row r="4052" spans="1:7" x14ac:dyDescent="0.3">
      <c r="A4052" s="181"/>
      <c r="G4052" s="181"/>
    </row>
    <row r="4053" spans="1:7" x14ac:dyDescent="0.3">
      <c r="A4053" s="181"/>
      <c r="G4053" s="181"/>
    </row>
    <row r="4054" spans="1:7" x14ac:dyDescent="0.3">
      <c r="A4054" s="181"/>
      <c r="G4054" s="181"/>
    </row>
    <row r="4055" spans="1:7" x14ac:dyDescent="0.3">
      <c r="A4055" s="181"/>
      <c r="G4055" s="181"/>
    </row>
    <row r="4056" spans="1:7" x14ac:dyDescent="0.3">
      <c r="A4056" s="181"/>
      <c r="G4056" s="181"/>
    </row>
    <row r="4057" spans="1:7" x14ac:dyDescent="0.3">
      <c r="A4057" s="181"/>
      <c r="G4057" s="181"/>
    </row>
    <row r="4058" spans="1:7" x14ac:dyDescent="0.3">
      <c r="A4058" s="181"/>
      <c r="G4058" s="181"/>
    </row>
    <row r="4059" spans="1:7" x14ac:dyDescent="0.3">
      <c r="A4059" s="181"/>
      <c r="G4059" s="181"/>
    </row>
    <row r="4060" spans="1:7" x14ac:dyDescent="0.3">
      <c r="A4060" s="181"/>
      <c r="G4060" s="181"/>
    </row>
    <row r="4061" spans="1:7" x14ac:dyDescent="0.3">
      <c r="A4061" s="181"/>
      <c r="G4061" s="181"/>
    </row>
    <row r="4062" spans="1:7" x14ac:dyDescent="0.3">
      <c r="A4062" s="181"/>
      <c r="G4062" s="181"/>
    </row>
    <row r="4063" spans="1:7" x14ac:dyDescent="0.3">
      <c r="A4063" s="181"/>
      <c r="G4063" s="181"/>
    </row>
    <row r="4064" spans="1:7" x14ac:dyDescent="0.3">
      <c r="A4064" s="181"/>
      <c r="G4064" s="181"/>
    </row>
  </sheetData>
  <sheetProtection algorithmName="SHA-512" hashValue="Y8mx8enMKOnXiInTr5hNb7rqQCPAopipoeViGC65Wz937FHB3WBDHhJS8k+RFremHje3b8DNQOI4ZoELAcFKVw==" saltValue="4i3pCjZe9FrW/VRrJgLh8w==" spinCount="100000" sheet="1" deleteColumns="0"/>
  <sortState xmlns:xlrd2="http://schemas.microsoft.com/office/spreadsheetml/2017/richdata2" ref="A4:V39">
    <sortCondition ref="B4:B39"/>
    <sortCondition ref="D4:D39"/>
  </sortState>
  <pageMargins left="0.7" right="0.7" top="0.75" bottom="0.75" header="0.3" footer="0.3"/>
  <pageSetup paperSize="5" scale="62" fitToHeight="0" orientation="landscape" r:id="rId1"/>
  <extLst>
    <ext xmlns:x14="http://schemas.microsoft.com/office/spreadsheetml/2009/9/main" uri="{78C0D931-6437-407d-A8EE-F0AAD7539E65}">
      <x14:conditionalFormattings>
        <x14:conditionalFormatting xmlns:xm="http://schemas.microsoft.com/office/excel/2006/main">
          <x14:cfRule type="expression" priority="22" stopIfTrue="1" id="{7D81D8AD-2181-4F68-BCEB-E191AC962FB0}">
            <xm:f>'System Data'!$A$14</xm:f>
            <x14:dxf>
              <font>
                <color theme="0"/>
              </font>
            </x14:dxf>
          </x14:cfRule>
          <xm:sqref>A3</xm:sqref>
        </x14:conditionalFormatting>
        <x14:conditionalFormatting xmlns:xm="http://schemas.microsoft.com/office/excel/2006/main">
          <x14:cfRule type="expression" priority="21" stopIfTrue="1" id="{337FF51F-015A-452E-9B25-944EE9BBAACA}">
            <xm:f>'System Data'!$A$15</xm:f>
            <x14:dxf>
              <font>
                <color theme="0" tint="-0.14996795556505021"/>
              </font>
              <fill>
                <patternFill patternType="solid">
                  <bgColor theme="0" tint="-0.14996795556505021"/>
                </patternFill>
              </fill>
            </x14:dxf>
          </x14:cfRule>
          <xm:sqref>A4</xm:sqref>
        </x14:conditionalFormatting>
        <x14:conditionalFormatting xmlns:xm="http://schemas.microsoft.com/office/excel/2006/main">
          <x14:cfRule type="expression" priority="19" id="{BF2FF3D4-502F-47FA-8102-2F3F9C341651}">
            <xm:f>'System Data'!$A$16</xm:f>
            <x14:dxf>
              <font>
                <color theme="0" tint="-0.14996795556505021"/>
              </font>
            </x14:dxf>
          </x14:cfRule>
          <xm:sqref>B4</xm:sqref>
        </x14:conditionalFormatting>
        <x14:conditionalFormatting xmlns:xm="http://schemas.microsoft.com/office/excel/2006/main">
          <x14:cfRule type="expression" priority="18" id="{3261AE72-9861-4A20-BDD5-A7DF332B2D1D}">
            <xm:f>'System Data'!$A$17</xm:f>
            <x14:dxf>
              <font>
                <color theme="0" tint="-0.14996795556505021"/>
              </font>
            </x14:dxf>
          </x14:cfRule>
          <xm:sqref>C4</xm:sqref>
        </x14:conditionalFormatting>
        <x14:conditionalFormatting xmlns:xm="http://schemas.microsoft.com/office/excel/2006/main">
          <x14:cfRule type="expression" priority="17" id="{04928D09-2448-4791-83CF-2F45FEC9DBED}">
            <xm:f>'System Data'!$A$18</xm:f>
            <x14:dxf>
              <font>
                <color theme="0" tint="-0.14996795556505021"/>
              </font>
            </x14:dxf>
          </x14:cfRule>
          <xm:sqref>D4</xm:sqref>
        </x14:conditionalFormatting>
        <x14:conditionalFormatting xmlns:xm="http://schemas.microsoft.com/office/excel/2006/main">
          <x14:cfRule type="expression" priority="16" id="{17A685AC-BA73-4E05-83A0-98D005F8F118}">
            <xm:f>'System Data'!$A$19</xm:f>
            <x14:dxf>
              <font>
                <color theme="0" tint="-0.14996795556505021"/>
              </font>
            </x14:dxf>
          </x14:cfRule>
          <xm:sqref>E4</xm:sqref>
        </x14:conditionalFormatting>
        <x14:conditionalFormatting xmlns:xm="http://schemas.microsoft.com/office/excel/2006/main">
          <x14:cfRule type="expression" priority="15" id="{850CE51B-94B8-49D0-BD45-F522D48BAC54}">
            <xm:f>'System Data'!$A$20</xm:f>
            <x14:dxf>
              <font>
                <color theme="0" tint="-0.14996795556505021"/>
              </font>
            </x14:dxf>
          </x14:cfRule>
          <xm:sqref>F4</xm:sqref>
        </x14:conditionalFormatting>
        <x14:conditionalFormatting xmlns:xm="http://schemas.microsoft.com/office/excel/2006/main">
          <x14:cfRule type="expression" priority="14" id="{C5AB7156-1572-43F0-9465-87B7F5A0A2F2}">
            <xm:f>'System Data'!$A$21</xm:f>
            <x14:dxf>
              <font>
                <color theme="0" tint="-0.14996795556505021"/>
              </font>
            </x14:dxf>
          </x14:cfRule>
          <xm:sqref>G4</xm:sqref>
        </x14:conditionalFormatting>
        <x14:conditionalFormatting xmlns:xm="http://schemas.microsoft.com/office/excel/2006/main">
          <x14:cfRule type="expression" priority="13" id="{C1745C9C-7D84-42A1-B6C4-5A5F85BE151B}">
            <xm:f>'System Data'!$A$22</xm:f>
            <x14:dxf>
              <font>
                <color theme="0" tint="-0.14996795556505021"/>
              </font>
            </x14:dxf>
          </x14:cfRule>
          <xm:sqref>H4</xm:sqref>
        </x14:conditionalFormatting>
        <x14:conditionalFormatting xmlns:xm="http://schemas.microsoft.com/office/excel/2006/main">
          <x14:cfRule type="expression" priority="12" id="{B225E09F-DA6C-46CD-A4C3-7109848B7CB3}">
            <xm:f>'System Data'!$A$23</xm:f>
            <x14:dxf>
              <font>
                <color theme="0" tint="-0.14996795556505021"/>
              </font>
            </x14:dxf>
          </x14:cfRule>
          <xm:sqref>I4</xm:sqref>
        </x14:conditionalFormatting>
        <x14:conditionalFormatting xmlns:xm="http://schemas.microsoft.com/office/excel/2006/main">
          <x14:cfRule type="expression" priority="11" id="{C5B9E989-D20C-4598-97BD-49787CAABA48}">
            <xm:f>'System Data'!$A$24</xm:f>
            <x14:dxf>
              <font>
                <color theme="0" tint="-0.14996795556505021"/>
              </font>
            </x14:dxf>
          </x14:cfRule>
          <xm:sqref>J4:K4</xm:sqref>
        </x14:conditionalFormatting>
        <x14:conditionalFormatting xmlns:xm="http://schemas.microsoft.com/office/excel/2006/main">
          <x14:cfRule type="expression" priority="10" id="{822BCFFE-CBCC-48F5-B6D2-1C0FFCEBDB5F}">
            <xm:f>'System Data'!$A$25</xm:f>
            <x14:dxf>
              <font>
                <color theme="0" tint="-0.14996795556505021"/>
              </font>
            </x14:dxf>
          </x14:cfRule>
          <xm:sqref>L4</xm:sqref>
        </x14:conditionalFormatting>
        <x14:conditionalFormatting xmlns:xm="http://schemas.microsoft.com/office/excel/2006/main">
          <x14:cfRule type="expression" priority="9" id="{8B007624-D039-4F22-B2DF-442A6B52F168}">
            <xm:f>'System Data'!$A$27</xm:f>
            <x14:dxf>
              <font>
                <color theme="0" tint="-0.14996795556505021"/>
              </font>
            </x14:dxf>
          </x14:cfRule>
          <xm:sqref>N4</xm:sqref>
        </x14:conditionalFormatting>
        <x14:conditionalFormatting xmlns:xm="http://schemas.microsoft.com/office/excel/2006/main">
          <x14:cfRule type="expression" priority="8" id="{074A4AFB-D532-4565-B95F-08DC53AC1B44}">
            <xm:f>'System Data'!$A$29</xm:f>
            <x14:dxf>
              <font>
                <color theme="0" tint="-0.14996795556505021"/>
              </font>
            </x14:dxf>
          </x14:cfRule>
          <xm:sqref>P4</xm:sqref>
        </x14:conditionalFormatting>
        <x14:conditionalFormatting xmlns:xm="http://schemas.microsoft.com/office/excel/2006/main">
          <x14:cfRule type="expression" priority="7" id="{B943646E-BEDE-480C-806F-99707A4DD782}">
            <xm:f>'System Data'!$A$31</xm:f>
            <x14:dxf>
              <font>
                <color theme="0" tint="-0.14996795556505021"/>
              </font>
            </x14:dxf>
          </x14:cfRule>
          <xm:sqref>R4:S4</xm:sqref>
        </x14:conditionalFormatting>
        <x14:conditionalFormatting xmlns:xm="http://schemas.microsoft.com/office/excel/2006/main">
          <x14:cfRule type="expression" priority="6" id="{BBDFD9B9-B183-4FCD-9CD8-00EEF9A0BCFB}">
            <xm:f>'System Data'!$A$32</xm:f>
            <x14:dxf>
              <font>
                <color theme="0" tint="-0.14996795556505021"/>
              </font>
            </x14:dxf>
          </x14:cfRule>
          <xm:sqref>T4</xm:sqref>
        </x14:conditionalFormatting>
        <x14:conditionalFormatting xmlns:xm="http://schemas.microsoft.com/office/excel/2006/main">
          <x14:cfRule type="expression" priority="5" id="{35A71C21-86B5-4B87-A57A-0E81508C1109}">
            <xm:f>'System Data'!$A$34</xm:f>
            <x14:dxf>
              <font>
                <color theme="0" tint="-0.14996795556505021"/>
              </font>
            </x14:dxf>
          </x14:cfRule>
          <xm:sqref>V4</xm:sqref>
        </x14:conditionalFormatting>
        <x14:conditionalFormatting xmlns:xm="http://schemas.microsoft.com/office/excel/2006/main">
          <x14:cfRule type="expression" priority="4" id="{0D8C34EA-5D83-4DD0-A126-7E672F6C1A54}">
            <xm:f>'System Data'!$A$26</xm:f>
            <x14:dxf>
              <font>
                <color theme="0" tint="-0.14996795556505021"/>
              </font>
            </x14:dxf>
          </x14:cfRule>
          <xm:sqref>M4</xm:sqref>
        </x14:conditionalFormatting>
        <x14:conditionalFormatting xmlns:xm="http://schemas.microsoft.com/office/excel/2006/main">
          <x14:cfRule type="expression" priority="3" id="{565E1948-5E77-48AE-82F8-F77479BFD558}">
            <xm:f>'System Data'!$A$28</xm:f>
            <x14:dxf>
              <font>
                <color theme="0" tint="-0.14996795556505021"/>
              </font>
            </x14:dxf>
          </x14:cfRule>
          <xm:sqref>O4</xm:sqref>
        </x14:conditionalFormatting>
        <x14:conditionalFormatting xmlns:xm="http://schemas.microsoft.com/office/excel/2006/main">
          <x14:cfRule type="expression" priority="2" id="{11F7EF7F-2896-41F5-A00E-3024C71B2A97}">
            <xm:f>'System Data'!$A$30</xm:f>
            <x14:dxf>
              <font>
                <color theme="0" tint="-0.14996795556505021"/>
              </font>
            </x14:dxf>
          </x14:cfRule>
          <xm:sqref>Q4</xm:sqref>
        </x14:conditionalFormatting>
        <x14:conditionalFormatting xmlns:xm="http://schemas.microsoft.com/office/excel/2006/main">
          <x14:cfRule type="expression" priority="1" id="{A847821A-A10D-4C5B-AF8E-1159208A5783}">
            <xm:f>'System Data'!$A$33</xm:f>
            <x14:dxf>
              <font>
                <color theme="0" tint="-0.14996795556505021"/>
              </font>
            </x14:dxf>
          </x14:cfRule>
          <xm:sqref>U4</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theme="4"/>
    <pageSetUpPr fitToPage="1"/>
  </sheetPr>
  <dimension ref="A1:AE4"/>
  <sheetViews>
    <sheetView zoomScale="80" zoomScaleNormal="80" workbookViewId="0">
      <pane ySplit="4" topLeftCell="A5" activePane="bottomLeft" state="frozen"/>
      <selection activeCell="B22" sqref="B22"/>
      <selection pane="bottomLeft" activeCell="H11" sqref="H11"/>
    </sheetView>
  </sheetViews>
  <sheetFormatPr defaultColWidth="9.21875" defaultRowHeight="14.4" x14ac:dyDescent="0.3"/>
  <cols>
    <col min="1" max="1" width="13.77734375" style="110" customWidth="1"/>
    <col min="2" max="2" width="13" style="110" customWidth="1"/>
    <col min="3" max="3" width="14.44140625" style="110" customWidth="1"/>
    <col min="4" max="4" width="13.21875" style="110" customWidth="1"/>
    <col min="5" max="5" width="13.77734375" style="110" customWidth="1"/>
    <col min="6" max="6" width="12.44140625" style="110" customWidth="1"/>
    <col min="7" max="7" width="13.44140625" style="110" customWidth="1"/>
    <col min="8" max="8" width="13.5546875" style="110" customWidth="1"/>
    <col min="9" max="9" width="14.77734375" style="110" bestFit="1" customWidth="1"/>
    <col min="10" max="10" width="12.21875" style="110" customWidth="1"/>
    <col min="11" max="12" width="14.44140625" style="110" customWidth="1"/>
    <col min="13" max="13" width="12.44140625" style="110" customWidth="1"/>
    <col min="14" max="14" width="13.44140625" style="110" customWidth="1"/>
    <col min="15" max="16" width="12.44140625" style="110" customWidth="1"/>
    <col min="17" max="18" width="13.44140625" style="110" customWidth="1"/>
    <col min="19" max="22" width="13.5546875" style="110" customWidth="1"/>
    <col min="23" max="25" width="13" style="110" customWidth="1"/>
    <col min="26" max="26" width="13.5546875" style="110" customWidth="1"/>
    <col min="27" max="27" width="14" style="110" customWidth="1"/>
    <col min="28" max="28" width="15.5546875" style="110" customWidth="1"/>
    <col min="29" max="29" width="15.44140625" style="110" customWidth="1"/>
    <col min="30" max="30" width="13.77734375" style="110" customWidth="1"/>
    <col min="31" max="31" width="12.5546875" style="110" customWidth="1"/>
    <col min="32" max="16384" width="9.21875" style="110"/>
  </cols>
  <sheetData>
    <row r="1" spans="1:31" customFormat="1" ht="18" x14ac:dyDescent="0.35">
      <c r="A1" s="103" t="s">
        <v>0</v>
      </c>
      <c r="B1" s="102"/>
      <c r="C1" s="111"/>
      <c r="D1" s="111"/>
      <c r="E1" s="111"/>
    </row>
    <row r="2" spans="1:31" customFormat="1" ht="18" x14ac:dyDescent="0.35">
      <c r="A2" s="104" t="s">
        <v>62</v>
      </c>
      <c r="B2" s="102"/>
      <c r="C2" s="111"/>
      <c r="D2" s="111"/>
      <c r="E2" s="111"/>
    </row>
    <row r="3" spans="1:31" customFormat="1" x14ac:dyDescent="0.3">
      <c r="A3" s="113" t="s">
        <v>51</v>
      </c>
    </row>
    <row r="4" spans="1:31" s="81" customFormat="1" ht="86.4" x14ac:dyDescent="0.3">
      <c r="A4" s="116" t="s">
        <v>63</v>
      </c>
      <c r="B4" s="116" t="s">
        <v>64</v>
      </c>
      <c r="C4" s="117" t="s">
        <v>65</v>
      </c>
      <c r="D4" s="117" t="s">
        <v>66</v>
      </c>
      <c r="E4" s="116" t="s">
        <v>67</v>
      </c>
      <c r="F4" s="116" t="s">
        <v>68</v>
      </c>
      <c r="G4" s="116" t="s">
        <v>69</v>
      </c>
      <c r="H4" s="116" t="s">
        <v>70</v>
      </c>
      <c r="I4" s="116" t="s">
        <v>71</v>
      </c>
      <c r="J4" s="116" t="s">
        <v>72</v>
      </c>
      <c r="K4" s="116" t="s">
        <v>299</v>
      </c>
      <c r="L4" s="116" t="s">
        <v>73</v>
      </c>
      <c r="M4" s="116" t="s">
        <v>74</v>
      </c>
      <c r="N4" s="116" t="s">
        <v>75</v>
      </c>
      <c r="O4" s="116" t="s">
        <v>279</v>
      </c>
      <c r="P4" s="116" t="s">
        <v>284</v>
      </c>
      <c r="Q4" s="116" t="s">
        <v>280</v>
      </c>
      <c r="R4" s="116" t="s">
        <v>285</v>
      </c>
      <c r="S4" s="116" t="s">
        <v>286</v>
      </c>
      <c r="T4" s="116" t="s">
        <v>287</v>
      </c>
      <c r="U4" s="116" t="s">
        <v>281</v>
      </c>
      <c r="V4" s="116" t="s">
        <v>288</v>
      </c>
      <c r="W4" s="116" t="s">
        <v>282</v>
      </c>
      <c r="X4" s="116" t="s">
        <v>289</v>
      </c>
      <c r="Y4" s="116" t="s">
        <v>283</v>
      </c>
      <c r="Z4" s="116" t="s">
        <v>290</v>
      </c>
      <c r="AA4" s="183" t="s">
        <v>273</v>
      </c>
      <c r="AB4" s="183" t="s">
        <v>274</v>
      </c>
      <c r="AC4" s="183" t="s">
        <v>275</v>
      </c>
      <c r="AD4" s="183" t="s">
        <v>276</v>
      </c>
      <c r="AE4" s="183" t="s">
        <v>277</v>
      </c>
    </row>
  </sheetData>
  <sheetProtection algorithmName="SHA-512" hashValue="lyjd5VVMxqcVOSfUJ67B10leN+g5HHkbsD9hJQ7OOF8IY/KYsR/gZRqrXYaUuU/rve4ZVr3LyfQQomm6jqFoqA==" saltValue="oUvfVNe9iytPlc6+3efFQg==" spinCount="100000" sheet="1" deleteColumns="0"/>
  <sortState xmlns:xlrd2="http://schemas.microsoft.com/office/spreadsheetml/2017/richdata2" ref="A4:AG39">
    <sortCondition ref="B4:B39"/>
    <sortCondition ref="E4:E39"/>
  </sortState>
  <pageMargins left="0.7" right="0.7" top="0.75" bottom="0.75" header="0.3" footer="0.3"/>
  <pageSetup paperSize="5" scale="44" fitToHeight="0" orientation="landscape" r:id="rId1"/>
  <extLst>
    <ext xmlns:x14="http://schemas.microsoft.com/office/spreadsheetml/2009/9/main" uri="{78C0D931-6437-407d-A8EE-F0AAD7539E65}">
      <x14:conditionalFormattings>
        <x14:conditionalFormatting xmlns:xm="http://schemas.microsoft.com/office/excel/2006/main">
          <x14:cfRule type="expression" priority="51" id="{4AC8DA52-D911-4405-A244-5D546A2562E2}">
            <xm:f>'System Data'!$A$37</xm:f>
            <x14:dxf>
              <font>
                <color theme="0"/>
              </font>
            </x14:dxf>
          </x14:cfRule>
          <xm:sqref>A3</xm:sqref>
        </x14:conditionalFormatting>
        <x14:conditionalFormatting xmlns:xm="http://schemas.microsoft.com/office/excel/2006/main">
          <x14:cfRule type="expression" priority="50" id="{65261721-F297-46E2-8051-373CCA59CB68}">
            <xm:f>'System Data'!$A$38</xm:f>
            <x14:dxf>
              <font>
                <color theme="0" tint="-0.14996795556505021"/>
              </font>
            </x14:dxf>
          </x14:cfRule>
          <xm:sqref>A4</xm:sqref>
        </x14:conditionalFormatting>
        <x14:conditionalFormatting xmlns:xm="http://schemas.microsoft.com/office/excel/2006/main">
          <x14:cfRule type="expression" priority="49" id="{DF5F4BF0-23A7-4F56-A04B-38C8BE76EB14}">
            <xm:f>'System Data'!$A$39</xm:f>
            <x14:dxf>
              <font>
                <color theme="0" tint="-0.14996795556505021"/>
              </font>
            </x14:dxf>
          </x14:cfRule>
          <xm:sqref>B4</xm:sqref>
        </x14:conditionalFormatting>
        <x14:conditionalFormatting xmlns:xm="http://schemas.microsoft.com/office/excel/2006/main">
          <x14:cfRule type="expression" priority="48" id="{D8AFBCAF-6AF0-487D-8452-777A79D1DC0D}">
            <xm:f>'System Data'!$A$40</xm:f>
            <x14:dxf>
              <font>
                <color theme="0" tint="-0.14996795556505021"/>
              </font>
            </x14:dxf>
          </x14:cfRule>
          <xm:sqref>C4</xm:sqref>
        </x14:conditionalFormatting>
        <x14:conditionalFormatting xmlns:xm="http://schemas.microsoft.com/office/excel/2006/main">
          <x14:cfRule type="expression" priority="47" id="{22D523A9-F81D-471D-A14C-2C2172847563}">
            <xm:f>'System Data'!$A$41</xm:f>
            <x14:dxf>
              <font>
                <color theme="0" tint="-0.14996795556505021"/>
              </font>
            </x14:dxf>
          </x14:cfRule>
          <xm:sqref>D4</xm:sqref>
        </x14:conditionalFormatting>
        <x14:conditionalFormatting xmlns:xm="http://schemas.microsoft.com/office/excel/2006/main">
          <x14:cfRule type="expression" priority="46" id="{688971B6-2FE2-454F-8C1A-E7703CD8B3FC}">
            <xm:f>'System Data'!$A$42</xm:f>
            <x14:dxf>
              <font>
                <color theme="0" tint="-0.14996795556505021"/>
              </font>
            </x14:dxf>
          </x14:cfRule>
          <xm:sqref>E4</xm:sqref>
        </x14:conditionalFormatting>
        <x14:conditionalFormatting xmlns:xm="http://schemas.microsoft.com/office/excel/2006/main">
          <x14:cfRule type="expression" priority="45" id="{F59DA2DF-E0BC-4442-85AB-250EAD97B4E6}">
            <xm:f>'System Data'!$A$43</xm:f>
            <x14:dxf>
              <font>
                <color theme="0" tint="-0.14996795556505021"/>
              </font>
            </x14:dxf>
          </x14:cfRule>
          <xm:sqref>F4</xm:sqref>
        </x14:conditionalFormatting>
        <x14:conditionalFormatting xmlns:xm="http://schemas.microsoft.com/office/excel/2006/main">
          <x14:cfRule type="expression" priority="44" id="{DE765ECA-7AB5-4C10-B73A-C0D71CC8C643}">
            <xm:f>'System Data'!$A$44</xm:f>
            <x14:dxf>
              <font>
                <color theme="0" tint="-0.14996795556505021"/>
              </font>
            </x14:dxf>
          </x14:cfRule>
          <xm:sqref>G4</xm:sqref>
        </x14:conditionalFormatting>
        <x14:conditionalFormatting xmlns:xm="http://schemas.microsoft.com/office/excel/2006/main">
          <x14:cfRule type="expression" priority="43" id="{E290E83C-10EF-4A82-BBD8-F8EF5354FA91}">
            <xm:f>'System Data'!$A$45</xm:f>
            <x14:dxf>
              <font>
                <color theme="0" tint="-0.14996795556505021"/>
              </font>
            </x14:dxf>
          </x14:cfRule>
          <xm:sqref>H4</xm:sqref>
        </x14:conditionalFormatting>
        <x14:conditionalFormatting xmlns:xm="http://schemas.microsoft.com/office/excel/2006/main">
          <x14:cfRule type="expression" priority="42" id="{F7FDAFE1-AAFE-48D3-8D8F-17410FDB66FE}">
            <xm:f>'System Data'!$A$46</xm:f>
            <x14:dxf>
              <font>
                <color theme="0" tint="-0.14996795556505021"/>
              </font>
            </x14:dxf>
          </x14:cfRule>
          <xm:sqref>I4</xm:sqref>
        </x14:conditionalFormatting>
        <x14:conditionalFormatting xmlns:xm="http://schemas.microsoft.com/office/excel/2006/main">
          <x14:cfRule type="expression" priority="41" id="{EB5E3EE0-FABA-4933-887F-A03D3D9B80CE}">
            <xm:f>'System Data'!$A$47</xm:f>
            <x14:dxf>
              <font>
                <color theme="0" tint="-0.14996795556505021"/>
              </font>
            </x14:dxf>
          </x14:cfRule>
          <xm:sqref>J4</xm:sqref>
        </x14:conditionalFormatting>
        <x14:conditionalFormatting xmlns:xm="http://schemas.microsoft.com/office/excel/2006/main">
          <x14:cfRule type="expression" priority="40" id="{CD572086-3665-472F-BE7D-795687F1C056}">
            <xm:f>'System Data'!$A$48</xm:f>
            <x14:dxf>
              <font>
                <color theme="0" tint="-0.14996795556505021"/>
              </font>
            </x14:dxf>
          </x14:cfRule>
          <xm:sqref>K4</xm:sqref>
        </x14:conditionalFormatting>
        <x14:conditionalFormatting xmlns:xm="http://schemas.microsoft.com/office/excel/2006/main">
          <x14:cfRule type="expression" priority="39" id="{7C5ED653-82FC-4DBA-9686-B3F956D39D5D}">
            <xm:f>'System Data'!$A$50</xm:f>
            <x14:dxf>
              <font>
                <color theme="0" tint="-0.14996795556505021"/>
              </font>
            </x14:dxf>
          </x14:cfRule>
          <xm:sqref>M4</xm:sqref>
        </x14:conditionalFormatting>
        <x14:conditionalFormatting xmlns:xm="http://schemas.microsoft.com/office/excel/2006/main">
          <x14:cfRule type="expression" priority="38" id="{34667FD1-CF49-44EC-BF14-7A0F2399EE17}">
            <xm:f>'System Data'!$A$51</xm:f>
            <x14:dxf>
              <font>
                <color theme="0" tint="-0.14996795556505021"/>
              </font>
            </x14:dxf>
          </x14:cfRule>
          <xm:sqref>N4</xm:sqref>
        </x14:conditionalFormatting>
        <x14:conditionalFormatting xmlns:xm="http://schemas.microsoft.com/office/excel/2006/main">
          <x14:cfRule type="expression" priority="31" id="{44656CF9-5C1A-4949-8F56-2C9BB03A329D}">
            <xm:f>'System Data'!$A$62</xm:f>
            <x14:dxf>
              <font>
                <color theme="4" tint="0.59996337778862885"/>
              </font>
            </x14:dxf>
          </x14:cfRule>
          <xm:sqref>AA4</xm:sqref>
        </x14:conditionalFormatting>
        <x14:conditionalFormatting xmlns:xm="http://schemas.microsoft.com/office/excel/2006/main">
          <x14:cfRule type="expression" priority="30" id="{72AA8157-FBCE-42F2-8BA8-0C0ED8B246C1}">
            <xm:f>'System Data'!$A$63</xm:f>
            <x14:dxf>
              <font>
                <color theme="4" tint="0.59996337778862885"/>
              </font>
            </x14:dxf>
          </x14:cfRule>
          <xm:sqref>AB4</xm:sqref>
        </x14:conditionalFormatting>
        <x14:conditionalFormatting xmlns:xm="http://schemas.microsoft.com/office/excel/2006/main">
          <x14:cfRule type="expression" priority="29" id="{B9169BBA-1F9E-4EEA-A001-E89C674E11A7}">
            <xm:f>'System Data'!$A$64</xm:f>
            <x14:dxf>
              <font>
                <color theme="4" tint="0.59996337778862885"/>
              </font>
            </x14:dxf>
          </x14:cfRule>
          <xm:sqref>AC4</xm:sqref>
        </x14:conditionalFormatting>
        <x14:conditionalFormatting xmlns:xm="http://schemas.microsoft.com/office/excel/2006/main">
          <x14:cfRule type="expression" priority="28" id="{173A8836-5430-4104-89B0-035DCCE49E2E}">
            <xm:f>'System Data'!$A$65</xm:f>
            <x14:dxf>
              <font>
                <color theme="4" tint="0.59996337778862885"/>
              </font>
            </x14:dxf>
          </x14:cfRule>
          <xm:sqref>AD4</xm:sqref>
        </x14:conditionalFormatting>
        <x14:conditionalFormatting xmlns:xm="http://schemas.microsoft.com/office/excel/2006/main">
          <x14:cfRule type="expression" priority="27" id="{7300FE5C-DBBC-4405-9C9F-C7C34E715B8E}">
            <xm:f>'System Data'!$A$66</xm:f>
            <x14:dxf>
              <font>
                <color theme="4" tint="0.59996337778862885"/>
              </font>
            </x14:dxf>
          </x14:cfRule>
          <xm:sqref>AE4</xm:sqref>
        </x14:conditionalFormatting>
        <x14:conditionalFormatting xmlns:xm="http://schemas.microsoft.com/office/excel/2006/main">
          <x14:cfRule type="expression" priority="10" id="{60B28265-583C-43FC-AFE2-CAA5706F7EBE}">
            <xm:f>'System Data'!$A$24</xm:f>
            <x14:dxf>
              <font>
                <color theme="0" tint="-0.14996795556505021"/>
              </font>
            </x14:dxf>
          </x14:cfRule>
          <xm:sqref>O4:P4</xm:sqref>
        </x14:conditionalFormatting>
        <x14:conditionalFormatting xmlns:xm="http://schemas.microsoft.com/office/excel/2006/main">
          <x14:cfRule type="expression" priority="9" id="{3B9BFED5-2F88-4DC1-8EDB-DA6A4DE640CE}">
            <xm:f>'System Data'!$A$25</xm:f>
            <x14:dxf>
              <font>
                <color theme="0" tint="-0.14996795556505021"/>
              </font>
            </x14:dxf>
          </x14:cfRule>
          <xm:sqref>Q4</xm:sqref>
        </x14:conditionalFormatting>
        <x14:conditionalFormatting xmlns:xm="http://schemas.microsoft.com/office/excel/2006/main">
          <x14:cfRule type="expression" priority="8" id="{6777CF53-8C4C-4B68-9389-49F14FD438B1}">
            <xm:f>'System Data'!$A$27</xm:f>
            <x14:dxf>
              <font>
                <color theme="0" tint="-0.14996795556505021"/>
              </font>
            </x14:dxf>
          </x14:cfRule>
          <xm:sqref>S4</xm:sqref>
        </x14:conditionalFormatting>
        <x14:conditionalFormatting xmlns:xm="http://schemas.microsoft.com/office/excel/2006/main">
          <x14:cfRule type="expression" priority="7" id="{0C15B6D5-A3A0-4684-B8CB-E0A50389DA05}">
            <xm:f>'System Data'!$A$29</xm:f>
            <x14:dxf>
              <font>
                <color theme="0" tint="-0.14996795556505021"/>
              </font>
            </x14:dxf>
          </x14:cfRule>
          <xm:sqref>U4</xm:sqref>
        </x14:conditionalFormatting>
        <x14:conditionalFormatting xmlns:xm="http://schemas.microsoft.com/office/excel/2006/main">
          <x14:cfRule type="expression" priority="6" id="{167F6DED-4856-407F-9DED-A2A70A853919}">
            <xm:f>'System Data'!$A$31</xm:f>
            <x14:dxf>
              <font>
                <color theme="0" tint="-0.14996795556505021"/>
              </font>
            </x14:dxf>
          </x14:cfRule>
          <xm:sqref>W4:X4</xm:sqref>
        </x14:conditionalFormatting>
        <x14:conditionalFormatting xmlns:xm="http://schemas.microsoft.com/office/excel/2006/main">
          <x14:cfRule type="expression" priority="5" id="{4BDDEC83-075D-448C-B4AB-9883342CD8DE}">
            <xm:f>'System Data'!$A$32</xm:f>
            <x14:dxf>
              <font>
                <color theme="0" tint="-0.14996795556505021"/>
              </font>
            </x14:dxf>
          </x14:cfRule>
          <xm:sqref>Y4</xm:sqref>
        </x14:conditionalFormatting>
        <x14:conditionalFormatting xmlns:xm="http://schemas.microsoft.com/office/excel/2006/main">
          <x14:cfRule type="expression" priority="4" id="{2E896847-E676-4D1F-97E9-D49139DF5968}">
            <xm:f>'System Data'!$A$26</xm:f>
            <x14:dxf>
              <font>
                <color theme="0" tint="-0.14996795556505021"/>
              </font>
            </x14:dxf>
          </x14:cfRule>
          <xm:sqref>R4</xm:sqref>
        </x14:conditionalFormatting>
        <x14:conditionalFormatting xmlns:xm="http://schemas.microsoft.com/office/excel/2006/main">
          <x14:cfRule type="expression" priority="3" id="{94EFD825-0228-4AD7-B315-52963573D30C}">
            <xm:f>'System Data'!$A$28</xm:f>
            <x14:dxf>
              <font>
                <color theme="0" tint="-0.14996795556505021"/>
              </font>
            </x14:dxf>
          </x14:cfRule>
          <xm:sqref>T4</xm:sqref>
        </x14:conditionalFormatting>
        <x14:conditionalFormatting xmlns:xm="http://schemas.microsoft.com/office/excel/2006/main">
          <x14:cfRule type="expression" priority="2" id="{EAAC72E6-C281-4A70-858B-0E6DB4ED53C7}">
            <xm:f>'System Data'!$A$30</xm:f>
            <x14:dxf>
              <font>
                <color theme="0" tint="-0.14996795556505021"/>
              </font>
            </x14:dxf>
          </x14:cfRule>
          <xm:sqref>V4</xm:sqref>
        </x14:conditionalFormatting>
        <x14:conditionalFormatting xmlns:xm="http://schemas.microsoft.com/office/excel/2006/main">
          <x14:cfRule type="expression" priority="1" id="{5702A92D-E788-4AFE-B2A7-A8331DDA056C}">
            <xm:f>'System Data'!$A$33</xm:f>
            <x14:dxf>
              <font>
                <color theme="0" tint="-0.14996795556505021"/>
              </font>
            </x14:dxf>
          </x14:cfRule>
          <xm:sqref>Z4</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E0868-B069-4769-879B-4BBC00174219}">
  <sheetPr>
    <tabColor theme="4"/>
  </sheetPr>
  <dimension ref="A1:F4"/>
  <sheetViews>
    <sheetView workbookViewId="0">
      <selection activeCell="E8" sqref="E8"/>
    </sheetView>
  </sheetViews>
  <sheetFormatPr defaultColWidth="9.21875" defaultRowHeight="14.4" x14ac:dyDescent="0.3"/>
  <cols>
    <col min="1" max="1" width="12.5546875" style="110" customWidth="1"/>
    <col min="2" max="2" width="17.21875" style="110" customWidth="1"/>
    <col min="3" max="3" width="12.44140625" style="110" customWidth="1"/>
    <col min="4" max="4" width="18.44140625" style="110" customWidth="1"/>
    <col min="5" max="5" width="17.77734375" style="110" customWidth="1"/>
    <col min="6" max="16384" width="9.21875" style="110"/>
  </cols>
  <sheetData>
    <row r="1" spans="1:6" customFormat="1" ht="18" x14ac:dyDescent="0.35">
      <c r="A1" s="103" t="s">
        <v>0</v>
      </c>
      <c r="B1" s="111"/>
      <c r="C1" s="162"/>
      <c r="D1" s="111"/>
      <c r="E1" s="111"/>
    </row>
    <row r="2" spans="1:6" customFormat="1" ht="18" x14ac:dyDescent="0.35">
      <c r="A2" s="104" t="s">
        <v>262</v>
      </c>
      <c r="B2" s="111"/>
      <c r="C2" s="162"/>
      <c r="D2" s="111"/>
      <c r="E2" s="111"/>
    </row>
    <row r="3" spans="1:6" customFormat="1" x14ac:dyDescent="0.3">
      <c r="A3" s="113" t="s">
        <v>51</v>
      </c>
      <c r="C3" s="163"/>
    </row>
    <row r="4" spans="1:6" s="182" customFormat="1" ht="44.1" customHeight="1" x14ac:dyDescent="0.3">
      <c r="A4" s="116" t="s">
        <v>53</v>
      </c>
      <c r="B4" s="116" t="s">
        <v>55</v>
      </c>
      <c r="C4" s="117" t="s">
        <v>263</v>
      </c>
      <c r="D4" s="117" t="s">
        <v>269</v>
      </c>
      <c r="E4" s="116" t="s">
        <v>264</v>
      </c>
      <c r="F4"/>
    </row>
  </sheetData>
  <sheetProtection algorithmName="SHA-512" hashValue="pY+0SCYV5W4qP4lAVNPWGKa5oaZgtO1NZEm4e0G4DSFQ4qJppGT6/4ZP6IPBaVtiwD4awFoGjXuWdIQWYjH+Ug==" saltValue="ENUd6Zn2L7jC+3a0isdIJw==" spinCount="100000" sheet="1" deleteColumns="0"/>
  <dataValidations count="2">
    <dataValidation type="list" showInputMessage="1" showErrorMessage="1" sqref="D5:D1048576" xr:uid="{D2A2850E-4DB0-477C-B12D-E083DED5D5A3}">
      <formula1>"Chemotherapy Drugs, Injections and Infusions (nononcologic), Vaccines"</formula1>
    </dataValidation>
    <dataValidation type="list" allowBlank="1" showInputMessage="1" showErrorMessage="1" sqref="C5:C1048576" xr:uid="{A41A8D00-FC4D-4BA1-8003-D35E74DE43B9}">
      <formula1>"Hospital Inpatient, Hospital Outpatient, Professional Physician, Professional Other, Other"</formula1>
    </dataValidation>
  </dataValidation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expression" priority="28" id="{757CA55C-E957-4A01-B10E-C61DEC1FD689}">
            <xm:f>'System Data'!$A$38</xm:f>
            <x14:dxf>
              <font>
                <color theme="0" tint="-0.14996795556505021"/>
              </font>
            </x14:dxf>
          </x14:cfRule>
          <xm:sqref>A4 AD4 BG4 CJ4 DM4 EP4 FS4 GV4 HY4 JB4 KE4 LH4 MK4 NN4 OQ4 PT4 QW4 RZ4 TC4 UF4 VI4 WL4 XO4 YR4 ZU4 AAX4 ACA4 ADD4 AEG4 AFJ4 AGM4 AHP4 AIS4 AJV4 AKY4 AMB4 ANE4 AOH4 APK4 AQN4 ARQ4 AST4 ATW4 AUZ4 AWC4 AXF4 AYI4 AZL4 BAO4 BBR4 BCU4 BDX4 BFA4 BGD4 BHG4 BIJ4 BJM4 BKP4 BLS4 BMV4 BNY4 BPB4 BQE4 BRH4 BSK4 BTN4 BUQ4 BVT4 BWW4 BXZ4 BZC4 CAF4 CBI4 CCL4 CDO4 CER4 CFU4 CGX4 CIA4 CJD4 CKG4 CLJ4 CMM4 CNP4 COS4 CPV4 CQY4 CSB4 CTE4 CUH4 CVK4 CWN4 CXQ4 CYT4 CZW4 DAZ4 DCC4 DDF4 DEI4 DFL4 DGO4 DHR4 DIU4 DJX4 DLA4 DMD4 DNG4 DOJ4 DPM4 DQP4 DRS4 DSV4 DTY4 DVB4 DWE4 DXH4 DYK4 DZN4 EAQ4 EBT4 ECW4 EDZ4 EFC4 EGF4 EHI4 EIL4 EJO4 EKR4 ELU4 EMX4 EOA4 EPD4 EQG4 ERJ4 ESM4 ETP4 EUS4 EVV4 EWY4 EYB4 EZE4 FAH4 FBK4 FCN4 FDQ4 FET4 FFW4 FGZ4 FIC4 FJF4 FKI4 FLL4 FMO4 FNR4 FOU4 FPX4 FRA4 FSD4 FTG4 FUJ4 FVM4 FWP4 FXS4 FYV4 FZY4 GBB4 GCE4 GDH4 GEK4 GFN4 GGQ4 GHT4 GIW4 GJZ4 GLC4 GMF4 GNI4 GOL4 GPO4 GQR4 GRU4 GSX4 GUA4 GVD4 GWG4 GXJ4 GYM4 GZP4 HAS4 HBV4 HCY4 HEB4 HFE4 HGH4 HHK4 HIN4 HJQ4 HKT4 HLW4 HMZ4 HOC4 HPF4 HQI4 HRL4 HSO4 HTR4 HUU4 HVX4 HXA4 HYD4 HZG4 IAJ4 IBM4 ICP4 IDS4 IEV4 IFY4 IHB4 IIE4 IJH4 IKK4 ILN4 IMQ4 INT4 IOW4 IPZ4 IRC4 ISF4 ITI4 IUL4 IVO4 IWR4 IXU4 IYX4 JAA4 JBD4 JCG4 JDJ4 JEM4 JFP4 JGS4 JHV4 JIY4 JKB4 JLE4 JMH4 JNK4 JON4 JPQ4 JQT4 JRW4 JSZ4 JUC4 JVF4 JWI4 JXL4 JYO4 JZR4 KAU4 KBX4 KDA4 KED4 KFG4 KGJ4 KHM4 KIP4 KJS4 KKV4 KLY4 KNB4 KOE4 KPH4 KQK4 KRN4 KSQ4 KTT4 KUW4 KVZ4 KXC4 KYF4 KZI4 LAL4 LBO4 LCR4 LDU4 LEX4 LGA4 LHD4 LIG4 LJJ4 LKM4 LLP4 LMS4 LNV4 LOY4 LQB4 LRE4 LSH4 LTK4 LUN4 LVQ4 LWT4 LXW4 LYZ4 MAC4 MBF4 MCI4 MDL4 MEO4 MFR4 MGU4 MHX4 MJA4 MKD4 MLG4 MMJ4 MNM4 MOP4 MPS4 MQV4 MRY4 MTB4 MUE4 MVH4 MWK4 MXN4 MYQ4 MZT4 NAW4 NBZ4 NDC4 NEF4 NFI4 NGL4 NHO4 NIR4 NJU4 NKX4 NMA4 NND4 NOG4 NPJ4 NQM4 NRP4 NSS4 NTV4 NUY4 NWB4 NXE4 NYH4 NZK4 OAN4 OBQ4 OCT4 ODW4 OEZ4 OGC4 OHF4 OII4 OJL4 OKO4 OLR4 OMU4 ONX4 OPA4 OQD4 ORG4 OSJ4 OTM4 OUP4 OVS4 OWV4 OXY4 OZB4 PAE4 PBH4 PCK4 PDN4 PEQ4 PFT4 PGW4 PHZ4 PJC4 PKF4 PLI4 PML4 PNO4 POR4 PPU4 PQX4 PSA4 PTD4 PUG4 PVJ4 PWM4 PXP4 PYS4 PZV4 QAY4 QCB4 QDE4 QEH4 QFK4 QGN4 QHQ4 QIT4 QJW4 QKZ4 QMC4 QNF4 QOI4 QPL4 QQO4 QRR4 QSU4 QTX4 QVA4 QWD4 QXG4 QYJ4 QZM4 RAP4 RBS4 RCV4 RDY4 RFB4 RGE4 RHH4 RIK4 RJN4 RKQ4 RLT4 RMW4 RNZ4 RPC4 RQF4 RRI4 RSL4 RTO4 RUR4 RVU4 RWX4 RYA4 RZD4 SAG4 SBJ4 SCM4 SDP4 SES4 SFV4 SGY4 SIB4 SJE4 SKH4 SLK4 SMN4 SNQ4 SOT4 SPW4 SQZ4 SSC4 STF4 SUI4 SVL4 SWO4 SXR4 SYU4 SZX4 TBA4 TCD4 TDG4 TEJ4 TFM4 TGP4 THS4 TIV4 TJY4 TLB4 TME4 TNH4 TOK4 TPN4 TQQ4 TRT4 TSW4 TTZ4 TVC4 TWF4 TXI4 TYL4 TZO4 UAR4 UBU4 UCX4 UEA4 UFD4 UGG4 UHJ4 UIM4 UJP4 UKS4 ULV4 UMY4 UOB4 UPE4 UQH4 URK4 USN4 UTQ4 UUT4 UVW4 UWZ4 UYC4 UZF4 VAI4 VBL4 VCO4 VDR4 VEU4 VFX4 VHA4 VID4 VJG4 VKJ4 VLM4 VMP4 VNS4 VOV4 VPY4 VRB4 VSE4 VTH4 VUK4 VVN4 VWQ4 VXT4 VYW4 VZZ4 WBC4 WCF4 WDI4 WEL4 WFO4 WGR4 WHU4 WIX4 WKA4 WLD4 WMG4 WNJ4 WOM4 WPP4 WQS4 WRV4 WSY4 WUB4 WVE4 WWH4 WXK4 WYN4 WZQ4 XAT4 XBW4 XCZ4 XEC4</xm:sqref>
        </x14:conditionalFormatting>
        <x14:conditionalFormatting xmlns:xm="http://schemas.microsoft.com/office/excel/2006/main">
          <x14:cfRule type="expression" priority="27" id="{C8396943-C72A-4472-A087-0CE2E697FB49}">
            <xm:f>'System Data'!$A$39</xm:f>
            <x14:dxf>
              <font>
                <color theme="0" tint="-0.14996795556505021"/>
              </font>
            </x14:dxf>
          </x14:cfRule>
          <xm:sqref>B4 AE4 BH4 CK4 DN4 EQ4 FT4 GW4 HZ4 JC4 KF4 LI4 ML4 NO4 OR4 PU4 QX4 SA4 TD4 UG4 VJ4 WM4 XP4 YS4 ZV4 AAY4 ACB4 ADE4 AEH4 AFK4 AGN4 AHQ4 AIT4 AJW4 AKZ4 AMC4 ANF4 AOI4 APL4 AQO4 ARR4 ASU4 ATX4 AVA4 AWD4 AXG4 AYJ4 AZM4 BAP4 BBS4 BCV4 BDY4 BFB4 BGE4 BHH4 BIK4 BJN4 BKQ4 BLT4 BMW4 BNZ4 BPC4 BQF4 BRI4 BSL4 BTO4 BUR4 BVU4 BWX4 BYA4 BZD4 CAG4 CBJ4 CCM4 CDP4 CES4 CFV4 CGY4 CIB4 CJE4 CKH4 CLK4 CMN4 CNQ4 COT4 CPW4 CQZ4 CSC4 CTF4 CUI4 CVL4 CWO4 CXR4 CYU4 CZX4 DBA4 DCD4 DDG4 DEJ4 DFM4 DGP4 DHS4 DIV4 DJY4 DLB4 DME4 DNH4 DOK4 DPN4 DQQ4 DRT4 DSW4 DTZ4 DVC4 DWF4 DXI4 DYL4 DZO4 EAR4 EBU4 ECX4 EEA4 EFD4 EGG4 EHJ4 EIM4 EJP4 EKS4 ELV4 EMY4 EOB4 EPE4 EQH4 ERK4 ESN4 ETQ4 EUT4 EVW4 EWZ4 EYC4 EZF4 FAI4 FBL4 FCO4 FDR4 FEU4 FFX4 FHA4 FID4 FJG4 FKJ4 FLM4 FMP4 FNS4 FOV4 FPY4 FRB4 FSE4 FTH4 FUK4 FVN4 FWQ4 FXT4 FYW4 FZZ4 GBC4 GCF4 GDI4 GEL4 GFO4 GGR4 GHU4 GIX4 GKA4 GLD4 GMG4 GNJ4 GOM4 GPP4 GQS4 GRV4 GSY4 GUB4 GVE4 GWH4 GXK4 GYN4 GZQ4 HAT4 HBW4 HCZ4 HEC4 HFF4 HGI4 HHL4 HIO4 HJR4 HKU4 HLX4 HNA4 HOD4 HPG4 HQJ4 HRM4 HSP4 HTS4 HUV4 HVY4 HXB4 HYE4 HZH4 IAK4 IBN4 ICQ4 IDT4 IEW4 IFZ4 IHC4 IIF4 IJI4 IKL4 ILO4 IMR4 INU4 IOX4 IQA4 IRD4 ISG4 ITJ4 IUM4 IVP4 IWS4 IXV4 IYY4 JAB4 JBE4 JCH4 JDK4 JEN4 JFQ4 JGT4 JHW4 JIZ4 JKC4 JLF4 JMI4 JNL4 JOO4 JPR4 JQU4 JRX4 JTA4 JUD4 JVG4 JWJ4 JXM4 JYP4 JZS4 KAV4 KBY4 KDB4 KEE4 KFH4 KGK4 KHN4 KIQ4 KJT4 KKW4 KLZ4 KNC4 KOF4 KPI4 KQL4 KRO4 KSR4 KTU4 KUX4 KWA4 KXD4 KYG4 KZJ4 LAM4 LBP4 LCS4 LDV4 LEY4 LGB4 LHE4 LIH4 LJK4 LKN4 LLQ4 LMT4 LNW4 LOZ4 LQC4 LRF4 LSI4 LTL4 LUO4 LVR4 LWU4 LXX4 LZA4 MAD4 MBG4 MCJ4 MDM4 MEP4 MFS4 MGV4 MHY4 MJB4 MKE4 MLH4 MMK4 MNN4 MOQ4 MPT4 MQW4 MRZ4 MTC4 MUF4 MVI4 MWL4 MXO4 MYR4 MZU4 NAX4 NCA4 NDD4 NEG4 NFJ4 NGM4 NHP4 NIS4 NJV4 NKY4 NMB4 NNE4 NOH4 NPK4 NQN4 NRQ4 NST4 NTW4 NUZ4 NWC4 NXF4 NYI4 NZL4 OAO4 OBR4 OCU4 ODX4 OFA4 OGD4 OHG4 OIJ4 OJM4 OKP4 OLS4 OMV4 ONY4 OPB4 OQE4 ORH4 OSK4 OTN4 OUQ4 OVT4 OWW4 OXZ4 OZC4 PAF4 PBI4 PCL4 PDO4 PER4 PFU4 PGX4 PIA4 PJD4 PKG4 PLJ4 PMM4 PNP4 POS4 PPV4 PQY4 PSB4 PTE4 PUH4 PVK4 PWN4 PXQ4 PYT4 PZW4 QAZ4 QCC4 QDF4 QEI4 QFL4 QGO4 QHR4 QIU4 QJX4 QLA4 QMD4 QNG4 QOJ4 QPM4 QQP4 QRS4 QSV4 QTY4 QVB4 QWE4 QXH4 QYK4 QZN4 RAQ4 RBT4 RCW4 RDZ4 RFC4 RGF4 RHI4 RIL4 RJO4 RKR4 RLU4 RMX4 ROA4 RPD4 RQG4 RRJ4 RSM4 RTP4 RUS4 RVV4 RWY4 RYB4 RZE4 SAH4 SBK4 SCN4 SDQ4 SET4 SFW4 SGZ4 SIC4 SJF4 SKI4 SLL4 SMO4 SNR4 SOU4 SPX4 SRA4 SSD4 STG4 SUJ4 SVM4 SWP4 SXS4 SYV4 SZY4 TBB4 TCE4 TDH4 TEK4 TFN4 TGQ4 THT4 TIW4 TJZ4 TLC4 TMF4 TNI4 TOL4 TPO4 TQR4 TRU4 TSX4 TUA4 TVD4 TWG4 TXJ4 TYM4 TZP4 UAS4 UBV4 UCY4 UEB4 UFE4 UGH4 UHK4 UIN4 UJQ4 UKT4 ULW4 UMZ4 UOC4 UPF4 UQI4 URL4 USO4 UTR4 UUU4 UVX4 UXA4 UYD4 UZG4 VAJ4 VBM4 VCP4 VDS4 VEV4 VFY4 VHB4 VIE4 VJH4 VKK4 VLN4 VMQ4 VNT4 VOW4 VPZ4 VRC4 VSF4 VTI4 VUL4 VVO4 VWR4 VXU4 VYX4 WAA4 WBD4 WCG4 WDJ4 WEM4 WFP4 WGS4 WHV4 WIY4 WKB4 WLE4 WMH4 WNK4 WON4 WPQ4 WQT4 WRW4 WSZ4 WUC4 WVF4 WWI4 WXL4 WYO4 WZR4 XAU4 XBX4 XDA4 XED4</xm:sqref>
        </x14:conditionalFormatting>
        <x14:conditionalFormatting xmlns:xm="http://schemas.microsoft.com/office/excel/2006/main">
          <x14:cfRule type="expression" priority="26" id="{12E59DD5-E00B-4569-AF84-7A352448C333}">
            <xm:f>'System Data'!$A$40</xm:f>
            <x14:dxf>
              <font>
                <color theme="0" tint="-0.14996795556505021"/>
              </font>
            </x14:dxf>
          </x14:cfRule>
          <xm:sqref>C4 AF4 BI4 CL4 DO4 ER4 FU4 GX4 IA4 JD4 KG4 LJ4 MM4 NP4 OS4 PV4 QY4 SB4 TE4 UH4 VK4 WN4 XQ4 YT4 ZW4 AAZ4 ACC4 ADF4 AEI4 AFL4 AGO4 AHR4 AIU4 AJX4 ALA4 AMD4 ANG4 AOJ4 APM4 AQP4 ARS4 ASV4 ATY4 AVB4 AWE4 AXH4 AYK4 AZN4 BAQ4 BBT4 BCW4 BDZ4 BFC4 BGF4 BHI4 BIL4 BJO4 BKR4 BLU4 BMX4 BOA4 BPD4 BQG4 BRJ4 BSM4 BTP4 BUS4 BVV4 BWY4 BYB4 BZE4 CAH4 CBK4 CCN4 CDQ4 CET4 CFW4 CGZ4 CIC4 CJF4 CKI4 CLL4 CMO4 CNR4 COU4 CPX4 CRA4 CSD4 CTG4 CUJ4 CVM4 CWP4 CXS4 CYV4 CZY4 DBB4 DCE4 DDH4 DEK4 DFN4 DGQ4 DHT4 DIW4 DJZ4 DLC4 DMF4 DNI4 DOL4 DPO4 DQR4 DRU4 DSX4 DUA4 DVD4 DWG4 DXJ4 DYM4 DZP4 EAS4 EBV4 ECY4 EEB4 EFE4 EGH4 EHK4 EIN4 EJQ4 EKT4 ELW4 EMZ4 EOC4 EPF4 EQI4 ERL4 ESO4 ETR4 EUU4 EVX4 EXA4 EYD4 EZG4 FAJ4 FBM4 FCP4 FDS4 FEV4 FFY4 FHB4 FIE4 FJH4 FKK4 FLN4 FMQ4 FNT4 FOW4 FPZ4 FRC4 FSF4 FTI4 FUL4 FVO4 FWR4 FXU4 FYX4 GAA4 GBD4 GCG4 GDJ4 GEM4 GFP4 GGS4 GHV4 GIY4 GKB4 GLE4 GMH4 GNK4 GON4 GPQ4 GQT4 GRW4 GSZ4 GUC4 GVF4 GWI4 GXL4 GYO4 GZR4 HAU4 HBX4 HDA4 HED4 HFG4 HGJ4 HHM4 HIP4 HJS4 HKV4 HLY4 HNB4 HOE4 HPH4 HQK4 HRN4 HSQ4 HTT4 HUW4 HVZ4 HXC4 HYF4 HZI4 IAL4 IBO4 ICR4 IDU4 IEX4 IGA4 IHD4 IIG4 IJJ4 IKM4 ILP4 IMS4 INV4 IOY4 IQB4 IRE4 ISH4 ITK4 IUN4 IVQ4 IWT4 IXW4 IYZ4 JAC4 JBF4 JCI4 JDL4 JEO4 JFR4 JGU4 JHX4 JJA4 JKD4 JLG4 JMJ4 JNM4 JOP4 JPS4 JQV4 JRY4 JTB4 JUE4 JVH4 JWK4 JXN4 JYQ4 JZT4 KAW4 KBZ4 KDC4 KEF4 KFI4 KGL4 KHO4 KIR4 KJU4 KKX4 KMA4 KND4 KOG4 KPJ4 KQM4 KRP4 KSS4 KTV4 KUY4 KWB4 KXE4 KYH4 KZK4 LAN4 LBQ4 LCT4 LDW4 LEZ4 LGC4 LHF4 LII4 LJL4 LKO4 LLR4 LMU4 LNX4 LPA4 LQD4 LRG4 LSJ4 LTM4 LUP4 LVS4 LWV4 LXY4 LZB4 MAE4 MBH4 MCK4 MDN4 MEQ4 MFT4 MGW4 MHZ4 MJC4 MKF4 MLI4 MML4 MNO4 MOR4 MPU4 MQX4 MSA4 MTD4 MUG4 MVJ4 MWM4 MXP4 MYS4 MZV4 NAY4 NCB4 NDE4 NEH4 NFK4 NGN4 NHQ4 NIT4 NJW4 NKZ4 NMC4 NNF4 NOI4 NPL4 NQO4 NRR4 NSU4 NTX4 NVA4 NWD4 NXG4 NYJ4 NZM4 OAP4 OBS4 OCV4 ODY4 OFB4 OGE4 OHH4 OIK4 OJN4 OKQ4 OLT4 OMW4 ONZ4 OPC4 OQF4 ORI4 OSL4 OTO4 OUR4 OVU4 OWX4 OYA4 OZD4 PAG4 PBJ4 PCM4 PDP4 PES4 PFV4 PGY4 PIB4 PJE4 PKH4 PLK4 PMN4 PNQ4 POT4 PPW4 PQZ4 PSC4 PTF4 PUI4 PVL4 PWO4 PXR4 PYU4 PZX4 QBA4 QCD4 QDG4 QEJ4 QFM4 QGP4 QHS4 QIV4 QJY4 QLB4 QME4 QNH4 QOK4 QPN4 QQQ4 QRT4 QSW4 QTZ4 QVC4 QWF4 QXI4 QYL4 QZO4 RAR4 RBU4 RCX4 REA4 RFD4 RGG4 RHJ4 RIM4 RJP4 RKS4 RLV4 RMY4 ROB4 RPE4 RQH4 RRK4 RSN4 RTQ4 RUT4 RVW4 RWZ4 RYC4 RZF4 SAI4 SBL4 SCO4 SDR4 SEU4 SFX4 SHA4 SID4 SJG4 SKJ4 SLM4 SMP4 SNS4 SOV4 SPY4 SRB4 SSE4 STH4 SUK4 SVN4 SWQ4 SXT4 SYW4 SZZ4 TBC4 TCF4 TDI4 TEL4 TFO4 TGR4 THU4 TIX4 TKA4 TLD4 TMG4 TNJ4 TOM4 TPP4 TQS4 TRV4 TSY4 TUB4 TVE4 TWH4 TXK4 TYN4 TZQ4 UAT4 UBW4 UCZ4 UEC4 UFF4 UGI4 UHL4 UIO4 UJR4 UKU4 ULX4 UNA4 UOD4 UPG4 UQJ4 URM4 USP4 UTS4 UUV4 UVY4 UXB4 UYE4 UZH4 VAK4 VBN4 VCQ4 VDT4 VEW4 VFZ4 VHC4 VIF4 VJI4 VKL4 VLO4 VMR4 VNU4 VOX4 VQA4 VRD4 VSG4 VTJ4 VUM4 VVP4 VWS4 VXV4 VYY4 WAB4 WBE4 WCH4 WDK4 WEN4 WFQ4 WGT4 WHW4 WIZ4 WKC4 WLF4 WMI4 WNL4 WOO4 WPR4 WQU4 WRX4 WTA4 WUD4 WVG4 WWJ4 WXM4 WYP4 WZS4 XAV4 XBY4 XDB4 XEE4</xm:sqref>
        </x14:conditionalFormatting>
        <x14:conditionalFormatting xmlns:xm="http://schemas.microsoft.com/office/excel/2006/main">
          <x14:cfRule type="expression" priority="25" id="{7744E05F-9254-4249-B966-BC66383980AA}">
            <xm:f>'System Data'!$A$41</xm:f>
            <x14:dxf>
              <font>
                <color theme="0" tint="-0.14996795556505021"/>
              </font>
            </x14:dxf>
          </x14:cfRule>
          <xm:sqref>D4 AG4 BJ4 CM4 DP4 ES4 FV4 GY4 IB4 JE4 KH4 LK4 MN4 NQ4 OT4 PW4 QZ4 SC4 TF4 UI4 VL4 WO4 XR4 YU4 ZX4 ABA4 ACD4 ADG4 AEJ4 AFM4 AGP4 AHS4 AIV4 AJY4 ALB4 AME4 ANH4 AOK4 APN4 AQQ4 ART4 ASW4 ATZ4 AVC4 AWF4 AXI4 AYL4 AZO4 BAR4 BBU4 BCX4 BEA4 BFD4 BGG4 BHJ4 BIM4 BJP4 BKS4 BLV4 BMY4 BOB4 BPE4 BQH4 BRK4 BSN4 BTQ4 BUT4 BVW4 BWZ4 BYC4 BZF4 CAI4 CBL4 CCO4 CDR4 CEU4 CFX4 CHA4 CID4 CJG4 CKJ4 CLM4 CMP4 CNS4 COV4 CPY4 CRB4 CSE4 CTH4 CUK4 CVN4 CWQ4 CXT4 CYW4 CZZ4 DBC4 DCF4 DDI4 DEL4 DFO4 DGR4 DHU4 DIX4 DKA4 DLD4 DMG4 DNJ4 DOM4 DPP4 DQS4 DRV4 DSY4 DUB4 DVE4 DWH4 DXK4 DYN4 DZQ4 EAT4 EBW4 ECZ4 EEC4 EFF4 EGI4 EHL4 EIO4 EJR4 EKU4 ELX4 ENA4 EOD4 EPG4 EQJ4 ERM4 ESP4 ETS4 EUV4 EVY4 EXB4 EYE4 EZH4 FAK4 FBN4 FCQ4 FDT4 FEW4 FFZ4 FHC4 FIF4 FJI4 FKL4 FLO4 FMR4 FNU4 FOX4 FQA4 FRD4 FSG4 FTJ4 FUM4 FVP4 FWS4 FXV4 FYY4 GAB4 GBE4 GCH4 GDK4 GEN4 GFQ4 GGT4 GHW4 GIZ4 GKC4 GLF4 GMI4 GNL4 GOO4 GPR4 GQU4 GRX4 GTA4 GUD4 GVG4 GWJ4 GXM4 GYP4 GZS4 HAV4 HBY4 HDB4 HEE4 HFH4 HGK4 HHN4 HIQ4 HJT4 HKW4 HLZ4 HNC4 HOF4 HPI4 HQL4 HRO4 HSR4 HTU4 HUX4 HWA4 HXD4 HYG4 HZJ4 IAM4 IBP4 ICS4 IDV4 IEY4 IGB4 IHE4 IIH4 IJK4 IKN4 ILQ4 IMT4 INW4 IOZ4 IQC4 IRF4 ISI4 ITL4 IUO4 IVR4 IWU4 IXX4 IZA4 JAD4 JBG4 JCJ4 JDM4 JEP4 JFS4 JGV4 JHY4 JJB4 JKE4 JLH4 JMK4 JNN4 JOQ4 JPT4 JQW4 JRZ4 JTC4 JUF4 JVI4 JWL4 JXO4 JYR4 JZU4 KAX4 KCA4 KDD4 KEG4 KFJ4 KGM4 KHP4 KIS4 KJV4 KKY4 KMB4 KNE4 KOH4 KPK4 KQN4 KRQ4 KST4 KTW4 KUZ4 KWC4 KXF4 KYI4 KZL4 LAO4 LBR4 LCU4 LDX4 LFA4 LGD4 LHG4 LIJ4 LJM4 LKP4 LLS4 LMV4 LNY4 LPB4 LQE4 LRH4 LSK4 LTN4 LUQ4 LVT4 LWW4 LXZ4 LZC4 MAF4 MBI4 MCL4 MDO4 MER4 MFU4 MGX4 MIA4 MJD4 MKG4 MLJ4 MMM4 MNP4 MOS4 MPV4 MQY4 MSB4 MTE4 MUH4 MVK4 MWN4 MXQ4 MYT4 MZW4 NAZ4 NCC4 NDF4 NEI4 NFL4 NGO4 NHR4 NIU4 NJX4 NLA4 NMD4 NNG4 NOJ4 NPM4 NQP4 NRS4 NSV4 NTY4 NVB4 NWE4 NXH4 NYK4 NZN4 OAQ4 OBT4 OCW4 ODZ4 OFC4 OGF4 OHI4 OIL4 OJO4 OKR4 OLU4 OMX4 OOA4 OPD4 OQG4 ORJ4 OSM4 OTP4 OUS4 OVV4 OWY4 OYB4 OZE4 PAH4 PBK4 PCN4 PDQ4 PET4 PFW4 PGZ4 PIC4 PJF4 PKI4 PLL4 PMO4 PNR4 POU4 PPX4 PRA4 PSD4 PTG4 PUJ4 PVM4 PWP4 PXS4 PYV4 PZY4 QBB4 QCE4 QDH4 QEK4 QFN4 QGQ4 QHT4 QIW4 QJZ4 QLC4 QMF4 QNI4 QOL4 QPO4 QQR4 QRU4 QSX4 QUA4 QVD4 QWG4 QXJ4 QYM4 QZP4 RAS4 RBV4 RCY4 REB4 RFE4 RGH4 RHK4 RIN4 RJQ4 RKT4 RLW4 RMZ4 ROC4 RPF4 RQI4 RRL4 RSO4 RTR4 RUU4 RVX4 RXA4 RYD4 RZG4 SAJ4 SBM4 SCP4 SDS4 SEV4 SFY4 SHB4 SIE4 SJH4 SKK4 SLN4 SMQ4 SNT4 SOW4 SPZ4 SRC4 SSF4 STI4 SUL4 SVO4 SWR4 SXU4 SYX4 TAA4 TBD4 TCG4 TDJ4 TEM4 TFP4 TGS4 THV4 TIY4 TKB4 TLE4 TMH4 TNK4 TON4 TPQ4 TQT4 TRW4 TSZ4 TUC4 TVF4 TWI4 TXL4 TYO4 TZR4 UAU4 UBX4 UDA4 UED4 UFG4 UGJ4 UHM4 UIP4 UJS4 UKV4 ULY4 UNB4 UOE4 UPH4 UQK4 URN4 USQ4 UTT4 UUW4 UVZ4 UXC4 UYF4 UZI4 VAL4 VBO4 VCR4 VDU4 VEX4 VGA4 VHD4 VIG4 VJJ4 VKM4 VLP4 VMS4 VNV4 VOY4 VQB4 VRE4 VSH4 VTK4 VUN4 VVQ4 VWT4 VXW4 VYZ4 WAC4 WBF4 WCI4 WDL4 WEO4 WFR4 WGU4 WHX4 WJA4 WKD4 WLG4 WMJ4 WNM4 WOP4 WPS4 WQV4 WRY4 WTB4 WUE4 WVH4 WWK4 WXN4 WYQ4 WZT4 XAW4 XBZ4 XDC4 XEF4</xm:sqref>
        </x14:conditionalFormatting>
        <x14:conditionalFormatting xmlns:xm="http://schemas.microsoft.com/office/excel/2006/main">
          <x14:cfRule type="expression" priority="24" id="{A63C81B5-7EE2-482A-A706-5691BEDBC32C}">
            <xm:f>'System Data'!$A$42</xm:f>
            <x14:dxf>
              <font>
                <color theme="0" tint="-0.14996795556505021"/>
              </font>
            </x14:dxf>
          </x14:cfRule>
          <xm:sqref>E4 AH4 BK4 CN4 DQ4 ET4 FW4 GZ4 IC4 JF4 KI4 LL4 MO4 NR4 OU4 PX4 RA4 SD4 TG4 UJ4 VM4 WP4 XS4 YV4 ZY4 ABB4 ACE4 ADH4 AEK4 AFN4 AGQ4 AHT4 AIW4 AJZ4 ALC4 AMF4 ANI4 AOL4 APO4 AQR4 ARU4 ASX4 AUA4 AVD4 AWG4 AXJ4 AYM4 AZP4 BAS4 BBV4 BCY4 BEB4 BFE4 BGH4 BHK4 BIN4 BJQ4 BKT4 BLW4 BMZ4 BOC4 BPF4 BQI4 BRL4 BSO4 BTR4 BUU4 BVX4 BXA4 BYD4 BZG4 CAJ4 CBM4 CCP4 CDS4 CEV4 CFY4 CHB4 CIE4 CJH4 CKK4 CLN4 CMQ4 CNT4 COW4 CPZ4 CRC4 CSF4 CTI4 CUL4 CVO4 CWR4 CXU4 CYX4 DAA4 DBD4 DCG4 DDJ4 DEM4 DFP4 DGS4 DHV4 DIY4 DKB4 DLE4 DMH4 DNK4 DON4 DPQ4 DQT4 DRW4 DSZ4 DUC4 DVF4 DWI4 DXL4 DYO4 DZR4 EAU4 EBX4 EDA4 EED4 EFG4 EGJ4 EHM4 EIP4 EJS4 EKV4 ELY4 ENB4 EOE4 EPH4 EQK4 ERN4 ESQ4 ETT4 EUW4 EVZ4 EXC4 EYF4 EZI4 FAL4 FBO4 FCR4 FDU4 FEX4 FGA4 FHD4 FIG4 FJJ4 FKM4 FLP4 FMS4 FNV4 FOY4 FQB4 FRE4 FSH4 FTK4 FUN4 FVQ4 FWT4 FXW4 FYZ4 GAC4 GBF4 GCI4 GDL4 GEO4 GFR4 GGU4 GHX4 GJA4 GKD4 GLG4 GMJ4 GNM4 GOP4 GPS4 GQV4 GRY4 GTB4 GUE4 GVH4 GWK4 GXN4 GYQ4 GZT4 HAW4 HBZ4 HDC4 HEF4 HFI4 HGL4 HHO4 HIR4 HJU4 HKX4 HMA4 HND4 HOG4 HPJ4 HQM4 HRP4 HSS4 HTV4 HUY4 HWB4 HXE4 HYH4 HZK4 IAN4 IBQ4 ICT4 IDW4 IEZ4 IGC4 IHF4 III4 IJL4 IKO4 ILR4 IMU4 INX4 IPA4 IQD4 IRG4 ISJ4 ITM4 IUP4 IVS4 IWV4 IXY4 IZB4 JAE4 JBH4 JCK4 JDN4 JEQ4 JFT4 JGW4 JHZ4 JJC4 JKF4 JLI4 JML4 JNO4 JOR4 JPU4 JQX4 JSA4 JTD4 JUG4 JVJ4 JWM4 JXP4 JYS4 JZV4 KAY4 KCB4 KDE4 KEH4 KFK4 KGN4 KHQ4 KIT4 KJW4 KKZ4 KMC4 KNF4 KOI4 KPL4 KQO4 KRR4 KSU4 KTX4 KVA4 KWD4 KXG4 KYJ4 KZM4 LAP4 LBS4 LCV4 LDY4 LFB4 LGE4 LHH4 LIK4 LJN4 LKQ4 LLT4 LMW4 LNZ4 LPC4 LQF4 LRI4 LSL4 LTO4 LUR4 LVU4 LWX4 LYA4 LZD4 MAG4 MBJ4 MCM4 MDP4 MES4 MFV4 MGY4 MIB4 MJE4 MKH4 MLK4 MMN4 MNQ4 MOT4 MPW4 MQZ4 MSC4 MTF4 MUI4 MVL4 MWO4 MXR4 MYU4 MZX4 NBA4 NCD4 NDG4 NEJ4 NFM4 NGP4 NHS4 NIV4 NJY4 NLB4 NME4 NNH4 NOK4 NPN4 NQQ4 NRT4 NSW4 NTZ4 NVC4 NWF4 NXI4 NYL4 NZO4 OAR4 OBU4 OCX4 OEA4 OFD4 OGG4 OHJ4 OIM4 OJP4 OKS4 OLV4 OMY4 OOB4 OPE4 OQH4 ORK4 OSN4 OTQ4 OUT4 OVW4 OWZ4 OYC4 OZF4 PAI4 PBL4 PCO4 PDR4 PEU4 PFX4 PHA4 PID4 PJG4 PKJ4 PLM4 PMP4 PNS4 POV4 PPY4 PRB4 PSE4 PTH4 PUK4 PVN4 PWQ4 PXT4 PYW4 PZZ4 QBC4 QCF4 QDI4 QEL4 QFO4 QGR4 QHU4 QIX4 QKA4 QLD4 QMG4 QNJ4 QOM4 QPP4 QQS4 QRV4 QSY4 QUB4 QVE4 QWH4 QXK4 QYN4 QZQ4 RAT4 RBW4 RCZ4 REC4 RFF4 RGI4 RHL4 RIO4 RJR4 RKU4 RLX4 RNA4 ROD4 RPG4 RQJ4 RRM4 RSP4 RTS4 RUV4 RVY4 RXB4 RYE4 RZH4 SAK4 SBN4 SCQ4 SDT4 SEW4 SFZ4 SHC4 SIF4 SJI4 SKL4 SLO4 SMR4 SNU4 SOX4 SQA4 SRD4 SSG4 STJ4 SUM4 SVP4 SWS4 SXV4 SYY4 TAB4 TBE4 TCH4 TDK4 TEN4 TFQ4 TGT4 THW4 TIZ4 TKC4 TLF4 TMI4 TNL4 TOO4 TPR4 TQU4 TRX4 TTA4 TUD4 TVG4 TWJ4 TXM4 TYP4 TZS4 UAV4 UBY4 UDB4 UEE4 UFH4 UGK4 UHN4 UIQ4 UJT4 UKW4 ULZ4 UNC4 UOF4 UPI4 UQL4 URO4 USR4 UTU4 UUX4 UWA4 UXD4 UYG4 UZJ4 VAM4 VBP4 VCS4 VDV4 VEY4 VGB4 VHE4 VIH4 VJK4 VKN4 VLQ4 VMT4 VNW4 VOZ4 VQC4 VRF4 VSI4 VTL4 VUO4 VVR4 VWU4 VXX4 VZA4 WAD4 WBG4 WCJ4 WDM4 WEP4 WFS4 WGV4 WHY4 WJB4 WKE4 WLH4 WMK4 WNN4 WOQ4 WPT4 WQW4 WRZ4 WTC4 WUF4 WVI4 WWL4 WXO4 WYR4 WZU4 XAX4 XCA4 XDD4 XEG4</xm:sqref>
        </x14:conditionalFormatting>
        <x14:conditionalFormatting xmlns:xm="http://schemas.microsoft.com/office/excel/2006/main">
          <x14:cfRule type="expression" priority="23" id="{54C63EC8-27A6-4DE6-84C3-2D763DE29E47}">
            <xm:f>'System Data'!$A$43</xm:f>
            <x14:dxf>
              <font>
                <color theme="0" tint="-0.14996795556505021"/>
              </font>
            </x14:dxf>
          </x14:cfRule>
          <xm:sqref>AI4 BL4 CO4 DR4 EU4 FX4 HA4 ID4 JG4 KJ4 LM4 MP4 NS4 OV4 PY4 RB4 SE4 TH4 UK4 VN4 WQ4 XT4 YW4 ZZ4 ABC4 ACF4 ADI4 AEL4 AFO4 AGR4 AHU4 AIX4 AKA4 ALD4 AMG4 ANJ4 AOM4 APP4 AQS4 ARV4 ASY4 AUB4 AVE4 AWH4 AXK4 AYN4 AZQ4 BAT4 BBW4 BCZ4 BEC4 BFF4 BGI4 BHL4 BIO4 BJR4 BKU4 BLX4 BNA4 BOD4 BPG4 BQJ4 BRM4 BSP4 BTS4 BUV4 BVY4 BXB4 BYE4 BZH4 CAK4 CBN4 CCQ4 CDT4 CEW4 CFZ4 CHC4 CIF4 CJI4 CKL4 CLO4 CMR4 CNU4 COX4 CQA4 CRD4 CSG4 CTJ4 CUM4 CVP4 CWS4 CXV4 CYY4 DAB4 DBE4 DCH4 DDK4 DEN4 DFQ4 DGT4 DHW4 DIZ4 DKC4 DLF4 DMI4 DNL4 DOO4 DPR4 DQU4 DRX4 DTA4 DUD4 DVG4 DWJ4 DXM4 DYP4 DZS4 EAV4 EBY4 EDB4 EEE4 EFH4 EGK4 EHN4 EIQ4 EJT4 EKW4 ELZ4 ENC4 EOF4 EPI4 EQL4 ERO4 ESR4 ETU4 EUX4 EWA4 EXD4 EYG4 EZJ4 FAM4 FBP4 FCS4 FDV4 FEY4 FGB4 FHE4 FIH4 FJK4 FKN4 FLQ4 FMT4 FNW4 FOZ4 FQC4 FRF4 FSI4 FTL4 FUO4 FVR4 FWU4 FXX4 FZA4 GAD4 GBG4 GCJ4 GDM4 GEP4 GFS4 GGV4 GHY4 GJB4 GKE4 GLH4 GMK4 GNN4 GOQ4 GPT4 GQW4 GRZ4 GTC4 GUF4 GVI4 GWL4 GXO4 GYR4 GZU4 HAX4 HCA4 HDD4 HEG4 HFJ4 HGM4 HHP4 HIS4 HJV4 HKY4 HMB4 HNE4 HOH4 HPK4 HQN4 HRQ4 HST4 HTW4 HUZ4 HWC4 HXF4 HYI4 HZL4 IAO4 IBR4 ICU4 IDX4 IFA4 IGD4 IHG4 IIJ4 IJM4 IKP4 ILS4 IMV4 INY4 IPB4 IQE4 IRH4 ISK4 ITN4 IUQ4 IVT4 IWW4 IXZ4 IZC4 JAF4 JBI4 JCL4 JDO4 JER4 JFU4 JGX4 JIA4 JJD4 JKG4 JLJ4 JMM4 JNP4 JOS4 JPV4 JQY4 JSB4 JTE4 JUH4 JVK4 JWN4 JXQ4 JYT4 JZW4 KAZ4 KCC4 KDF4 KEI4 KFL4 KGO4 KHR4 KIU4 KJX4 KLA4 KMD4 KNG4 KOJ4 KPM4 KQP4 KRS4 KSV4 KTY4 KVB4 KWE4 KXH4 KYK4 KZN4 LAQ4 LBT4 LCW4 LDZ4 LFC4 LGF4 LHI4 LIL4 LJO4 LKR4 LLU4 LMX4 LOA4 LPD4 LQG4 LRJ4 LSM4 LTP4 LUS4 LVV4 LWY4 LYB4 LZE4 MAH4 MBK4 MCN4 MDQ4 MET4 MFW4 MGZ4 MIC4 MJF4 MKI4 MLL4 MMO4 MNR4 MOU4 MPX4 MRA4 MSD4 MTG4 MUJ4 MVM4 MWP4 MXS4 MYV4 MZY4 NBB4 NCE4 NDH4 NEK4 NFN4 NGQ4 NHT4 NIW4 NJZ4 NLC4 NMF4 NNI4 NOL4 NPO4 NQR4 NRU4 NSX4 NUA4 NVD4 NWG4 NXJ4 NYM4 NZP4 OAS4 OBV4 OCY4 OEB4 OFE4 OGH4 OHK4 OIN4 OJQ4 OKT4 OLW4 OMZ4 OOC4 OPF4 OQI4 ORL4 OSO4 OTR4 OUU4 OVX4 OXA4 OYD4 OZG4 PAJ4 PBM4 PCP4 PDS4 PEV4 PFY4 PHB4 PIE4 PJH4 PKK4 PLN4 PMQ4 PNT4 POW4 PPZ4 PRC4 PSF4 PTI4 PUL4 PVO4 PWR4 PXU4 PYX4 QAA4 QBD4 QCG4 QDJ4 QEM4 QFP4 QGS4 QHV4 QIY4 QKB4 QLE4 QMH4 QNK4 QON4 QPQ4 QQT4 QRW4 QSZ4 QUC4 QVF4 QWI4 QXL4 QYO4 QZR4 RAU4 RBX4 RDA4 RED4 RFG4 RGJ4 RHM4 RIP4 RJS4 RKV4 RLY4 RNB4 ROE4 RPH4 RQK4 RRN4 RSQ4 RTT4 RUW4 RVZ4 RXC4 RYF4 RZI4 SAL4 SBO4 SCR4 SDU4 SEX4 SGA4 SHD4 SIG4 SJJ4 SKM4 SLP4 SMS4 SNV4 SOY4 SQB4 SRE4 SSH4 STK4 SUN4 SVQ4 SWT4 SXW4 SYZ4 TAC4 TBF4 TCI4 TDL4 TEO4 TFR4 TGU4 THX4 TJA4 TKD4 TLG4 TMJ4 TNM4 TOP4 TPS4 TQV4 TRY4 TTB4 TUE4 TVH4 TWK4 TXN4 TYQ4 TZT4 UAW4 UBZ4 UDC4 UEF4 UFI4 UGL4 UHO4 UIR4 UJU4 UKX4 UMA4 UND4 UOG4 UPJ4 UQM4 URP4 USS4 UTV4 UUY4 UWB4 UXE4 UYH4 UZK4 VAN4 VBQ4 VCT4 VDW4 VEZ4 VGC4 VHF4 VII4 VJL4 VKO4 VLR4 VMU4 VNX4 VPA4 VQD4 VRG4 VSJ4 VTM4 VUP4 VVS4 VWV4 VXY4 VZB4 WAE4 WBH4 WCK4 WDN4 WEQ4 WFT4 WGW4 WHZ4 WJC4 WKF4 WLI4 WML4 WNO4 WOR4 WPU4 WQX4 WSA4 WTD4 WUG4 WVJ4 WWM4 WXP4 WYS4 WZV4 XAY4 XCB4 XDE4 XEH4</xm:sqref>
        </x14:conditionalFormatting>
        <x14:conditionalFormatting xmlns:xm="http://schemas.microsoft.com/office/excel/2006/main">
          <x14:cfRule type="expression" priority="22" id="{FD95CEC2-A961-4EA5-B570-564BDEF2A6AD}">
            <xm:f>'System Data'!$A$44</xm:f>
            <x14:dxf>
              <font>
                <color theme="0" tint="-0.14996795556505021"/>
              </font>
            </x14:dxf>
          </x14:cfRule>
          <xm:sqref>G4 AJ4 BM4 CP4 DS4 EV4 FY4 HB4 IE4 JH4 KK4 LN4 MQ4 NT4 OW4 PZ4 RC4 SF4 TI4 UL4 VO4 WR4 XU4 YX4 AAA4 ABD4 ACG4 ADJ4 AEM4 AFP4 AGS4 AHV4 AIY4 AKB4 ALE4 AMH4 ANK4 AON4 APQ4 AQT4 ARW4 ASZ4 AUC4 AVF4 AWI4 AXL4 AYO4 AZR4 BAU4 BBX4 BDA4 BED4 BFG4 BGJ4 BHM4 BIP4 BJS4 BKV4 BLY4 BNB4 BOE4 BPH4 BQK4 BRN4 BSQ4 BTT4 BUW4 BVZ4 BXC4 BYF4 BZI4 CAL4 CBO4 CCR4 CDU4 CEX4 CGA4 CHD4 CIG4 CJJ4 CKM4 CLP4 CMS4 CNV4 COY4 CQB4 CRE4 CSH4 CTK4 CUN4 CVQ4 CWT4 CXW4 CYZ4 DAC4 DBF4 DCI4 DDL4 DEO4 DFR4 DGU4 DHX4 DJA4 DKD4 DLG4 DMJ4 DNM4 DOP4 DPS4 DQV4 DRY4 DTB4 DUE4 DVH4 DWK4 DXN4 DYQ4 DZT4 EAW4 EBZ4 EDC4 EEF4 EFI4 EGL4 EHO4 EIR4 EJU4 EKX4 EMA4 END4 EOG4 EPJ4 EQM4 ERP4 ESS4 ETV4 EUY4 EWB4 EXE4 EYH4 EZK4 FAN4 FBQ4 FCT4 FDW4 FEZ4 FGC4 FHF4 FII4 FJL4 FKO4 FLR4 FMU4 FNX4 FPA4 FQD4 FRG4 FSJ4 FTM4 FUP4 FVS4 FWV4 FXY4 FZB4 GAE4 GBH4 GCK4 GDN4 GEQ4 GFT4 GGW4 GHZ4 GJC4 GKF4 GLI4 GML4 GNO4 GOR4 GPU4 GQX4 GSA4 GTD4 GUG4 GVJ4 GWM4 GXP4 GYS4 GZV4 HAY4 HCB4 HDE4 HEH4 HFK4 HGN4 HHQ4 HIT4 HJW4 HKZ4 HMC4 HNF4 HOI4 HPL4 HQO4 HRR4 HSU4 HTX4 HVA4 HWD4 HXG4 HYJ4 HZM4 IAP4 IBS4 ICV4 IDY4 IFB4 IGE4 IHH4 IIK4 IJN4 IKQ4 ILT4 IMW4 INZ4 IPC4 IQF4 IRI4 ISL4 ITO4 IUR4 IVU4 IWX4 IYA4 IZD4 JAG4 JBJ4 JCM4 JDP4 JES4 JFV4 JGY4 JIB4 JJE4 JKH4 JLK4 JMN4 JNQ4 JOT4 JPW4 JQZ4 JSC4 JTF4 JUI4 JVL4 JWO4 JXR4 JYU4 JZX4 KBA4 KCD4 KDG4 KEJ4 KFM4 KGP4 KHS4 KIV4 KJY4 KLB4 KME4 KNH4 KOK4 KPN4 KQQ4 KRT4 KSW4 KTZ4 KVC4 KWF4 KXI4 KYL4 KZO4 LAR4 LBU4 LCX4 LEA4 LFD4 LGG4 LHJ4 LIM4 LJP4 LKS4 LLV4 LMY4 LOB4 LPE4 LQH4 LRK4 LSN4 LTQ4 LUT4 LVW4 LWZ4 LYC4 LZF4 MAI4 MBL4 MCO4 MDR4 MEU4 MFX4 MHA4 MID4 MJG4 MKJ4 MLM4 MMP4 MNS4 MOV4 MPY4 MRB4 MSE4 MTH4 MUK4 MVN4 MWQ4 MXT4 MYW4 MZZ4 NBC4 NCF4 NDI4 NEL4 NFO4 NGR4 NHU4 NIX4 NKA4 NLD4 NMG4 NNJ4 NOM4 NPP4 NQS4 NRV4 NSY4 NUB4 NVE4 NWH4 NXK4 NYN4 NZQ4 OAT4 OBW4 OCZ4 OEC4 OFF4 OGI4 OHL4 OIO4 OJR4 OKU4 OLX4 ONA4 OOD4 OPG4 OQJ4 ORM4 OSP4 OTS4 OUV4 OVY4 OXB4 OYE4 OZH4 PAK4 PBN4 PCQ4 PDT4 PEW4 PFZ4 PHC4 PIF4 PJI4 PKL4 PLO4 PMR4 PNU4 POX4 PQA4 PRD4 PSG4 PTJ4 PUM4 PVP4 PWS4 PXV4 PYY4 QAB4 QBE4 QCH4 QDK4 QEN4 QFQ4 QGT4 QHW4 QIZ4 QKC4 QLF4 QMI4 QNL4 QOO4 QPR4 QQU4 QRX4 QTA4 QUD4 QVG4 QWJ4 QXM4 QYP4 QZS4 RAV4 RBY4 RDB4 REE4 RFH4 RGK4 RHN4 RIQ4 RJT4 RKW4 RLZ4 RNC4 ROF4 RPI4 RQL4 RRO4 RSR4 RTU4 RUX4 RWA4 RXD4 RYG4 RZJ4 SAM4 SBP4 SCS4 SDV4 SEY4 SGB4 SHE4 SIH4 SJK4 SKN4 SLQ4 SMT4 SNW4 SOZ4 SQC4 SRF4 SSI4 STL4 SUO4 SVR4 SWU4 SXX4 SZA4 TAD4 TBG4 TCJ4 TDM4 TEP4 TFS4 TGV4 THY4 TJB4 TKE4 TLH4 TMK4 TNN4 TOQ4 TPT4 TQW4 TRZ4 TTC4 TUF4 TVI4 TWL4 TXO4 TYR4 TZU4 UAX4 UCA4 UDD4 UEG4 UFJ4 UGM4 UHP4 UIS4 UJV4 UKY4 UMB4 UNE4 UOH4 UPK4 UQN4 URQ4 UST4 UTW4 UUZ4 UWC4 UXF4 UYI4 UZL4 VAO4 VBR4 VCU4 VDX4 VFA4 VGD4 VHG4 VIJ4 VJM4 VKP4 VLS4 VMV4 VNY4 VPB4 VQE4 VRH4 VSK4 VTN4 VUQ4 VVT4 VWW4 VXZ4 VZC4 WAF4 WBI4 WCL4 WDO4 WER4 WFU4 WGX4 WIA4 WJD4 WKG4 WLJ4 WMM4 WNP4 WOS4 WPV4 WQY4 WSB4 WTE4 WUH4 WVK4 WWN4 WXQ4 WYT4 WZW4 XAZ4 XCC4 XDF4 XEI4</xm:sqref>
        </x14:conditionalFormatting>
        <x14:conditionalFormatting xmlns:xm="http://schemas.microsoft.com/office/excel/2006/main">
          <x14:cfRule type="expression" priority="21" id="{BD8296D4-0262-4420-A2C0-361E03937B16}">
            <xm:f>'System Data'!$A$45</xm:f>
            <x14:dxf>
              <font>
                <color theme="0" tint="-0.14996795556505021"/>
              </font>
            </x14:dxf>
          </x14:cfRule>
          <xm:sqref>H4 AK4 BN4 CQ4 DT4 EW4 FZ4 HC4 IF4 JI4 KL4 LO4 MR4 NU4 OX4 QA4 RD4 SG4 TJ4 UM4 VP4 WS4 XV4 YY4 AAB4 ABE4 ACH4 ADK4 AEN4 AFQ4 AGT4 AHW4 AIZ4 AKC4 ALF4 AMI4 ANL4 AOO4 APR4 AQU4 ARX4 ATA4 AUD4 AVG4 AWJ4 AXM4 AYP4 AZS4 BAV4 BBY4 BDB4 BEE4 BFH4 BGK4 BHN4 BIQ4 BJT4 BKW4 BLZ4 BNC4 BOF4 BPI4 BQL4 BRO4 BSR4 BTU4 BUX4 BWA4 BXD4 BYG4 BZJ4 CAM4 CBP4 CCS4 CDV4 CEY4 CGB4 CHE4 CIH4 CJK4 CKN4 CLQ4 CMT4 CNW4 COZ4 CQC4 CRF4 CSI4 CTL4 CUO4 CVR4 CWU4 CXX4 CZA4 DAD4 DBG4 DCJ4 DDM4 DEP4 DFS4 DGV4 DHY4 DJB4 DKE4 DLH4 DMK4 DNN4 DOQ4 DPT4 DQW4 DRZ4 DTC4 DUF4 DVI4 DWL4 DXO4 DYR4 DZU4 EAX4 ECA4 EDD4 EEG4 EFJ4 EGM4 EHP4 EIS4 EJV4 EKY4 EMB4 ENE4 EOH4 EPK4 EQN4 ERQ4 EST4 ETW4 EUZ4 EWC4 EXF4 EYI4 EZL4 FAO4 FBR4 FCU4 FDX4 FFA4 FGD4 FHG4 FIJ4 FJM4 FKP4 FLS4 FMV4 FNY4 FPB4 FQE4 FRH4 FSK4 FTN4 FUQ4 FVT4 FWW4 FXZ4 FZC4 GAF4 GBI4 GCL4 GDO4 GER4 GFU4 GGX4 GIA4 GJD4 GKG4 GLJ4 GMM4 GNP4 GOS4 GPV4 GQY4 GSB4 GTE4 GUH4 GVK4 GWN4 GXQ4 GYT4 GZW4 HAZ4 HCC4 HDF4 HEI4 HFL4 HGO4 HHR4 HIU4 HJX4 HLA4 HMD4 HNG4 HOJ4 HPM4 HQP4 HRS4 HSV4 HTY4 HVB4 HWE4 HXH4 HYK4 HZN4 IAQ4 IBT4 ICW4 IDZ4 IFC4 IGF4 IHI4 IIL4 IJO4 IKR4 ILU4 IMX4 IOA4 IPD4 IQG4 IRJ4 ISM4 ITP4 IUS4 IVV4 IWY4 IYB4 IZE4 JAH4 JBK4 JCN4 JDQ4 JET4 JFW4 JGZ4 JIC4 JJF4 JKI4 JLL4 JMO4 JNR4 JOU4 JPX4 JRA4 JSD4 JTG4 JUJ4 JVM4 JWP4 JXS4 JYV4 JZY4 KBB4 KCE4 KDH4 KEK4 KFN4 KGQ4 KHT4 KIW4 KJZ4 KLC4 KMF4 KNI4 KOL4 KPO4 KQR4 KRU4 KSX4 KUA4 KVD4 KWG4 KXJ4 KYM4 KZP4 LAS4 LBV4 LCY4 LEB4 LFE4 LGH4 LHK4 LIN4 LJQ4 LKT4 LLW4 LMZ4 LOC4 LPF4 LQI4 LRL4 LSO4 LTR4 LUU4 LVX4 LXA4 LYD4 LZG4 MAJ4 MBM4 MCP4 MDS4 MEV4 MFY4 MHB4 MIE4 MJH4 MKK4 MLN4 MMQ4 MNT4 MOW4 MPZ4 MRC4 MSF4 MTI4 MUL4 MVO4 MWR4 MXU4 MYX4 NAA4 NBD4 NCG4 NDJ4 NEM4 NFP4 NGS4 NHV4 NIY4 NKB4 NLE4 NMH4 NNK4 NON4 NPQ4 NQT4 NRW4 NSZ4 NUC4 NVF4 NWI4 NXL4 NYO4 NZR4 OAU4 OBX4 ODA4 OED4 OFG4 OGJ4 OHM4 OIP4 OJS4 OKV4 OLY4 ONB4 OOE4 OPH4 OQK4 ORN4 OSQ4 OTT4 OUW4 OVZ4 OXC4 OYF4 OZI4 PAL4 PBO4 PCR4 PDU4 PEX4 PGA4 PHD4 PIG4 PJJ4 PKM4 PLP4 PMS4 PNV4 POY4 PQB4 PRE4 PSH4 PTK4 PUN4 PVQ4 PWT4 PXW4 PYZ4 QAC4 QBF4 QCI4 QDL4 QEO4 QFR4 QGU4 QHX4 QJA4 QKD4 QLG4 QMJ4 QNM4 QOP4 QPS4 QQV4 QRY4 QTB4 QUE4 QVH4 QWK4 QXN4 QYQ4 QZT4 RAW4 RBZ4 RDC4 REF4 RFI4 RGL4 RHO4 RIR4 RJU4 RKX4 RMA4 RND4 ROG4 RPJ4 RQM4 RRP4 RSS4 RTV4 RUY4 RWB4 RXE4 RYH4 RZK4 SAN4 SBQ4 SCT4 SDW4 SEZ4 SGC4 SHF4 SII4 SJL4 SKO4 SLR4 SMU4 SNX4 SPA4 SQD4 SRG4 SSJ4 STM4 SUP4 SVS4 SWV4 SXY4 SZB4 TAE4 TBH4 TCK4 TDN4 TEQ4 TFT4 TGW4 THZ4 TJC4 TKF4 TLI4 TML4 TNO4 TOR4 TPU4 TQX4 TSA4 TTD4 TUG4 TVJ4 TWM4 TXP4 TYS4 TZV4 UAY4 UCB4 UDE4 UEH4 UFK4 UGN4 UHQ4 UIT4 UJW4 UKZ4 UMC4 UNF4 UOI4 UPL4 UQO4 URR4 USU4 UTX4 UVA4 UWD4 UXG4 UYJ4 UZM4 VAP4 VBS4 VCV4 VDY4 VFB4 VGE4 VHH4 VIK4 VJN4 VKQ4 VLT4 VMW4 VNZ4 VPC4 VQF4 VRI4 VSL4 VTO4 VUR4 VVU4 VWX4 VYA4 VZD4 WAG4 WBJ4 WCM4 WDP4 WES4 WFV4 WGY4 WIB4 WJE4 WKH4 WLK4 WMN4 WNQ4 WOT4 WPW4 WQZ4 WSC4 WTF4 WUI4 WVL4 WWO4 WXR4 WYU4 WZX4 XBA4 XCD4 XDG4 XEJ4</xm:sqref>
        </x14:conditionalFormatting>
        <x14:conditionalFormatting xmlns:xm="http://schemas.microsoft.com/office/excel/2006/main">
          <x14:cfRule type="expression" priority="20" id="{2BF452FF-8B73-4C42-B443-0B74A0317873}">
            <xm:f>'System Data'!$A$46</xm:f>
            <x14:dxf>
              <font>
                <color theme="0" tint="-0.14996795556505021"/>
              </font>
            </x14:dxf>
          </x14:cfRule>
          <xm:sqref>I4 AL4 BO4 CR4 DU4 EX4 GA4 HD4 IG4 JJ4 KM4 LP4 MS4 NV4 OY4 QB4 RE4 SH4 TK4 UN4 VQ4 WT4 XW4 YZ4 AAC4 ABF4 ACI4 ADL4 AEO4 AFR4 AGU4 AHX4 AJA4 AKD4 ALG4 AMJ4 ANM4 AOP4 APS4 AQV4 ARY4 ATB4 AUE4 AVH4 AWK4 AXN4 AYQ4 AZT4 BAW4 BBZ4 BDC4 BEF4 BFI4 BGL4 BHO4 BIR4 BJU4 BKX4 BMA4 BND4 BOG4 BPJ4 BQM4 BRP4 BSS4 BTV4 BUY4 BWB4 BXE4 BYH4 BZK4 CAN4 CBQ4 CCT4 CDW4 CEZ4 CGC4 CHF4 CII4 CJL4 CKO4 CLR4 CMU4 CNX4 CPA4 CQD4 CRG4 CSJ4 CTM4 CUP4 CVS4 CWV4 CXY4 CZB4 DAE4 DBH4 DCK4 DDN4 DEQ4 DFT4 DGW4 DHZ4 DJC4 DKF4 DLI4 DML4 DNO4 DOR4 DPU4 DQX4 DSA4 DTD4 DUG4 DVJ4 DWM4 DXP4 DYS4 DZV4 EAY4 ECB4 EDE4 EEH4 EFK4 EGN4 EHQ4 EIT4 EJW4 EKZ4 EMC4 ENF4 EOI4 EPL4 EQO4 ERR4 ESU4 ETX4 EVA4 EWD4 EXG4 EYJ4 EZM4 FAP4 FBS4 FCV4 FDY4 FFB4 FGE4 FHH4 FIK4 FJN4 FKQ4 FLT4 FMW4 FNZ4 FPC4 FQF4 FRI4 FSL4 FTO4 FUR4 FVU4 FWX4 FYA4 FZD4 GAG4 GBJ4 GCM4 GDP4 GES4 GFV4 GGY4 GIB4 GJE4 GKH4 GLK4 GMN4 GNQ4 GOT4 GPW4 GQZ4 GSC4 GTF4 GUI4 GVL4 GWO4 GXR4 GYU4 GZX4 HBA4 HCD4 HDG4 HEJ4 HFM4 HGP4 HHS4 HIV4 HJY4 HLB4 HME4 HNH4 HOK4 HPN4 HQQ4 HRT4 HSW4 HTZ4 HVC4 HWF4 HXI4 HYL4 HZO4 IAR4 IBU4 ICX4 IEA4 IFD4 IGG4 IHJ4 IIM4 IJP4 IKS4 ILV4 IMY4 IOB4 IPE4 IQH4 IRK4 ISN4 ITQ4 IUT4 IVW4 IWZ4 IYC4 IZF4 JAI4 JBL4 JCO4 JDR4 JEU4 JFX4 JHA4 JID4 JJG4 JKJ4 JLM4 JMP4 JNS4 JOV4 JPY4 JRB4 JSE4 JTH4 JUK4 JVN4 JWQ4 JXT4 JYW4 JZZ4 KBC4 KCF4 KDI4 KEL4 KFO4 KGR4 KHU4 KIX4 KKA4 KLD4 KMG4 KNJ4 KOM4 KPP4 KQS4 KRV4 KSY4 KUB4 KVE4 KWH4 KXK4 KYN4 KZQ4 LAT4 LBW4 LCZ4 LEC4 LFF4 LGI4 LHL4 LIO4 LJR4 LKU4 LLX4 LNA4 LOD4 LPG4 LQJ4 LRM4 LSP4 LTS4 LUV4 LVY4 LXB4 LYE4 LZH4 MAK4 MBN4 MCQ4 MDT4 MEW4 MFZ4 MHC4 MIF4 MJI4 MKL4 MLO4 MMR4 MNU4 MOX4 MQA4 MRD4 MSG4 MTJ4 MUM4 MVP4 MWS4 MXV4 MYY4 NAB4 NBE4 NCH4 NDK4 NEN4 NFQ4 NGT4 NHW4 NIZ4 NKC4 NLF4 NMI4 NNL4 NOO4 NPR4 NQU4 NRX4 NTA4 NUD4 NVG4 NWJ4 NXM4 NYP4 NZS4 OAV4 OBY4 ODB4 OEE4 OFH4 OGK4 OHN4 OIQ4 OJT4 OKW4 OLZ4 ONC4 OOF4 OPI4 OQL4 ORO4 OSR4 OTU4 OUX4 OWA4 OXD4 OYG4 OZJ4 PAM4 PBP4 PCS4 PDV4 PEY4 PGB4 PHE4 PIH4 PJK4 PKN4 PLQ4 PMT4 PNW4 POZ4 PQC4 PRF4 PSI4 PTL4 PUO4 PVR4 PWU4 PXX4 PZA4 QAD4 QBG4 QCJ4 QDM4 QEP4 QFS4 QGV4 QHY4 QJB4 QKE4 QLH4 QMK4 QNN4 QOQ4 QPT4 QQW4 QRZ4 QTC4 QUF4 QVI4 QWL4 QXO4 QYR4 QZU4 RAX4 RCA4 RDD4 REG4 RFJ4 RGM4 RHP4 RIS4 RJV4 RKY4 RMB4 RNE4 ROH4 RPK4 RQN4 RRQ4 RST4 RTW4 RUZ4 RWC4 RXF4 RYI4 RZL4 SAO4 SBR4 SCU4 SDX4 SFA4 SGD4 SHG4 SIJ4 SJM4 SKP4 SLS4 SMV4 SNY4 SPB4 SQE4 SRH4 SSK4 STN4 SUQ4 SVT4 SWW4 SXZ4 SZC4 TAF4 TBI4 TCL4 TDO4 TER4 TFU4 TGX4 TIA4 TJD4 TKG4 TLJ4 TMM4 TNP4 TOS4 TPV4 TQY4 TSB4 TTE4 TUH4 TVK4 TWN4 TXQ4 TYT4 TZW4 UAZ4 UCC4 UDF4 UEI4 UFL4 UGO4 UHR4 UIU4 UJX4 ULA4 UMD4 UNG4 UOJ4 UPM4 UQP4 URS4 USV4 UTY4 UVB4 UWE4 UXH4 UYK4 UZN4 VAQ4 VBT4 VCW4 VDZ4 VFC4 VGF4 VHI4 VIL4 VJO4 VKR4 VLU4 VMX4 VOA4 VPD4 VQG4 VRJ4 VSM4 VTP4 VUS4 VVV4 VWY4 VYB4 VZE4 WAH4 WBK4 WCN4 WDQ4 WET4 WFW4 WGZ4 WIC4 WJF4 WKI4 WLL4 WMO4 WNR4 WOU4 WPX4 WRA4 WSD4 WTG4 WUJ4 WVM4 WWP4 WXS4 WYV4 WZY4 XBB4 XCE4 XDH4 XEK4</xm:sqref>
        </x14:conditionalFormatting>
        <x14:conditionalFormatting xmlns:xm="http://schemas.microsoft.com/office/excel/2006/main">
          <x14:cfRule type="expression" priority="19" id="{C86874B9-92DF-4CEA-BD3B-2AE1E4FB55FF}">
            <xm:f>'System Data'!$A$47</xm:f>
            <x14:dxf>
              <font>
                <color theme="0" tint="-0.14996795556505021"/>
              </font>
            </x14:dxf>
          </x14:cfRule>
          <xm:sqref>J4 AM4 BP4 CS4 DV4 EY4 GB4 HE4 IH4 JK4 KN4 LQ4 MT4 NW4 OZ4 QC4 RF4 SI4 TL4 UO4 VR4 WU4 XX4 ZA4 AAD4 ABG4 ACJ4 ADM4 AEP4 AFS4 AGV4 AHY4 AJB4 AKE4 ALH4 AMK4 ANN4 AOQ4 APT4 AQW4 ARZ4 ATC4 AUF4 AVI4 AWL4 AXO4 AYR4 AZU4 BAX4 BCA4 BDD4 BEG4 BFJ4 BGM4 BHP4 BIS4 BJV4 BKY4 BMB4 BNE4 BOH4 BPK4 BQN4 BRQ4 BST4 BTW4 BUZ4 BWC4 BXF4 BYI4 BZL4 CAO4 CBR4 CCU4 CDX4 CFA4 CGD4 CHG4 CIJ4 CJM4 CKP4 CLS4 CMV4 CNY4 CPB4 CQE4 CRH4 CSK4 CTN4 CUQ4 CVT4 CWW4 CXZ4 CZC4 DAF4 DBI4 DCL4 DDO4 DER4 DFU4 DGX4 DIA4 DJD4 DKG4 DLJ4 DMM4 DNP4 DOS4 DPV4 DQY4 DSB4 DTE4 DUH4 DVK4 DWN4 DXQ4 DYT4 DZW4 EAZ4 ECC4 EDF4 EEI4 EFL4 EGO4 EHR4 EIU4 EJX4 ELA4 EMD4 ENG4 EOJ4 EPM4 EQP4 ERS4 ESV4 ETY4 EVB4 EWE4 EXH4 EYK4 EZN4 FAQ4 FBT4 FCW4 FDZ4 FFC4 FGF4 FHI4 FIL4 FJO4 FKR4 FLU4 FMX4 FOA4 FPD4 FQG4 FRJ4 FSM4 FTP4 FUS4 FVV4 FWY4 FYB4 FZE4 GAH4 GBK4 GCN4 GDQ4 GET4 GFW4 GGZ4 GIC4 GJF4 GKI4 GLL4 GMO4 GNR4 GOU4 GPX4 GRA4 GSD4 GTG4 GUJ4 GVM4 GWP4 GXS4 GYV4 GZY4 HBB4 HCE4 HDH4 HEK4 HFN4 HGQ4 HHT4 HIW4 HJZ4 HLC4 HMF4 HNI4 HOL4 HPO4 HQR4 HRU4 HSX4 HUA4 HVD4 HWG4 HXJ4 HYM4 HZP4 IAS4 IBV4 ICY4 IEB4 IFE4 IGH4 IHK4 IIN4 IJQ4 IKT4 ILW4 IMZ4 IOC4 IPF4 IQI4 IRL4 ISO4 ITR4 IUU4 IVX4 IXA4 IYD4 IZG4 JAJ4 JBM4 JCP4 JDS4 JEV4 JFY4 JHB4 JIE4 JJH4 JKK4 JLN4 JMQ4 JNT4 JOW4 JPZ4 JRC4 JSF4 JTI4 JUL4 JVO4 JWR4 JXU4 JYX4 KAA4 KBD4 KCG4 KDJ4 KEM4 KFP4 KGS4 KHV4 KIY4 KKB4 KLE4 KMH4 KNK4 KON4 KPQ4 KQT4 KRW4 KSZ4 KUC4 KVF4 KWI4 KXL4 KYO4 KZR4 LAU4 LBX4 LDA4 LED4 LFG4 LGJ4 LHM4 LIP4 LJS4 LKV4 LLY4 LNB4 LOE4 LPH4 LQK4 LRN4 LSQ4 LTT4 LUW4 LVZ4 LXC4 LYF4 LZI4 MAL4 MBO4 MCR4 MDU4 MEX4 MGA4 MHD4 MIG4 MJJ4 MKM4 MLP4 MMS4 MNV4 MOY4 MQB4 MRE4 MSH4 MTK4 MUN4 MVQ4 MWT4 MXW4 MYZ4 NAC4 NBF4 NCI4 NDL4 NEO4 NFR4 NGU4 NHX4 NJA4 NKD4 NLG4 NMJ4 NNM4 NOP4 NPS4 NQV4 NRY4 NTB4 NUE4 NVH4 NWK4 NXN4 NYQ4 NZT4 OAW4 OBZ4 ODC4 OEF4 OFI4 OGL4 OHO4 OIR4 OJU4 OKX4 OMA4 OND4 OOG4 OPJ4 OQM4 ORP4 OSS4 OTV4 OUY4 OWB4 OXE4 OYH4 OZK4 PAN4 PBQ4 PCT4 PDW4 PEZ4 PGC4 PHF4 PII4 PJL4 PKO4 PLR4 PMU4 PNX4 PPA4 PQD4 PRG4 PSJ4 PTM4 PUP4 PVS4 PWV4 PXY4 PZB4 QAE4 QBH4 QCK4 QDN4 QEQ4 QFT4 QGW4 QHZ4 QJC4 QKF4 QLI4 QML4 QNO4 QOR4 QPU4 QQX4 QSA4 QTD4 QUG4 QVJ4 QWM4 QXP4 QYS4 QZV4 RAY4 RCB4 RDE4 REH4 RFK4 RGN4 RHQ4 RIT4 RJW4 RKZ4 RMC4 RNF4 ROI4 RPL4 RQO4 RRR4 RSU4 RTX4 RVA4 RWD4 RXG4 RYJ4 RZM4 SAP4 SBS4 SCV4 SDY4 SFB4 SGE4 SHH4 SIK4 SJN4 SKQ4 SLT4 SMW4 SNZ4 SPC4 SQF4 SRI4 SSL4 STO4 SUR4 SVU4 SWX4 SYA4 SZD4 TAG4 TBJ4 TCM4 TDP4 TES4 TFV4 TGY4 TIB4 TJE4 TKH4 TLK4 TMN4 TNQ4 TOT4 TPW4 TQZ4 TSC4 TTF4 TUI4 TVL4 TWO4 TXR4 TYU4 TZX4 UBA4 UCD4 UDG4 UEJ4 UFM4 UGP4 UHS4 UIV4 UJY4 ULB4 UME4 UNH4 UOK4 UPN4 UQQ4 URT4 USW4 UTZ4 UVC4 UWF4 UXI4 UYL4 UZO4 VAR4 VBU4 VCX4 VEA4 VFD4 VGG4 VHJ4 VIM4 VJP4 VKS4 VLV4 VMY4 VOB4 VPE4 VQH4 VRK4 VSN4 VTQ4 VUT4 VVW4 VWZ4 VYC4 VZF4 WAI4 WBL4 WCO4 WDR4 WEU4 WFX4 WHA4 WID4 WJG4 WKJ4 WLM4 WMP4 WNS4 WOV4 WPY4 WRB4 WSE4 WTH4 WUK4 WVN4 WWQ4 WXT4 WYW4 WZZ4 XBC4 XCF4 XDI4 XEL4</xm:sqref>
        </x14:conditionalFormatting>
        <x14:conditionalFormatting xmlns:xm="http://schemas.microsoft.com/office/excel/2006/main">
          <x14:cfRule type="expression" priority="18" id="{47CEDDFE-1DE1-4E10-9390-35A73FB2F4BB}">
            <xm:f>'System Data'!$A$48</xm:f>
            <x14:dxf>
              <font>
                <color theme="0" tint="-0.14996795556505021"/>
              </font>
            </x14:dxf>
          </x14:cfRule>
          <xm:sqref>K4 AN4 BQ4 CT4 DW4 EZ4 GC4 HF4 II4 JL4 KO4 LR4 MU4 NX4 PA4 QD4 RG4 SJ4 TM4 UP4 VS4 WV4 XY4 ZB4 AAE4 ABH4 ACK4 ADN4 AEQ4 AFT4 AGW4 AHZ4 AJC4 AKF4 ALI4 AML4 ANO4 AOR4 APU4 AQX4 ASA4 ATD4 AUG4 AVJ4 AWM4 AXP4 AYS4 AZV4 BAY4 BCB4 BDE4 BEH4 BFK4 BGN4 BHQ4 BIT4 BJW4 BKZ4 BMC4 BNF4 BOI4 BPL4 BQO4 BRR4 BSU4 BTX4 BVA4 BWD4 BXG4 BYJ4 BZM4 CAP4 CBS4 CCV4 CDY4 CFB4 CGE4 CHH4 CIK4 CJN4 CKQ4 CLT4 CMW4 CNZ4 CPC4 CQF4 CRI4 CSL4 CTO4 CUR4 CVU4 CWX4 CYA4 CZD4 DAG4 DBJ4 DCM4 DDP4 DES4 DFV4 DGY4 DIB4 DJE4 DKH4 DLK4 DMN4 DNQ4 DOT4 DPW4 DQZ4 DSC4 DTF4 DUI4 DVL4 DWO4 DXR4 DYU4 DZX4 EBA4 ECD4 EDG4 EEJ4 EFM4 EGP4 EHS4 EIV4 EJY4 ELB4 EME4 ENH4 EOK4 EPN4 EQQ4 ERT4 ESW4 ETZ4 EVC4 EWF4 EXI4 EYL4 EZO4 FAR4 FBU4 FCX4 FEA4 FFD4 FGG4 FHJ4 FIM4 FJP4 FKS4 FLV4 FMY4 FOB4 FPE4 FQH4 FRK4 FSN4 FTQ4 FUT4 FVW4 FWZ4 FYC4 FZF4 GAI4 GBL4 GCO4 GDR4 GEU4 GFX4 GHA4 GID4 GJG4 GKJ4 GLM4 GMP4 GNS4 GOV4 GPY4 GRB4 GSE4 GTH4 GUK4 GVN4 GWQ4 GXT4 GYW4 GZZ4 HBC4 HCF4 HDI4 HEL4 HFO4 HGR4 HHU4 HIX4 HKA4 HLD4 HMG4 HNJ4 HOM4 HPP4 HQS4 HRV4 HSY4 HUB4 HVE4 HWH4 HXK4 HYN4 HZQ4 IAT4 IBW4 ICZ4 IEC4 IFF4 IGI4 IHL4 IIO4 IJR4 IKU4 ILX4 INA4 IOD4 IPG4 IQJ4 IRM4 ISP4 ITS4 IUV4 IVY4 IXB4 IYE4 IZH4 JAK4 JBN4 JCQ4 JDT4 JEW4 JFZ4 JHC4 JIF4 JJI4 JKL4 JLO4 JMR4 JNU4 JOX4 JQA4 JRD4 JSG4 JTJ4 JUM4 JVP4 JWS4 JXV4 JYY4 KAB4 KBE4 KCH4 KDK4 KEN4 KFQ4 KGT4 KHW4 KIZ4 KKC4 KLF4 KMI4 KNL4 KOO4 KPR4 KQU4 KRX4 KTA4 KUD4 KVG4 KWJ4 KXM4 KYP4 KZS4 LAV4 LBY4 LDB4 LEE4 LFH4 LGK4 LHN4 LIQ4 LJT4 LKW4 LLZ4 LNC4 LOF4 LPI4 LQL4 LRO4 LSR4 LTU4 LUX4 LWA4 LXD4 LYG4 LZJ4 MAM4 MBP4 MCS4 MDV4 MEY4 MGB4 MHE4 MIH4 MJK4 MKN4 MLQ4 MMT4 MNW4 MOZ4 MQC4 MRF4 MSI4 MTL4 MUO4 MVR4 MWU4 MXX4 MZA4 NAD4 NBG4 NCJ4 NDM4 NEP4 NFS4 NGV4 NHY4 NJB4 NKE4 NLH4 NMK4 NNN4 NOQ4 NPT4 NQW4 NRZ4 NTC4 NUF4 NVI4 NWL4 NXO4 NYR4 NZU4 OAX4 OCA4 ODD4 OEG4 OFJ4 OGM4 OHP4 OIS4 OJV4 OKY4 OMB4 ONE4 OOH4 OPK4 OQN4 ORQ4 OST4 OTW4 OUZ4 OWC4 OXF4 OYI4 OZL4 PAO4 PBR4 PCU4 PDX4 PFA4 PGD4 PHG4 PIJ4 PJM4 PKP4 PLS4 PMV4 PNY4 PPB4 PQE4 PRH4 PSK4 PTN4 PUQ4 PVT4 PWW4 PXZ4 PZC4 QAF4 QBI4 QCL4 QDO4 QER4 QFU4 QGX4 QIA4 QJD4 QKG4 QLJ4 QMM4 QNP4 QOS4 QPV4 QQY4 QSB4 QTE4 QUH4 QVK4 QWN4 QXQ4 QYT4 QZW4 RAZ4 RCC4 RDF4 REI4 RFL4 RGO4 RHR4 RIU4 RJX4 RLA4 RMD4 RNG4 ROJ4 RPM4 RQP4 RRS4 RSV4 RTY4 RVB4 RWE4 RXH4 RYK4 RZN4 SAQ4 SBT4 SCW4 SDZ4 SFC4 SGF4 SHI4 SIL4 SJO4 SKR4 SLU4 SMX4 SOA4 SPD4 SQG4 SRJ4 SSM4 STP4 SUS4 SVV4 SWY4 SYB4 SZE4 TAH4 TBK4 TCN4 TDQ4 TET4 TFW4 TGZ4 TIC4 TJF4 TKI4 TLL4 TMO4 TNR4 TOU4 TPX4 TRA4 TSD4 TTG4 TUJ4 TVM4 TWP4 TXS4 TYV4 TZY4 UBB4 UCE4 UDH4 UEK4 UFN4 UGQ4 UHT4 UIW4 UJZ4 ULC4 UMF4 UNI4 UOL4 UPO4 UQR4 URU4 USX4 UUA4 UVD4 UWG4 UXJ4 UYM4 UZP4 VAS4 VBV4 VCY4 VEB4 VFE4 VGH4 VHK4 VIN4 VJQ4 VKT4 VLW4 VMZ4 VOC4 VPF4 VQI4 VRL4 VSO4 VTR4 VUU4 VVX4 VXA4 VYD4 VZG4 WAJ4 WBM4 WCP4 WDS4 WEV4 WFY4 WHB4 WIE4 WJH4 WKK4 WLN4 WMQ4 WNT4 WOW4 WPZ4 WRC4 WSF4 WTI4 WUL4 WVO4 WWR4 WXU4 WYX4 XAA4 XBD4 XCG4 XDJ4 XEM4</xm:sqref>
        </x14:conditionalFormatting>
        <x14:conditionalFormatting xmlns:xm="http://schemas.microsoft.com/office/excel/2006/main">
          <x14:cfRule type="expression" priority="17" id="{ED9B18D8-C451-4FCD-8382-CB978C2A27BA}">
            <xm:f>'System Data'!$A$50</xm:f>
            <x14:dxf>
              <font>
                <color theme="0" tint="-0.14996795556505021"/>
              </font>
            </x14:dxf>
          </x14:cfRule>
          <xm:sqref>M4 AP4 BS4 CV4 DY4 FB4 GE4 HH4 IK4 JN4 KQ4 LT4 MW4 NZ4 PC4 QF4 RI4 SL4 TO4 UR4 VU4 WX4 YA4 ZD4 AAG4 ABJ4 ACM4 ADP4 AES4 AFV4 AGY4 AIB4 AJE4 AKH4 ALK4 AMN4 ANQ4 AOT4 APW4 AQZ4 ASC4 ATF4 AUI4 AVL4 AWO4 AXR4 AYU4 AZX4 BBA4 BCD4 BDG4 BEJ4 BFM4 BGP4 BHS4 BIV4 BJY4 BLB4 BME4 BNH4 BOK4 BPN4 BQQ4 BRT4 BSW4 BTZ4 BVC4 BWF4 BXI4 BYL4 BZO4 CAR4 CBU4 CCX4 CEA4 CFD4 CGG4 CHJ4 CIM4 CJP4 CKS4 CLV4 CMY4 COB4 CPE4 CQH4 CRK4 CSN4 CTQ4 CUT4 CVW4 CWZ4 CYC4 CZF4 DAI4 DBL4 DCO4 DDR4 DEU4 DFX4 DHA4 DID4 DJG4 DKJ4 DLM4 DMP4 DNS4 DOV4 DPY4 DRB4 DSE4 DTH4 DUK4 DVN4 DWQ4 DXT4 DYW4 DZZ4 EBC4 ECF4 EDI4 EEL4 EFO4 EGR4 EHU4 EIX4 EKA4 ELD4 EMG4 ENJ4 EOM4 EPP4 EQS4 ERV4 ESY4 EUB4 EVE4 EWH4 EXK4 EYN4 EZQ4 FAT4 FBW4 FCZ4 FEC4 FFF4 FGI4 FHL4 FIO4 FJR4 FKU4 FLX4 FNA4 FOD4 FPG4 FQJ4 FRM4 FSP4 FTS4 FUV4 FVY4 FXB4 FYE4 FZH4 GAK4 GBN4 GCQ4 GDT4 GEW4 GFZ4 GHC4 GIF4 GJI4 GKL4 GLO4 GMR4 GNU4 GOX4 GQA4 GRD4 GSG4 GTJ4 GUM4 GVP4 GWS4 GXV4 GYY4 HAB4 HBE4 HCH4 HDK4 HEN4 HFQ4 HGT4 HHW4 HIZ4 HKC4 HLF4 HMI4 HNL4 HOO4 HPR4 HQU4 HRX4 HTA4 HUD4 HVG4 HWJ4 HXM4 HYP4 HZS4 IAV4 IBY4 IDB4 IEE4 IFH4 IGK4 IHN4 IIQ4 IJT4 IKW4 ILZ4 INC4 IOF4 IPI4 IQL4 IRO4 ISR4 ITU4 IUX4 IWA4 IXD4 IYG4 IZJ4 JAM4 JBP4 JCS4 JDV4 JEY4 JGB4 JHE4 JIH4 JJK4 JKN4 JLQ4 JMT4 JNW4 JOZ4 JQC4 JRF4 JSI4 JTL4 JUO4 JVR4 JWU4 JXX4 JZA4 KAD4 KBG4 KCJ4 KDM4 KEP4 KFS4 KGV4 KHY4 KJB4 KKE4 KLH4 KMK4 KNN4 KOQ4 KPT4 KQW4 KRZ4 KTC4 KUF4 KVI4 KWL4 KXO4 KYR4 KZU4 LAX4 LCA4 LDD4 LEG4 LFJ4 LGM4 LHP4 LIS4 LJV4 LKY4 LMB4 LNE4 LOH4 LPK4 LQN4 LRQ4 LST4 LTW4 LUZ4 LWC4 LXF4 LYI4 LZL4 MAO4 MBR4 MCU4 MDX4 MFA4 MGD4 MHG4 MIJ4 MJM4 MKP4 MLS4 MMV4 MNY4 MPB4 MQE4 MRH4 MSK4 MTN4 MUQ4 MVT4 MWW4 MXZ4 MZC4 NAF4 NBI4 NCL4 NDO4 NER4 NFU4 NGX4 NIA4 NJD4 NKG4 NLJ4 NMM4 NNP4 NOS4 NPV4 NQY4 NSB4 NTE4 NUH4 NVK4 NWN4 NXQ4 NYT4 NZW4 OAZ4 OCC4 ODF4 OEI4 OFL4 OGO4 OHR4 OIU4 OJX4 OLA4 OMD4 ONG4 OOJ4 OPM4 OQP4 ORS4 OSV4 OTY4 OVB4 OWE4 OXH4 OYK4 OZN4 PAQ4 PBT4 PCW4 PDZ4 PFC4 PGF4 PHI4 PIL4 PJO4 PKR4 PLU4 PMX4 POA4 PPD4 PQG4 PRJ4 PSM4 PTP4 PUS4 PVV4 PWY4 PYB4 PZE4 QAH4 QBK4 QCN4 QDQ4 QET4 QFW4 QGZ4 QIC4 QJF4 QKI4 QLL4 QMO4 QNR4 QOU4 QPX4 QRA4 QSD4 QTG4 QUJ4 QVM4 QWP4 QXS4 QYV4 QZY4 RBB4 RCE4 RDH4 REK4 RFN4 RGQ4 RHT4 RIW4 RJZ4 RLC4 RMF4 RNI4 ROL4 RPO4 RQR4 RRU4 RSX4 RUA4 RVD4 RWG4 RXJ4 RYM4 RZP4 SAS4 SBV4 SCY4 SEB4 SFE4 SGH4 SHK4 SIN4 SJQ4 SKT4 SLW4 SMZ4 SOC4 SPF4 SQI4 SRL4 SSO4 STR4 SUU4 SVX4 SXA4 SYD4 SZG4 TAJ4 TBM4 TCP4 TDS4 TEV4 TFY4 THB4 TIE4 TJH4 TKK4 TLN4 TMQ4 TNT4 TOW4 TPZ4 TRC4 TSF4 TTI4 TUL4 TVO4 TWR4 TXU4 TYX4 UAA4 UBD4 UCG4 UDJ4 UEM4 UFP4 UGS4 UHV4 UIY4 UKB4 ULE4 UMH4 UNK4 UON4 UPQ4 UQT4 URW4 USZ4 UUC4 UVF4 UWI4 UXL4 UYO4 UZR4 VAU4 VBX4 VDA4 VED4 VFG4 VGJ4 VHM4 VIP4 VJS4 VKV4 VLY4 VNB4 VOE4 VPH4 VQK4 VRN4 VSQ4 VTT4 VUW4 VVZ4 VXC4 VYF4 VZI4 WAL4 WBO4 WCR4 WDU4 WEX4 WGA4 WHD4 WIG4 WJJ4 WKM4 WLP4 WMS4 WNV4 WOY4 WQB4 WRE4 WSH4 WTK4 WUN4 WVQ4 WWT4 WXW4 WYZ4 XAC4 XBF4 XCI4 XDL4 XEO4</xm:sqref>
        </x14:conditionalFormatting>
        <x14:conditionalFormatting xmlns:xm="http://schemas.microsoft.com/office/excel/2006/main">
          <x14:cfRule type="expression" priority="16" id="{031A2B89-4CE1-4403-B0EE-70ECD1BD639E}">
            <xm:f>'System Data'!$A$51</xm:f>
            <x14:dxf>
              <font>
                <color theme="0" tint="-0.14996795556505021"/>
              </font>
            </x14:dxf>
          </x14:cfRule>
          <xm:sqref>N4 AQ4 BT4 CW4 DZ4 FC4 GF4 HI4 IL4 JO4 KR4 LU4 MX4 OA4 PD4 QG4 RJ4 SM4 TP4 US4 VV4 WY4 YB4 ZE4 AAH4 ABK4 ACN4 ADQ4 AET4 AFW4 AGZ4 AIC4 AJF4 AKI4 ALL4 AMO4 ANR4 AOU4 APX4 ARA4 ASD4 ATG4 AUJ4 AVM4 AWP4 AXS4 AYV4 AZY4 BBB4 BCE4 BDH4 BEK4 BFN4 BGQ4 BHT4 BIW4 BJZ4 BLC4 BMF4 BNI4 BOL4 BPO4 BQR4 BRU4 BSX4 BUA4 BVD4 BWG4 BXJ4 BYM4 BZP4 CAS4 CBV4 CCY4 CEB4 CFE4 CGH4 CHK4 CIN4 CJQ4 CKT4 CLW4 CMZ4 COC4 CPF4 CQI4 CRL4 CSO4 CTR4 CUU4 CVX4 CXA4 CYD4 CZG4 DAJ4 DBM4 DCP4 DDS4 DEV4 DFY4 DHB4 DIE4 DJH4 DKK4 DLN4 DMQ4 DNT4 DOW4 DPZ4 DRC4 DSF4 DTI4 DUL4 DVO4 DWR4 DXU4 DYX4 EAA4 EBD4 ECG4 EDJ4 EEM4 EFP4 EGS4 EHV4 EIY4 EKB4 ELE4 EMH4 ENK4 EON4 EPQ4 EQT4 ERW4 ESZ4 EUC4 EVF4 EWI4 EXL4 EYO4 EZR4 FAU4 FBX4 FDA4 FED4 FFG4 FGJ4 FHM4 FIP4 FJS4 FKV4 FLY4 FNB4 FOE4 FPH4 FQK4 FRN4 FSQ4 FTT4 FUW4 FVZ4 FXC4 FYF4 FZI4 GAL4 GBO4 GCR4 GDU4 GEX4 GGA4 GHD4 GIG4 GJJ4 GKM4 GLP4 GMS4 GNV4 GOY4 GQB4 GRE4 GSH4 GTK4 GUN4 GVQ4 GWT4 GXW4 GYZ4 HAC4 HBF4 HCI4 HDL4 HEO4 HFR4 HGU4 HHX4 HJA4 HKD4 HLG4 HMJ4 HNM4 HOP4 HPS4 HQV4 HRY4 HTB4 HUE4 HVH4 HWK4 HXN4 HYQ4 HZT4 IAW4 IBZ4 IDC4 IEF4 IFI4 IGL4 IHO4 IIR4 IJU4 IKX4 IMA4 IND4 IOG4 IPJ4 IQM4 IRP4 ISS4 ITV4 IUY4 IWB4 IXE4 IYH4 IZK4 JAN4 JBQ4 JCT4 JDW4 JEZ4 JGC4 JHF4 JII4 JJL4 JKO4 JLR4 JMU4 JNX4 JPA4 JQD4 JRG4 JSJ4 JTM4 JUP4 JVS4 JWV4 JXY4 JZB4 KAE4 KBH4 KCK4 KDN4 KEQ4 KFT4 KGW4 KHZ4 KJC4 KKF4 KLI4 KML4 KNO4 KOR4 KPU4 KQX4 KSA4 KTD4 KUG4 KVJ4 KWM4 KXP4 KYS4 KZV4 LAY4 LCB4 LDE4 LEH4 LFK4 LGN4 LHQ4 LIT4 LJW4 LKZ4 LMC4 LNF4 LOI4 LPL4 LQO4 LRR4 LSU4 LTX4 LVA4 LWD4 LXG4 LYJ4 LZM4 MAP4 MBS4 MCV4 MDY4 MFB4 MGE4 MHH4 MIK4 MJN4 MKQ4 MLT4 MMW4 MNZ4 MPC4 MQF4 MRI4 MSL4 MTO4 MUR4 MVU4 MWX4 MYA4 MZD4 NAG4 NBJ4 NCM4 NDP4 NES4 NFV4 NGY4 NIB4 NJE4 NKH4 NLK4 NMN4 NNQ4 NOT4 NPW4 NQZ4 NSC4 NTF4 NUI4 NVL4 NWO4 NXR4 NYU4 NZX4 OBA4 OCD4 ODG4 OEJ4 OFM4 OGP4 OHS4 OIV4 OJY4 OLB4 OME4 ONH4 OOK4 OPN4 OQQ4 ORT4 OSW4 OTZ4 OVC4 OWF4 OXI4 OYL4 OZO4 PAR4 PBU4 PCX4 PEA4 PFD4 PGG4 PHJ4 PIM4 PJP4 PKS4 PLV4 PMY4 POB4 PPE4 PQH4 PRK4 PSN4 PTQ4 PUT4 PVW4 PWZ4 PYC4 PZF4 QAI4 QBL4 QCO4 QDR4 QEU4 QFX4 QHA4 QID4 QJG4 QKJ4 QLM4 QMP4 QNS4 QOV4 QPY4 QRB4 QSE4 QTH4 QUK4 QVN4 QWQ4 QXT4 QYW4 QZZ4 RBC4 RCF4 RDI4 REL4 RFO4 RGR4 RHU4 RIX4 RKA4 RLD4 RMG4 RNJ4 ROM4 RPP4 RQS4 RRV4 RSY4 RUB4 RVE4 RWH4 RXK4 RYN4 RZQ4 SAT4 SBW4 SCZ4 SEC4 SFF4 SGI4 SHL4 SIO4 SJR4 SKU4 SLX4 SNA4 SOD4 SPG4 SQJ4 SRM4 SSP4 STS4 SUV4 SVY4 SXB4 SYE4 SZH4 TAK4 TBN4 TCQ4 TDT4 TEW4 TFZ4 THC4 TIF4 TJI4 TKL4 TLO4 TMR4 TNU4 TOX4 TQA4 TRD4 TSG4 TTJ4 TUM4 TVP4 TWS4 TXV4 TYY4 UAB4 UBE4 UCH4 UDK4 UEN4 UFQ4 UGT4 UHW4 UIZ4 UKC4 ULF4 UMI4 UNL4 UOO4 UPR4 UQU4 URX4 UTA4 UUD4 UVG4 UWJ4 UXM4 UYP4 UZS4 VAV4 VBY4 VDB4 VEE4 VFH4 VGK4 VHN4 VIQ4 VJT4 VKW4 VLZ4 VNC4 VOF4 VPI4 VQL4 VRO4 VSR4 VTU4 VUX4 VWA4 VXD4 VYG4 VZJ4 WAM4 WBP4 WCS4 WDV4 WEY4 WGB4 WHE4 WIH4 WJK4 WKN4 WLQ4 WMT4 WNW4 WOZ4 WQC4 WRF4 WSI4 WTL4 WUO4 WVR4 WWU4 WXX4 WZA4 XAD4 XBG4 XCJ4 XDM4 XEP4</xm:sqref>
        </x14:conditionalFormatting>
        <x14:conditionalFormatting xmlns:xm="http://schemas.microsoft.com/office/excel/2006/main">
          <x14:cfRule type="expression" priority="15" id="{F6B77167-63DC-4956-AB1D-BDAE77F2D26B}">
            <xm:f>'System Data'!$A$52</xm:f>
            <x14:dxf>
              <font>
                <color theme="0" tint="-0.14996795556505021"/>
              </font>
            </x14:dxf>
          </x14:cfRule>
          <xm:sqref>O4 AR4 BU4 CX4 EA4 FD4 GG4 HJ4 IM4 JP4 KS4 LV4 MY4 OB4 PE4 QH4 RK4 SN4 TQ4 UT4 VW4 WZ4 YC4 ZF4 AAI4 ABL4 ACO4 ADR4 AEU4 AFX4 AHA4 AID4 AJG4 AKJ4 ALM4 AMP4 ANS4 AOV4 APY4 ARB4 ASE4 ATH4 AUK4 AVN4 AWQ4 AXT4 AYW4 AZZ4 BBC4 BCF4 BDI4 BEL4 BFO4 BGR4 BHU4 BIX4 BKA4 BLD4 BMG4 BNJ4 BOM4 BPP4 BQS4 BRV4 BSY4 BUB4 BVE4 BWH4 BXK4 BYN4 BZQ4 CAT4 CBW4 CCZ4 CEC4 CFF4 CGI4 CHL4 CIO4 CJR4 CKU4 CLX4 CNA4 COD4 CPG4 CQJ4 CRM4 CSP4 CTS4 CUV4 CVY4 CXB4 CYE4 CZH4 DAK4 DBN4 DCQ4 DDT4 DEW4 DFZ4 DHC4 DIF4 DJI4 DKL4 DLO4 DMR4 DNU4 DOX4 DQA4 DRD4 DSG4 DTJ4 DUM4 DVP4 DWS4 DXV4 DYY4 EAB4 EBE4 ECH4 EDK4 EEN4 EFQ4 EGT4 EHW4 EIZ4 EKC4 ELF4 EMI4 ENL4 EOO4 EPR4 EQU4 ERX4 ETA4 EUD4 EVG4 EWJ4 EXM4 EYP4 EZS4 FAV4 FBY4 FDB4 FEE4 FFH4 FGK4 FHN4 FIQ4 FJT4 FKW4 FLZ4 FNC4 FOF4 FPI4 FQL4 FRO4 FSR4 FTU4 FUX4 FWA4 FXD4 FYG4 FZJ4 GAM4 GBP4 GCS4 GDV4 GEY4 GGB4 GHE4 GIH4 GJK4 GKN4 GLQ4 GMT4 GNW4 GOZ4 GQC4 GRF4 GSI4 GTL4 GUO4 GVR4 GWU4 GXX4 GZA4 HAD4 HBG4 HCJ4 HDM4 HEP4 HFS4 HGV4 HHY4 HJB4 HKE4 HLH4 HMK4 HNN4 HOQ4 HPT4 HQW4 HRZ4 HTC4 HUF4 HVI4 HWL4 HXO4 HYR4 HZU4 IAX4 ICA4 IDD4 IEG4 IFJ4 IGM4 IHP4 IIS4 IJV4 IKY4 IMB4 INE4 IOH4 IPK4 IQN4 IRQ4 IST4 ITW4 IUZ4 IWC4 IXF4 IYI4 IZL4 JAO4 JBR4 JCU4 JDX4 JFA4 JGD4 JHG4 JIJ4 JJM4 JKP4 JLS4 JMV4 JNY4 JPB4 JQE4 JRH4 JSK4 JTN4 JUQ4 JVT4 JWW4 JXZ4 JZC4 KAF4 KBI4 KCL4 KDO4 KER4 KFU4 KGX4 KIA4 KJD4 KKG4 KLJ4 KMM4 KNP4 KOS4 KPV4 KQY4 KSB4 KTE4 KUH4 KVK4 KWN4 KXQ4 KYT4 KZW4 LAZ4 LCC4 LDF4 LEI4 LFL4 LGO4 LHR4 LIU4 LJX4 LLA4 LMD4 LNG4 LOJ4 LPM4 LQP4 LRS4 LSV4 LTY4 LVB4 LWE4 LXH4 LYK4 LZN4 MAQ4 MBT4 MCW4 MDZ4 MFC4 MGF4 MHI4 MIL4 MJO4 MKR4 MLU4 MMX4 MOA4 MPD4 MQG4 MRJ4 MSM4 MTP4 MUS4 MVV4 MWY4 MYB4 MZE4 NAH4 NBK4 NCN4 NDQ4 NET4 NFW4 NGZ4 NIC4 NJF4 NKI4 NLL4 NMO4 NNR4 NOU4 NPX4 NRA4 NSD4 NTG4 NUJ4 NVM4 NWP4 NXS4 NYV4 NZY4 OBB4 OCE4 ODH4 OEK4 OFN4 OGQ4 OHT4 OIW4 OJZ4 OLC4 OMF4 ONI4 OOL4 OPO4 OQR4 ORU4 OSX4 OUA4 OVD4 OWG4 OXJ4 OYM4 OZP4 PAS4 PBV4 PCY4 PEB4 PFE4 PGH4 PHK4 PIN4 PJQ4 PKT4 PLW4 PMZ4 POC4 PPF4 PQI4 PRL4 PSO4 PTR4 PUU4 PVX4 PXA4 PYD4 PZG4 QAJ4 QBM4 QCP4 QDS4 QEV4 QFY4 QHB4 QIE4 QJH4 QKK4 QLN4 QMQ4 QNT4 QOW4 QPZ4 QRC4 QSF4 QTI4 QUL4 QVO4 QWR4 QXU4 QYX4 RAA4 RBD4 RCG4 RDJ4 REM4 RFP4 RGS4 RHV4 RIY4 RKB4 RLE4 RMH4 RNK4 RON4 RPQ4 RQT4 RRW4 RSZ4 RUC4 RVF4 RWI4 RXL4 RYO4 RZR4 SAU4 SBX4 SDA4 SED4 SFG4 SGJ4 SHM4 SIP4 SJS4 SKV4 SLY4 SNB4 SOE4 SPH4 SQK4 SRN4 SSQ4 STT4 SUW4 SVZ4 SXC4 SYF4 SZI4 TAL4 TBO4 TCR4 TDU4 TEX4 TGA4 THD4 TIG4 TJJ4 TKM4 TLP4 TMS4 TNV4 TOY4 TQB4 TRE4 TSH4 TTK4 TUN4 TVQ4 TWT4 TXW4 TYZ4 UAC4 UBF4 UCI4 UDL4 UEO4 UFR4 UGU4 UHX4 UJA4 UKD4 ULG4 UMJ4 UNM4 UOP4 UPS4 UQV4 URY4 UTB4 UUE4 UVH4 UWK4 UXN4 UYQ4 UZT4 VAW4 VBZ4 VDC4 VEF4 VFI4 VGL4 VHO4 VIR4 VJU4 VKX4 VMA4 VND4 VOG4 VPJ4 VQM4 VRP4 VSS4 VTV4 VUY4 VWB4 VXE4 VYH4 VZK4 WAN4 WBQ4 WCT4 WDW4 WEZ4 WGC4 WHF4 WII4 WJL4 WKO4 WLR4 WMU4 WNX4 WPA4 WQD4 WRG4 WSJ4 WTM4 WUP4 WVS4 WWV4 WXY4 WZB4 XAE4 XBH4 XCK4 XDN4 XEQ4</xm:sqref>
        </x14:conditionalFormatting>
        <x14:conditionalFormatting xmlns:xm="http://schemas.microsoft.com/office/excel/2006/main">
          <x14:cfRule type="expression" priority="14" id="{1B550B13-66DE-4B54-967B-4A9C9CC73BD3}">
            <xm:f>'System Data'!$A$53</xm:f>
            <x14:dxf>
              <font>
                <color theme="0" tint="-0.14996795556505021"/>
              </font>
            </x14:dxf>
          </x14:cfRule>
          <xm:sqref>P4 AS4 BV4 CY4 EB4 FE4 GH4 HK4 IN4 JQ4 KT4 LW4 MZ4 OC4 PF4 QI4 RL4 SO4 TR4 UU4 VX4 XA4 YD4 ZG4 AAJ4 ABM4 ACP4 ADS4 AEV4 AFY4 AHB4 AIE4 AJH4 AKK4 ALN4 AMQ4 ANT4 AOW4 APZ4 ARC4 ASF4 ATI4 AUL4 AVO4 AWR4 AXU4 AYX4 BAA4 BBD4 BCG4 BDJ4 BEM4 BFP4 BGS4 BHV4 BIY4 BKB4 BLE4 BMH4 BNK4 BON4 BPQ4 BQT4 BRW4 BSZ4 BUC4 BVF4 BWI4 BXL4 BYO4 BZR4 CAU4 CBX4 CDA4 CED4 CFG4 CGJ4 CHM4 CIP4 CJS4 CKV4 CLY4 CNB4 COE4 CPH4 CQK4 CRN4 CSQ4 CTT4 CUW4 CVZ4 CXC4 CYF4 CZI4 DAL4 DBO4 DCR4 DDU4 DEX4 DGA4 DHD4 DIG4 DJJ4 DKM4 DLP4 DMS4 DNV4 DOY4 DQB4 DRE4 DSH4 DTK4 DUN4 DVQ4 DWT4 DXW4 DYZ4 EAC4 EBF4 ECI4 EDL4 EEO4 EFR4 EGU4 EHX4 EJA4 EKD4 ELG4 EMJ4 ENM4 EOP4 EPS4 EQV4 ERY4 ETB4 EUE4 EVH4 EWK4 EXN4 EYQ4 EZT4 FAW4 FBZ4 FDC4 FEF4 FFI4 FGL4 FHO4 FIR4 FJU4 FKX4 FMA4 FND4 FOG4 FPJ4 FQM4 FRP4 FSS4 FTV4 FUY4 FWB4 FXE4 FYH4 FZK4 GAN4 GBQ4 GCT4 GDW4 GEZ4 GGC4 GHF4 GII4 GJL4 GKO4 GLR4 GMU4 GNX4 GPA4 GQD4 GRG4 GSJ4 GTM4 GUP4 GVS4 GWV4 GXY4 GZB4 HAE4 HBH4 HCK4 HDN4 HEQ4 HFT4 HGW4 HHZ4 HJC4 HKF4 HLI4 HML4 HNO4 HOR4 HPU4 HQX4 HSA4 HTD4 HUG4 HVJ4 HWM4 HXP4 HYS4 HZV4 IAY4 ICB4 IDE4 IEH4 IFK4 IGN4 IHQ4 IIT4 IJW4 IKZ4 IMC4 INF4 IOI4 IPL4 IQO4 IRR4 ISU4 ITX4 IVA4 IWD4 IXG4 IYJ4 IZM4 JAP4 JBS4 JCV4 JDY4 JFB4 JGE4 JHH4 JIK4 JJN4 JKQ4 JLT4 JMW4 JNZ4 JPC4 JQF4 JRI4 JSL4 JTO4 JUR4 JVU4 JWX4 JYA4 JZD4 KAG4 KBJ4 KCM4 KDP4 KES4 KFV4 KGY4 KIB4 KJE4 KKH4 KLK4 KMN4 KNQ4 KOT4 KPW4 KQZ4 KSC4 KTF4 KUI4 KVL4 KWO4 KXR4 KYU4 KZX4 LBA4 LCD4 LDG4 LEJ4 LFM4 LGP4 LHS4 LIV4 LJY4 LLB4 LME4 LNH4 LOK4 LPN4 LQQ4 LRT4 LSW4 LTZ4 LVC4 LWF4 LXI4 LYL4 LZO4 MAR4 MBU4 MCX4 MEA4 MFD4 MGG4 MHJ4 MIM4 MJP4 MKS4 MLV4 MMY4 MOB4 MPE4 MQH4 MRK4 MSN4 MTQ4 MUT4 MVW4 MWZ4 MYC4 MZF4 NAI4 NBL4 NCO4 NDR4 NEU4 NFX4 NHA4 NID4 NJG4 NKJ4 NLM4 NMP4 NNS4 NOV4 NPY4 NRB4 NSE4 NTH4 NUK4 NVN4 NWQ4 NXT4 NYW4 NZZ4 OBC4 OCF4 ODI4 OEL4 OFO4 OGR4 OHU4 OIX4 OKA4 OLD4 OMG4 ONJ4 OOM4 OPP4 OQS4 ORV4 OSY4 OUB4 OVE4 OWH4 OXK4 OYN4 OZQ4 PAT4 PBW4 PCZ4 PEC4 PFF4 PGI4 PHL4 PIO4 PJR4 PKU4 PLX4 PNA4 POD4 PPG4 PQJ4 PRM4 PSP4 PTS4 PUV4 PVY4 PXB4 PYE4 PZH4 QAK4 QBN4 QCQ4 QDT4 QEW4 QFZ4 QHC4 QIF4 QJI4 QKL4 QLO4 QMR4 QNU4 QOX4 QQA4 QRD4 QSG4 QTJ4 QUM4 QVP4 QWS4 QXV4 QYY4 RAB4 RBE4 RCH4 RDK4 REN4 RFQ4 RGT4 RHW4 RIZ4 RKC4 RLF4 RMI4 RNL4 ROO4 RPR4 RQU4 RRX4 RTA4 RUD4 RVG4 RWJ4 RXM4 RYP4 RZS4 SAV4 SBY4 SDB4 SEE4 SFH4 SGK4 SHN4 SIQ4 SJT4 SKW4 SLZ4 SNC4 SOF4 SPI4 SQL4 SRO4 SSR4 STU4 SUX4 SWA4 SXD4 SYG4 SZJ4 TAM4 TBP4 TCS4 TDV4 TEY4 TGB4 THE4 TIH4 TJK4 TKN4 TLQ4 TMT4 TNW4 TOZ4 TQC4 TRF4 TSI4 TTL4 TUO4 TVR4 TWU4 TXX4 TZA4 UAD4 UBG4 UCJ4 UDM4 UEP4 UFS4 UGV4 UHY4 UJB4 UKE4 ULH4 UMK4 UNN4 UOQ4 UPT4 UQW4 URZ4 UTC4 UUF4 UVI4 UWL4 UXO4 UYR4 UZU4 VAX4 VCA4 VDD4 VEG4 VFJ4 VGM4 VHP4 VIS4 VJV4 VKY4 VMB4 VNE4 VOH4 VPK4 VQN4 VRQ4 VST4 VTW4 VUZ4 VWC4 VXF4 VYI4 VZL4 WAO4 WBR4 WCU4 WDX4 WFA4 WGD4 WHG4 WIJ4 WJM4 WKP4 WLS4 WMV4 WNY4 WPB4 WQE4 WRH4 WSK4 WTN4 WUQ4 WVT4 WWW4 WXZ4 WZC4 XAF4 XBI4 XCL4 XDO4 XER4</xm:sqref>
        </x14:conditionalFormatting>
        <x14:conditionalFormatting xmlns:xm="http://schemas.microsoft.com/office/excel/2006/main">
          <x14:cfRule type="expression" priority="13" id="{5B9A42B6-7450-4C1C-A6CA-3A7F7EFB9157}">
            <xm:f>'System Data'!$A$55</xm:f>
            <x14:dxf>
              <font>
                <color theme="0" tint="-0.14996795556505021"/>
              </font>
            </x14:dxf>
          </x14:cfRule>
          <xm:sqref>R4 AU4 BX4 DA4 ED4 FG4 GJ4 HM4 IP4 JS4 KV4 LY4 NB4 OE4 PH4 QK4 RN4 SQ4 TT4 UW4 VZ4 XC4 YF4 ZI4 AAL4 ABO4 ACR4 ADU4 AEX4 AGA4 AHD4 AIG4 AJJ4 AKM4 ALP4 AMS4 ANV4 AOY4 AQB4 ARE4 ASH4 ATK4 AUN4 AVQ4 AWT4 AXW4 AYZ4 BAC4 BBF4 BCI4 BDL4 BEO4 BFR4 BGU4 BHX4 BJA4 BKD4 BLG4 BMJ4 BNM4 BOP4 BPS4 BQV4 BRY4 BTB4 BUE4 BVH4 BWK4 BXN4 BYQ4 BZT4 CAW4 CBZ4 CDC4 CEF4 CFI4 CGL4 CHO4 CIR4 CJU4 CKX4 CMA4 CND4 COG4 CPJ4 CQM4 CRP4 CSS4 CTV4 CUY4 CWB4 CXE4 CYH4 CZK4 DAN4 DBQ4 DCT4 DDW4 DEZ4 DGC4 DHF4 DII4 DJL4 DKO4 DLR4 DMU4 DNX4 DPA4 DQD4 DRG4 DSJ4 DTM4 DUP4 DVS4 DWV4 DXY4 DZB4 EAE4 EBH4 ECK4 EDN4 EEQ4 EFT4 EGW4 EHZ4 EJC4 EKF4 ELI4 EML4 ENO4 EOR4 EPU4 EQX4 ESA4 ETD4 EUG4 EVJ4 EWM4 EXP4 EYS4 EZV4 FAY4 FCB4 FDE4 FEH4 FFK4 FGN4 FHQ4 FIT4 FJW4 FKZ4 FMC4 FNF4 FOI4 FPL4 FQO4 FRR4 FSU4 FTX4 FVA4 FWD4 FXG4 FYJ4 FZM4 GAP4 GBS4 GCV4 GDY4 GFB4 GGE4 GHH4 GIK4 GJN4 GKQ4 GLT4 GMW4 GNZ4 GPC4 GQF4 GRI4 GSL4 GTO4 GUR4 GVU4 GWX4 GYA4 GZD4 HAG4 HBJ4 HCM4 HDP4 HES4 HFV4 HGY4 HIB4 HJE4 HKH4 HLK4 HMN4 HNQ4 HOT4 HPW4 HQZ4 HSC4 HTF4 HUI4 HVL4 HWO4 HXR4 HYU4 HZX4 IBA4 ICD4 IDG4 IEJ4 IFM4 IGP4 IHS4 IIV4 IJY4 ILB4 IME4 INH4 IOK4 IPN4 IQQ4 IRT4 ISW4 ITZ4 IVC4 IWF4 IXI4 IYL4 IZO4 JAR4 JBU4 JCX4 JEA4 JFD4 JGG4 JHJ4 JIM4 JJP4 JKS4 JLV4 JMY4 JOB4 JPE4 JQH4 JRK4 JSN4 JTQ4 JUT4 JVW4 JWZ4 JYC4 JZF4 KAI4 KBL4 KCO4 KDR4 KEU4 KFX4 KHA4 KID4 KJG4 KKJ4 KLM4 KMP4 KNS4 KOV4 KPY4 KRB4 KSE4 KTH4 KUK4 KVN4 KWQ4 KXT4 KYW4 KZZ4 LBC4 LCF4 LDI4 LEL4 LFO4 LGR4 LHU4 LIX4 LKA4 LLD4 LMG4 LNJ4 LOM4 LPP4 LQS4 LRV4 LSY4 LUB4 LVE4 LWH4 LXK4 LYN4 LZQ4 MAT4 MBW4 MCZ4 MEC4 MFF4 MGI4 MHL4 MIO4 MJR4 MKU4 MLX4 MNA4 MOD4 MPG4 MQJ4 MRM4 MSP4 MTS4 MUV4 MVY4 MXB4 MYE4 MZH4 NAK4 NBN4 NCQ4 NDT4 NEW4 NFZ4 NHC4 NIF4 NJI4 NKL4 NLO4 NMR4 NNU4 NOX4 NQA4 NRD4 NSG4 NTJ4 NUM4 NVP4 NWS4 NXV4 NYY4 OAB4 OBE4 OCH4 ODK4 OEN4 OFQ4 OGT4 OHW4 OIZ4 OKC4 OLF4 OMI4 ONL4 OOO4 OPR4 OQU4 ORX4 OTA4 OUD4 OVG4 OWJ4 OXM4 OYP4 OZS4 PAV4 PBY4 PDB4 PEE4 PFH4 PGK4 PHN4 PIQ4 PJT4 PKW4 PLZ4 PNC4 POF4 PPI4 PQL4 PRO4 PSR4 PTU4 PUX4 PWA4 PXD4 PYG4 PZJ4 QAM4 QBP4 QCS4 QDV4 QEY4 QGB4 QHE4 QIH4 QJK4 QKN4 QLQ4 QMT4 QNW4 QOZ4 QQC4 QRF4 QSI4 QTL4 QUO4 QVR4 QWU4 QXX4 QZA4 RAD4 RBG4 RCJ4 RDM4 REP4 RFS4 RGV4 RHY4 RJB4 RKE4 RLH4 RMK4 RNN4 ROQ4 RPT4 RQW4 RRZ4 RTC4 RUF4 RVI4 RWL4 RXO4 RYR4 RZU4 SAX4 SCA4 SDD4 SEG4 SFJ4 SGM4 SHP4 SIS4 SJV4 SKY4 SMB4 SNE4 SOH4 SPK4 SQN4 SRQ4 SST4 STW4 SUZ4 SWC4 SXF4 SYI4 SZL4 TAO4 TBR4 TCU4 TDX4 TFA4 TGD4 THG4 TIJ4 TJM4 TKP4 TLS4 TMV4 TNY4 TPB4 TQE4 TRH4 TSK4 TTN4 TUQ4 TVT4 TWW4 TXZ4 TZC4 UAF4 UBI4 UCL4 UDO4 UER4 UFU4 UGX4 UIA4 UJD4 UKG4 ULJ4 UMM4 UNP4 UOS4 UPV4 UQY4 USB4 UTE4 UUH4 UVK4 UWN4 UXQ4 UYT4 UZW4 VAZ4 VCC4 VDF4 VEI4 VFL4 VGO4 VHR4 VIU4 VJX4 VLA4 VMD4 VNG4 VOJ4 VPM4 VQP4 VRS4 VSV4 VTY4 VVB4 VWE4 VXH4 VYK4 VZN4 WAQ4 WBT4 WCW4 WDZ4 WFC4 WGF4 WHI4 WIL4 WJO4 WKR4 WLU4 WMX4 WOA4 WPD4 WQG4 WRJ4 WSM4 WTP4 WUS4 WVV4 WWY4 WYB4 WZE4 XAH4 XBK4 XCN4 XDQ4 XET4</xm:sqref>
        </x14:conditionalFormatting>
        <x14:conditionalFormatting xmlns:xm="http://schemas.microsoft.com/office/excel/2006/main">
          <x14:cfRule type="expression" priority="12" id="{152C05DF-512C-46C4-B02D-6AD729AA0201}">
            <xm:f>'System Data'!$A$57</xm:f>
            <x14:dxf>
              <font>
                <color theme="0" tint="-0.14996795556505021"/>
              </font>
            </x14:dxf>
          </x14:cfRule>
          <xm:sqref>T4 AW4 BZ4 DC4 EF4 FI4 GL4 HO4 IR4 JU4 KX4 MA4 ND4 OG4 PJ4 QM4 RP4 SS4 TV4 UY4 WB4 XE4 YH4 ZK4 AAN4 ABQ4 ACT4 ADW4 AEZ4 AGC4 AHF4 AII4 AJL4 AKO4 ALR4 AMU4 ANX4 APA4 AQD4 ARG4 ASJ4 ATM4 AUP4 AVS4 AWV4 AXY4 AZB4 BAE4 BBH4 BCK4 BDN4 BEQ4 BFT4 BGW4 BHZ4 BJC4 BKF4 BLI4 BML4 BNO4 BOR4 BPU4 BQX4 BSA4 BTD4 BUG4 BVJ4 BWM4 BXP4 BYS4 BZV4 CAY4 CCB4 CDE4 CEH4 CFK4 CGN4 CHQ4 CIT4 CJW4 CKZ4 CMC4 CNF4 COI4 CPL4 CQO4 CRR4 CSU4 CTX4 CVA4 CWD4 CXG4 CYJ4 CZM4 DAP4 DBS4 DCV4 DDY4 DFB4 DGE4 DHH4 DIK4 DJN4 DKQ4 DLT4 DMW4 DNZ4 DPC4 DQF4 DRI4 DSL4 DTO4 DUR4 DVU4 DWX4 DYA4 DZD4 EAG4 EBJ4 ECM4 EDP4 EES4 EFV4 EGY4 EIB4 EJE4 EKH4 ELK4 EMN4 ENQ4 EOT4 EPW4 EQZ4 ESC4 ETF4 EUI4 EVL4 EWO4 EXR4 EYU4 EZX4 FBA4 FCD4 FDG4 FEJ4 FFM4 FGP4 FHS4 FIV4 FJY4 FLB4 FME4 FNH4 FOK4 FPN4 FQQ4 FRT4 FSW4 FTZ4 FVC4 FWF4 FXI4 FYL4 FZO4 GAR4 GBU4 GCX4 GEA4 GFD4 GGG4 GHJ4 GIM4 GJP4 GKS4 GLV4 GMY4 GOB4 GPE4 GQH4 GRK4 GSN4 GTQ4 GUT4 GVW4 GWZ4 GYC4 GZF4 HAI4 HBL4 HCO4 HDR4 HEU4 HFX4 HHA4 HID4 HJG4 HKJ4 HLM4 HMP4 HNS4 HOV4 HPY4 HRB4 HSE4 HTH4 HUK4 HVN4 HWQ4 HXT4 HYW4 HZZ4 IBC4 ICF4 IDI4 IEL4 IFO4 IGR4 IHU4 IIX4 IKA4 ILD4 IMG4 INJ4 IOM4 IPP4 IQS4 IRV4 ISY4 IUB4 IVE4 IWH4 IXK4 IYN4 IZQ4 JAT4 JBW4 JCZ4 JEC4 JFF4 JGI4 JHL4 JIO4 JJR4 JKU4 JLX4 JNA4 JOD4 JPG4 JQJ4 JRM4 JSP4 JTS4 JUV4 JVY4 JXB4 JYE4 JZH4 KAK4 KBN4 KCQ4 KDT4 KEW4 KFZ4 KHC4 KIF4 KJI4 KKL4 KLO4 KMR4 KNU4 KOX4 KQA4 KRD4 KSG4 KTJ4 KUM4 KVP4 KWS4 KXV4 KYY4 LAB4 LBE4 LCH4 LDK4 LEN4 LFQ4 LGT4 LHW4 LIZ4 LKC4 LLF4 LMI4 LNL4 LOO4 LPR4 LQU4 LRX4 LTA4 LUD4 LVG4 LWJ4 LXM4 LYP4 LZS4 MAV4 MBY4 MDB4 MEE4 MFH4 MGK4 MHN4 MIQ4 MJT4 MKW4 MLZ4 MNC4 MOF4 MPI4 MQL4 MRO4 MSR4 MTU4 MUX4 MWA4 MXD4 MYG4 MZJ4 NAM4 NBP4 NCS4 NDV4 NEY4 NGB4 NHE4 NIH4 NJK4 NKN4 NLQ4 NMT4 NNW4 NOZ4 NQC4 NRF4 NSI4 NTL4 NUO4 NVR4 NWU4 NXX4 NZA4 OAD4 OBG4 OCJ4 ODM4 OEP4 OFS4 OGV4 OHY4 OJB4 OKE4 OLH4 OMK4 ONN4 OOQ4 OPT4 OQW4 ORZ4 OTC4 OUF4 OVI4 OWL4 OXO4 OYR4 OZU4 PAX4 PCA4 PDD4 PEG4 PFJ4 PGM4 PHP4 PIS4 PJV4 PKY4 PMB4 PNE4 POH4 PPK4 PQN4 PRQ4 PST4 PTW4 PUZ4 PWC4 PXF4 PYI4 PZL4 QAO4 QBR4 QCU4 QDX4 QFA4 QGD4 QHG4 QIJ4 QJM4 QKP4 QLS4 QMV4 QNY4 QPB4 QQE4 QRH4 QSK4 QTN4 QUQ4 QVT4 QWW4 QXZ4 QZC4 RAF4 RBI4 RCL4 RDO4 RER4 RFU4 RGX4 RIA4 RJD4 RKG4 RLJ4 RMM4 RNP4 ROS4 RPV4 RQY4 RSB4 RTE4 RUH4 RVK4 RWN4 RXQ4 RYT4 RZW4 SAZ4 SCC4 SDF4 SEI4 SFL4 SGO4 SHR4 SIU4 SJX4 SLA4 SMD4 SNG4 SOJ4 SPM4 SQP4 SRS4 SSV4 STY4 SVB4 SWE4 SXH4 SYK4 SZN4 TAQ4 TBT4 TCW4 TDZ4 TFC4 TGF4 THI4 TIL4 TJO4 TKR4 TLU4 TMX4 TOA4 TPD4 TQG4 TRJ4 TSM4 TTP4 TUS4 TVV4 TWY4 TYB4 TZE4 UAH4 UBK4 UCN4 UDQ4 UET4 UFW4 UGZ4 UIC4 UJF4 UKI4 ULL4 UMO4 UNR4 UOU4 UPX4 URA4 USD4 UTG4 UUJ4 UVM4 UWP4 UXS4 UYV4 UZY4 VBB4 VCE4 VDH4 VEK4 VFN4 VGQ4 VHT4 VIW4 VJZ4 VLC4 VMF4 VNI4 VOL4 VPO4 VQR4 VRU4 VSX4 VUA4 VVD4 VWG4 VXJ4 VYM4 VZP4 WAS4 WBV4 WCY4 WEB4 WFE4 WGH4 WHK4 WIN4 WJQ4 WKT4 WLW4 WMZ4 WOC4 WPF4 WQI4 WRL4 WSO4 WTR4 WUU4 WVX4 WXA4 WYD4 WZG4 XAJ4 XBM4 XCP4 XDS4 XEV4</xm:sqref>
        </x14:conditionalFormatting>
        <x14:conditionalFormatting xmlns:xm="http://schemas.microsoft.com/office/excel/2006/main">
          <x14:cfRule type="expression" priority="11" id="{BF1C0D3D-2FC2-43C1-B193-CE5165C6E912}">
            <xm:f>'System Data'!$A$59</xm:f>
            <x14:dxf>
              <font>
                <color theme="0" tint="-0.14996795556505021"/>
              </font>
            </x14:dxf>
          </x14:cfRule>
          <xm:sqref>V4 AY4 CB4 DE4 EH4 FK4 GN4 HQ4 IT4 JW4 KZ4 MC4 NF4 OI4 PL4 QO4 RR4 SU4 TX4 VA4 WD4 XG4 YJ4 ZM4 AAP4 ABS4 ACV4 ADY4 AFB4 AGE4 AHH4 AIK4 AJN4 AKQ4 ALT4 AMW4 ANZ4 APC4 AQF4 ARI4 ASL4 ATO4 AUR4 AVU4 AWX4 AYA4 AZD4 BAG4 BBJ4 BCM4 BDP4 BES4 BFV4 BGY4 BIB4 BJE4 BKH4 BLK4 BMN4 BNQ4 BOT4 BPW4 BQZ4 BSC4 BTF4 BUI4 BVL4 BWO4 BXR4 BYU4 BZX4 CBA4 CCD4 CDG4 CEJ4 CFM4 CGP4 CHS4 CIV4 CJY4 CLB4 CME4 CNH4 COK4 CPN4 CQQ4 CRT4 CSW4 CTZ4 CVC4 CWF4 CXI4 CYL4 CZO4 DAR4 DBU4 DCX4 DEA4 DFD4 DGG4 DHJ4 DIM4 DJP4 DKS4 DLV4 DMY4 DOB4 DPE4 DQH4 DRK4 DSN4 DTQ4 DUT4 DVW4 DWZ4 DYC4 DZF4 EAI4 EBL4 ECO4 EDR4 EEU4 EFX4 EHA4 EID4 EJG4 EKJ4 ELM4 EMP4 ENS4 EOV4 EPY4 ERB4 ESE4 ETH4 EUK4 EVN4 EWQ4 EXT4 EYW4 EZZ4 FBC4 FCF4 FDI4 FEL4 FFO4 FGR4 FHU4 FIX4 FKA4 FLD4 FMG4 FNJ4 FOM4 FPP4 FQS4 FRV4 FSY4 FUB4 FVE4 FWH4 FXK4 FYN4 FZQ4 GAT4 GBW4 GCZ4 GEC4 GFF4 GGI4 GHL4 GIO4 GJR4 GKU4 GLX4 GNA4 GOD4 GPG4 GQJ4 GRM4 GSP4 GTS4 GUV4 GVY4 GXB4 GYE4 GZH4 HAK4 HBN4 HCQ4 HDT4 HEW4 HFZ4 HHC4 HIF4 HJI4 HKL4 HLO4 HMR4 HNU4 HOX4 HQA4 HRD4 HSG4 HTJ4 HUM4 HVP4 HWS4 HXV4 HYY4 IAB4 IBE4 ICH4 IDK4 IEN4 IFQ4 IGT4 IHW4 IIZ4 IKC4 ILF4 IMI4 INL4 IOO4 IPR4 IQU4 IRX4 ITA4 IUD4 IVG4 IWJ4 IXM4 IYP4 IZS4 JAV4 JBY4 JDB4 JEE4 JFH4 JGK4 JHN4 JIQ4 JJT4 JKW4 JLZ4 JNC4 JOF4 JPI4 JQL4 JRO4 JSR4 JTU4 JUX4 JWA4 JXD4 JYG4 JZJ4 KAM4 KBP4 KCS4 KDV4 KEY4 KGB4 KHE4 KIH4 KJK4 KKN4 KLQ4 KMT4 KNW4 KOZ4 KQC4 KRF4 KSI4 KTL4 KUO4 KVR4 KWU4 KXX4 KZA4 LAD4 LBG4 LCJ4 LDM4 LEP4 LFS4 LGV4 LHY4 LJB4 LKE4 LLH4 LMK4 LNN4 LOQ4 LPT4 LQW4 LRZ4 LTC4 LUF4 LVI4 LWL4 LXO4 LYR4 LZU4 MAX4 MCA4 MDD4 MEG4 MFJ4 MGM4 MHP4 MIS4 MJV4 MKY4 MMB4 MNE4 MOH4 MPK4 MQN4 MRQ4 MST4 MTW4 MUZ4 MWC4 MXF4 MYI4 MZL4 NAO4 NBR4 NCU4 NDX4 NFA4 NGD4 NHG4 NIJ4 NJM4 NKP4 NLS4 NMV4 NNY4 NPB4 NQE4 NRH4 NSK4 NTN4 NUQ4 NVT4 NWW4 NXZ4 NZC4 OAF4 OBI4 OCL4 ODO4 OER4 OFU4 OGX4 OIA4 OJD4 OKG4 OLJ4 OMM4 ONP4 OOS4 OPV4 OQY4 OSB4 OTE4 OUH4 OVK4 OWN4 OXQ4 OYT4 OZW4 PAZ4 PCC4 PDF4 PEI4 PFL4 PGO4 PHR4 PIU4 PJX4 PLA4 PMD4 PNG4 POJ4 PPM4 PQP4 PRS4 PSV4 PTY4 PVB4 PWE4 PXH4 PYK4 PZN4 QAQ4 QBT4 QCW4 QDZ4 QFC4 QGF4 QHI4 QIL4 QJO4 QKR4 QLU4 QMX4 QOA4 QPD4 QQG4 QRJ4 QSM4 QTP4 QUS4 QVV4 QWY4 QYB4 QZE4 RAH4 RBK4 RCN4 RDQ4 RET4 RFW4 RGZ4 RIC4 RJF4 RKI4 RLL4 RMO4 RNR4 ROU4 RPX4 RRA4 RSD4 RTG4 RUJ4 RVM4 RWP4 RXS4 RYV4 RZY4 SBB4 SCE4 SDH4 SEK4 SFN4 SGQ4 SHT4 SIW4 SJZ4 SLC4 SMF4 SNI4 SOL4 SPO4 SQR4 SRU4 SSX4 SUA4 SVD4 SWG4 SXJ4 SYM4 SZP4 TAS4 TBV4 TCY4 TEB4 TFE4 TGH4 THK4 TIN4 TJQ4 TKT4 TLW4 TMZ4 TOC4 TPF4 TQI4 TRL4 TSO4 TTR4 TUU4 TVX4 TXA4 TYD4 TZG4 UAJ4 UBM4 UCP4 UDS4 UEV4 UFY4 UHB4 UIE4 UJH4 UKK4 ULN4 UMQ4 UNT4 UOW4 UPZ4 URC4 USF4 UTI4 UUL4 UVO4 UWR4 UXU4 UYX4 VAA4 VBD4 VCG4 VDJ4 VEM4 VFP4 VGS4 VHV4 VIY4 VKB4 VLE4 VMH4 VNK4 VON4 VPQ4 VQT4 VRW4 VSZ4 VUC4 VVF4 VWI4 VXL4 VYO4 VZR4 WAU4 WBX4 WDA4 WED4 WFG4 WGJ4 WHM4 WIP4 WJS4 WKV4 WLY4 WNB4 WOE4 WPH4 WQK4 WRN4 WSQ4 WTT4 WUW4 WVZ4 WXC4 WYF4 WZI4 XAL4 XBO4 XCR4 XDU4 XEX4</xm:sqref>
        </x14:conditionalFormatting>
        <x14:conditionalFormatting xmlns:xm="http://schemas.microsoft.com/office/excel/2006/main">
          <x14:cfRule type="expression" priority="10" id="{ECA0C05A-7A2B-447C-AF81-6AF7F05438A7}">
            <xm:f>'System Data'!$A$61</xm:f>
            <x14:dxf>
              <font>
                <color theme="0" tint="-0.14996795556505021"/>
              </font>
            </x14:dxf>
          </x14:cfRule>
          <xm:sqref>X4 BA4 CD4 DG4 EJ4 FM4 GP4 HS4 IV4 JY4 LB4 ME4 NH4 OK4 PN4 QQ4 RT4 SW4 TZ4 VC4 WF4 XI4 YL4 ZO4 AAR4 ABU4 ACX4 AEA4 AFD4 AGG4 AHJ4 AIM4 AJP4 AKS4 ALV4 AMY4 AOB4 APE4 AQH4 ARK4 ASN4 ATQ4 AUT4 AVW4 AWZ4 AYC4 AZF4 BAI4 BBL4 BCO4 BDR4 BEU4 BFX4 BHA4 BID4 BJG4 BKJ4 BLM4 BMP4 BNS4 BOV4 BPY4 BRB4 BSE4 BTH4 BUK4 BVN4 BWQ4 BXT4 BYW4 BZZ4 CBC4 CCF4 CDI4 CEL4 CFO4 CGR4 CHU4 CIX4 CKA4 CLD4 CMG4 CNJ4 COM4 CPP4 CQS4 CRV4 CSY4 CUB4 CVE4 CWH4 CXK4 CYN4 CZQ4 DAT4 DBW4 DCZ4 DEC4 DFF4 DGI4 DHL4 DIO4 DJR4 DKU4 DLX4 DNA4 DOD4 DPG4 DQJ4 DRM4 DSP4 DTS4 DUV4 DVY4 DXB4 DYE4 DZH4 EAK4 EBN4 ECQ4 EDT4 EEW4 EFZ4 EHC4 EIF4 EJI4 EKL4 ELO4 EMR4 ENU4 EOX4 EQA4 ERD4 ESG4 ETJ4 EUM4 EVP4 EWS4 EXV4 EYY4 FAB4 FBE4 FCH4 FDK4 FEN4 FFQ4 FGT4 FHW4 FIZ4 FKC4 FLF4 FMI4 FNL4 FOO4 FPR4 FQU4 FRX4 FTA4 FUD4 FVG4 FWJ4 FXM4 FYP4 FZS4 GAV4 GBY4 GDB4 GEE4 GFH4 GGK4 GHN4 GIQ4 GJT4 GKW4 GLZ4 GNC4 GOF4 GPI4 GQL4 GRO4 GSR4 GTU4 GUX4 GWA4 GXD4 GYG4 GZJ4 HAM4 HBP4 HCS4 HDV4 HEY4 HGB4 HHE4 HIH4 HJK4 HKN4 HLQ4 HMT4 HNW4 HOZ4 HQC4 HRF4 HSI4 HTL4 HUO4 HVR4 HWU4 HXX4 HZA4 IAD4 IBG4 ICJ4 IDM4 IEP4 IFS4 IGV4 IHY4 IJB4 IKE4 ILH4 IMK4 INN4 IOQ4 IPT4 IQW4 IRZ4 ITC4 IUF4 IVI4 IWL4 IXO4 IYR4 IZU4 JAX4 JCA4 JDD4 JEG4 JFJ4 JGM4 JHP4 JIS4 JJV4 JKY4 JMB4 JNE4 JOH4 JPK4 JQN4 JRQ4 JST4 JTW4 JUZ4 JWC4 JXF4 JYI4 JZL4 KAO4 KBR4 KCU4 KDX4 KFA4 KGD4 KHG4 KIJ4 KJM4 KKP4 KLS4 KMV4 KNY4 KPB4 KQE4 KRH4 KSK4 KTN4 KUQ4 KVT4 KWW4 KXZ4 KZC4 LAF4 LBI4 LCL4 LDO4 LER4 LFU4 LGX4 LIA4 LJD4 LKG4 LLJ4 LMM4 LNP4 LOS4 LPV4 LQY4 LSB4 LTE4 LUH4 LVK4 LWN4 LXQ4 LYT4 LZW4 MAZ4 MCC4 MDF4 MEI4 MFL4 MGO4 MHR4 MIU4 MJX4 MLA4 MMD4 MNG4 MOJ4 MPM4 MQP4 MRS4 MSV4 MTY4 MVB4 MWE4 MXH4 MYK4 MZN4 NAQ4 NBT4 NCW4 NDZ4 NFC4 NGF4 NHI4 NIL4 NJO4 NKR4 NLU4 NMX4 NOA4 NPD4 NQG4 NRJ4 NSM4 NTP4 NUS4 NVV4 NWY4 NYB4 NZE4 OAH4 OBK4 OCN4 ODQ4 OET4 OFW4 OGZ4 OIC4 OJF4 OKI4 OLL4 OMO4 ONR4 OOU4 OPX4 ORA4 OSD4 OTG4 OUJ4 OVM4 OWP4 OXS4 OYV4 OZY4 PBB4 PCE4 PDH4 PEK4 PFN4 PGQ4 PHT4 PIW4 PJZ4 PLC4 PMF4 PNI4 POL4 PPO4 PQR4 PRU4 PSX4 PUA4 PVD4 PWG4 PXJ4 PYM4 PZP4 QAS4 QBV4 QCY4 QEB4 QFE4 QGH4 QHK4 QIN4 QJQ4 QKT4 QLW4 QMZ4 QOC4 QPF4 QQI4 QRL4 QSO4 QTR4 QUU4 QVX4 QXA4 QYD4 QZG4 RAJ4 RBM4 RCP4 RDS4 REV4 RFY4 RHB4 RIE4 RJH4 RKK4 RLN4 RMQ4 RNT4 ROW4 RPZ4 RRC4 RSF4 RTI4 RUL4 RVO4 RWR4 RXU4 RYX4 SAA4 SBD4 SCG4 SDJ4 SEM4 SFP4 SGS4 SHV4 SIY4 SKB4 SLE4 SMH4 SNK4 SON4 SPQ4 SQT4 SRW4 SSZ4 SUC4 SVF4 SWI4 SXL4 SYO4 SZR4 TAU4 TBX4 TDA4 TED4 TFG4 TGJ4 THM4 TIP4 TJS4 TKV4 TLY4 TNB4 TOE4 TPH4 TQK4 TRN4 TSQ4 TTT4 TUW4 TVZ4 TXC4 TYF4 TZI4 UAL4 UBO4 UCR4 UDU4 UEX4 UGA4 UHD4 UIG4 UJJ4 UKM4 ULP4 UMS4 UNV4 UOY4 UQB4 URE4 USH4 UTK4 UUN4 UVQ4 UWT4 UXW4 UYZ4 VAC4 VBF4 VCI4 VDL4 VEO4 VFR4 VGU4 VHX4 VJA4 VKD4 VLG4 VMJ4 VNM4 VOP4 VPS4 VQV4 VRY4 VTB4 VUE4 VVH4 VWK4 VXN4 VYQ4 VZT4 WAW4 WBZ4 WDC4 WEF4 WFI4 WGL4 WHO4 WIR4 WJU4 WKX4 WMA4 WND4 WOG4 WPJ4 WQM4 WRP4 WSS4 WTV4 WUY4 WWB4 WXE4 WYH4 WZK4 XAN4 XBQ4 XCT4 XDW4 XEZ4</xm:sqref>
        </x14:conditionalFormatting>
        <x14:conditionalFormatting xmlns:xm="http://schemas.microsoft.com/office/excel/2006/main">
          <x14:cfRule type="expression" priority="9" id="{E11DAB74-1222-4C55-901D-F321D05E0864}">
            <xm:f>'System Data'!$A$62</xm:f>
            <x14:dxf>
              <font>
                <color theme="4" tint="0.59996337778862885"/>
              </font>
            </x14:dxf>
          </x14:cfRule>
          <xm:sqref>Y4 BB4 CE4 DH4 EK4 FN4 GQ4 HT4 IW4 JZ4 LC4 MF4 NI4 OL4 PO4 QR4 RU4 SX4 UA4 VD4 WG4 XJ4 YM4 ZP4 AAS4 ABV4 ACY4 AEB4 AFE4 AGH4 AHK4 AIN4 AJQ4 AKT4 ALW4 AMZ4 AOC4 APF4 AQI4 ARL4 ASO4 ATR4 AUU4 AVX4 AXA4 AYD4 AZG4 BAJ4 BBM4 BCP4 BDS4 BEV4 BFY4 BHB4 BIE4 BJH4 BKK4 BLN4 BMQ4 BNT4 BOW4 BPZ4 BRC4 BSF4 BTI4 BUL4 BVO4 BWR4 BXU4 BYX4 CAA4 CBD4 CCG4 CDJ4 CEM4 CFP4 CGS4 CHV4 CIY4 CKB4 CLE4 CMH4 CNK4 CON4 CPQ4 CQT4 CRW4 CSZ4 CUC4 CVF4 CWI4 CXL4 CYO4 CZR4 DAU4 DBX4 DDA4 DED4 DFG4 DGJ4 DHM4 DIP4 DJS4 DKV4 DLY4 DNB4 DOE4 DPH4 DQK4 DRN4 DSQ4 DTT4 DUW4 DVZ4 DXC4 DYF4 DZI4 EAL4 EBO4 ECR4 EDU4 EEX4 EGA4 EHD4 EIG4 EJJ4 EKM4 ELP4 EMS4 ENV4 EOY4 EQB4 ERE4 ESH4 ETK4 EUN4 EVQ4 EWT4 EXW4 EYZ4 FAC4 FBF4 FCI4 FDL4 FEO4 FFR4 FGU4 FHX4 FJA4 FKD4 FLG4 FMJ4 FNM4 FOP4 FPS4 FQV4 FRY4 FTB4 FUE4 FVH4 FWK4 FXN4 FYQ4 FZT4 GAW4 GBZ4 GDC4 GEF4 GFI4 GGL4 GHO4 GIR4 GJU4 GKX4 GMA4 GND4 GOG4 GPJ4 GQM4 GRP4 GSS4 GTV4 GUY4 GWB4 GXE4 GYH4 GZK4 HAN4 HBQ4 HCT4 HDW4 HEZ4 HGC4 HHF4 HII4 HJL4 HKO4 HLR4 HMU4 HNX4 HPA4 HQD4 HRG4 HSJ4 HTM4 HUP4 HVS4 HWV4 HXY4 HZB4 IAE4 IBH4 ICK4 IDN4 IEQ4 IFT4 IGW4 IHZ4 IJC4 IKF4 ILI4 IML4 INO4 IOR4 IPU4 IQX4 ISA4 ITD4 IUG4 IVJ4 IWM4 IXP4 IYS4 IZV4 JAY4 JCB4 JDE4 JEH4 JFK4 JGN4 JHQ4 JIT4 JJW4 JKZ4 JMC4 JNF4 JOI4 JPL4 JQO4 JRR4 JSU4 JTX4 JVA4 JWD4 JXG4 JYJ4 JZM4 KAP4 KBS4 KCV4 KDY4 KFB4 KGE4 KHH4 KIK4 KJN4 KKQ4 KLT4 KMW4 KNZ4 KPC4 KQF4 KRI4 KSL4 KTO4 KUR4 KVU4 KWX4 KYA4 KZD4 LAG4 LBJ4 LCM4 LDP4 LES4 LFV4 LGY4 LIB4 LJE4 LKH4 LLK4 LMN4 LNQ4 LOT4 LPW4 LQZ4 LSC4 LTF4 LUI4 LVL4 LWO4 LXR4 LYU4 LZX4 MBA4 MCD4 MDG4 MEJ4 MFM4 MGP4 MHS4 MIV4 MJY4 MLB4 MME4 MNH4 MOK4 MPN4 MQQ4 MRT4 MSW4 MTZ4 MVC4 MWF4 MXI4 MYL4 MZO4 NAR4 NBU4 NCX4 NEA4 NFD4 NGG4 NHJ4 NIM4 NJP4 NKS4 NLV4 NMY4 NOB4 NPE4 NQH4 NRK4 NSN4 NTQ4 NUT4 NVW4 NWZ4 NYC4 NZF4 OAI4 OBL4 OCO4 ODR4 OEU4 OFX4 OHA4 OID4 OJG4 OKJ4 OLM4 OMP4 ONS4 OOV4 OPY4 ORB4 OSE4 OTH4 OUK4 OVN4 OWQ4 OXT4 OYW4 OZZ4 PBC4 PCF4 PDI4 PEL4 PFO4 PGR4 PHU4 PIX4 PKA4 PLD4 PMG4 PNJ4 POM4 PPP4 PQS4 PRV4 PSY4 PUB4 PVE4 PWH4 PXK4 PYN4 PZQ4 QAT4 QBW4 QCZ4 QEC4 QFF4 QGI4 QHL4 QIO4 QJR4 QKU4 QLX4 QNA4 QOD4 QPG4 QQJ4 QRM4 QSP4 QTS4 QUV4 QVY4 QXB4 QYE4 QZH4 RAK4 RBN4 RCQ4 RDT4 REW4 RFZ4 RHC4 RIF4 RJI4 RKL4 RLO4 RMR4 RNU4 ROX4 RQA4 RRD4 RSG4 RTJ4 RUM4 RVP4 RWS4 RXV4 RYY4 SAB4 SBE4 SCH4 SDK4 SEN4 SFQ4 SGT4 SHW4 SIZ4 SKC4 SLF4 SMI4 SNL4 SOO4 SPR4 SQU4 SRX4 STA4 SUD4 SVG4 SWJ4 SXM4 SYP4 SZS4 TAV4 TBY4 TDB4 TEE4 TFH4 TGK4 THN4 TIQ4 TJT4 TKW4 TLZ4 TNC4 TOF4 TPI4 TQL4 TRO4 TSR4 TTU4 TUX4 TWA4 TXD4 TYG4 TZJ4 UAM4 UBP4 UCS4 UDV4 UEY4 UGB4 UHE4 UIH4 UJK4 UKN4 ULQ4 UMT4 UNW4 UOZ4 UQC4 URF4 USI4 UTL4 UUO4 UVR4 UWU4 UXX4 UZA4 VAD4 VBG4 VCJ4 VDM4 VEP4 VFS4 VGV4 VHY4 VJB4 VKE4 VLH4 VMK4 VNN4 VOQ4 VPT4 VQW4 VRZ4 VTC4 VUF4 VVI4 VWL4 VXO4 VYR4 VZU4 WAX4 WCA4 WDD4 WEG4 WFJ4 WGM4 WHP4 WIS4 WJV4 WKY4 WMB4 WNE4 WOH4 WPK4 WQN4 WRQ4 WST4 WTW4 WUZ4 WWC4 WXF4 WYI4 WZL4 XAO4 XBR4 XCU4 XDX4 XFA4</xm:sqref>
        </x14:conditionalFormatting>
        <x14:conditionalFormatting xmlns:xm="http://schemas.microsoft.com/office/excel/2006/main">
          <x14:cfRule type="expression" priority="8" id="{06B0BB43-A153-4431-9619-A49C78BC16CF}">
            <xm:f>'System Data'!$A$63</xm:f>
            <x14:dxf>
              <font>
                <color theme="4" tint="0.59996337778862885"/>
              </font>
            </x14:dxf>
          </x14:cfRule>
          <xm:sqref>Z4 BC4 CF4 DI4 EL4 FO4 GR4 HU4 IX4 KA4 LD4 MG4 NJ4 OM4 PP4 QS4 RV4 SY4 UB4 VE4 WH4 XK4 YN4 ZQ4 AAT4 ABW4 ACZ4 AEC4 AFF4 AGI4 AHL4 AIO4 AJR4 AKU4 ALX4 ANA4 AOD4 APG4 AQJ4 ARM4 ASP4 ATS4 AUV4 AVY4 AXB4 AYE4 AZH4 BAK4 BBN4 BCQ4 BDT4 BEW4 BFZ4 BHC4 BIF4 BJI4 BKL4 BLO4 BMR4 BNU4 BOX4 BQA4 BRD4 BSG4 BTJ4 BUM4 BVP4 BWS4 BXV4 BYY4 CAB4 CBE4 CCH4 CDK4 CEN4 CFQ4 CGT4 CHW4 CIZ4 CKC4 CLF4 CMI4 CNL4 COO4 CPR4 CQU4 CRX4 CTA4 CUD4 CVG4 CWJ4 CXM4 CYP4 CZS4 DAV4 DBY4 DDB4 DEE4 DFH4 DGK4 DHN4 DIQ4 DJT4 DKW4 DLZ4 DNC4 DOF4 DPI4 DQL4 DRO4 DSR4 DTU4 DUX4 DWA4 DXD4 DYG4 DZJ4 EAM4 EBP4 ECS4 EDV4 EEY4 EGB4 EHE4 EIH4 EJK4 EKN4 ELQ4 EMT4 ENW4 EOZ4 EQC4 ERF4 ESI4 ETL4 EUO4 EVR4 EWU4 EXX4 EZA4 FAD4 FBG4 FCJ4 FDM4 FEP4 FFS4 FGV4 FHY4 FJB4 FKE4 FLH4 FMK4 FNN4 FOQ4 FPT4 FQW4 FRZ4 FTC4 FUF4 FVI4 FWL4 FXO4 FYR4 FZU4 GAX4 GCA4 GDD4 GEG4 GFJ4 GGM4 GHP4 GIS4 GJV4 GKY4 GMB4 GNE4 GOH4 GPK4 GQN4 GRQ4 GST4 GTW4 GUZ4 GWC4 GXF4 GYI4 GZL4 HAO4 HBR4 HCU4 HDX4 HFA4 HGD4 HHG4 HIJ4 HJM4 HKP4 HLS4 HMV4 HNY4 HPB4 HQE4 HRH4 HSK4 HTN4 HUQ4 HVT4 HWW4 HXZ4 HZC4 IAF4 IBI4 ICL4 IDO4 IER4 IFU4 IGX4 IIA4 IJD4 IKG4 ILJ4 IMM4 INP4 IOS4 IPV4 IQY4 ISB4 ITE4 IUH4 IVK4 IWN4 IXQ4 IYT4 IZW4 JAZ4 JCC4 JDF4 JEI4 JFL4 JGO4 JHR4 JIU4 JJX4 JLA4 JMD4 JNG4 JOJ4 JPM4 JQP4 JRS4 JSV4 JTY4 JVB4 JWE4 JXH4 JYK4 JZN4 KAQ4 KBT4 KCW4 KDZ4 KFC4 KGF4 KHI4 KIL4 KJO4 KKR4 KLU4 KMX4 KOA4 KPD4 KQG4 KRJ4 KSM4 KTP4 KUS4 KVV4 KWY4 KYB4 KZE4 LAH4 LBK4 LCN4 LDQ4 LET4 LFW4 LGZ4 LIC4 LJF4 LKI4 LLL4 LMO4 LNR4 LOU4 LPX4 LRA4 LSD4 LTG4 LUJ4 LVM4 LWP4 LXS4 LYV4 LZY4 MBB4 MCE4 MDH4 MEK4 MFN4 MGQ4 MHT4 MIW4 MJZ4 MLC4 MMF4 MNI4 MOL4 MPO4 MQR4 MRU4 MSX4 MUA4 MVD4 MWG4 MXJ4 MYM4 MZP4 NAS4 NBV4 NCY4 NEB4 NFE4 NGH4 NHK4 NIN4 NJQ4 NKT4 NLW4 NMZ4 NOC4 NPF4 NQI4 NRL4 NSO4 NTR4 NUU4 NVX4 NXA4 NYD4 NZG4 OAJ4 OBM4 OCP4 ODS4 OEV4 OFY4 OHB4 OIE4 OJH4 OKK4 OLN4 OMQ4 ONT4 OOW4 OPZ4 ORC4 OSF4 OTI4 OUL4 OVO4 OWR4 OXU4 OYX4 PAA4 PBD4 PCG4 PDJ4 PEM4 PFP4 PGS4 PHV4 PIY4 PKB4 PLE4 PMH4 PNK4 PON4 PPQ4 PQT4 PRW4 PSZ4 PUC4 PVF4 PWI4 PXL4 PYO4 PZR4 QAU4 QBX4 QDA4 QED4 QFG4 QGJ4 QHM4 QIP4 QJS4 QKV4 QLY4 QNB4 QOE4 QPH4 QQK4 QRN4 QSQ4 QTT4 QUW4 QVZ4 QXC4 QYF4 QZI4 RAL4 RBO4 RCR4 RDU4 REX4 RGA4 RHD4 RIG4 RJJ4 RKM4 RLP4 RMS4 RNV4 ROY4 RQB4 RRE4 RSH4 RTK4 RUN4 RVQ4 RWT4 RXW4 RYZ4 SAC4 SBF4 SCI4 SDL4 SEO4 SFR4 SGU4 SHX4 SJA4 SKD4 SLG4 SMJ4 SNM4 SOP4 SPS4 SQV4 SRY4 STB4 SUE4 SVH4 SWK4 SXN4 SYQ4 SZT4 TAW4 TBZ4 TDC4 TEF4 TFI4 TGL4 THO4 TIR4 TJU4 TKX4 TMA4 TND4 TOG4 TPJ4 TQM4 TRP4 TSS4 TTV4 TUY4 TWB4 TXE4 TYH4 TZK4 UAN4 UBQ4 UCT4 UDW4 UEZ4 UGC4 UHF4 UII4 UJL4 UKO4 ULR4 UMU4 UNX4 UPA4 UQD4 URG4 USJ4 UTM4 UUP4 UVS4 UWV4 UXY4 UZB4 VAE4 VBH4 VCK4 VDN4 VEQ4 VFT4 VGW4 VHZ4 VJC4 VKF4 VLI4 VML4 VNO4 VOR4 VPU4 VQX4 VSA4 VTD4 VUG4 VVJ4 VWM4 VXP4 VYS4 VZV4 WAY4 WCB4 WDE4 WEH4 WFK4 WGN4 WHQ4 WIT4 WJW4 WKZ4 WMC4 WNF4 WOI4 WPL4 WQO4 WRR4 WSU4 WTX4 WVA4 WWD4 WXG4 WYJ4 WZM4 XAP4 XBS4 XCV4 XDY4 XFB4</xm:sqref>
        </x14:conditionalFormatting>
        <x14:conditionalFormatting xmlns:xm="http://schemas.microsoft.com/office/excel/2006/main">
          <x14:cfRule type="expression" priority="7" id="{ADF61164-CE46-419D-BEFD-01EF5270BD80}">
            <xm:f>'System Data'!$A$64</xm:f>
            <x14:dxf>
              <font>
                <color theme="4" tint="0.59996337778862885"/>
              </font>
            </x14:dxf>
          </x14:cfRule>
          <xm:sqref>AA4 BD4 CG4 DJ4 EM4 FP4 GS4 HV4 IY4 KB4 LE4 MH4 NK4 ON4 PQ4 QT4 RW4 SZ4 UC4 VF4 WI4 XL4 YO4 ZR4 AAU4 ABX4 ADA4 AED4 AFG4 AGJ4 AHM4 AIP4 AJS4 AKV4 ALY4 ANB4 AOE4 APH4 AQK4 ARN4 ASQ4 ATT4 AUW4 AVZ4 AXC4 AYF4 AZI4 BAL4 BBO4 BCR4 BDU4 BEX4 BGA4 BHD4 BIG4 BJJ4 BKM4 BLP4 BMS4 BNV4 BOY4 BQB4 BRE4 BSH4 BTK4 BUN4 BVQ4 BWT4 BXW4 BYZ4 CAC4 CBF4 CCI4 CDL4 CEO4 CFR4 CGU4 CHX4 CJA4 CKD4 CLG4 CMJ4 CNM4 COP4 CPS4 CQV4 CRY4 CTB4 CUE4 CVH4 CWK4 CXN4 CYQ4 CZT4 DAW4 DBZ4 DDC4 DEF4 DFI4 DGL4 DHO4 DIR4 DJU4 DKX4 DMA4 DND4 DOG4 DPJ4 DQM4 DRP4 DSS4 DTV4 DUY4 DWB4 DXE4 DYH4 DZK4 EAN4 EBQ4 ECT4 EDW4 EEZ4 EGC4 EHF4 EII4 EJL4 EKO4 ELR4 EMU4 ENX4 EPA4 EQD4 ERG4 ESJ4 ETM4 EUP4 EVS4 EWV4 EXY4 EZB4 FAE4 FBH4 FCK4 FDN4 FEQ4 FFT4 FGW4 FHZ4 FJC4 FKF4 FLI4 FML4 FNO4 FOR4 FPU4 FQX4 FSA4 FTD4 FUG4 FVJ4 FWM4 FXP4 FYS4 FZV4 GAY4 GCB4 GDE4 GEH4 GFK4 GGN4 GHQ4 GIT4 GJW4 GKZ4 GMC4 GNF4 GOI4 GPL4 GQO4 GRR4 GSU4 GTX4 GVA4 GWD4 GXG4 GYJ4 GZM4 HAP4 HBS4 HCV4 HDY4 HFB4 HGE4 HHH4 HIK4 HJN4 HKQ4 HLT4 HMW4 HNZ4 HPC4 HQF4 HRI4 HSL4 HTO4 HUR4 HVU4 HWX4 HYA4 HZD4 IAG4 IBJ4 ICM4 IDP4 IES4 IFV4 IGY4 IIB4 IJE4 IKH4 ILK4 IMN4 INQ4 IOT4 IPW4 IQZ4 ISC4 ITF4 IUI4 IVL4 IWO4 IXR4 IYU4 IZX4 JBA4 JCD4 JDG4 JEJ4 JFM4 JGP4 JHS4 JIV4 JJY4 JLB4 JME4 JNH4 JOK4 JPN4 JQQ4 JRT4 JSW4 JTZ4 JVC4 JWF4 JXI4 JYL4 JZO4 KAR4 KBU4 KCX4 KEA4 KFD4 KGG4 KHJ4 KIM4 KJP4 KKS4 KLV4 KMY4 KOB4 KPE4 KQH4 KRK4 KSN4 KTQ4 KUT4 KVW4 KWZ4 KYC4 KZF4 LAI4 LBL4 LCO4 LDR4 LEU4 LFX4 LHA4 LID4 LJG4 LKJ4 LLM4 LMP4 LNS4 LOV4 LPY4 LRB4 LSE4 LTH4 LUK4 LVN4 LWQ4 LXT4 LYW4 LZZ4 MBC4 MCF4 MDI4 MEL4 MFO4 MGR4 MHU4 MIX4 MKA4 MLD4 MMG4 MNJ4 MOM4 MPP4 MQS4 MRV4 MSY4 MUB4 MVE4 MWH4 MXK4 MYN4 MZQ4 NAT4 NBW4 NCZ4 NEC4 NFF4 NGI4 NHL4 NIO4 NJR4 NKU4 NLX4 NNA4 NOD4 NPG4 NQJ4 NRM4 NSP4 NTS4 NUV4 NVY4 NXB4 NYE4 NZH4 OAK4 OBN4 OCQ4 ODT4 OEW4 OFZ4 OHC4 OIF4 OJI4 OKL4 OLO4 OMR4 ONU4 OOX4 OQA4 ORD4 OSG4 OTJ4 OUM4 OVP4 OWS4 OXV4 OYY4 PAB4 PBE4 PCH4 PDK4 PEN4 PFQ4 PGT4 PHW4 PIZ4 PKC4 PLF4 PMI4 PNL4 POO4 PPR4 PQU4 PRX4 PTA4 PUD4 PVG4 PWJ4 PXM4 PYP4 PZS4 QAV4 QBY4 QDB4 QEE4 QFH4 QGK4 QHN4 QIQ4 QJT4 QKW4 QLZ4 QNC4 QOF4 QPI4 QQL4 QRO4 QSR4 QTU4 QUX4 QWA4 QXD4 QYG4 QZJ4 RAM4 RBP4 RCS4 RDV4 REY4 RGB4 RHE4 RIH4 RJK4 RKN4 RLQ4 RMT4 RNW4 ROZ4 RQC4 RRF4 RSI4 RTL4 RUO4 RVR4 RWU4 RXX4 RZA4 SAD4 SBG4 SCJ4 SDM4 SEP4 SFS4 SGV4 SHY4 SJB4 SKE4 SLH4 SMK4 SNN4 SOQ4 SPT4 SQW4 SRZ4 STC4 SUF4 SVI4 SWL4 SXO4 SYR4 SZU4 TAX4 TCA4 TDD4 TEG4 TFJ4 TGM4 THP4 TIS4 TJV4 TKY4 TMB4 TNE4 TOH4 TPK4 TQN4 TRQ4 TST4 TTW4 TUZ4 TWC4 TXF4 TYI4 TZL4 UAO4 UBR4 UCU4 UDX4 UFA4 UGD4 UHG4 UIJ4 UJM4 UKP4 ULS4 UMV4 UNY4 UPB4 UQE4 URH4 USK4 UTN4 UUQ4 UVT4 UWW4 UXZ4 UZC4 VAF4 VBI4 VCL4 VDO4 VER4 VFU4 VGX4 VIA4 VJD4 VKG4 VLJ4 VMM4 VNP4 VOS4 VPV4 VQY4 VSB4 VTE4 VUH4 VVK4 VWN4 VXQ4 VYT4 VZW4 WAZ4 WCC4 WDF4 WEI4 WFL4 WGO4 WHR4 WIU4 WJX4 WLA4 WMD4 WNG4 WOJ4 WPM4 WQP4 WRS4 WSV4 WTY4 WVB4 WWE4 WXH4 WYK4 WZN4 XAQ4 XBT4 XCW4 XDZ4 XFC4</xm:sqref>
        </x14:conditionalFormatting>
        <x14:conditionalFormatting xmlns:xm="http://schemas.microsoft.com/office/excel/2006/main">
          <x14:cfRule type="expression" priority="6" id="{734E485A-0F22-4D04-9B9B-1411264C7FE6}">
            <xm:f>'System Data'!$A$65</xm:f>
            <x14:dxf>
              <font>
                <color theme="4" tint="0.59996337778862885"/>
              </font>
            </x14:dxf>
          </x14:cfRule>
          <xm:sqref>AB4 BE4 CH4 DK4 EN4 FQ4 GT4 HW4 IZ4 KC4 LF4 MI4 NL4 OO4 PR4 QU4 RX4 TA4 UD4 VG4 WJ4 XM4 YP4 ZS4 AAV4 ABY4 ADB4 AEE4 AFH4 AGK4 AHN4 AIQ4 AJT4 AKW4 ALZ4 ANC4 AOF4 API4 AQL4 ARO4 ASR4 ATU4 AUX4 AWA4 AXD4 AYG4 AZJ4 BAM4 BBP4 BCS4 BDV4 BEY4 BGB4 BHE4 BIH4 BJK4 BKN4 BLQ4 BMT4 BNW4 BOZ4 BQC4 BRF4 BSI4 BTL4 BUO4 BVR4 BWU4 BXX4 BZA4 CAD4 CBG4 CCJ4 CDM4 CEP4 CFS4 CGV4 CHY4 CJB4 CKE4 CLH4 CMK4 CNN4 COQ4 CPT4 CQW4 CRZ4 CTC4 CUF4 CVI4 CWL4 CXO4 CYR4 CZU4 DAX4 DCA4 DDD4 DEG4 DFJ4 DGM4 DHP4 DIS4 DJV4 DKY4 DMB4 DNE4 DOH4 DPK4 DQN4 DRQ4 DST4 DTW4 DUZ4 DWC4 DXF4 DYI4 DZL4 EAO4 EBR4 ECU4 EDX4 EFA4 EGD4 EHG4 EIJ4 EJM4 EKP4 ELS4 EMV4 ENY4 EPB4 EQE4 ERH4 ESK4 ETN4 EUQ4 EVT4 EWW4 EXZ4 EZC4 FAF4 FBI4 FCL4 FDO4 FER4 FFU4 FGX4 FIA4 FJD4 FKG4 FLJ4 FMM4 FNP4 FOS4 FPV4 FQY4 FSB4 FTE4 FUH4 FVK4 FWN4 FXQ4 FYT4 FZW4 GAZ4 GCC4 GDF4 GEI4 GFL4 GGO4 GHR4 GIU4 GJX4 GLA4 GMD4 GNG4 GOJ4 GPM4 GQP4 GRS4 GSV4 GTY4 GVB4 GWE4 GXH4 GYK4 GZN4 HAQ4 HBT4 HCW4 HDZ4 HFC4 HGF4 HHI4 HIL4 HJO4 HKR4 HLU4 HMX4 HOA4 HPD4 HQG4 HRJ4 HSM4 HTP4 HUS4 HVV4 HWY4 HYB4 HZE4 IAH4 IBK4 ICN4 IDQ4 IET4 IFW4 IGZ4 IIC4 IJF4 IKI4 ILL4 IMO4 INR4 IOU4 IPX4 IRA4 ISD4 ITG4 IUJ4 IVM4 IWP4 IXS4 IYV4 IZY4 JBB4 JCE4 JDH4 JEK4 JFN4 JGQ4 JHT4 JIW4 JJZ4 JLC4 JMF4 JNI4 JOL4 JPO4 JQR4 JRU4 JSX4 JUA4 JVD4 JWG4 JXJ4 JYM4 JZP4 KAS4 KBV4 KCY4 KEB4 KFE4 KGH4 KHK4 KIN4 KJQ4 KKT4 KLW4 KMZ4 KOC4 KPF4 KQI4 KRL4 KSO4 KTR4 KUU4 KVX4 KXA4 KYD4 KZG4 LAJ4 LBM4 LCP4 LDS4 LEV4 LFY4 LHB4 LIE4 LJH4 LKK4 LLN4 LMQ4 LNT4 LOW4 LPZ4 LRC4 LSF4 LTI4 LUL4 LVO4 LWR4 LXU4 LYX4 MAA4 MBD4 MCG4 MDJ4 MEM4 MFP4 MGS4 MHV4 MIY4 MKB4 MLE4 MMH4 MNK4 MON4 MPQ4 MQT4 MRW4 MSZ4 MUC4 MVF4 MWI4 MXL4 MYO4 MZR4 NAU4 NBX4 NDA4 NED4 NFG4 NGJ4 NHM4 NIP4 NJS4 NKV4 NLY4 NNB4 NOE4 NPH4 NQK4 NRN4 NSQ4 NTT4 NUW4 NVZ4 NXC4 NYF4 NZI4 OAL4 OBO4 OCR4 ODU4 OEX4 OGA4 OHD4 OIG4 OJJ4 OKM4 OLP4 OMS4 ONV4 OOY4 OQB4 ORE4 OSH4 OTK4 OUN4 OVQ4 OWT4 OXW4 OYZ4 PAC4 PBF4 PCI4 PDL4 PEO4 PFR4 PGU4 PHX4 PJA4 PKD4 PLG4 PMJ4 PNM4 POP4 PPS4 PQV4 PRY4 PTB4 PUE4 PVH4 PWK4 PXN4 PYQ4 PZT4 QAW4 QBZ4 QDC4 QEF4 QFI4 QGL4 QHO4 QIR4 QJU4 QKX4 QMA4 QND4 QOG4 QPJ4 QQM4 QRP4 QSS4 QTV4 QUY4 QWB4 QXE4 QYH4 QZK4 RAN4 RBQ4 RCT4 RDW4 REZ4 RGC4 RHF4 RII4 RJL4 RKO4 RLR4 RMU4 RNX4 RPA4 RQD4 RRG4 RSJ4 RTM4 RUP4 RVS4 RWV4 RXY4 RZB4 SAE4 SBH4 SCK4 SDN4 SEQ4 SFT4 SGW4 SHZ4 SJC4 SKF4 SLI4 SML4 SNO4 SOR4 SPU4 SQX4 SSA4 STD4 SUG4 SVJ4 SWM4 SXP4 SYS4 SZV4 TAY4 TCB4 TDE4 TEH4 TFK4 TGN4 THQ4 TIT4 TJW4 TKZ4 TMC4 TNF4 TOI4 TPL4 TQO4 TRR4 TSU4 TTX4 TVA4 TWD4 TXG4 TYJ4 TZM4 UAP4 UBS4 UCV4 UDY4 UFB4 UGE4 UHH4 UIK4 UJN4 UKQ4 ULT4 UMW4 UNZ4 UPC4 UQF4 URI4 USL4 UTO4 UUR4 UVU4 UWX4 UYA4 UZD4 VAG4 VBJ4 VCM4 VDP4 VES4 VFV4 VGY4 VIB4 VJE4 VKH4 VLK4 VMN4 VNQ4 VOT4 VPW4 VQZ4 VSC4 VTF4 VUI4 VVL4 VWO4 VXR4 VYU4 VZX4 WBA4 WCD4 WDG4 WEJ4 WFM4 WGP4 WHS4 WIV4 WJY4 WLB4 WME4 WNH4 WOK4 WPN4 WQQ4 WRT4 WSW4 WTZ4 WVC4 WWF4 WXI4 WYL4 WZO4 XAR4 XBU4 XCX4 XEA4 XFD4</xm:sqref>
        </x14:conditionalFormatting>
        <x14:conditionalFormatting xmlns:xm="http://schemas.microsoft.com/office/excel/2006/main">
          <x14:cfRule type="expression" priority="5" id="{09B98318-8FAD-4AA2-B087-D81C5D2366DB}">
            <xm:f>'System Data'!$A$66</xm:f>
            <x14:dxf>
              <font>
                <color theme="4" tint="0.59996337778862885"/>
              </font>
            </x14:dxf>
          </x14:cfRule>
          <xm:sqref>AC4 BF4 CI4 DL4 EO4 FR4 GU4 HX4 JA4 KD4 LG4 MJ4 NM4 OP4 PS4 QV4 RY4 TB4 UE4 VH4 WK4 XN4 YQ4 ZT4 AAW4 ABZ4 ADC4 AEF4 AFI4 AGL4 AHO4 AIR4 AJU4 AKX4 AMA4 AND4 AOG4 APJ4 AQM4 ARP4 ASS4 ATV4 AUY4 AWB4 AXE4 AYH4 AZK4 BAN4 BBQ4 BCT4 BDW4 BEZ4 BGC4 BHF4 BII4 BJL4 BKO4 BLR4 BMU4 BNX4 BPA4 BQD4 BRG4 BSJ4 BTM4 BUP4 BVS4 BWV4 BXY4 BZB4 CAE4 CBH4 CCK4 CDN4 CEQ4 CFT4 CGW4 CHZ4 CJC4 CKF4 CLI4 CML4 CNO4 COR4 CPU4 CQX4 CSA4 CTD4 CUG4 CVJ4 CWM4 CXP4 CYS4 CZV4 DAY4 DCB4 DDE4 DEH4 DFK4 DGN4 DHQ4 DIT4 DJW4 DKZ4 DMC4 DNF4 DOI4 DPL4 DQO4 DRR4 DSU4 DTX4 DVA4 DWD4 DXG4 DYJ4 DZM4 EAP4 EBS4 ECV4 EDY4 EFB4 EGE4 EHH4 EIK4 EJN4 EKQ4 ELT4 EMW4 ENZ4 EPC4 EQF4 ERI4 ESL4 ETO4 EUR4 EVU4 EWX4 EYA4 EZD4 FAG4 FBJ4 FCM4 FDP4 FES4 FFV4 FGY4 FIB4 FJE4 FKH4 FLK4 FMN4 FNQ4 FOT4 FPW4 FQZ4 FSC4 FTF4 FUI4 FVL4 FWO4 FXR4 FYU4 FZX4 GBA4 GCD4 GDG4 GEJ4 GFM4 GGP4 GHS4 GIV4 GJY4 GLB4 GME4 GNH4 GOK4 GPN4 GQQ4 GRT4 GSW4 GTZ4 GVC4 GWF4 GXI4 GYL4 GZO4 HAR4 HBU4 HCX4 HEA4 HFD4 HGG4 HHJ4 HIM4 HJP4 HKS4 HLV4 HMY4 HOB4 HPE4 HQH4 HRK4 HSN4 HTQ4 HUT4 HVW4 HWZ4 HYC4 HZF4 IAI4 IBL4 ICO4 IDR4 IEU4 IFX4 IHA4 IID4 IJG4 IKJ4 ILM4 IMP4 INS4 IOV4 IPY4 IRB4 ISE4 ITH4 IUK4 IVN4 IWQ4 IXT4 IYW4 IZZ4 JBC4 JCF4 JDI4 JEL4 JFO4 JGR4 JHU4 JIX4 JKA4 JLD4 JMG4 JNJ4 JOM4 JPP4 JQS4 JRV4 JSY4 JUB4 JVE4 JWH4 JXK4 JYN4 JZQ4 KAT4 KBW4 KCZ4 KEC4 KFF4 KGI4 KHL4 KIO4 KJR4 KKU4 KLX4 KNA4 KOD4 KPG4 KQJ4 KRM4 KSP4 KTS4 KUV4 KVY4 KXB4 KYE4 KZH4 LAK4 LBN4 LCQ4 LDT4 LEW4 LFZ4 LHC4 LIF4 LJI4 LKL4 LLO4 LMR4 LNU4 LOX4 LQA4 LRD4 LSG4 LTJ4 LUM4 LVP4 LWS4 LXV4 LYY4 MAB4 MBE4 MCH4 MDK4 MEN4 MFQ4 MGT4 MHW4 MIZ4 MKC4 MLF4 MMI4 MNL4 MOO4 MPR4 MQU4 MRX4 MTA4 MUD4 MVG4 MWJ4 MXM4 MYP4 MZS4 NAV4 NBY4 NDB4 NEE4 NFH4 NGK4 NHN4 NIQ4 NJT4 NKW4 NLZ4 NNC4 NOF4 NPI4 NQL4 NRO4 NSR4 NTU4 NUX4 NWA4 NXD4 NYG4 NZJ4 OAM4 OBP4 OCS4 ODV4 OEY4 OGB4 OHE4 OIH4 OJK4 OKN4 OLQ4 OMT4 ONW4 OOZ4 OQC4 ORF4 OSI4 OTL4 OUO4 OVR4 OWU4 OXX4 OZA4 PAD4 PBG4 PCJ4 PDM4 PEP4 PFS4 PGV4 PHY4 PJB4 PKE4 PLH4 PMK4 PNN4 POQ4 PPT4 PQW4 PRZ4 PTC4 PUF4 PVI4 PWL4 PXO4 PYR4 PZU4 QAX4 QCA4 QDD4 QEG4 QFJ4 QGM4 QHP4 QIS4 QJV4 QKY4 QMB4 QNE4 QOH4 QPK4 QQN4 QRQ4 QST4 QTW4 QUZ4 QWC4 QXF4 QYI4 QZL4 RAO4 RBR4 RCU4 RDX4 RFA4 RGD4 RHG4 RIJ4 RJM4 RKP4 RLS4 RMV4 RNY4 RPB4 RQE4 RRH4 RSK4 RTN4 RUQ4 RVT4 RWW4 RXZ4 RZC4 SAF4 SBI4 SCL4 SDO4 SER4 SFU4 SGX4 SIA4 SJD4 SKG4 SLJ4 SMM4 SNP4 SOS4 SPV4 SQY4 SSB4 STE4 SUH4 SVK4 SWN4 SXQ4 SYT4 SZW4 TAZ4 TCC4 TDF4 TEI4 TFL4 TGO4 THR4 TIU4 TJX4 TLA4 TMD4 TNG4 TOJ4 TPM4 TQP4 TRS4 TSV4 TTY4 TVB4 TWE4 TXH4 TYK4 TZN4 UAQ4 UBT4 UCW4 UDZ4 UFC4 UGF4 UHI4 UIL4 UJO4 UKR4 ULU4 UMX4 UOA4 UPD4 UQG4 URJ4 USM4 UTP4 UUS4 UVV4 UWY4 UYB4 UZE4 VAH4 VBK4 VCN4 VDQ4 VET4 VFW4 VGZ4 VIC4 VJF4 VKI4 VLL4 VMO4 VNR4 VOU4 VPX4 VRA4 VSD4 VTG4 VUJ4 VVM4 VWP4 VXS4 VYV4 VZY4 WBB4 WCE4 WDH4 WEK4 WFN4 WGQ4 WHT4 WIW4 WJZ4 WLC4 WMF4 WNI4 WOL4 WPO4 WQR4 WRU4 WSX4 WUA4 WVD4 WWG4 WXJ4 WYM4 WZP4 XAS4 XBV4 XCY4 XEB4</xm:sqref>
        </x14:conditionalFormatting>
        <x14:conditionalFormatting xmlns:xm="http://schemas.microsoft.com/office/excel/2006/main">
          <x14:cfRule type="expression" priority="4" id="{00AFC6BD-E8D6-4F21-885B-52369B5A23EB}">
            <xm:f>'System Data'!$A$60</xm:f>
            <x14:dxf>
              <font>
                <color theme="0" tint="-0.14996795556505021"/>
              </font>
            </x14:dxf>
          </x14:cfRule>
          <xm:sqref>W4 AZ4 CC4 DF4 EI4 FL4 GO4 HR4 IU4 JX4 LA4 MD4 NG4 OJ4 PM4 QP4 RS4 SV4 TY4 VB4 WE4 XH4 YK4 ZN4 AAQ4 ABT4 ACW4 ADZ4 AFC4 AGF4 AHI4 AIL4 AJO4 AKR4 ALU4 AMX4 AOA4 APD4 AQG4 ARJ4 ASM4 ATP4 AUS4 AVV4 AWY4 AYB4 AZE4 BAH4 BBK4 BCN4 BDQ4 BET4 BFW4 BGZ4 BIC4 BJF4 BKI4 BLL4 BMO4 BNR4 BOU4 BPX4 BRA4 BSD4 BTG4 BUJ4 BVM4 BWP4 BXS4 BYV4 BZY4 CBB4 CCE4 CDH4 CEK4 CFN4 CGQ4 CHT4 CIW4 CJZ4 CLC4 CMF4 CNI4 COL4 CPO4 CQR4 CRU4 CSX4 CUA4 CVD4 CWG4 CXJ4 CYM4 CZP4 DAS4 DBV4 DCY4 DEB4 DFE4 DGH4 DHK4 DIN4 DJQ4 DKT4 DLW4 DMZ4 DOC4 DPF4 DQI4 DRL4 DSO4 DTR4 DUU4 DVX4 DXA4 DYD4 DZG4 EAJ4 EBM4 ECP4 EDS4 EEV4 EFY4 EHB4 EIE4 EJH4 EKK4 ELN4 EMQ4 ENT4 EOW4 EPZ4 ERC4 ESF4 ETI4 EUL4 EVO4 EWR4 EXU4 EYX4 FAA4 FBD4 FCG4 FDJ4 FEM4 FFP4 FGS4 FHV4 FIY4 FKB4 FLE4 FMH4 FNK4 FON4 FPQ4 FQT4 FRW4 FSZ4 FUC4 FVF4 FWI4 FXL4 FYO4 FZR4 GAU4 GBX4 GDA4 GED4 GFG4 GGJ4 GHM4 GIP4 GJS4 GKV4 GLY4 GNB4 GOE4 GPH4 GQK4 GRN4 GSQ4 GTT4 GUW4 GVZ4 GXC4 GYF4 GZI4 HAL4 HBO4 HCR4 HDU4 HEX4 HGA4 HHD4 HIG4 HJJ4 HKM4 HLP4 HMS4 HNV4 HOY4 HQB4 HRE4 HSH4 HTK4 HUN4 HVQ4 HWT4 HXW4 HYZ4 IAC4 IBF4 ICI4 IDL4 IEO4 IFR4 IGU4 IHX4 IJA4 IKD4 ILG4 IMJ4 INM4 IOP4 IPS4 IQV4 IRY4 ITB4 IUE4 IVH4 IWK4 IXN4 IYQ4 IZT4 JAW4 JBZ4 JDC4 JEF4 JFI4 JGL4 JHO4 JIR4 JJU4 JKX4 JMA4 JND4 JOG4 JPJ4 JQM4 JRP4 JSS4 JTV4 JUY4 JWB4 JXE4 JYH4 JZK4 KAN4 KBQ4 KCT4 KDW4 KEZ4 KGC4 KHF4 KII4 KJL4 KKO4 KLR4 KMU4 KNX4 KPA4 KQD4 KRG4 KSJ4 KTM4 KUP4 KVS4 KWV4 KXY4 KZB4 LAE4 LBH4 LCK4 LDN4 LEQ4 LFT4 LGW4 LHZ4 LJC4 LKF4 LLI4 LML4 LNO4 LOR4 LPU4 LQX4 LSA4 LTD4 LUG4 LVJ4 LWM4 LXP4 LYS4 LZV4 MAY4 MCB4 MDE4 MEH4 MFK4 MGN4 MHQ4 MIT4 MJW4 MKZ4 MMC4 MNF4 MOI4 MPL4 MQO4 MRR4 MSU4 MTX4 MVA4 MWD4 MXG4 MYJ4 MZM4 NAP4 NBS4 NCV4 NDY4 NFB4 NGE4 NHH4 NIK4 NJN4 NKQ4 NLT4 NMW4 NNZ4 NPC4 NQF4 NRI4 NSL4 NTO4 NUR4 NVU4 NWX4 NYA4 NZD4 OAG4 OBJ4 OCM4 ODP4 OES4 OFV4 OGY4 OIB4 OJE4 OKH4 OLK4 OMN4 ONQ4 OOT4 OPW4 OQZ4 OSC4 OTF4 OUI4 OVL4 OWO4 OXR4 OYU4 OZX4 PBA4 PCD4 PDG4 PEJ4 PFM4 PGP4 PHS4 PIV4 PJY4 PLB4 PME4 PNH4 POK4 PPN4 PQQ4 PRT4 PSW4 PTZ4 PVC4 PWF4 PXI4 PYL4 PZO4 QAR4 QBU4 QCX4 QEA4 QFD4 QGG4 QHJ4 QIM4 QJP4 QKS4 QLV4 QMY4 QOB4 QPE4 QQH4 QRK4 QSN4 QTQ4 QUT4 QVW4 QWZ4 QYC4 QZF4 RAI4 RBL4 RCO4 RDR4 REU4 RFX4 RHA4 RID4 RJG4 RKJ4 RLM4 RMP4 RNS4 ROV4 RPY4 RRB4 RSE4 RTH4 RUK4 RVN4 RWQ4 RXT4 RYW4 RZZ4 SBC4 SCF4 SDI4 SEL4 SFO4 SGR4 SHU4 SIX4 SKA4 SLD4 SMG4 SNJ4 SOM4 SPP4 SQS4 SRV4 SSY4 SUB4 SVE4 SWH4 SXK4 SYN4 SZQ4 TAT4 TBW4 TCZ4 TEC4 TFF4 TGI4 THL4 TIO4 TJR4 TKU4 TLX4 TNA4 TOD4 TPG4 TQJ4 TRM4 TSP4 TTS4 TUV4 TVY4 TXB4 TYE4 TZH4 UAK4 UBN4 UCQ4 UDT4 UEW4 UFZ4 UHC4 UIF4 UJI4 UKL4 ULO4 UMR4 UNU4 UOX4 UQA4 URD4 USG4 UTJ4 UUM4 UVP4 UWS4 UXV4 UYY4 VAB4 VBE4 VCH4 VDK4 VEN4 VFQ4 VGT4 VHW4 VIZ4 VKC4 VLF4 VMI4 VNL4 VOO4 VPR4 VQU4 VRX4 VTA4 VUD4 VVG4 VWJ4 VXM4 VYP4 VZS4 WAV4 WBY4 WDB4 WEE4 WFH4 WGK4 WHN4 WIQ4 WJT4 WKW4 WLZ4 WNC4 WOF4 WPI4 WQL4 WRO4 WSR4 WTU4 WUX4 WWA4 WXD4 WYG4 WZJ4 XAM4 XBP4 XCS4 XDV4 XEY4</xm:sqref>
        </x14:conditionalFormatting>
        <x14:conditionalFormatting xmlns:xm="http://schemas.microsoft.com/office/excel/2006/main">
          <x14:cfRule type="expression" priority="3" id="{6064A6DA-07A5-4029-A76A-75978C50BCC5}">
            <xm:f>'System Data'!$A$54</xm:f>
            <x14:dxf>
              <font>
                <color theme="0" tint="-0.14996795556505021"/>
              </font>
            </x14:dxf>
          </x14:cfRule>
          <xm:sqref>Q4 AT4 BW4 CZ4 EC4 FF4 GI4 HL4 IO4 JR4 KU4 LX4 NA4 OD4 PG4 QJ4 RM4 SP4 TS4 UV4 VY4 XB4 YE4 ZH4 AAK4 ABN4 ACQ4 ADT4 AEW4 AFZ4 AHC4 AIF4 AJI4 AKL4 ALO4 AMR4 ANU4 AOX4 AQA4 ARD4 ASG4 ATJ4 AUM4 AVP4 AWS4 AXV4 AYY4 BAB4 BBE4 BCH4 BDK4 BEN4 BFQ4 BGT4 BHW4 BIZ4 BKC4 BLF4 BMI4 BNL4 BOO4 BPR4 BQU4 BRX4 BTA4 BUD4 BVG4 BWJ4 BXM4 BYP4 BZS4 CAV4 CBY4 CDB4 CEE4 CFH4 CGK4 CHN4 CIQ4 CJT4 CKW4 CLZ4 CNC4 COF4 CPI4 CQL4 CRO4 CSR4 CTU4 CUX4 CWA4 CXD4 CYG4 CZJ4 DAM4 DBP4 DCS4 DDV4 DEY4 DGB4 DHE4 DIH4 DJK4 DKN4 DLQ4 DMT4 DNW4 DOZ4 DQC4 DRF4 DSI4 DTL4 DUO4 DVR4 DWU4 DXX4 DZA4 EAD4 EBG4 ECJ4 EDM4 EEP4 EFS4 EGV4 EHY4 EJB4 EKE4 ELH4 EMK4 ENN4 EOQ4 EPT4 EQW4 ERZ4 ETC4 EUF4 EVI4 EWL4 EXO4 EYR4 EZU4 FAX4 FCA4 FDD4 FEG4 FFJ4 FGM4 FHP4 FIS4 FJV4 FKY4 FMB4 FNE4 FOH4 FPK4 FQN4 FRQ4 FST4 FTW4 FUZ4 FWC4 FXF4 FYI4 FZL4 GAO4 GBR4 GCU4 GDX4 GFA4 GGD4 GHG4 GIJ4 GJM4 GKP4 GLS4 GMV4 GNY4 GPB4 GQE4 GRH4 GSK4 GTN4 GUQ4 GVT4 GWW4 GXZ4 GZC4 HAF4 HBI4 HCL4 HDO4 HER4 HFU4 HGX4 HIA4 HJD4 HKG4 HLJ4 HMM4 HNP4 HOS4 HPV4 HQY4 HSB4 HTE4 HUH4 HVK4 HWN4 HXQ4 HYT4 HZW4 IAZ4 ICC4 IDF4 IEI4 IFL4 IGO4 IHR4 IIU4 IJX4 ILA4 IMD4 ING4 IOJ4 IPM4 IQP4 IRS4 ISV4 ITY4 IVB4 IWE4 IXH4 IYK4 IZN4 JAQ4 JBT4 JCW4 JDZ4 JFC4 JGF4 JHI4 JIL4 JJO4 JKR4 JLU4 JMX4 JOA4 JPD4 JQG4 JRJ4 JSM4 JTP4 JUS4 JVV4 JWY4 JYB4 JZE4 KAH4 KBK4 KCN4 KDQ4 KET4 KFW4 KGZ4 KIC4 KJF4 KKI4 KLL4 KMO4 KNR4 KOU4 KPX4 KRA4 KSD4 KTG4 KUJ4 KVM4 KWP4 KXS4 KYV4 KZY4 LBB4 LCE4 LDH4 LEK4 LFN4 LGQ4 LHT4 LIW4 LJZ4 LLC4 LMF4 LNI4 LOL4 LPO4 LQR4 LRU4 LSX4 LUA4 LVD4 LWG4 LXJ4 LYM4 LZP4 MAS4 MBV4 MCY4 MEB4 MFE4 MGH4 MHK4 MIN4 MJQ4 MKT4 MLW4 MMZ4 MOC4 MPF4 MQI4 MRL4 MSO4 MTR4 MUU4 MVX4 MXA4 MYD4 MZG4 NAJ4 NBM4 NCP4 NDS4 NEV4 NFY4 NHB4 NIE4 NJH4 NKK4 NLN4 NMQ4 NNT4 NOW4 NPZ4 NRC4 NSF4 NTI4 NUL4 NVO4 NWR4 NXU4 NYX4 OAA4 OBD4 OCG4 ODJ4 OEM4 OFP4 OGS4 OHV4 OIY4 OKB4 OLE4 OMH4 ONK4 OON4 OPQ4 OQT4 ORW4 OSZ4 OUC4 OVF4 OWI4 OXL4 OYO4 OZR4 PAU4 PBX4 PDA4 PED4 PFG4 PGJ4 PHM4 PIP4 PJS4 PKV4 PLY4 PNB4 POE4 PPH4 PQK4 PRN4 PSQ4 PTT4 PUW4 PVZ4 PXC4 PYF4 PZI4 QAL4 QBO4 QCR4 QDU4 QEX4 QGA4 QHD4 QIG4 QJJ4 QKM4 QLP4 QMS4 QNV4 QOY4 QQB4 QRE4 QSH4 QTK4 QUN4 QVQ4 QWT4 QXW4 QYZ4 RAC4 RBF4 RCI4 RDL4 REO4 RFR4 RGU4 RHX4 RJA4 RKD4 RLG4 RMJ4 RNM4 ROP4 RPS4 RQV4 RRY4 RTB4 RUE4 RVH4 RWK4 RXN4 RYQ4 RZT4 SAW4 SBZ4 SDC4 SEF4 SFI4 SGL4 SHO4 SIR4 SJU4 SKX4 SMA4 SND4 SOG4 SPJ4 SQM4 SRP4 SSS4 STV4 SUY4 SWB4 SXE4 SYH4 SZK4 TAN4 TBQ4 TCT4 TDW4 TEZ4 TGC4 THF4 TII4 TJL4 TKO4 TLR4 TMU4 TNX4 TPA4 TQD4 TRG4 TSJ4 TTM4 TUP4 TVS4 TWV4 TXY4 TZB4 UAE4 UBH4 UCK4 UDN4 UEQ4 UFT4 UGW4 UHZ4 UJC4 UKF4 ULI4 UML4 UNO4 UOR4 UPU4 UQX4 USA4 UTD4 UUG4 UVJ4 UWM4 UXP4 UYS4 UZV4 VAY4 VCB4 VDE4 VEH4 VFK4 VGN4 VHQ4 VIT4 VJW4 VKZ4 VMC4 VNF4 VOI4 VPL4 VQO4 VRR4 VSU4 VTX4 VVA4 VWD4 VXG4 VYJ4 VZM4 WAP4 WBS4 WCV4 WDY4 WFB4 WGE4 WHH4 WIK4 WJN4 WKQ4 WLT4 WMW4 WNZ4 WPC4 WQF4 WRI4 WSL4 WTO4 WUR4 WVU4 WWX4 WYA4 WZD4 XAG4 XBJ4 XCM4 XDP4 XES4</xm:sqref>
        </x14:conditionalFormatting>
        <x14:conditionalFormatting xmlns:xm="http://schemas.microsoft.com/office/excel/2006/main">
          <x14:cfRule type="expression" priority="2" id="{491E8711-CA3B-4255-BD02-5F75FB505E6D}">
            <xm:f>'System Data'!$A$56</xm:f>
            <x14:dxf>
              <font>
                <color theme="0" tint="-0.14996795556505021"/>
              </font>
            </x14:dxf>
          </x14:cfRule>
          <xm:sqref>S4 AV4 BY4 DB4 EE4 FH4 GK4 HN4 IQ4 JT4 KW4 LZ4 NC4 OF4 PI4 QL4 RO4 SR4 TU4 UX4 WA4 XD4 YG4 ZJ4 AAM4 ABP4 ACS4 ADV4 AEY4 AGB4 AHE4 AIH4 AJK4 AKN4 ALQ4 AMT4 ANW4 AOZ4 AQC4 ARF4 ASI4 ATL4 AUO4 AVR4 AWU4 AXX4 AZA4 BAD4 BBG4 BCJ4 BDM4 BEP4 BFS4 BGV4 BHY4 BJB4 BKE4 BLH4 BMK4 BNN4 BOQ4 BPT4 BQW4 BRZ4 BTC4 BUF4 BVI4 BWL4 BXO4 BYR4 BZU4 CAX4 CCA4 CDD4 CEG4 CFJ4 CGM4 CHP4 CIS4 CJV4 CKY4 CMB4 CNE4 COH4 CPK4 CQN4 CRQ4 CST4 CTW4 CUZ4 CWC4 CXF4 CYI4 CZL4 DAO4 DBR4 DCU4 DDX4 DFA4 DGD4 DHG4 DIJ4 DJM4 DKP4 DLS4 DMV4 DNY4 DPB4 DQE4 DRH4 DSK4 DTN4 DUQ4 DVT4 DWW4 DXZ4 DZC4 EAF4 EBI4 ECL4 EDO4 EER4 EFU4 EGX4 EIA4 EJD4 EKG4 ELJ4 EMM4 ENP4 EOS4 EPV4 EQY4 ESB4 ETE4 EUH4 EVK4 EWN4 EXQ4 EYT4 EZW4 FAZ4 FCC4 FDF4 FEI4 FFL4 FGO4 FHR4 FIU4 FJX4 FLA4 FMD4 FNG4 FOJ4 FPM4 FQP4 FRS4 FSV4 FTY4 FVB4 FWE4 FXH4 FYK4 FZN4 GAQ4 GBT4 GCW4 GDZ4 GFC4 GGF4 GHI4 GIL4 GJO4 GKR4 GLU4 GMX4 GOA4 GPD4 GQG4 GRJ4 GSM4 GTP4 GUS4 GVV4 GWY4 GYB4 GZE4 HAH4 HBK4 HCN4 HDQ4 HET4 HFW4 HGZ4 HIC4 HJF4 HKI4 HLL4 HMO4 HNR4 HOU4 HPX4 HRA4 HSD4 HTG4 HUJ4 HVM4 HWP4 HXS4 HYV4 HZY4 IBB4 ICE4 IDH4 IEK4 IFN4 IGQ4 IHT4 IIW4 IJZ4 ILC4 IMF4 INI4 IOL4 IPO4 IQR4 IRU4 ISX4 IUA4 IVD4 IWG4 IXJ4 IYM4 IZP4 JAS4 JBV4 JCY4 JEB4 JFE4 JGH4 JHK4 JIN4 JJQ4 JKT4 JLW4 JMZ4 JOC4 JPF4 JQI4 JRL4 JSO4 JTR4 JUU4 JVX4 JXA4 JYD4 JZG4 KAJ4 KBM4 KCP4 KDS4 KEV4 KFY4 KHB4 KIE4 KJH4 KKK4 KLN4 KMQ4 KNT4 KOW4 KPZ4 KRC4 KSF4 KTI4 KUL4 KVO4 KWR4 KXU4 KYX4 LAA4 LBD4 LCG4 LDJ4 LEM4 LFP4 LGS4 LHV4 LIY4 LKB4 LLE4 LMH4 LNK4 LON4 LPQ4 LQT4 LRW4 LSZ4 LUC4 LVF4 LWI4 LXL4 LYO4 LZR4 MAU4 MBX4 MDA4 MED4 MFG4 MGJ4 MHM4 MIP4 MJS4 MKV4 MLY4 MNB4 MOE4 MPH4 MQK4 MRN4 MSQ4 MTT4 MUW4 MVZ4 MXC4 MYF4 MZI4 NAL4 NBO4 NCR4 NDU4 NEX4 NGA4 NHD4 NIG4 NJJ4 NKM4 NLP4 NMS4 NNV4 NOY4 NQB4 NRE4 NSH4 NTK4 NUN4 NVQ4 NWT4 NXW4 NYZ4 OAC4 OBF4 OCI4 ODL4 OEO4 OFR4 OGU4 OHX4 OJA4 OKD4 OLG4 OMJ4 ONM4 OOP4 OPS4 OQV4 ORY4 OTB4 OUE4 OVH4 OWK4 OXN4 OYQ4 OZT4 PAW4 PBZ4 PDC4 PEF4 PFI4 PGL4 PHO4 PIR4 PJU4 PKX4 PMA4 PND4 POG4 PPJ4 PQM4 PRP4 PSS4 PTV4 PUY4 PWB4 PXE4 PYH4 PZK4 QAN4 QBQ4 QCT4 QDW4 QEZ4 QGC4 QHF4 QII4 QJL4 QKO4 QLR4 QMU4 QNX4 QPA4 QQD4 QRG4 QSJ4 QTM4 QUP4 QVS4 QWV4 QXY4 QZB4 RAE4 RBH4 RCK4 RDN4 REQ4 RFT4 RGW4 RHZ4 RJC4 RKF4 RLI4 RML4 RNO4 ROR4 RPU4 RQX4 RSA4 RTD4 RUG4 RVJ4 RWM4 RXP4 RYS4 RZV4 SAY4 SCB4 SDE4 SEH4 SFK4 SGN4 SHQ4 SIT4 SJW4 SKZ4 SMC4 SNF4 SOI4 SPL4 SQO4 SRR4 SSU4 STX4 SVA4 SWD4 SXG4 SYJ4 SZM4 TAP4 TBS4 TCV4 TDY4 TFB4 TGE4 THH4 TIK4 TJN4 TKQ4 TLT4 TMW4 TNZ4 TPC4 TQF4 TRI4 TSL4 TTO4 TUR4 TVU4 TWX4 TYA4 TZD4 UAG4 UBJ4 UCM4 UDP4 UES4 UFV4 UGY4 UIB4 UJE4 UKH4 ULK4 UMN4 UNQ4 UOT4 UPW4 UQZ4 USC4 UTF4 UUI4 UVL4 UWO4 UXR4 UYU4 UZX4 VBA4 VCD4 VDG4 VEJ4 VFM4 VGP4 VHS4 VIV4 VJY4 VLB4 VME4 VNH4 VOK4 VPN4 VQQ4 VRT4 VSW4 VTZ4 VVC4 VWF4 VXI4 VYL4 VZO4 WAR4 WBU4 WCX4 WEA4 WFD4 WGG4 WHJ4 WIM4 WJP4 WKS4 WLV4 WMY4 WOB4 WPE4 WQH4 WRK4 WSN4 WTQ4 WUT4 WVW4 WWZ4 WYC4 WZF4 XAI4 XBL4 XCO4 XDR4 XEU4</xm:sqref>
        </x14:conditionalFormatting>
        <x14:conditionalFormatting xmlns:xm="http://schemas.microsoft.com/office/excel/2006/main">
          <x14:cfRule type="expression" priority="1" id="{4806C36F-58E3-4CC8-ABC9-3BD3FD781325}">
            <xm:f>'System Data'!$A$58</xm:f>
            <x14:dxf>
              <font>
                <color theme="0" tint="-0.14996795556505021"/>
              </font>
            </x14:dxf>
          </x14:cfRule>
          <xm:sqref>U4 AX4 CA4 DD4 EG4 FJ4 GM4 HP4 IS4 JV4 KY4 MB4 NE4 OH4 PK4 QN4 RQ4 ST4 TW4 UZ4 WC4 XF4 YI4 ZL4 AAO4 ABR4 ACU4 ADX4 AFA4 AGD4 AHG4 AIJ4 AJM4 AKP4 ALS4 AMV4 ANY4 APB4 AQE4 ARH4 ASK4 ATN4 AUQ4 AVT4 AWW4 AXZ4 AZC4 BAF4 BBI4 BCL4 BDO4 BER4 BFU4 BGX4 BIA4 BJD4 BKG4 BLJ4 BMM4 BNP4 BOS4 BPV4 BQY4 BSB4 BTE4 BUH4 BVK4 BWN4 BXQ4 BYT4 BZW4 CAZ4 CCC4 CDF4 CEI4 CFL4 CGO4 CHR4 CIU4 CJX4 CLA4 CMD4 CNG4 COJ4 CPM4 CQP4 CRS4 CSV4 CTY4 CVB4 CWE4 CXH4 CYK4 CZN4 DAQ4 DBT4 DCW4 DDZ4 DFC4 DGF4 DHI4 DIL4 DJO4 DKR4 DLU4 DMX4 DOA4 DPD4 DQG4 DRJ4 DSM4 DTP4 DUS4 DVV4 DWY4 DYB4 DZE4 EAH4 EBK4 ECN4 EDQ4 EET4 EFW4 EGZ4 EIC4 EJF4 EKI4 ELL4 EMO4 ENR4 EOU4 EPX4 ERA4 ESD4 ETG4 EUJ4 EVM4 EWP4 EXS4 EYV4 EZY4 FBB4 FCE4 FDH4 FEK4 FFN4 FGQ4 FHT4 FIW4 FJZ4 FLC4 FMF4 FNI4 FOL4 FPO4 FQR4 FRU4 FSX4 FUA4 FVD4 FWG4 FXJ4 FYM4 FZP4 GAS4 GBV4 GCY4 GEB4 GFE4 GGH4 GHK4 GIN4 GJQ4 GKT4 GLW4 GMZ4 GOC4 GPF4 GQI4 GRL4 GSO4 GTR4 GUU4 GVX4 GXA4 GYD4 GZG4 HAJ4 HBM4 HCP4 HDS4 HEV4 HFY4 HHB4 HIE4 HJH4 HKK4 HLN4 HMQ4 HNT4 HOW4 HPZ4 HRC4 HSF4 HTI4 HUL4 HVO4 HWR4 HXU4 HYX4 IAA4 IBD4 ICG4 IDJ4 IEM4 IFP4 IGS4 IHV4 IIY4 IKB4 ILE4 IMH4 INK4 ION4 IPQ4 IQT4 IRW4 ISZ4 IUC4 IVF4 IWI4 IXL4 IYO4 IZR4 JAU4 JBX4 JDA4 JED4 JFG4 JGJ4 JHM4 JIP4 JJS4 JKV4 JLY4 JNB4 JOE4 JPH4 JQK4 JRN4 JSQ4 JTT4 JUW4 JVZ4 JXC4 JYF4 JZI4 KAL4 KBO4 KCR4 KDU4 KEX4 KGA4 KHD4 KIG4 KJJ4 KKM4 KLP4 KMS4 KNV4 KOY4 KQB4 KRE4 KSH4 KTK4 KUN4 KVQ4 KWT4 KXW4 KYZ4 LAC4 LBF4 LCI4 LDL4 LEO4 LFR4 LGU4 LHX4 LJA4 LKD4 LLG4 LMJ4 LNM4 LOP4 LPS4 LQV4 LRY4 LTB4 LUE4 LVH4 LWK4 LXN4 LYQ4 LZT4 MAW4 MBZ4 MDC4 MEF4 MFI4 MGL4 MHO4 MIR4 MJU4 MKX4 MMA4 MND4 MOG4 MPJ4 MQM4 MRP4 MSS4 MTV4 MUY4 MWB4 MXE4 MYH4 MZK4 NAN4 NBQ4 NCT4 NDW4 NEZ4 NGC4 NHF4 NII4 NJL4 NKO4 NLR4 NMU4 NNX4 NPA4 NQD4 NRG4 NSJ4 NTM4 NUP4 NVS4 NWV4 NXY4 NZB4 OAE4 OBH4 OCK4 ODN4 OEQ4 OFT4 OGW4 OHZ4 OJC4 OKF4 OLI4 OML4 ONO4 OOR4 OPU4 OQX4 OSA4 OTD4 OUG4 OVJ4 OWM4 OXP4 OYS4 OZV4 PAY4 PCB4 PDE4 PEH4 PFK4 PGN4 PHQ4 PIT4 PJW4 PKZ4 PMC4 PNF4 POI4 PPL4 PQO4 PRR4 PSU4 PTX4 PVA4 PWD4 PXG4 PYJ4 PZM4 QAP4 QBS4 QCV4 QDY4 QFB4 QGE4 QHH4 QIK4 QJN4 QKQ4 QLT4 QMW4 QNZ4 QPC4 QQF4 QRI4 QSL4 QTO4 QUR4 QVU4 QWX4 QYA4 QZD4 RAG4 RBJ4 RCM4 RDP4 RES4 RFV4 RGY4 RIB4 RJE4 RKH4 RLK4 RMN4 RNQ4 ROT4 RPW4 RQZ4 RSC4 RTF4 RUI4 RVL4 RWO4 RXR4 RYU4 RZX4 SBA4 SCD4 SDG4 SEJ4 SFM4 SGP4 SHS4 SIV4 SJY4 SLB4 SME4 SNH4 SOK4 SPN4 SQQ4 SRT4 SSW4 STZ4 SVC4 SWF4 SXI4 SYL4 SZO4 TAR4 TBU4 TCX4 TEA4 TFD4 TGG4 THJ4 TIM4 TJP4 TKS4 TLV4 TMY4 TOB4 TPE4 TQH4 TRK4 TSN4 TTQ4 TUT4 TVW4 TWZ4 TYC4 TZF4 UAI4 UBL4 UCO4 UDR4 UEU4 UFX4 UHA4 UID4 UJG4 UKJ4 ULM4 UMP4 UNS4 UOV4 UPY4 URB4 USE4 UTH4 UUK4 UVN4 UWQ4 UXT4 UYW4 UZZ4 VBC4 VCF4 VDI4 VEL4 VFO4 VGR4 VHU4 VIX4 VKA4 VLD4 VMG4 VNJ4 VOM4 VPP4 VQS4 VRV4 VSY4 VUB4 VVE4 VWH4 VXK4 VYN4 VZQ4 WAT4 WBW4 WCZ4 WEC4 WFF4 WGI4 WHL4 WIO4 WJR4 WKU4 WLX4 WNA4 WOD4 WPG4 WQJ4 WRM4 WSP4 WTS4 WUV4 WVY4 WXB4 WYE4 WZH4 XAK4 XBN4 XCQ4 XDT4 XEW4</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BK370"/>
  <sheetViews>
    <sheetView showGridLines="0" topLeftCell="A5" zoomScale="60" zoomScaleNormal="60" workbookViewId="0"/>
  </sheetViews>
  <sheetFormatPr defaultRowHeight="14.4" x14ac:dyDescent="0.3"/>
  <cols>
    <col min="1" max="1" width="9.21875" style="4"/>
    <col min="2" max="2" width="6.44140625" customWidth="1"/>
    <col min="3" max="3" width="47" customWidth="1"/>
    <col min="4" max="4" width="7.5546875" customWidth="1"/>
    <col min="5" max="5" width="11.44140625" customWidth="1"/>
    <col min="6" max="6" width="14.44140625" customWidth="1"/>
    <col min="7" max="7" width="15.77734375" customWidth="1"/>
    <col min="8" max="8" width="15.5546875" customWidth="1"/>
    <col min="9" max="9" width="10.44140625" customWidth="1"/>
    <col min="10" max="10" width="10.77734375" customWidth="1"/>
    <col min="11" max="11" width="15.44140625" customWidth="1"/>
    <col min="12" max="12" width="16.5546875" customWidth="1"/>
    <col min="13" max="13" width="15.44140625" customWidth="1"/>
    <col min="14" max="14" width="13.77734375" customWidth="1"/>
    <col min="15" max="15" width="14.44140625" customWidth="1"/>
    <col min="16" max="17" width="16.77734375" customWidth="1"/>
    <col min="18" max="25" width="9.21875" style="4"/>
    <col min="26" max="27" width="13" style="4" bestFit="1" customWidth="1"/>
    <col min="28" max="32" width="9.21875" style="4"/>
  </cols>
  <sheetData>
    <row r="1" spans="1:32" x14ac:dyDescent="0.3">
      <c r="B1" s="4"/>
      <c r="C1" s="4"/>
      <c r="D1" s="4"/>
      <c r="E1" s="4"/>
      <c r="F1" s="4"/>
      <c r="G1" s="4"/>
      <c r="H1" s="4"/>
      <c r="I1" s="4"/>
      <c r="J1" s="4"/>
      <c r="K1" s="4"/>
      <c r="L1" s="4"/>
      <c r="M1" s="4"/>
      <c r="N1" s="4"/>
      <c r="O1" s="4"/>
      <c r="P1" s="4"/>
      <c r="Q1" s="4"/>
    </row>
    <row r="2" spans="1:32" s="4" customFormat="1" x14ac:dyDescent="0.3">
      <c r="A2" s="58" t="s">
        <v>76</v>
      </c>
    </row>
    <row r="3" spans="1:32" x14ac:dyDescent="0.3">
      <c r="B3" s="206" t="s">
        <v>270</v>
      </c>
      <c r="C3" s="207"/>
      <c r="D3" s="207"/>
      <c r="E3" s="207"/>
      <c r="F3" s="207"/>
      <c r="G3" s="207"/>
      <c r="H3" s="207"/>
      <c r="I3" s="207"/>
      <c r="J3" s="207"/>
      <c r="K3" s="207"/>
      <c r="L3" s="207"/>
      <c r="M3" s="207"/>
      <c r="N3" s="207"/>
      <c r="O3" s="207"/>
      <c r="P3" s="207"/>
      <c r="Q3" s="207"/>
    </row>
    <row r="4" spans="1:32" s="3" customFormat="1" ht="28.8" x14ac:dyDescent="0.3">
      <c r="A4" s="5"/>
      <c r="B4" s="40" t="s">
        <v>77</v>
      </c>
      <c r="C4" s="2" t="s">
        <v>78</v>
      </c>
      <c r="D4" s="39" t="s">
        <v>79</v>
      </c>
      <c r="E4" s="2" t="s">
        <v>80</v>
      </c>
      <c r="F4" s="39" t="s">
        <v>81</v>
      </c>
      <c r="G4" s="2" t="s">
        <v>82</v>
      </c>
      <c r="H4" s="39" t="s">
        <v>83</v>
      </c>
      <c r="I4" s="2" t="s">
        <v>84</v>
      </c>
      <c r="J4" s="39" t="s">
        <v>85</v>
      </c>
      <c r="K4" s="40" t="s">
        <v>278</v>
      </c>
      <c r="L4" s="138" t="s">
        <v>87</v>
      </c>
      <c r="M4" s="40" t="s">
        <v>88</v>
      </c>
      <c r="N4" s="2" t="s">
        <v>89</v>
      </c>
      <c r="O4" s="40" t="s">
        <v>90</v>
      </c>
      <c r="P4" s="2" t="s">
        <v>91</v>
      </c>
      <c r="Q4" s="40" t="s">
        <v>92</v>
      </c>
      <c r="R4" s="74"/>
      <c r="S4" s="5"/>
      <c r="T4" s="5"/>
      <c r="U4" s="5"/>
      <c r="V4" s="5"/>
      <c r="W4" s="5"/>
      <c r="X4" s="5"/>
      <c r="Y4" s="5"/>
      <c r="Z4" s="5"/>
      <c r="AA4" s="5"/>
      <c r="AB4" s="5"/>
      <c r="AC4" s="5"/>
      <c r="AD4" s="5"/>
      <c r="AE4" s="5"/>
      <c r="AF4" s="5"/>
    </row>
    <row r="5" spans="1:32" s="4" customFormat="1" x14ac:dyDescent="0.3">
      <c r="B5" s="6">
        <v>2023</v>
      </c>
      <c r="C5" s="167" t="s">
        <v>93</v>
      </c>
      <c r="D5" s="7">
        <v>1</v>
      </c>
      <c r="E5" s="9">
        <f>SUMIFS('B. Zip Code'!H:H,'B. Zip Code'!B:B,'E.1 Summary'!B5,'B. Zip Code'!D:D,D5)</f>
        <v>0</v>
      </c>
      <c r="F5" s="155">
        <f>SUMPRODUCT(--('B. Zip Code'!B:B='E.1 Summary'!B5),--('B. Zip Code'!D:D='E.1 Summary'!D5),'B. Zip Code'!H:H,'B. Zip Code'!I:I)</f>
        <v>0</v>
      </c>
      <c r="G5" s="29" t="str">
        <f>IFERROR(F5/E5,"0")</f>
        <v>0</v>
      </c>
      <c r="H5" s="31">
        <f t="shared" ref="H5:H28" si="0">SUM(K5:Q5)</f>
        <v>0</v>
      </c>
      <c r="I5" s="13" t="str">
        <f t="shared" ref="I5:I28" si="1">IFERROR(H5/E5,"0")</f>
        <v>0</v>
      </c>
      <c r="J5" s="12" t="str">
        <f t="shared" ref="J5:J28" si="2">IFERROR(H5/F5,"0")</f>
        <v>0</v>
      </c>
      <c r="K5" s="11">
        <f>SUM(SUMIFS('B. Zip Code'!J:J,'B. Zip Code'!B:B,'E.1 Summary'!B5,'B. Zip Code'!D:D,D5),SUMIFS('B. Zip Code'!K:K,'B. Zip Code'!B:B,'E.1 Summary'!B5,'B. Zip Code'!D:D,D5))</f>
        <v>0</v>
      </c>
      <c r="L5" s="34">
        <f>SUM(SUMIFS('B. Zip Code'!L:L,'B. Zip Code'!B:B,'E.1 Summary'!B5,'B. Zip Code'!D:D,D5),SUMIFS('B. Zip Code'!M:M,'B. Zip Code'!B:B,'E.1 Summary'!B5,'B. Zip Code'!D:D,D5))</f>
        <v>0</v>
      </c>
      <c r="M5" s="171">
        <f>SUM(SUMIFS('B. Zip Code'!N:N,'B. Zip Code'!B:B,'E.1 Summary'!B5,'B. Zip Code'!D:D,D5), SUMIFS('B. Zip Code'!O:O,'B. Zip Code'!B:B,'E.1 Summary'!B5,'B. Zip Code'!D:D,D5))</f>
        <v>0</v>
      </c>
      <c r="N5" s="171">
        <f>SUM(SUMIFS('B. Zip Code'!P:P,'B. Zip Code'!B:B,'E.1 Summary'!B5,'B. Zip Code'!D:D,D5), SUMIFS('B. Zip Code'!Q:Q,'B. Zip Code'!B:B,'E.1 Summary'!B5,'B. Zip Code'!D:D,D5))</f>
        <v>0</v>
      </c>
      <c r="O5" s="11">
        <f>SUM(SUMIFS('B. Zip Code'!R:R,'B. Zip Code'!B:B,'E.1 Summary'!B5,'B. Zip Code'!D:D,D5), SUMIFS('B. Zip Code'!S:S,'B. Zip Code'!B:B,'E.1 Summary'!B5,'B. Zip Code'!D:D,D5))</f>
        <v>0</v>
      </c>
      <c r="P5" s="31">
        <f>SUM(SUMIFS('B. Zip Code'!T:T,'B. Zip Code'!B:B,'E.1 Summary'!B5,'B. Zip Code'!D:D,D5),SUMIFS('B. Zip Code'!U:U,'B. Zip Code'!B:B,'E.1 Summary'!B5,'B. Zip Code'!D:D,D5))</f>
        <v>0</v>
      </c>
      <c r="Q5" s="11">
        <f>SUMIFS('B. Zip Code'!V:V,'B. Zip Code'!B:B,'E.1 Summary'!B5,'B. Zip Code'!D:D,D5)</f>
        <v>0</v>
      </c>
    </row>
    <row r="6" spans="1:32" s="4" customFormat="1" x14ac:dyDescent="0.3">
      <c r="B6" s="14">
        <v>2023</v>
      </c>
      <c r="C6" s="168" t="s">
        <v>94</v>
      </c>
      <c r="D6" s="15">
        <v>2</v>
      </c>
      <c r="E6" s="17">
        <f>SUMIFS('B. Zip Code'!H:H,'B. Zip Code'!B:B,'E.1 Summary'!B6,'B. Zip Code'!D:D,D6)</f>
        <v>0</v>
      </c>
      <c r="F6" s="156">
        <f>SUMPRODUCT(--('B. Zip Code'!B:B='E.1 Summary'!B6),--('B. Zip Code'!D:D='E.1 Summary'!D6),'B. Zip Code'!H:H,'B. Zip Code'!I:I)</f>
        <v>0</v>
      </c>
      <c r="G6" s="10" t="str">
        <f t="shared" ref="G6:G28" si="3">IFERROR(F6/E6,"0")</f>
        <v>0</v>
      </c>
      <c r="H6" s="32">
        <f t="shared" si="0"/>
        <v>0</v>
      </c>
      <c r="I6" s="20" t="str">
        <f t="shared" si="1"/>
        <v>0</v>
      </c>
      <c r="J6" s="19" t="str">
        <f t="shared" si="2"/>
        <v>0</v>
      </c>
      <c r="K6" s="18">
        <f>SUM(SUMIFS('B. Zip Code'!J:J,'B. Zip Code'!B:B,'E.1 Summary'!B6,'B. Zip Code'!D:D,D6),SUMIFS('B. Zip Code'!K:K,'B. Zip Code'!B:B,'E.1 Summary'!B6,'B. Zip Code'!D:D,D6))</f>
        <v>0</v>
      </c>
      <c r="L6" s="35">
        <f>SUM(SUMIFS('B. Zip Code'!L:L,'B. Zip Code'!B:B,'E.1 Summary'!B6,'B. Zip Code'!D:D,D6),SUMIFS('B. Zip Code'!M:M,'B. Zip Code'!B:B,'E.1 Summary'!B6,'B. Zip Code'!D:D,D6))</f>
        <v>0</v>
      </c>
      <c r="M6" s="172">
        <f>SUM(SUMIFS('B. Zip Code'!N:N,'B. Zip Code'!B:B,'E.1 Summary'!B6,'B. Zip Code'!D:D,D6), SUMIFS('B. Zip Code'!O:O,'B. Zip Code'!B:B,'E.1 Summary'!B6,'B. Zip Code'!D:D,D6))</f>
        <v>0</v>
      </c>
      <c r="N6" s="172">
        <f>SUM(SUMIFS('B. Zip Code'!P:P,'B. Zip Code'!B:B,'E.1 Summary'!B6,'B. Zip Code'!D:D,D6), SUMIFS('B. Zip Code'!Q:Q,'B. Zip Code'!B:B,'E.1 Summary'!B6,'B. Zip Code'!D:D,D6))</f>
        <v>0</v>
      </c>
      <c r="O6" s="18">
        <f>SUM(SUMIFS('B. Zip Code'!R:R,'B. Zip Code'!B:B,'E.1 Summary'!B6,'B. Zip Code'!D:D,D6), SUMIFS('B. Zip Code'!S:S,'B. Zip Code'!B:B,'E.1 Summary'!B6,'B. Zip Code'!D:D,D6))</f>
        <v>0</v>
      </c>
      <c r="P6" s="32">
        <f>SUM(SUMIFS('B. Zip Code'!T:T,'B. Zip Code'!B:B,'E.1 Summary'!B6,'B. Zip Code'!D:D,D6),SUMIFS('B. Zip Code'!U:U,'B. Zip Code'!B:B,'E.1 Summary'!B6,'B. Zip Code'!D:D,D6))</f>
        <v>0</v>
      </c>
      <c r="Q6" s="18">
        <f>SUMIFS('B. Zip Code'!V:V,'B. Zip Code'!B:B,'E.1 Summary'!B6,'B. Zip Code'!D:D,D6)</f>
        <v>0</v>
      </c>
    </row>
    <row r="7" spans="1:32" s="4" customFormat="1" x14ac:dyDescent="0.3">
      <c r="B7" s="14">
        <v>2023</v>
      </c>
      <c r="C7" s="168" t="s">
        <v>95</v>
      </c>
      <c r="D7" s="15">
        <v>3</v>
      </c>
      <c r="E7" s="17">
        <f>SUMIFS('B. Zip Code'!H:H,'B. Zip Code'!B:B,'E.1 Summary'!B7,'B. Zip Code'!D:D,D7)</f>
        <v>0</v>
      </c>
      <c r="F7" s="156">
        <f>SUMPRODUCT(--('B. Zip Code'!B:B='E.1 Summary'!B7),--('B. Zip Code'!D:D='E.1 Summary'!D7),'B. Zip Code'!H:H,'B. Zip Code'!I:I)</f>
        <v>0</v>
      </c>
      <c r="G7" s="10" t="str">
        <f t="shared" si="3"/>
        <v>0</v>
      </c>
      <c r="H7" s="32">
        <f t="shared" si="0"/>
        <v>0</v>
      </c>
      <c r="I7" s="20" t="str">
        <f t="shared" si="1"/>
        <v>0</v>
      </c>
      <c r="J7" s="19" t="str">
        <f t="shared" si="2"/>
        <v>0</v>
      </c>
      <c r="K7" s="18">
        <f>SUM(SUMIFS('B. Zip Code'!J:J,'B. Zip Code'!B:B,'E.1 Summary'!B7,'B. Zip Code'!D:D,D7),SUMIFS('B. Zip Code'!K:K,'B. Zip Code'!B:B,'E.1 Summary'!B7,'B. Zip Code'!D:D,D7))</f>
        <v>0</v>
      </c>
      <c r="L7" s="35">
        <f>SUM(SUMIFS('B. Zip Code'!L:L,'B. Zip Code'!B:B,'E.1 Summary'!B7,'B. Zip Code'!D:D,D7),SUMIFS('B. Zip Code'!M:M,'B. Zip Code'!B:B,'E.1 Summary'!B7,'B. Zip Code'!D:D,D7))</f>
        <v>0</v>
      </c>
      <c r="M7" s="172">
        <f>SUM(SUMIFS('B. Zip Code'!N:N,'B. Zip Code'!B:B,'E.1 Summary'!B7,'B. Zip Code'!D:D,D7), SUMIFS('B. Zip Code'!O:O,'B. Zip Code'!B:B,'E.1 Summary'!B7,'B. Zip Code'!D:D,D7))</f>
        <v>0</v>
      </c>
      <c r="N7" s="172">
        <f>SUM(SUMIFS('B. Zip Code'!P:P,'B. Zip Code'!B:B,'E.1 Summary'!B7,'B. Zip Code'!D:D,D7), SUMIFS('B. Zip Code'!Q:Q,'B. Zip Code'!B:B,'E.1 Summary'!B7,'B. Zip Code'!D:D,D7))</f>
        <v>0</v>
      </c>
      <c r="O7" s="18">
        <f>SUM(SUMIFS('B. Zip Code'!R:R,'B. Zip Code'!B:B,'E.1 Summary'!B7,'B. Zip Code'!D:D,D7), SUMIFS('B. Zip Code'!S:S,'B. Zip Code'!B:B,'E.1 Summary'!B7,'B. Zip Code'!D:D,D7))</f>
        <v>0</v>
      </c>
      <c r="P7" s="32">
        <f>SUM(SUMIFS('B. Zip Code'!T:T,'B. Zip Code'!B:B,'E.1 Summary'!B7,'B. Zip Code'!D:D,D7),SUMIFS('B. Zip Code'!U:U,'B. Zip Code'!B:B,'E.1 Summary'!B7,'B. Zip Code'!D:D,D7))</f>
        <v>0</v>
      </c>
      <c r="Q7" s="18">
        <f>SUMIFS('B. Zip Code'!V:V,'B. Zip Code'!B:B,'E.1 Summary'!B7,'B. Zip Code'!D:D,D7)</f>
        <v>0</v>
      </c>
    </row>
    <row r="8" spans="1:32" s="4" customFormat="1" x14ac:dyDescent="0.3">
      <c r="B8" s="14">
        <v>2023</v>
      </c>
      <c r="C8" s="168" t="s">
        <v>96</v>
      </c>
      <c r="D8" s="15">
        <v>4</v>
      </c>
      <c r="E8" s="17">
        <f>SUMIFS('B. Zip Code'!H:H,'B. Zip Code'!B:B,'E.1 Summary'!B8,'B. Zip Code'!D:D,D8)</f>
        <v>0</v>
      </c>
      <c r="F8" s="156">
        <f>SUMPRODUCT(--('B. Zip Code'!B:B='E.1 Summary'!B8),--('B. Zip Code'!D:D='E.1 Summary'!D8),'B. Zip Code'!H:H,'B. Zip Code'!I:I)</f>
        <v>0</v>
      </c>
      <c r="G8" s="10" t="str">
        <f t="shared" si="3"/>
        <v>0</v>
      </c>
      <c r="H8" s="32">
        <f t="shared" si="0"/>
        <v>0</v>
      </c>
      <c r="I8" s="20" t="str">
        <f t="shared" si="1"/>
        <v>0</v>
      </c>
      <c r="J8" s="19" t="str">
        <f t="shared" si="2"/>
        <v>0</v>
      </c>
      <c r="K8" s="18">
        <f>SUM(SUMIFS('B. Zip Code'!J:J,'B. Zip Code'!B:B,'E.1 Summary'!B8,'B. Zip Code'!D:D,D8),SUMIFS('B. Zip Code'!K:K,'B. Zip Code'!B:B,'E.1 Summary'!B8,'B. Zip Code'!D:D,D8))</f>
        <v>0</v>
      </c>
      <c r="L8" s="35">
        <f>SUM(SUMIFS('B. Zip Code'!L:L,'B. Zip Code'!B:B,'E.1 Summary'!B8,'B. Zip Code'!D:D,D8),SUMIFS('B. Zip Code'!M:M,'B. Zip Code'!B:B,'E.1 Summary'!B8,'B. Zip Code'!D:D,D8))</f>
        <v>0</v>
      </c>
      <c r="M8" s="172">
        <f>SUM(SUMIFS('B. Zip Code'!N:N,'B. Zip Code'!B:B,'E.1 Summary'!B8,'B. Zip Code'!D:D,D8), SUMIFS('B. Zip Code'!O:O,'B. Zip Code'!B:B,'E.1 Summary'!B8,'B. Zip Code'!D:D,D8))</f>
        <v>0</v>
      </c>
      <c r="N8" s="172">
        <f>SUM(SUMIFS('B. Zip Code'!P:P,'B. Zip Code'!B:B,'E.1 Summary'!B8,'B. Zip Code'!D:D,D8), SUMIFS('B. Zip Code'!Q:Q,'B. Zip Code'!B:B,'E.1 Summary'!B8,'B. Zip Code'!D:D,D8))</f>
        <v>0</v>
      </c>
      <c r="O8" s="18">
        <f>SUM(SUMIFS('B. Zip Code'!R:R,'B. Zip Code'!B:B,'E.1 Summary'!B8,'B. Zip Code'!D:D,D8), SUMIFS('B. Zip Code'!S:S,'B. Zip Code'!B:B,'E.1 Summary'!B8,'B. Zip Code'!D:D,D8))</f>
        <v>0</v>
      </c>
      <c r="P8" s="32">
        <f>SUM(SUMIFS('B. Zip Code'!T:T,'B. Zip Code'!B:B,'E.1 Summary'!B8,'B. Zip Code'!D:D,D8),SUMIFS('B. Zip Code'!U:U,'B. Zip Code'!B:B,'E.1 Summary'!B8,'B. Zip Code'!D:D,D8))</f>
        <v>0</v>
      </c>
      <c r="Q8" s="18">
        <f>SUMIFS('B. Zip Code'!V:V,'B. Zip Code'!B:B,'E.1 Summary'!B8,'B. Zip Code'!D:D,D8)</f>
        <v>0</v>
      </c>
    </row>
    <row r="9" spans="1:32" s="4" customFormat="1" x14ac:dyDescent="0.3">
      <c r="B9" s="14">
        <v>2023</v>
      </c>
      <c r="C9" s="168" t="s">
        <v>97</v>
      </c>
      <c r="D9" s="15">
        <v>5</v>
      </c>
      <c r="E9" s="17">
        <f>SUMIFS('B. Zip Code'!H:H,'B. Zip Code'!B:B,'E.1 Summary'!B9,'B. Zip Code'!D:D,D9)</f>
        <v>0</v>
      </c>
      <c r="F9" s="156">
        <f>SUMPRODUCT(--('B. Zip Code'!B:B='E.1 Summary'!B9),--('B. Zip Code'!D:D='E.1 Summary'!D9),'B. Zip Code'!H:H,'B. Zip Code'!I:I)</f>
        <v>0</v>
      </c>
      <c r="G9" s="10" t="str">
        <f t="shared" si="3"/>
        <v>0</v>
      </c>
      <c r="H9" s="32">
        <f t="shared" si="0"/>
        <v>0</v>
      </c>
      <c r="I9" s="20" t="str">
        <f t="shared" si="1"/>
        <v>0</v>
      </c>
      <c r="J9" s="19" t="str">
        <f t="shared" si="2"/>
        <v>0</v>
      </c>
      <c r="K9" s="18">
        <f>SUM(SUMIFS('B. Zip Code'!J:J,'B. Zip Code'!B:B,'E.1 Summary'!B9,'B. Zip Code'!D:D,D9),SUMIFS('B. Zip Code'!K:K,'B. Zip Code'!B:B,'E.1 Summary'!B9,'B. Zip Code'!D:D,D9))</f>
        <v>0</v>
      </c>
      <c r="L9" s="35">
        <f>SUM(SUMIFS('B. Zip Code'!L:L,'B. Zip Code'!B:B,'E.1 Summary'!B9,'B. Zip Code'!D:D,D9),SUMIFS('B. Zip Code'!M:M,'B. Zip Code'!B:B,'E.1 Summary'!B9,'B. Zip Code'!D:D,D9))</f>
        <v>0</v>
      </c>
      <c r="M9" s="172">
        <f>SUM(SUMIFS('B. Zip Code'!N:N,'B. Zip Code'!B:B,'E.1 Summary'!B9,'B. Zip Code'!D:D,D9), SUMIFS('B. Zip Code'!O:O,'B. Zip Code'!B:B,'E.1 Summary'!B9,'B. Zip Code'!D:D,D9))</f>
        <v>0</v>
      </c>
      <c r="N9" s="172">
        <f>SUM(SUMIFS('B. Zip Code'!P:P,'B. Zip Code'!B:B,'E.1 Summary'!B9,'B. Zip Code'!D:D,D9), SUMIFS('B. Zip Code'!Q:Q,'B. Zip Code'!B:B,'E.1 Summary'!B9,'B. Zip Code'!D:D,D9))</f>
        <v>0</v>
      </c>
      <c r="O9" s="18">
        <f>SUM(SUMIFS('B. Zip Code'!R:R,'B. Zip Code'!B:B,'E.1 Summary'!B9,'B. Zip Code'!D:D,D9), SUMIFS('B. Zip Code'!S:S,'B. Zip Code'!B:B,'E.1 Summary'!B9,'B. Zip Code'!D:D,D9))</f>
        <v>0</v>
      </c>
      <c r="P9" s="32">
        <f>SUM(SUMIFS('B. Zip Code'!T:T,'B. Zip Code'!B:B,'E.1 Summary'!B9,'B. Zip Code'!D:D,D9),SUMIFS('B. Zip Code'!U:U,'B. Zip Code'!B:B,'E.1 Summary'!B9,'B. Zip Code'!D:D,D9))</f>
        <v>0</v>
      </c>
      <c r="Q9" s="18">
        <f>SUMIFS('B. Zip Code'!V:V,'B. Zip Code'!B:B,'E.1 Summary'!B9,'B. Zip Code'!D:D,D9)</f>
        <v>0</v>
      </c>
    </row>
    <row r="10" spans="1:32" s="4" customFormat="1" x14ac:dyDescent="0.3">
      <c r="B10" s="14">
        <v>2023</v>
      </c>
      <c r="C10" s="168" t="s">
        <v>98</v>
      </c>
      <c r="D10" s="15">
        <v>6</v>
      </c>
      <c r="E10" s="17">
        <f>SUMIFS('B. Zip Code'!H:H,'B. Zip Code'!B:B,'E.1 Summary'!B10,'B. Zip Code'!D:D,D10)</f>
        <v>0</v>
      </c>
      <c r="F10" s="156">
        <f>SUMPRODUCT(--('B. Zip Code'!B:B='E.1 Summary'!B10),--('B. Zip Code'!D:D='E.1 Summary'!D10),'B. Zip Code'!H:H,'B. Zip Code'!I:I)</f>
        <v>0</v>
      </c>
      <c r="G10" s="10" t="str">
        <f t="shared" si="3"/>
        <v>0</v>
      </c>
      <c r="H10" s="32">
        <f t="shared" si="0"/>
        <v>0</v>
      </c>
      <c r="I10" s="20" t="str">
        <f t="shared" si="1"/>
        <v>0</v>
      </c>
      <c r="J10" s="19" t="str">
        <f t="shared" si="2"/>
        <v>0</v>
      </c>
      <c r="K10" s="18">
        <f>SUM(SUMIFS('B. Zip Code'!J:J,'B. Zip Code'!B:B,'E.1 Summary'!B10,'B. Zip Code'!D:D,D10),SUMIFS('B. Zip Code'!K:K,'B. Zip Code'!B:B,'E.1 Summary'!B10,'B. Zip Code'!D:D,D10))</f>
        <v>0</v>
      </c>
      <c r="L10" s="35">
        <f>SUM(SUMIFS('B. Zip Code'!L:L,'B. Zip Code'!B:B,'E.1 Summary'!B10,'B. Zip Code'!D:D,D10),SUMIFS('B. Zip Code'!M:M,'B. Zip Code'!B:B,'E.1 Summary'!B10,'B. Zip Code'!D:D,D10))</f>
        <v>0</v>
      </c>
      <c r="M10" s="172">
        <f>SUM(SUMIFS('B. Zip Code'!N:N,'B. Zip Code'!B:B,'E.1 Summary'!B10,'B. Zip Code'!D:D,D10), SUMIFS('B. Zip Code'!O:O,'B. Zip Code'!B:B,'E.1 Summary'!B10,'B. Zip Code'!D:D,D10))</f>
        <v>0</v>
      </c>
      <c r="N10" s="172">
        <f>SUM(SUMIFS('B. Zip Code'!P:P,'B. Zip Code'!B:B,'E.1 Summary'!B10,'B. Zip Code'!D:D,D10), SUMIFS('B. Zip Code'!Q:Q,'B. Zip Code'!B:B,'E.1 Summary'!B10,'B. Zip Code'!D:D,D10))</f>
        <v>0</v>
      </c>
      <c r="O10" s="18">
        <f>SUM(SUMIFS('B. Zip Code'!R:R,'B. Zip Code'!B:B,'E.1 Summary'!B10,'B. Zip Code'!D:D,D10), SUMIFS('B. Zip Code'!S:S,'B. Zip Code'!B:B,'E.1 Summary'!B10,'B. Zip Code'!D:D,D10))</f>
        <v>0</v>
      </c>
      <c r="P10" s="32">
        <f>SUM(SUMIFS('B. Zip Code'!T:T,'B. Zip Code'!B:B,'E.1 Summary'!B10,'B. Zip Code'!D:D,D10),SUMIFS('B. Zip Code'!U:U,'B. Zip Code'!B:B,'E.1 Summary'!B10,'B. Zip Code'!D:D,D10))</f>
        <v>0</v>
      </c>
      <c r="Q10" s="18">
        <f>SUMIFS('B. Zip Code'!V:V,'B. Zip Code'!B:B,'E.1 Summary'!B10,'B. Zip Code'!D:D,D10)</f>
        <v>0</v>
      </c>
    </row>
    <row r="11" spans="1:32" s="4" customFormat="1" x14ac:dyDescent="0.3">
      <c r="B11" s="14">
        <v>2023</v>
      </c>
      <c r="C11" s="168" t="s">
        <v>99</v>
      </c>
      <c r="D11" s="15">
        <v>7</v>
      </c>
      <c r="E11" s="17">
        <f>SUMIFS('B. Zip Code'!H:H,'B. Zip Code'!B:B,'E.1 Summary'!B11,'B. Zip Code'!D:D,D11)</f>
        <v>0</v>
      </c>
      <c r="F11" s="156">
        <f>SUMPRODUCT(--('B. Zip Code'!B:B='E.1 Summary'!B11),--('B. Zip Code'!D:D='E.1 Summary'!D11),'B. Zip Code'!H:H,'B. Zip Code'!I:I)</f>
        <v>0</v>
      </c>
      <c r="G11" s="10" t="str">
        <f t="shared" si="3"/>
        <v>0</v>
      </c>
      <c r="H11" s="32">
        <f t="shared" si="0"/>
        <v>0</v>
      </c>
      <c r="I11" s="20" t="str">
        <f t="shared" si="1"/>
        <v>0</v>
      </c>
      <c r="J11" s="19" t="str">
        <f t="shared" si="2"/>
        <v>0</v>
      </c>
      <c r="K11" s="18">
        <f>SUM(SUMIFS('B. Zip Code'!J:J,'B. Zip Code'!B:B,'E.1 Summary'!B11,'B. Zip Code'!D:D,D11),SUMIFS('B. Zip Code'!K:K,'B. Zip Code'!B:B,'E.1 Summary'!B11,'B. Zip Code'!D:D,D11))</f>
        <v>0</v>
      </c>
      <c r="L11" s="35">
        <f>SUM(SUMIFS('B. Zip Code'!L:L,'B. Zip Code'!B:B,'E.1 Summary'!B11,'B. Zip Code'!D:D,D11),SUMIFS('B. Zip Code'!M:M,'B. Zip Code'!B:B,'E.1 Summary'!B11,'B. Zip Code'!D:D,D11))</f>
        <v>0</v>
      </c>
      <c r="M11" s="172">
        <f>SUM(SUMIFS('B. Zip Code'!N:N,'B. Zip Code'!B:B,'E.1 Summary'!B11,'B. Zip Code'!D:D,D11), SUMIFS('B. Zip Code'!O:O,'B. Zip Code'!B:B,'E.1 Summary'!B11,'B. Zip Code'!D:D,D11))</f>
        <v>0</v>
      </c>
      <c r="N11" s="172">
        <f>SUM(SUMIFS('B. Zip Code'!P:P,'B. Zip Code'!B:B,'E.1 Summary'!B11,'B. Zip Code'!D:D,D11), SUMIFS('B. Zip Code'!Q:Q,'B. Zip Code'!B:B,'E.1 Summary'!B11,'B. Zip Code'!D:D,D11))</f>
        <v>0</v>
      </c>
      <c r="O11" s="18">
        <f>SUM(SUMIFS('B. Zip Code'!R:R,'B. Zip Code'!B:B,'E.1 Summary'!B11,'B. Zip Code'!D:D,D11), SUMIFS('B. Zip Code'!S:S,'B. Zip Code'!B:B,'E.1 Summary'!B11,'B. Zip Code'!D:D,D11))</f>
        <v>0</v>
      </c>
      <c r="P11" s="32">
        <f>SUM(SUMIFS('B. Zip Code'!T:T,'B. Zip Code'!B:B,'E.1 Summary'!B11,'B. Zip Code'!D:D,D11),SUMIFS('B. Zip Code'!U:U,'B. Zip Code'!B:B,'E.1 Summary'!B11,'B. Zip Code'!D:D,D11))</f>
        <v>0</v>
      </c>
      <c r="Q11" s="18">
        <f>SUMIFS('B. Zip Code'!V:V,'B. Zip Code'!B:B,'E.1 Summary'!B11,'B. Zip Code'!D:D,D11)</f>
        <v>0</v>
      </c>
    </row>
    <row r="12" spans="1:32" s="4" customFormat="1" x14ac:dyDescent="0.3">
      <c r="B12" s="14">
        <v>2023</v>
      </c>
      <c r="C12" s="169" t="s">
        <v>100</v>
      </c>
      <c r="D12" s="22">
        <v>8</v>
      </c>
      <c r="E12" s="24">
        <f>SUMIFS('B. Zip Code'!H:H,'B. Zip Code'!B:B,'E.1 Summary'!B12,'B. Zip Code'!D:D,D12)</f>
        <v>0</v>
      </c>
      <c r="F12" s="157">
        <f>SUMPRODUCT(--('B. Zip Code'!B:B='E.1 Summary'!B12),--('B. Zip Code'!D:D='E.1 Summary'!D12),'B. Zip Code'!H:H,'B. Zip Code'!I:I)</f>
        <v>0</v>
      </c>
      <c r="G12" s="25" t="str">
        <f t="shared" si="3"/>
        <v>0</v>
      </c>
      <c r="H12" s="33">
        <f t="shared" si="0"/>
        <v>0</v>
      </c>
      <c r="I12" s="28" t="str">
        <f t="shared" si="1"/>
        <v>0</v>
      </c>
      <c r="J12" s="27" t="str">
        <f t="shared" si="2"/>
        <v>0</v>
      </c>
      <c r="K12" s="18">
        <f>SUM(SUMIFS('B. Zip Code'!J:J,'B. Zip Code'!B:B,'E.1 Summary'!B12,'B. Zip Code'!D:D,D12),SUMIFS('B. Zip Code'!K:K,'B. Zip Code'!B:B,'E.1 Summary'!B12,'B. Zip Code'!D:D,D12))</f>
        <v>0</v>
      </c>
      <c r="L12" s="35">
        <f>SUM(SUMIFS('B. Zip Code'!L:L,'B. Zip Code'!B:B,'E.1 Summary'!B12,'B. Zip Code'!D:D,D12),SUMIFS('B. Zip Code'!M:M,'B. Zip Code'!B:B,'E.1 Summary'!B12,'B. Zip Code'!D:D,D12))</f>
        <v>0</v>
      </c>
      <c r="M12" s="173">
        <f>SUM(SUMIFS('B. Zip Code'!N:N,'B. Zip Code'!B:B,'E.1 Summary'!B12,'B. Zip Code'!D:D,D12), SUMIFS('B. Zip Code'!O:O,'B. Zip Code'!B:B,'E.1 Summary'!B12,'B. Zip Code'!D:D,D12))</f>
        <v>0</v>
      </c>
      <c r="N12" s="173">
        <f>SUM(SUMIFS('B. Zip Code'!P:P,'B. Zip Code'!B:B,'E.1 Summary'!B12,'B. Zip Code'!D:D,D12), SUMIFS('B. Zip Code'!Q:Q,'B. Zip Code'!B:B,'E.1 Summary'!B12,'B. Zip Code'!D:D,D12))</f>
        <v>0</v>
      </c>
      <c r="O12" s="26">
        <f>SUM(SUMIFS('B. Zip Code'!R:R,'B. Zip Code'!B:B,'E.1 Summary'!B12,'B. Zip Code'!D:D,D12), SUMIFS('B. Zip Code'!S:S,'B. Zip Code'!B:B,'E.1 Summary'!B12,'B. Zip Code'!D:D,D12))</f>
        <v>0</v>
      </c>
      <c r="P12" s="33">
        <f>SUM(SUMIFS('B. Zip Code'!T:T,'B. Zip Code'!B:B,'E.1 Summary'!B12,'B. Zip Code'!D:D,D12),SUMIFS('B. Zip Code'!U:U,'B. Zip Code'!B:B,'E.1 Summary'!B12,'B. Zip Code'!D:D,D12))</f>
        <v>0</v>
      </c>
      <c r="Q12" s="18">
        <f>SUMIFS('B. Zip Code'!V:V,'B. Zip Code'!B:B,'E.1 Summary'!B12,'B. Zip Code'!D:D,D12)</f>
        <v>0</v>
      </c>
    </row>
    <row r="13" spans="1:32" s="4" customFormat="1" x14ac:dyDescent="0.3">
      <c r="B13" s="6">
        <v>2024</v>
      </c>
      <c r="C13" s="8" t="s">
        <v>93</v>
      </c>
      <c r="D13" s="7">
        <v>1</v>
      </c>
      <c r="E13" s="9">
        <f>SUMIFS('B. Zip Code'!H:H,'B. Zip Code'!B:B,'E.1 Summary'!B13,'B. Zip Code'!D:D,D13)</f>
        <v>0</v>
      </c>
      <c r="F13" s="155">
        <f>SUMPRODUCT(--('B. Zip Code'!B:B='E.1 Summary'!B13),--('B. Zip Code'!D:D='E.1 Summary'!D13),'B. Zip Code'!H:H,'B. Zip Code'!I:I)</f>
        <v>0</v>
      </c>
      <c r="G13" s="29" t="str">
        <f t="shared" si="3"/>
        <v>0</v>
      </c>
      <c r="H13" s="31">
        <f t="shared" si="0"/>
        <v>0</v>
      </c>
      <c r="I13" s="13" t="str">
        <f t="shared" si="1"/>
        <v>0</v>
      </c>
      <c r="J13" s="12" t="str">
        <f t="shared" si="2"/>
        <v>0</v>
      </c>
      <c r="K13" s="11">
        <f>SUM(SUMIFS('B. Zip Code'!J:J,'B. Zip Code'!B:B,'E.1 Summary'!B13,'B. Zip Code'!D:D,D13),SUMIFS('B. Zip Code'!K:K,'B. Zip Code'!B:B,'E.1 Summary'!B13,'B. Zip Code'!D:D,D13))</f>
        <v>0</v>
      </c>
      <c r="L13" s="34">
        <f>SUM(SUMIFS('B. Zip Code'!L:L,'B. Zip Code'!B:B,'E.1 Summary'!B13,'B. Zip Code'!D:D,D13),SUMIFS('B. Zip Code'!M:M,'B. Zip Code'!B:B,'E.1 Summary'!B13,'B. Zip Code'!D:D,D13))</f>
        <v>0</v>
      </c>
      <c r="M13" s="171">
        <f>SUM(SUMIFS('B. Zip Code'!N:N,'B. Zip Code'!B:B,'E.1 Summary'!B13,'B. Zip Code'!D:D,D13), SUMIFS('B. Zip Code'!O:O,'B. Zip Code'!B:B,'E.1 Summary'!B13,'B. Zip Code'!D:D,D13))</f>
        <v>0</v>
      </c>
      <c r="N13" s="171">
        <f>SUM(SUMIFS('B. Zip Code'!P:P,'B. Zip Code'!B:B,'E.1 Summary'!B13,'B. Zip Code'!D:D,D13), SUMIFS('B. Zip Code'!Q:Q,'B. Zip Code'!B:B,'E.1 Summary'!B13,'B. Zip Code'!D:D,D13))</f>
        <v>0</v>
      </c>
      <c r="O13" s="11">
        <f>SUM(SUMIFS('B. Zip Code'!R:R,'B. Zip Code'!B:B,'E.1 Summary'!B13,'B. Zip Code'!D:D,D13), SUMIFS('B. Zip Code'!S:S,'B. Zip Code'!B:B,'E.1 Summary'!B13,'B. Zip Code'!D:D,D13))</f>
        <v>0</v>
      </c>
      <c r="P13" s="31">
        <f>SUM(SUMIFS('B. Zip Code'!T:T,'B. Zip Code'!B:B,'E.1 Summary'!B13,'B. Zip Code'!D:D,D13),SUMIFS('B. Zip Code'!U:U,'B. Zip Code'!B:B,'E.1 Summary'!B13,'B. Zip Code'!D:D,D13))</f>
        <v>0</v>
      </c>
      <c r="Q13" s="11">
        <f>SUMIFS('B. Zip Code'!V:V,'B. Zip Code'!B:B,'E.1 Summary'!B13,'B. Zip Code'!D:D,D13)</f>
        <v>0</v>
      </c>
    </row>
    <row r="14" spans="1:32" s="4" customFormat="1" x14ac:dyDescent="0.3">
      <c r="B14" s="14">
        <v>2024</v>
      </c>
      <c r="C14" s="16" t="s">
        <v>94</v>
      </c>
      <c r="D14" s="15">
        <v>2</v>
      </c>
      <c r="E14" s="17">
        <f>SUMIFS('B. Zip Code'!H:H,'B. Zip Code'!B:B,'E.1 Summary'!B14,'B. Zip Code'!D:D,D14)</f>
        <v>0</v>
      </c>
      <c r="F14" s="156">
        <f>SUMPRODUCT(--('B. Zip Code'!B:B='E.1 Summary'!B14),--('B. Zip Code'!D:D='E.1 Summary'!D14),'B. Zip Code'!H:H,'B. Zip Code'!I:I)</f>
        <v>0</v>
      </c>
      <c r="G14" s="10" t="str">
        <f t="shared" si="3"/>
        <v>0</v>
      </c>
      <c r="H14" s="32">
        <f t="shared" si="0"/>
        <v>0</v>
      </c>
      <c r="I14" s="20" t="str">
        <f t="shared" si="1"/>
        <v>0</v>
      </c>
      <c r="J14" s="19" t="str">
        <f t="shared" si="2"/>
        <v>0</v>
      </c>
      <c r="K14" s="18">
        <f>SUM(SUMIFS('B. Zip Code'!J:J,'B. Zip Code'!B:B,'E.1 Summary'!B14,'B. Zip Code'!D:D,D14),SUMIFS('B. Zip Code'!K:K,'B. Zip Code'!B:B,'E.1 Summary'!B14,'B. Zip Code'!D:D,D14))</f>
        <v>0</v>
      </c>
      <c r="L14" s="35">
        <f>SUM(SUMIFS('B. Zip Code'!L:L,'B. Zip Code'!B:B,'E.1 Summary'!B14,'B. Zip Code'!D:D,D14),SUMIFS('B. Zip Code'!M:M,'B. Zip Code'!B:B,'E.1 Summary'!B14,'B. Zip Code'!D:D,D14))</f>
        <v>0</v>
      </c>
      <c r="M14" s="172">
        <f>SUM(SUMIFS('B. Zip Code'!N:N,'B. Zip Code'!B:B,'E.1 Summary'!B14,'B. Zip Code'!D:D,D14), SUMIFS('B. Zip Code'!O:O,'B. Zip Code'!B:B,'E.1 Summary'!B14,'B. Zip Code'!D:D,D14))</f>
        <v>0</v>
      </c>
      <c r="N14" s="172">
        <f>SUM(SUMIFS('B. Zip Code'!P:P,'B. Zip Code'!B:B,'E.1 Summary'!B14,'B. Zip Code'!D:D,D14), SUMIFS('B. Zip Code'!Q:Q,'B. Zip Code'!B:B,'E.1 Summary'!B14,'B. Zip Code'!D:D,D14))</f>
        <v>0</v>
      </c>
      <c r="O14" s="18">
        <f>SUM(SUMIFS('B. Zip Code'!R:R,'B. Zip Code'!B:B,'E.1 Summary'!B14,'B. Zip Code'!D:D,D14), SUMIFS('B. Zip Code'!S:S,'B. Zip Code'!B:B,'E.1 Summary'!B14,'B. Zip Code'!D:D,D14))</f>
        <v>0</v>
      </c>
      <c r="P14" s="32">
        <f>SUM(SUMIFS('B. Zip Code'!T:T,'B. Zip Code'!B:B,'E.1 Summary'!B14,'B. Zip Code'!D:D,D14),SUMIFS('B. Zip Code'!U:U,'B. Zip Code'!B:B,'E.1 Summary'!B14,'B. Zip Code'!D:D,D14))</f>
        <v>0</v>
      </c>
      <c r="Q14" s="18">
        <f>SUMIFS('B. Zip Code'!V:V,'B. Zip Code'!B:B,'E.1 Summary'!B14,'B. Zip Code'!D:D,D14)</f>
        <v>0</v>
      </c>
    </row>
    <row r="15" spans="1:32" s="4" customFormat="1" x14ac:dyDescent="0.3">
      <c r="B15" s="14">
        <v>2024</v>
      </c>
      <c r="C15" s="16" t="s">
        <v>95</v>
      </c>
      <c r="D15" s="15">
        <v>3</v>
      </c>
      <c r="E15" s="17">
        <f>SUMIFS('B. Zip Code'!H:H,'B. Zip Code'!B:B,'E.1 Summary'!B15,'B. Zip Code'!D:D,D15)</f>
        <v>0</v>
      </c>
      <c r="F15" s="156">
        <f>SUMPRODUCT(--('B. Zip Code'!B:B='E.1 Summary'!B15),--('B. Zip Code'!D:D='E.1 Summary'!D15),'B. Zip Code'!H:H,'B. Zip Code'!I:I)</f>
        <v>0</v>
      </c>
      <c r="G15" s="10" t="str">
        <f t="shared" si="3"/>
        <v>0</v>
      </c>
      <c r="H15" s="32">
        <f t="shared" si="0"/>
        <v>0</v>
      </c>
      <c r="I15" s="20" t="str">
        <f t="shared" si="1"/>
        <v>0</v>
      </c>
      <c r="J15" s="19" t="str">
        <f t="shared" si="2"/>
        <v>0</v>
      </c>
      <c r="K15" s="18">
        <f>SUM(SUMIFS('B. Zip Code'!J:J,'B. Zip Code'!B:B,'E.1 Summary'!B15,'B. Zip Code'!D:D,D15),SUMIFS('B. Zip Code'!K:K,'B. Zip Code'!B:B,'E.1 Summary'!B15,'B. Zip Code'!D:D,D15))</f>
        <v>0</v>
      </c>
      <c r="L15" s="35">
        <f>SUM(SUMIFS('B. Zip Code'!L:L,'B. Zip Code'!B:B,'E.1 Summary'!B15,'B. Zip Code'!D:D,D15),SUMIFS('B. Zip Code'!M:M,'B. Zip Code'!B:B,'E.1 Summary'!B15,'B. Zip Code'!D:D,D15))</f>
        <v>0</v>
      </c>
      <c r="M15" s="172">
        <f>SUM(SUMIFS('B. Zip Code'!N:N,'B. Zip Code'!B:B,'E.1 Summary'!B15,'B. Zip Code'!D:D,D15), SUMIFS('B. Zip Code'!O:O,'B. Zip Code'!B:B,'E.1 Summary'!B15,'B. Zip Code'!D:D,D15))</f>
        <v>0</v>
      </c>
      <c r="N15" s="172">
        <f>SUM(SUMIFS('B. Zip Code'!P:P,'B. Zip Code'!B:B,'E.1 Summary'!B15,'B. Zip Code'!D:D,D15), SUMIFS('B. Zip Code'!Q:Q,'B. Zip Code'!B:B,'E.1 Summary'!B15,'B. Zip Code'!D:D,D15))</f>
        <v>0</v>
      </c>
      <c r="O15" s="18">
        <f>SUM(SUMIFS('B. Zip Code'!R:R,'B. Zip Code'!B:B,'E.1 Summary'!B15,'B. Zip Code'!D:D,D15), SUMIFS('B. Zip Code'!S:S,'B. Zip Code'!B:B,'E.1 Summary'!B15,'B. Zip Code'!D:D,D15))</f>
        <v>0</v>
      </c>
      <c r="P15" s="32">
        <f>SUM(SUMIFS('B. Zip Code'!T:T,'B. Zip Code'!B:B,'E.1 Summary'!B15,'B. Zip Code'!D:D,D15),SUMIFS('B. Zip Code'!U:U,'B. Zip Code'!B:B,'E.1 Summary'!B15,'B. Zip Code'!D:D,D15))</f>
        <v>0</v>
      </c>
      <c r="Q15" s="18">
        <f>SUMIFS('B. Zip Code'!V:V,'B. Zip Code'!B:B,'E.1 Summary'!B15,'B. Zip Code'!D:D,D15)</f>
        <v>0</v>
      </c>
    </row>
    <row r="16" spans="1:32" s="4" customFormat="1" x14ac:dyDescent="0.3">
      <c r="B16" s="14">
        <v>2024</v>
      </c>
      <c r="C16" s="16" t="s">
        <v>96</v>
      </c>
      <c r="D16" s="15">
        <v>4</v>
      </c>
      <c r="E16" s="17">
        <f>SUMIFS('B. Zip Code'!H:H,'B. Zip Code'!B:B,'E.1 Summary'!B16,'B. Zip Code'!D:D,D16)</f>
        <v>0</v>
      </c>
      <c r="F16" s="156">
        <f>SUMPRODUCT(--('B. Zip Code'!B:B='E.1 Summary'!B16),--('B. Zip Code'!D:D='E.1 Summary'!D16),'B. Zip Code'!H:H,'B. Zip Code'!I:I)</f>
        <v>0</v>
      </c>
      <c r="G16" s="10" t="str">
        <f t="shared" si="3"/>
        <v>0</v>
      </c>
      <c r="H16" s="32">
        <f t="shared" si="0"/>
        <v>0</v>
      </c>
      <c r="I16" s="20" t="str">
        <f t="shared" si="1"/>
        <v>0</v>
      </c>
      <c r="J16" s="19" t="str">
        <f t="shared" si="2"/>
        <v>0</v>
      </c>
      <c r="K16" s="18">
        <f>SUM(SUMIFS('B. Zip Code'!J:J,'B. Zip Code'!B:B,'E.1 Summary'!B16,'B. Zip Code'!D:D,D16),SUMIFS('B. Zip Code'!K:K,'B. Zip Code'!B:B,'E.1 Summary'!B16,'B. Zip Code'!D:D,D16))</f>
        <v>0</v>
      </c>
      <c r="L16" s="35">
        <f>SUM(SUMIFS('B. Zip Code'!L:L,'B. Zip Code'!B:B,'E.1 Summary'!B16,'B. Zip Code'!D:D,D16),SUMIFS('B. Zip Code'!M:M,'B. Zip Code'!B:B,'E.1 Summary'!B16,'B. Zip Code'!D:D,D16))</f>
        <v>0</v>
      </c>
      <c r="M16" s="172">
        <f>SUM(SUMIFS('B. Zip Code'!N:N,'B. Zip Code'!B:B,'E.1 Summary'!B16,'B. Zip Code'!D:D,D16), SUMIFS('B. Zip Code'!O:O,'B. Zip Code'!B:B,'E.1 Summary'!B16,'B. Zip Code'!D:D,D16))</f>
        <v>0</v>
      </c>
      <c r="N16" s="172">
        <f>SUM(SUMIFS('B. Zip Code'!P:P,'B. Zip Code'!B:B,'E.1 Summary'!B16,'B. Zip Code'!D:D,D16), SUMIFS('B. Zip Code'!Q:Q,'B. Zip Code'!B:B,'E.1 Summary'!B16,'B. Zip Code'!D:D,D16))</f>
        <v>0</v>
      </c>
      <c r="O16" s="18">
        <f>SUM(SUMIFS('B. Zip Code'!R:R,'B. Zip Code'!B:B,'E.1 Summary'!B16,'B. Zip Code'!D:D,D16), SUMIFS('B. Zip Code'!S:S,'B. Zip Code'!B:B,'E.1 Summary'!B16,'B. Zip Code'!D:D,D16))</f>
        <v>0</v>
      </c>
      <c r="P16" s="32">
        <f>SUM(SUMIFS('B. Zip Code'!T:T,'B. Zip Code'!B:B,'E.1 Summary'!B16,'B. Zip Code'!D:D,D16),SUMIFS('B. Zip Code'!U:U,'B. Zip Code'!B:B,'E.1 Summary'!B16,'B. Zip Code'!D:D,D16))</f>
        <v>0</v>
      </c>
      <c r="Q16" s="18">
        <f>SUMIFS('B. Zip Code'!V:V,'B. Zip Code'!B:B,'E.1 Summary'!B16,'B. Zip Code'!D:D,D16)</f>
        <v>0</v>
      </c>
    </row>
    <row r="17" spans="1:63" s="4" customFormat="1" x14ac:dyDescent="0.3">
      <c r="B17" s="14">
        <v>2024</v>
      </c>
      <c r="C17" s="16" t="s">
        <v>97</v>
      </c>
      <c r="D17" s="15">
        <v>5</v>
      </c>
      <c r="E17" s="17">
        <f>SUMIFS('B. Zip Code'!H:H,'B. Zip Code'!B:B,'E.1 Summary'!B17,'B. Zip Code'!D:D,D17)</f>
        <v>0</v>
      </c>
      <c r="F17" s="156">
        <f>SUMPRODUCT(--('B. Zip Code'!B:B='E.1 Summary'!B17),--('B. Zip Code'!D:D='E.1 Summary'!D17),'B. Zip Code'!H:H,'B. Zip Code'!I:I)</f>
        <v>0</v>
      </c>
      <c r="G17" s="10" t="str">
        <f>IFERROR(F17/E17,"0")</f>
        <v>0</v>
      </c>
      <c r="H17" s="32">
        <f t="shared" si="0"/>
        <v>0</v>
      </c>
      <c r="I17" s="20" t="str">
        <f t="shared" si="1"/>
        <v>0</v>
      </c>
      <c r="J17" s="19" t="str">
        <f t="shared" si="2"/>
        <v>0</v>
      </c>
      <c r="K17" s="18">
        <f>SUM(SUMIFS('B. Zip Code'!J:J,'B. Zip Code'!B:B,'E.1 Summary'!B17,'B. Zip Code'!D:D,D17),SUMIFS('B. Zip Code'!K:K,'B. Zip Code'!B:B,'E.1 Summary'!B17,'B. Zip Code'!D:D,D17))</f>
        <v>0</v>
      </c>
      <c r="L17" s="35">
        <f>SUM(SUMIFS('B. Zip Code'!L:L,'B. Zip Code'!B:B,'E.1 Summary'!B17,'B. Zip Code'!D:D,D17),SUMIFS('B. Zip Code'!M:M,'B. Zip Code'!B:B,'E.1 Summary'!B17,'B. Zip Code'!D:D,D17))</f>
        <v>0</v>
      </c>
      <c r="M17" s="172">
        <f>SUM(SUMIFS('B. Zip Code'!N:N,'B. Zip Code'!B:B,'E.1 Summary'!B17,'B. Zip Code'!D:D,D17), SUMIFS('B. Zip Code'!O:O,'B. Zip Code'!B:B,'E.1 Summary'!B17,'B. Zip Code'!D:D,D17))</f>
        <v>0</v>
      </c>
      <c r="N17" s="172">
        <f>SUM(SUMIFS('B. Zip Code'!P:P,'B. Zip Code'!B:B,'E.1 Summary'!B17,'B. Zip Code'!D:D,D17), SUMIFS('B. Zip Code'!Q:Q,'B. Zip Code'!B:B,'E.1 Summary'!B17,'B. Zip Code'!D:D,D17))</f>
        <v>0</v>
      </c>
      <c r="O17" s="18">
        <f>SUM(SUMIFS('B. Zip Code'!R:R,'B. Zip Code'!B:B,'E.1 Summary'!B17,'B. Zip Code'!D:D,D17), SUMIFS('B. Zip Code'!S:S,'B. Zip Code'!B:B,'E.1 Summary'!B17,'B. Zip Code'!D:D,D17))</f>
        <v>0</v>
      </c>
      <c r="P17" s="32">
        <f>SUM(SUMIFS('B. Zip Code'!T:T,'B. Zip Code'!B:B,'E.1 Summary'!B17,'B. Zip Code'!D:D,D17),SUMIFS('B. Zip Code'!U:U,'B. Zip Code'!B:B,'E.1 Summary'!B17,'B. Zip Code'!D:D,D17))</f>
        <v>0</v>
      </c>
      <c r="Q17" s="18">
        <f>SUMIFS('B. Zip Code'!V:V,'B. Zip Code'!B:B,'E.1 Summary'!B17,'B. Zip Code'!D:D,D17)</f>
        <v>0</v>
      </c>
    </row>
    <row r="18" spans="1:63" s="4" customFormat="1" x14ac:dyDescent="0.3">
      <c r="B18" s="14">
        <v>2024</v>
      </c>
      <c r="C18" s="16" t="s">
        <v>98</v>
      </c>
      <c r="D18" s="15">
        <v>6</v>
      </c>
      <c r="E18" s="17">
        <f>SUMIFS('B. Zip Code'!H:H,'B. Zip Code'!B:B,'E.1 Summary'!B18,'B. Zip Code'!D:D,D18)</f>
        <v>0</v>
      </c>
      <c r="F18" s="156">
        <f>SUMPRODUCT(--('B. Zip Code'!B:B='E.1 Summary'!B18),--('B. Zip Code'!D:D='E.1 Summary'!D18),'B. Zip Code'!H:H,'B. Zip Code'!I:I)</f>
        <v>0</v>
      </c>
      <c r="G18" s="10" t="str">
        <f t="shared" si="3"/>
        <v>0</v>
      </c>
      <c r="H18" s="32">
        <f t="shared" si="0"/>
        <v>0</v>
      </c>
      <c r="I18" s="20" t="str">
        <f t="shared" si="1"/>
        <v>0</v>
      </c>
      <c r="J18" s="19" t="str">
        <f t="shared" si="2"/>
        <v>0</v>
      </c>
      <c r="K18" s="18">
        <f>SUM(SUMIFS('B. Zip Code'!J:J,'B. Zip Code'!B:B,'E.1 Summary'!B18,'B. Zip Code'!D:D,D18),SUMIFS('B. Zip Code'!K:K,'B. Zip Code'!B:B,'E.1 Summary'!B18,'B. Zip Code'!D:D,D18))</f>
        <v>0</v>
      </c>
      <c r="L18" s="35">
        <f>SUM(SUMIFS('B. Zip Code'!L:L,'B. Zip Code'!B:B,'E.1 Summary'!B18,'B. Zip Code'!D:D,D18),SUMIFS('B. Zip Code'!M:M,'B. Zip Code'!B:B,'E.1 Summary'!B18,'B. Zip Code'!D:D,D18))</f>
        <v>0</v>
      </c>
      <c r="M18" s="172">
        <f>SUM(SUMIFS('B. Zip Code'!N:N,'B. Zip Code'!B:B,'E.1 Summary'!B18,'B. Zip Code'!D:D,D18), SUMIFS('B. Zip Code'!O:O,'B. Zip Code'!B:B,'E.1 Summary'!B18,'B. Zip Code'!D:D,D18))</f>
        <v>0</v>
      </c>
      <c r="N18" s="172">
        <f>SUM(SUMIFS('B. Zip Code'!P:P,'B. Zip Code'!B:B,'E.1 Summary'!B18,'B. Zip Code'!D:D,D18), SUMIFS('B. Zip Code'!Q:Q,'B. Zip Code'!B:B,'E.1 Summary'!B18,'B. Zip Code'!D:D,D18))</f>
        <v>0</v>
      </c>
      <c r="O18" s="18">
        <f>SUM(SUMIFS('B. Zip Code'!R:R,'B. Zip Code'!B:B,'E.1 Summary'!B18,'B. Zip Code'!D:D,D18), SUMIFS('B. Zip Code'!S:S,'B. Zip Code'!B:B,'E.1 Summary'!B18,'B. Zip Code'!D:D,D18))</f>
        <v>0</v>
      </c>
      <c r="P18" s="32">
        <f>SUM(SUMIFS('B. Zip Code'!T:T,'B. Zip Code'!B:B,'E.1 Summary'!B18,'B. Zip Code'!D:D,D18),SUMIFS('B. Zip Code'!U:U,'B. Zip Code'!B:B,'E.1 Summary'!B18,'B. Zip Code'!D:D,D18))</f>
        <v>0</v>
      </c>
      <c r="Q18" s="18">
        <f>SUMIFS('B. Zip Code'!V:V,'B. Zip Code'!B:B,'E.1 Summary'!B18,'B. Zip Code'!D:D,D18)</f>
        <v>0</v>
      </c>
    </row>
    <row r="19" spans="1:63" s="4" customFormat="1" x14ac:dyDescent="0.3">
      <c r="B19" s="14">
        <v>2024</v>
      </c>
      <c r="C19" s="16" t="s">
        <v>99</v>
      </c>
      <c r="D19" s="15">
        <v>7</v>
      </c>
      <c r="E19" s="17">
        <f>SUMIFS('B. Zip Code'!H:H,'B. Zip Code'!B:B,'E.1 Summary'!B19,'B. Zip Code'!D:D,D19)</f>
        <v>0</v>
      </c>
      <c r="F19" s="156">
        <f>SUMPRODUCT(--('B. Zip Code'!B:B='E.1 Summary'!B19),--('B. Zip Code'!D:D='E.1 Summary'!D19),'B. Zip Code'!H:H,'B. Zip Code'!I:I)</f>
        <v>0</v>
      </c>
      <c r="G19" s="10" t="str">
        <f t="shared" si="3"/>
        <v>0</v>
      </c>
      <c r="H19" s="32">
        <f t="shared" si="0"/>
        <v>0</v>
      </c>
      <c r="I19" s="20" t="str">
        <f t="shared" si="1"/>
        <v>0</v>
      </c>
      <c r="J19" s="19" t="str">
        <f t="shared" si="2"/>
        <v>0</v>
      </c>
      <c r="K19" s="18">
        <f>SUM(SUMIFS('B. Zip Code'!J:J,'B. Zip Code'!B:B,'E.1 Summary'!B19,'B. Zip Code'!D:D,D19),SUMIFS('B. Zip Code'!K:K,'B. Zip Code'!B:B,'E.1 Summary'!B19,'B. Zip Code'!D:D,D19))</f>
        <v>0</v>
      </c>
      <c r="L19" s="35">
        <f>SUM(SUMIFS('B. Zip Code'!L:L,'B. Zip Code'!B:B,'E.1 Summary'!B19,'B. Zip Code'!D:D,D19),SUMIFS('B. Zip Code'!M:M,'B. Zip Code'!B:B,'E.1 Summary'!B19,'B. Zip Code'!D:D,D19))</f>
        <v>0</v>
      </c>
      <c r="M19" s="172">
        <f>SUM(SUMIFS('B. Zip Code'!N:N,'B. Zip Code'!B:B,'E.1 Summary'!B19,'B. Zip Code'!D:D,D19), SUMIFS('B. Zip Code'!O:O,'B. Zip Code'!B:B,'E.1 Summary'!B19,'B. Zip Code'!D:D,D19))</f>
        <v>0</v>
      </c>
      <c r="N19" s="172">
        <f>SUM(SUMIFS('B. Zip Code'!P:P,'B. Zip Code'!B:B,'E.1 Summary'!B19,'B. Zip Code'!D:D,D19), SUMIFS('B. Zip Code'!Q:Q,'B. Zip Code'!B:B,'E.1 Summary'!B19,'B. Zip Code'!D:D,D19))</f>
        <v>0</v>
      </c>
      <c r="O19" s="18">
        <f>SUM(SUMIFS('B. Zip Code'!R:R,'B. Zip Code'!B:B,'E.1 Summary'!B19,'B. Zip Code'!D:D,D19), SUMIFS('B. Zip Code'!S:S,'B. Zip Code'!B:B,'E.1 Summary'!B19,'B. Zip Code'!D:D,D19))</f>
        <v>0</v>
      </c>
      <c r="P19" s="32">
        <f>SUM(SUMIFS('B. Zip Code'!T:T,'B. Zip Code'!B:B,'E.1 Summary'!B19,'B. Zip Code'!D:D,D19),SUMIFS('B. Zip Code'!U:U,'B. Zip Code'!B:B,'E.1 Summary'!B19,'B. Zip Code'!D:D,D19))</f>
        <v>0</v>
      </c>
      <c r="Q19" s="18">
        <f>SUMIFS('B. Zip Code'!V:V,'B. Zip Code'!B:B,'E.1 Summary'!B19,'B. Zip Code'!D:D,D19)</f>
        <v>0</v>
      </c>
    </row>
    <row r="20" spans="1:63" s="4" customFormat="1" x14ac:dyDescent="0.3">
      <c r="B20" s="14">
        <v>2024</v>
      </c>
      <c r="C20" s="23" t="s">
        <v>100</v>
      </c>
      <c r="D20" s="22">
        <v>8</v>
      </c>
      <c r="E20" s="24">
        <f>SUMIFS('B. Zip Code'!H:H,'B. Zip Code'!B:B,'E.1 Summary'!B20,'B. Zip Code'!D:D,D20)</f>
        <v>0</v>
      </c>
      <c r="F20" s="157">
        <f>SUMPRODUCT(--('B. Zip Code'!B:B='E.1 Summary'!B20),--('B. Zip Code'!D:D='E.1 Summary'!D20),'B. Zip Code'!H:H,'B. Zip Code'!I:I)</f>
        <v>0</v>
      </c>
      <c r="G20" s="25" t="str">
        <f t="shared" si="3"/>
        <v>0</v>
      </c>
      <c r="H20" s="33">
        <f t="shared" si="0"/>
        <v>0</v>
      </c>
      <c r="I20" s="28" t="str">
        <f t="shared" si="1"/>
        <v>0</v>
      </c>
      <c r="J20" s="27" t="str">
        <f t="shared" si="2"/>
        <v>0</v>
      </c>
      <c r="K20" s="18">
        <f>SUM(SUMIFS('B. Zip Code'!J:J,'B. Zip Code'!B:B,'E.1 Summary'!B20,'B. Zip Code'!D:D,D20),SUMIFS('B. Zip Code'!K:K,'B. Zip Code'!B:B,'E.1 Summary'!B20,'B. Zip Code'!D:D,D20))</f>
        <v>0</v>
      </c>
      <c r="L20" s="36">
        <f>SUM(SUMIFS('B. Zip Code'!L:L,'B. Zip Code'!B:B,'E.1 Summary'!B20,'B. Zip Code'!D:D,D20),SUMIFS('B. Zip Code'!M:M,'B. Zip Code'!B:B,'E.1 Summary'!B20,'B. Zip Code'!D:D,D20))</f>
        <v>0</v>
      </c>
      <c r="M20" s="173">
        <f>SUM(SUMIFS('B. Zip Code'!N:N,'B. Zip Code'!B:B,'E.1 Summary'!B20,'B. Zip Code'!D:D,D20), SUMIFS('B. Zip Code'!O:O,'B. Zip Code'!B:B,'E.1 Summary'!B20,'B. Zip Code'!D:D,D20))</f>
        <v>0</v>
      </c>
      <c r="N20" s="173">
        <f>SUM(SUMIFS('B. Zip Code'!P:P,'B. Zip Code'!B:B,'E.1 Summary'!B20,'B. Zip Code'!D:D,D20), SUMIFS('B. Zip Code'!Q:Q,'B. Zip Code'!B:B,'E.1 Summary'!B20,'B. Zip Code'!D:D,D20))</f>
        <v>0</v>
      </c>
      <c r="O20" s="26">
        <f>SUM(SUMIFS('B. Zip Code'!R:R,'B. Zip Code'!B:B,'E.1 Summary'!B20,'B. Zip Code'!D:D,D20), SUMIFS('B. Zip Code'!S:S,'B. Zip Code'!B:B,'E.1 Summary'!B20,'B. Zip Code'!D:D,D20))</f>
        <v>0</v>
      </c>
      <c r="P20" s="33">
        <f>SUM(SUMIFS('B. Zip Code'!T:T,'B. Zip Code'!B:B,'E.1 Summary'!B20,'B. Zip Code'!D:D,D20),SUMIFS('B. Zip Code'!U:U,'B. Zip Code'!B:B,'E.1 Summary'!B20,'B. Zip Code'!D:D,D20))</f>
        <v>0</v>
      </c>
      <c r="Q20" s="18">
        <f>SUMIFS('B. Zip Code'!V:V,'B. Zip Code'!B:B,'E.1 Summary'!B20,'B. Zip Code'!D:D,D20)</f>
        <v>0</v>
      </c>
    </row>
    <row r="21" spans="1:63" s="4" customFormat="1" x14ac:dyDescent="0.3">
      <c r="B21" s="6">
        <v>2025</v>
      </c>
      <c r="C21" s="16" t="s">
        <v>93</v>
      </c>
      <c r="D21" s="15">
        <v>1</v>
      </c>
      <c r="E21" s="17">
        <f>SUMIFS('B. Zip Code'!H:H,'B. Zip Code'!B:B,'E.1 Summary'!B21,'B. Zip Code'!D:D,D21)</f>
        <v>0</v>
      </c>
      <c r="F21" s="156">
        <f>SUMPRODUCT(--('B. Zip Code'!B:B='E.1 Summary'!B21),--('B. Zip Code'!D:D='E.1 Summary'!D21),'B. Zip Code'!H:H,'B. Zip Code'!I:I)</f>
        <v>0</v>
      </c>
      <c r="G21" s="10" t="str">
        <f t="shared" si="3"/>
        <v>0</v>
      </c>
      <c r="H21" s="32">
        <f t="shared" si="0"/>
        <v>0</v>
      </c>
      <c r="I21" s="20" t="str">
        <f t="shared" si="1"/>
        <v>0</v>
      </c>
      <c r="J21" s="19" t="str">
        <f t="shared" si="2"/>
        <v>0</v>
      </c>
      <c r="K21" s="11">
        <f>SUM(SUMIFS('B. Zip Code'!J:J,'B. Zip Code'!B:B,'E.1 Summary'!B21,'B. Zip Code'!D:D,D21),SUMIFS('B. Zip Code'!K:K,'B. Zip Code'!B:B,'E.1 Summary'!B21,'B. Zip Code'!D:D,D21))</f>
        <v>0</v>
      </c>
      <c r="L21" s="34">
        <f>SUM(SUMIFS('B. Zip Code'!L:L,'B. Zip Code'!B:B,'E.1 Summary'!B21,'B. Zip Code'!D:D,D21),SUMIFS('B. Zip Code'!M:M,'B. Zip Code'!B:B,'E.1 Summary'!B21,'B. Zip Code'!D:D,D21))</f>
        <v>0</v>
      </c>
      <c r="M21" s="171">
        <f>SUM(SUMIFS('B. Zip Code'!N:N,'B. Zip Code'!B:B,'E.1 Summary'!B21,'B. Zip Code'!D:D,D21), SUMIFS('B. Zip Code'!O:O,'B. Zip Code'!B:B,'E.1 Summary'!B21,'B. Zip Code'!D:D,D21))</f>
        <v>0</v>
      </c>
      <c r="N21" s="171">
        <f>SUM(SUMIFS('B. Zip Code'!P:P,'B. Zip Code'!B:B,'E.1 Summary'!B21,'B. Zip Code'!D:D,D21), SUMIFS('B. Zip Code'!Q:Q,'B. Zip Code'!B:B,'E.1 Summary'!B21,'B. Zip Code'!D:D,D21))</f>
        <v>0</v>
      </c>
      <c r="O21" s="11">
        <f>SUM(SUMIFS('B. Zip Code'!R:R,'B. Zip Code'!B:B,'E.1 Summary'!B21,'B. Zip Code'!D:D,D21), SUMIFS('B. Zip Code'!S:S,'B. Zip Code'!B:B,'E.1 Summary'!B21,'B. Zip Code'!D:D,D21))</f>
        <v>0</v>
      </c>
      <c r="P21" s="31">
        <f>SUM(SUMIFS('B. Zip Code'!T:T,'B. Zip Code'!B:B,'E.1 Summary'!B21,'B. Zip Code'!D:D,D21),SUMIFS('B. Zip Code'!U:U,'B. Zip Code'!B:B,'E.1 Summary'!B21,'B. Zip Code'!D:D,D21))</f>
        <v>0</v>
      </c>
      <c r="Q21" s="11">
        <f>SUMIFS('B. Zip Code'!V:V,'B. Zip Code'!B:B,'E.1 Summary'!B21,'B. Zip Code'!D:D,D21)</f>
        <v>0</v>
      </c>
    </row>
    <row r="22" spans="1:63" s="4" customFormat="1" x14ac:dyDescent="0.3">
      <c r="B22" s="14">
        <v>2025</v>
      </c>
      <c r="C22" s="16" t="s">
        <v>94</v>
      </c>
      <c r="D22" s="15">
        <v>2</v>
      </c>
      <c r="E22" s="17">
        <f>SUMIFS('B. Zip Code'!H:H,'B. Zip Code'!B:B,'E.1 Summary'!B22,'B. Zip Code'!D:D,D22)</f>
        <v>0</v>
      </c>
      <c r="F22" s="156">
        <f>SUMPRODUCT(--('B. Zip Code'!B:B='E.1 Summary'!B22),--('B. Zip Code'!D:D='E.1 Summary'!D22),'B. Zip Code'!H:H,'B. Zip Code'!I:I)</f>
        <v>0</v>
      </c>
      <c r="G22" s="10" t="str">
        <f t="shared" si="3"/>
        <v>0</v>
      </c>
      <c r="H22" s="32">
        <f t="shared" si="0"/>
        <v>0</v>
      </c>
      <c r="I22" s="20" t="str">
        <f t="shared" si="1"/>
        <v>0</v>
      </c>
      <c r="J22" s="19" t="str">
        <f t="shared" si="2"/>
        <v>0</v>
      </c>
      <c r="K22" s="18">
        <f>SUM(SUMIFS('B. Zip Code'!J:J,'B. Zip Code'!B:B,'E.1 Summary'!B22,'B. Zip Code'!D:D,D22),SUMIFS('B. Zip Code'!K:K,'B. Zip Code'!B:B,'E.1 Summary'!B22,'B. Zip Code'!D:D,D22))</f>
        <v>0</v>
      </c>
      <c r="L22" s="35">
        <f>SUM(SUMIFS('B. Zip Code'!L:L,'B. Zip Code'!B:B,'E.1 Summary'!B22,'B. Zip Code'!D:D,D22),SUMIFS('B. Zip Code'!M:M,'B. Zip Code'!B:B,'E.1 Summary'!B22,'B. Zip Code'!D:D,D22))</f>
        <v>0</v>
      </c>
      <c r="M22" s="172">
        <f>SUM(SUMIFS('B. Zip Code'!N:N,'B. Zip Code'!B:B,'E.1 Summary'!B22,'B. Zip Code'!D:D,D22), SUMIFS('B. Zip Code'!O:O,'B. Zip Code'!B:B,'E.1 Summary'!B22,'B. Zip Code'!D:D,D22))</f>
        <v>0</v>
      </c>
      <c r="N22" s="172">
        <f>SUM(SUMIFS('B. Zip Code'!P:P,'B. Zip Code'!B:B,'E.1 Summary'!B22,'B. Zip Code'!D:D,D22), SUMIFS('B. Zip Code'!Q:Q,'B. Zip Code'!B:B,'E.1 Summary'!B22,'B. Zip Code'!D:D,D22))</f>
        <v>0</v>
      </c>
      <c r="O22" s="18">
        <f>SUM(SUMIFS('B. Zip Code'!R:R,'B. Zip Code'!B:B,'E.1 Summary'!B22,'B. Zip Code'!D:D,D22), SUMIFS('B. Zip Code'!S:S,'B. Zip Code'!B:B,'E.1 Summary'!B22,'B. Zip Code'!D:D,D22))</f>
        <v>0</v>
      </c>
      <c r="P22" s="32">
        <f>SUM(SUMIFS('B. Zip Code'!T:T,'B. Zip Code'!B:B,'E.1 Summary'!B22,'B. Zip Code'!D:D,D22),SUMIFS('B. Zip Code'!U:U,'B. Zip Code'!B:B,'E.1 Summary'!B22,'B. Zip Code'!D:D,D22))</f>
        <v>0</v>
      </c>
      <c r="Q22" s="18">
        <f>SUMIFS('B. Zip Code'!V:V,'B. Zip Code'!B:B,'E.1 Summary'!B22,'B. Zip Code'!D:D,D22)</f>
        <v>0</v>
      </c>
    </row>
    <row r="23" spans="1:63" s="4" customFormat="1" x14ac:dyDescent="0.3">
      <c r="B23" s="14">
        <v>2025</v>
      </c>
      <c r="C23" s="16" t="s">
        <v>95</v>
      </c>
      <c r="D23" s="15">
        <v>3</v>
      </c>
      <c r="E23" s="17">
        <f>SUMIFS('B. Zip Code'!H:H,'B. Zip Code'!B:B,'E.1 Summary'!B23,'B. Zip Code'!D:D,D23)</f>
        <v>0</v>
      </c>
      <c r="F23" s="156">
        <f>SUMPRODUCT(--('B. Zip Code'!B:B='E.1 Summary'!B23),--('B. Zip Code'!D:D='E.1 Summary'!D23),'B. Zip Code'!H:H,'B. Zip Code'!I:I)</f>
        <v>0</v>
      </c>
      <c r="G23" s="10" t="str">
        <f t="shared" si="3"/>
        <v>0</v>
      </c>
      <c r="H23" s="32">
        <f t="shared" si="0"/>
        <v>0</v>
      </c>
      <c r="I23" s="20" t="str">
        <f t="shared" si="1"/>
        <v>0</v>
      </c>
      <c r="J23" s="19" t="str">
        <f t="shared" si="2"/>
        <v>0</v>
      </c>
      <c r="K23" s="18">
        <f>SUM(SUMIFS('B. Zip Code'!J:J,'B. Zip Code'!B:B,'E.1 Summary'!B23,'B. Zip Code'!D:D,D23),SUMIFS('B. Zip Code'!K:K,'B. Zip Code'!B:B,'E.1 Summary'!B23,'B. Zip Code'!D:D,D23))</f>
        <v>0</v>
      </c>
      <c r="L23" s="35">
        <f>SUM(SUMIFS('B. Zip Code'!L:L,'B. Zip Code'!B:B,'E.1 Summary'!B23,'B. Zip Code'!D:D,D23),SUMIFS('B. Zip Code'!M:M,'B. Zip Code'!B:B,'E.1 Summary'!B23,'B. Zip Code'!D:D,D23))</f>
        <v>0</v>
      </c>
      <c r="M23" s="172">
        <f>SUM(SUMIFS('B. Zip Code'!N:N,'B. Zip Code'!B:B,'E.1 Summary'!B23,'B. Zip Code'!D:D,D23), SUMIFS('B. Zip Code'!O:O,'B. Zip Code'!B:B,'E.1 Summary'!B23,'B. Zip Code'!D:D,D23))</f>
        <v>0</v>
      </c>
      <c r="N23" s="172">
        <f>SUM(SUMIFS('B. Zip Code'!P:P,'B. Zip Code'!B:B,'E.1 Summary'!B23,'B. Zip Code'!D:D,D23), SUMIFS('B. Zip Code'!Q:Q,'B. Zip Code'!B:B,'E.1 Summary'!B23,'B. Zip Code'!D:D,D23))</f>
        <v>0</v>
      </c>
      <c r="O23" s="18">
        <f>SUM(SUMIFS('B. Zip Code'!R:R,'B. Zip Code'!B:B,'E.1 Summary'!B23,'B. Zip Code'!D:D,D23), SUMIFS('B. Zip Code'!S:S,'B. Zip Code'!B:B,'E.1 Summary'!B23,'B. Zip Code'!D:D,D23))</f>
        <v>0</v>
      </c>
      <c r="P23" s="32">
        <f>SUM(SUMIFS('B. Zip Code'!T:T,'B. Zip Code'!B:B,'E.1 Summary'!B23,'B. Zip Code'!D:D,D23),SUMIFS('B. Zip Code'!U:U,'B. Zip Code'!B:B,'E.1 Summary'!B23,'B. Zip Code'!D:D,D23))</f>
        <v>0</v>
      </c>
      <c r="Q23" s="18">
        <f>SUMIFS('B. Zip Code'!V:V,'B. Zip Code'!B:B,'E.1 Summary'!B23,'B. Zip Code'!D:D,D23)</f>
        <v>0</v>
      </c>
    </row>
    <row r="24" spans="1:63" s="4" customFormat="1" x14ac:dyDescent="0.3">
      <c r="B24" s="14">
        <v>2025</v>
      </c>
      <c r="C24" s="16" t="s">
        <v>96</v>
      </c>
      <c r="D24" s="15">
        <v>4</v>
      </c>
      <c r="E24" s="17">
        <f>SUMIFS('B. Zip Code'!H:H,'B. Zip Code'!B:B,'E.1 Summary'!B24,'B. Zip Code'!D:D,D24)</f>
        <v>0</v>
      </c>
      <c r="F24" s="156">
        <f>SUMPRODUCT(--('B. Zip Code'!B:B='E.1 Summary'!B24),--('B. Zip Code'!D:D='E.1 Summary'!D24),'B. Zip Code'!H:H,'B. Zip Code'!I:I)</f>
        <v>0</v>
      </c>
      <c r="G24" s="10" t="str">
        <f t="shared" si="3"/>
        <v>0</v>
      </c>
      <c r="H24" s="32">
        <f t="shared" si="0"/>
        <v>0</v>
      </c>
      <c r="I24" s="20" t="str">
        <f t="shared" si="1"/>
        <v>0</v>
      </c>
      <c r="J24" s="19" t="str">
        <f t="shared" si="2"/>
        <v>0</v>
      </c>
      <c r="K24" s="18">
        <f>SUM(SUMIFS('B. Zip Code'!J:J,'B. Zip Code'!B:B,'E.1 Summary'!B24,'B. Zip Code'!D:D,D24),SUMIFS('B. Zip Code'!K:K,'B. Zip Code'!B:B,'E.1 Summary'!B24,'B. Zip Code'!D:D,D24))</f>
        <v>0</v>
      </c>
      <c r="L24" s="35">
        <f>SUM(SUMIFS('B. Zip Code'!L:L,'B. Zip Code'!B:B,'E.1 Summary'!B24,'B. Zip Code'!D:D,D24),SUMIFS('B. Zip Code'!M:M,'B. Zip Code'!B:B,'E.1 Summary'!B24,'B. Zip Code'!D:D,D24))</f>
        <v>0</v>
      </c>
      <c r="M24" s="172">
        <f>SUM(SUMIFS('B. Zip Code'!N:N,'B. Zip Code'!B:B,'E.1 Summary'!B24,'B. Zip Code'!D:D,D24), SUMIFS('B. Zip Code'!O:O,'B. Zip Code'!B:B,'E.1 Summary'!B24,'B. Zip Code'!D:D,D24))</f>
        <v>0</v>
      </c>
      <c r="N24" s="172">
        <f>SUM(SUMIFS('B. Zip Code'!P:P,'B. Zip Code'!B:B,'E.1 Summary'!B24,'B. Zip Code'!D:D,D24), SUMIFS('B. Zip Code'!Q:Q,'B. Zip Code'!B:B,'E.1 Summary'!B24,'B. Zip Code'!D:D,D24))</f>
        <v>0</v>
      </c>
      <c r="O24" s="18">
        <f>SUM(SUMIFS('B. Zip Code'!R:R,'B. Zip Code'!B:B,'E.1 Summary'!B24,'B. Zip Code'!D:D,D24), SUMIFS('B. Zip Code'!S:S,'B. Zip Code'!B:B,'E.1 Summary'!B24,'B. Zip Code'!D:D,D24))</f>
        <v>0</v>
      </c>
      <c r="P24" s="32">
        <f>SUM(SUMIFS('B. Zip Code'!T:T,'B. Zip Code'!B:B,'E.1 Summary'!B24,'B. Zip Code'!D:D,D24),SUMIFS('B. Zip Code'!U:U,'B. Zip Code'!B:B,'E.1 Summary'!B24,'B. Zip Code'!D:D,D24))</f>
        <v>0</v>
      </c>
      <c r="Q24" s="18">
        <f>SUMIFS('B. Zip Code'!V:V,'B. Zip Code'!B:B,'E.1 Summary'!B24,'B. Zip Code'!D:D,D24)</f>
        <v>0</v>
      </c>
    </row>
    <row r="25" spans="1:63" s="4" customFormat="1" x14ac:dyDescent="0.3">
      <c r="B25" s="14">
        <v>2025</v>
      </c>
      <c r="C25" s="16" t="s">
        <v>97</v>
      </c>
      <c r="D25" s="15">
        <v>5</v>
      </c>
      <c r="E25" s="17">
        <f>SUMIFS('B. Zip Code'!H:H,'B. Zip Code'!B:B,'E.1 Summary'!B25,'B. Zip Code'!D:D,D25)</f>
        <v>0</v>
      </c>
      <c r="F25" s="156">
        <f>SUMPRODUCT(--('B. Zip Code'!B:B='E.1 Summary'!B25),--('B. Zip Code'!D:D='E.1 Summary'!D25),'B. Zip Code'!H:H,'B. Zip Code'!I:I)</f>
        <v>0</v>
      </c>
      <c r="G25" s="10" t="str">
        <f t="shared" si="3"/>
        <v>0</v>
      </c>
      <c r="H25" s="32">
        <f t="shared" si="0"/>
        <v>0</v>
      </c>
      <c r="I25" s="20" t="str">
        <f t="shared" si="1"/>
        <v>0</v>
      </c>
      <c r="J25" s="19" t="str">
        <f t="shared" si="2"/>
        <v>0</v>
      </c>
      <c r="K25" s="18">
        <f>SUM(SUMIFS('B. Zip Code'!J:J,'B. Zip Code'!B:B,'E.1 Summary'!B25,'B. Zip Code'!D:D,D25),SUMIFS('B. Zip Code'!K:K,'B. Zip Code'!B:B,'E.1 Summary'!B25,'B. Zip Code'!D:D,D25))</f>
        <v>0</v>
      </c>
      <c r="L25" s="35">
        <f>SUM(SUMIFS('B. Zip Code'!L:L,'B. Zip Code'!B:B,'E.1 Summary'!B25,'B. Zip Code'!D:D,D25),SUMIFS('B. Zip Code'!M:M,'B. Zip Code'!B:B,'E.1 Summary'!B25,'B. Zip Code'!D:D,D25))</f>
        <v>0</v>
      </c>
      <c r="M25" s="172">
        <f>SUM(SUMIFS('B. Zip Code'!N:N,'B. Zip Code'!B:B,'E.1 Summary'!B25,'B. Zip Code'!D:D,D25), SUMIFS('B. Zip Code'!O:O,'B. Zip Code'!B:B,'E.1 Summary'!B25,'B. Zip Code'!D:D,D25))</f>
        <v>0</v>
      </c>
      <c r="N25" s="172">
        <f>SUM(SUMIFS('B. Zip Code'!P:P,'B. Zip Code'!B:B,'E.1 Summary'!B25,'B. Zip Code'!D:D,D25), SUMIFS('B. Zip Code'!Q:Q,'B. Zip Code'!B:B,'E.1 Summary'!B25,'B. Zip Code'!D:D,D25))</f>
        <v>0</v>
      </c>
      <c r="O25" s="18">
        <f>SUM(SUMIFS('B. Zip Code'!R:R,'B. Zip Code'!B:B,'E.1 Summary'!B25,'B. Zip Code'!D:D,D25), SUMIFS('B. Zip Code'!S:S,'B. Zip Code'!B:B,'E.1 Summary'!B25,'B. Zip Code'!D:D,D25))</f>
        <v>0</v>
      </c>
      <c r="P25" s="32">
        <f>SUM(SUMIFS('B. Zip Code'!T:T,'B. Zip Code'!B:B,'E.1 Summary'!B25,'B. Zip Code'!D:D,D25),SUMIFS('B. Zip Code'!U:U,'B. Zip Code'!B:B,'E.1 Summary'!B25,'B. Zip Code'!D:D,D25))</f>
        <v>0</v>
      </c>
      <c r="Q25" s="18">
        <f>SUMIFS('B. Zip Code'!V:V,'B. Zip Code'!B:B,'E.1 Summary'!B25,'B. Zip Code'!D:D,D25)</f>
        <v>0</v>
      </c>
    </row>
    <row r="26" spans="1:63" s="4" customFormat="1" x14ac:dyDescent="0.3">
      <c r="B26" s="14">
        <v>2025</v>
      </c>
      <c r="C26" s="16" t="s">
        <v>98</v>
      </c>
      <c r="D26" s="15">
        <v>6</v>
      </c>
      <c r="E26" s="17">
        <f>SUMIFS('B. Zip Code'!H:H,'B. Zip Code'!B:B,'E.1 Summary'!B26,'B. Zip Code'!D:D,D26)</f>
        <v>0</v>
      </c>
      <c r="F26" s="156">
        <f>SUMPRODUCT(--('B. Zip Code'!B:B='E.1 Summary'!B26),--('B. Zip Code'!D:D='E.1 Summary'!D26),'B. Zip Code'!H:H,'B. Zip Code'!I:I)</f>
        <v>0</v>
      </c>
      <c r="G26" s="10" t="str">
        <f t="shared" si="3"/>
        <v>0</v>
      </c>
      <c r="H26" s="32">
        <f t="shared" si="0"/>
        <v>0</v>
      </c>
      <c r="I26" s="20" t="str">
        <f t="shared" si="1"/>
        <v>0</v>
      </c>
      <c r="J26" s="19" t="str">
        <f t="shared" si="2"/>
        <v>0</v>
      </c>
      <c r="K26" s="18">
        <f>SUM(SUMIFS('B. Zip Code'!J:J,'B. Zip Code'!B:B,'E.1 Summary'!B26,'B. Zip Code'!D:D,D26),SUMIFS('B. Zip Code'!K:K,'B. Zip Code'!B:B,'E.1 Summary'!B26,'B. Zip Code'!D:D,D26))</f>
        <v>0</v>
      </c>
      <c r="L26" s="35">
        <f>SUM(SUMIFS('B. Zip Code'!L:L,'B. Zip Code'!B:B,'E.1 Summary'!B26,'B. Zip Code'!D:D,D26),SUMIFS('B. Zip Code'!M:M,'B. Zip Code'!B:B,'E.1 Summary'!B26,'B. Zip Code'!D:D,D26))</f>
        <v>0</v>
      </c>
      <c r="M26" s="172">
        <f>SUM(SUMIFS('B. Zip Code'!N:N,'B. Zip Code'!B:B,'E.1 Summary'!B26,'B. Zip Code'!D:D,D26), SUMIFS('B. Zip Code'!O:O,'B. Zip Code'!B:B,'E.1 Summary'!B26,'B. Zip Code'!D:D,D26))</f>
        <v>0</v>
      </c>
      <c r="N26" s="172">
        <f>SUM(SUMIFS('B. Zip Code'!P:P,'B. Zip Code'!B:B,'E.1 Summary'!B26,'B. Zip Code'!D:D,D26), SUMIFS('B. Zip Code'!Q:Q,'B. Zip Code'!B:B,'E.1 Summary'!B26,'B. Zip Code'!D:D,D26))</f>
        <v>0</v>
      </c>
      <c r="O26" s="18">
        <f>SUM(SUMIFS('B. Zip Code'!R:R,'B. Zip Code'!B:B,'E.1 Summary'!B26,'B. Zip Code'!D:D,D26), SUMIFS('B. Zip Code'!S:S,'B. Zip Code'!B:B,'E.1 Summary'!B26,'B. Zip Code'!D:D,D26))</f>
        <v>0</v>
      </c>
      <c r="P26" s="32">
        <f>SUM(SUMIFS('B. Zip Code'!T:T,'B. Zip Code'!B:B,'E.1 Summary'!B26,'B. Zip Code'!D:D,D26),SUMIFS('B. Zip Code'!U:U,'B. Zip Code'!B:B,'E.1 Summary'!B26,'B. Zip Code'!D:D,D26))</f>
        <v>0</v>
      </c>
      <c r="Q26" s="18">
        <f>SUMIFS('B. Zip Code'!V:V,'B. Zip Code'!B:B,'E.1 Summary'!B26,'B. Zip Code'!D:D,D26)</f>
        <v>0</v>
      </c>
    </row>
    <row r="27" spans="1:63" s="4" customFormat="1" x14ac:dyDescent="0.3">
      <c r="B27" s="14">
        <v>2025</v>
      </c>
      <c r="C27" s="16" t="s">
        <v>99</v>
      </c>
      <c r="D27" s="15">
        <v>7</v>
      </c>
      <c r="E27" s="17">
        <f>SUMIFS('B. Zip Code'!H:H,'B. Zip Code'!B:B,'E.1 Summary'!B27,'B. Zip Code'!D:D,D27)</f>
        <v>0</v>
      </c>
      <c r="F27" s="156">
        <f>SUMPRODUCT(--('B. Zip Code'!B:B='E.1 Summary'!B27),--('B. Zip Code'!D:D='E.1 Summary'!D27),'B. Zip Code'!H:H,'B. Zip Code'!I:I)</f>
        <v>0</v>
      </c>
      <c r="G27" s="10" t="str">
        <f t="shared" si="3"/>
        <v>0</v>
      </c>
      <c r="H27" s="32">
        <f t="shared" si="0"/>
        <v>0</v>
      </c>
      <c r="I27" s="20" t="str">
        <f t="shared" si="1"/>
        <v>0</v>
      </c>
      <c r="J27" s="19" t="str">
        <f t="shared" si="2"/>
        <v>0</v>
      </c>
      <c r="K27" s="18">
        <f>SUM(SUMIFS('B. Zip Code'!J:J,'B. Zip Code'!B:B,'E.1 Summary'!B27,'B. Zip Code'!D:D,D27),SUMIFS('B. Zip Code'!K:K,'B. Zip Code'!B:B,'E.1 Summary'!B27,'B. Zip Code'!D:D,D27))</f>
        <v>0</v>
      </c>
      <c r="L27" s="35">
        <f>SUM(SUMIFS('B. Zip Code'!L:L,'B. Zip Code'!B:B,'E.1 Summary'!B27,'B. Zip Code'!D:D,D27),SUMIFS('B. Zip Code'!M:M,'B. Zip Code'!B:B,'E.1 Summary'!B27,'B. Zip Code'!D:D,D27))</f>
        <v>0</v>
      </c>
      <c r="M27" s="172">
        <f>SUM(SUMIFS('B. Zip Code'!N:N,'B. Zip Code'!B:B,'E.1 Summary'!B27,'B. Zip Code'!D:D,D27), SUMIFS('B. Zip Code'!O:O,'B. Zip Code'!B:B,'E.1 Summary'!B27,'B. Zip Code'!D:D,D27))</f>
        <v>0</v>
      </c>
      <c r="N27" s="172">
        <f>SUM(SUMIFS('B. Zip Code'!P:P,'B. Zip Code'!B:B,'E.1 Summary'!B27,'B. Zip Code'!D:D,D27), SUMIFS('B. Zip Code'!Q:Q,'B. Zip Code'!B:B,'E.1 Summary'!B27,'B. Zip Code'!D:D,D27))</f>
        <v>0</v>
      </c>
      <c r="O27" s="18">
        <f>SUM(SUMIFS('B. Zip Code'!R:R,'B. Zip Code'!B:B,'E.1 Summary'!B27,'B. Zip Code'!D:D,D27), SUMIFS('B. Zip Code'!S:S,'B. Zip Code'!B:B,'E.1 Summary'!B27,'B. Zip Code'!D:D,D27))</f>
        <v>0</v>
      </c>
      <c r="P27" s="32">
        <f>SUM(SUMIFS('B. Zip Code'!T:T,'B. Zip Code'!B:B,'E.1 Summary'!B27,'B. Zip Code'!D:D,D27),SUMIFS('B. Zip Code'!U:U,'B. Zip Code'!B:B,'E.1 Summary'!B27,'B. Zip Code'!D:D,D27))</f>
        <v>0</v>
      </c>
      <c r="Q27" s="18">
        <f>SUMIFS('B. Zip Code'!V:V,'B. Zip Code'!B:B,'E.1 Summary'!B27,'B. Zip Code'!D:D,D27)</f>
        <v>0</v>
      </c>
    </row>
    <row r="28" spans="1:63" s="4" customFormat="1" x14ac:dyDescent="0.3">
      <c r="B28" s="21">
        <v>2025</v>
      </c>
      <c r="C28" s="23" t="s">
        <v>100</v>
      </c>
      <c r="D28" s="22">
        <v>8</v>
      </c>
      <c r="E28" s="24">
        <f>SUMIFS('B. Zip Code'!H:H,'B. Zip Code'!B:B,'E.1 Summary'!B28,'B. Zip Code'!D:D,D28)</f>
        <v>0</v>
      </c>
      <c r="F28" s="157">
        <f>SUMPRODUCT(--('B. Zip Code'!B:B='E.1 Summary'!B28),--('B. Zip Code'!D:D='E.1 Summary'!D28),'B. Zip Code'!H:H,'B. Zip Code'!I:I)</f>
        <v>0</v>
      </c>
      <c r="G28" s="25" t="str">
        <f t="shared" si="3"/>
        <v>0</v>
      </c>
      <c r="H28" s="33">
        <f t="shared" si="0"/>
        <v>0</v>
      </c>
      <c r="I28" s="28" t="str">
        <f t="shared" si="1"/>
        <v>0</v>
      </c>
      <c r="J28" s="27" t="str">
        <f t="shared" si="2"/>
        <v>0</v>
      </c>
      <c r="K28" s="26">
        <f>SUM(SUMIFS('B. Zip Code'!J:J,'B. Zip Code'!B:B,'E.1 Summary'!B28,'B. Zip Code'!D:D,D28),SUMIFS('B. Zip Code'!K:K,'B. Zip Code'!B:B,'E.1 Summary'!B28,'B. Zip Code'!D:D,D28))</f>
        <v>0</v>
      </c>
      <c r="L28" s="36">
        <f>SUM(SUMIFS('B. Zip Code'!L:L,'B. Zip Code'!B:B,'E.1 Summary'!B28,'B. Zip Code'!D:D,D28),SUMIFS('B. Zip Code'!M:M,'B. Zip Code'!B:B,'E.1 Summary'!B28,'B. Zip Code'!D:D,D28))</f>
        <v>0</v>
      </c>
      <c r="M28" s="173">
        <f>SUM(SUMIFS('B. Zip Code'!N:N,'B. Zip Code'!B:B,'E.1 Summary'!B28,'B. Zip Code'!D:D,D28), SUMIFS('B. Zip Code'!O:O,'B. Zip Code'!B:B,'E.1 Summary'!B28,'B. Zip Code'!D:D,D28))</f>
        <v>0</v>
      </c>
      <c r="N28" s="173">
        <f>SUM(SUMIFS('B. Zip Code'!P:P,'B. Zip Code'!B:B,'E.1 Summary'!B28,'B. Zip Code'!D:D,D28), SUMIFS('B. Zip Code'!Q:Q,'B. Zip Code'!B:B,'E.1 Summary'!B28,'B. Zip Code'!D:D,D28))</f>
        <v>0</v>
      </c>
      <c r="O28" s="26">
        <f>SUM(SUMIFS('B. Zip Code'!R:R,'B. Zip Code'!B:B,'E.1 Summary'!B28,'B. Zip Code'!D:D,D28), SUMIFS('B. Zip Code'!S:S,'B. Zip Code'!B:B,'E.1 Summary'!B28,'B. Zip Code'!D:D,D28))</f>
        <v>0</v>
      </c>
      <c r="P28" s="33">
        <f>SUM(SUMIFS('B. Zip Code'!T:T,'B. Zip Code'!B:B,'E.1 Summary'!B28,'B. Zip Code'!D:D,D28),SUMIFS('B. Zip Code'!U:U,'B. Zip Code'!B:B,'E.1 Summary'!B28,'B. Zip Code'!D:D,D28))</f>
        <v>0</v>
      </c>
      <c r="Q28" s="26">
        <f>SUMIFS('B. Zip Code'!V:V,'B. Zip Code'!B:B,'E.1 Summary'!B28,'B. Zip Code'!D:D,D28)</f>
        <v>0</v>
      </c>
    </row>
    <row r="29" spans="1:63" s="4" customFormat="1" x14ac:dyDescent="0.3"/>
    <row r="30" spans="1:63" s="4" customFormat="1" x14ac:dyDescent="0.3">
      <c r="A30" s="58" t="s">
        <v>101</v>
      </c>
    </row>
    <row r="31" spans="1:63" x14ac:dyDescent="0.3">
      <c r="B31" s="203" t="s">
        <v>102</v>
      </c>
      <c r="C31" s="204"/>
      <c r="D31" s="204"/>
      <c r="E31" s="204"/>
      <c r="F31" s="204"/>
      <c r="G31" s="204"/>
      <c r="H31" s="204"/>
      <c r="I31" s="204"/>
      <c r="J31" s="204"/>
      <c r="K31" s="204"/>
      <c r="L31" s="204"/>
      <c r="M31" s="204"/>
      <c r="N31" s="204"/>
      <c r="O31" s="204"/>
      <c r="P31" s="204"/>
      <c r="Q31" s="205"/>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row>
    <row r="32" spans="1:63" s="1" customFormat="1" ht="28.8" x14ac:dyDescent="0.3">
      <c r="A32" s="30"/>
      <c r="B32" s="40" t="s">
        <v>77</v>
      </c>
      <c r="C32" s="143" t="s">
        <v>78</v>
      </c>
      <c r="D32" s="40" t="s">
        <v>79</v>
      </c>
      <c r="E32" s="138" t="s">
        <v>80</v>
      </c>
      <c r="F32" s="40" t="s">
        <v>81</v>
      </c>
      <c r="G32" s="138" t="s">
        <v>82</v>
      </c>
      <c r="H32" s="40" t="s">
        <v>83</v>
      </c>
      <c r="I32" s="138" t="s">
        <v>84</v>
      </c>
      <c r="J32" s="40" t="s">
        <v>85</v>
      </c>
      <c r="K32" s="138" t="s">
        <v>278</v>
      </c>
      <c r="L32" s="40" t="s">
        <v>87</v>
      </c>
      <c r="M32" s="138" t="s">
        <v>88</v>
      </c>
      <c r="N32" s="40" t="s">
        <v>89</v>
      </c>
      <c r="O32" s="138" t="s">
        <v>90</v>
      </c>
      <c r="P32" s="40" t="s">
        <v>91</v>
      </c>
      <c r="Q32" s="52" t="s">
        <v>92</v>
      </c>
      <c r="R32" s="30"/>
      <c r="S32" s="30"/>
      <c r="T32" s="30"/>
      <c r="U32" s="30"/>
      <c r="V32" s="30"/>
      <c r="W32" s="30"/>
      <c r="X32" s="30"/>
      <c r="Y32" s="30"/>
      <c r="Z32" s="30"/>
      <c r="AA32" s="30"/>
      <c r="AB32" s="30"/>
      <c r="AC32" s="30"/>
      <c r="AD32" s="30"/>
      <c r="AE32" s="30"/>
      <c r="AF32" s="30"/>
      <c r="AG32" s="30"/>
      <c r="AH32" s="30"/>
      <c r="AI32" s="30"/>
      <c r="AJ32" s="30"/>
      <c r="AK32" s="30"/>
      <c r="AL32" s="30"/>
      <c r="AM32" s="30"/>
      <c r="AN32" s="30"/>
      <c r="AO32" s="30"/>
      <c r="AP32" s="30"/>
      <c r="AQ32" s="30"/>
      <c r="AR32" s="30"/>
      <c r="AS32" s="30"/>
      <c r="AT32" s="30"/>
      <c r="AU32" s="30"/>
      <c r="AV32" s="30"/>
      <c r="AW32" s="30"/>
      <c r="AX32" s="30"/>
      <c r="AY32" s="30"/>
      <c r="AZ32" s="30"/>
      <c r="BA32" s="30"/>
      <c r="BB32" s="30"/>
      <c r="BC32" s="30"/>
      <c r="BD32" s="30"/>
      <c r="BE32" s="30"/>
      <c r="BF32" s="30"/>
      <c r="BG32" s="30"/>
      <c r="BH32" s="30"/>
      <c r="BI32" s="30"/>
      <c r="BJ32" s="30"/>
      <c r="BK32" s="30"/>
    </row>
    <row r="33" spans="2:17" s="4" customFormat="1" x14ac:dyDescent="0.3">
      <c r="B33" s="6">
        <v>2023</v>
      </c>
      <c r="C33" s="7" t="s">
        <v>93</v>
      </c>
      <c r="D33" s="8">
        <v>1</v>
      </c>
      <c r="E33" s="37">
        <f>SUMIFS('C. Physician Group'!M:M,'C. Physician Group'!B:B,'E.1 Summary'!B33,'C. Physician Group'!E:E,'E.1 Summary'!D33)</f>
        <v>0</v>
      </c>
      <c r="F33" s="158">
        <f>SUMPRODUCT(--('C. Physician Group'!B:B='E.1 Summary'!B33),--('C. Physician Group'!E:E='E.1 Summary'!D33),'C. Physician Group'!M:M,'C. Physician Group'!N:N)</f>
        <v>0</v>
      </c>
      <c r="G33" s="140" t="str">
        <f>IFERROR(F33/E33,"0")</f>
        <v>0</v>
      </c>
      <c r="H33" s="13">
        <f>SUM(K33:Q33)</f>
        <v>0</v>
      </c>
      <c r="I33" s="12" t="str">
        <f t="shared" ref="I33:I56" si="4">IFERROR(H33/E33,"0")</f>
        <v>0</v>
      </c>
      <c r="J33" s="187" t="str">
        <f t="shared" ref="J33:J56" si="5">IFERROR(H33/F33,"0")</f>
        <v>0</v>
      </c>
      <c r="K33" s="13">
        <f>SUM(SUMIFS('C. Physician Group'!O:O,'C. Physician Group'!B:B,'E.1 Summary'!B33,'C. Physician Group'!E:E,'E.1 Summary'!D33),SUMIFS('C. Physician Group'!P:P,'C. Physician Group'!B:B,'E.1 Summary'!B33,'C. Physician Group'!E:E,'E.1 Summary'!D33))</f>
        <v>0</v>
      </c>
      <c r="L33" s="12">
        <f>SUM(SUMIFS('C. Physician Group'!Q:Q,'C. Physician Group'!B:B,'E.1 Summary'!B33,'C. Physician Group'!E:E,'E.1 Summary'!D33),SUMIFS('C. Physician Group'!R:R,'C. Physician Group'!B:B,'E.1 Summary'!B33,'C. Physician Group'!E:E,'E.1 Summary'!D33))</f>
        <v>0</v>
      </c>
      <c r="M33" s="174">
        <f>SUM(SUMIFS('C. Physician Group'!S:S,'C. Physician Group'!B:B,'E.1 Summary'!B33,'C. Physician Group'!E:E,'E.1 Summary'!D33),SUMIFS('C. Physician Group'!T:T,'C. Physician Group'!B:B,'E.1 Summary'!B33,'C. Physician Group'!E:E,'E.1 Summary'!D33))</f>
        <v>0</v>
      </c>
      <c r="N33" s="174">
        <f>SUM(SUMIFS('C. Physician Group'!U:U,'C. Physician Group'!B:B,'E.1 Summary'!B33,'C. Physician Group'!E:E,'E.1 Summary'!D33),SUMIFS('C. Physician Group'!V:V,'C. Physician Group'!B:B,'E.1 Summary'!B33,'C. Physician Group'!E:E,'E.1 Summary'!D33))</f>
        <v>0</v>
      </c>
      <c r="O33" s="13">
        <f>SUM(SUMIFS('C. Physician Group'!W:W,'C. Physician Group'!B:B,'E.1 Summary'!B33,'C. Physician Group'!E:E,'E.1 Summary'!D33),SUMIFS('C. Physician Group'!X:X,'C. Physician Group'!B:B,'E.1 Summary'!B33,'C. Physician Group'!E:E,'E.1 Summary'!D33))</f>
        <v>0</v>
      </c>
      <c r="P33" s="184">
        <f>SUM(SUMIFS('C. Physician Group'!Y:Y,'C. Physician Group'!B:B,'E.1 Summary'!B33,'C. Physician Group'!E:E,'E.1 Summary'!D33),SUMIFS('C. Physician Group'!Z:Z,'C. Physician Group'!B:B,'E.1 Summary'!B33,'C. Physician Group'!E:E,'E.1 Summary'!D33))</f>
        <v>0</v>
      </c>
      <c r="Q33" s="34">
        <f>(SUMIFS('C. Physician Group'!AA:AA,'C. Physician Group'!B:B,'E.1 Summary'!B33,'C. Physician Group'!E:E,'E.1 Summary'!D33)+SUMIFS('C. Physician Group'!AB:AB,'C. Physician Group'!B:B,'E.1 Summary'!B33,'C. Physician Group'!E:E,'E.1 Summary'!D33)+SUMIFS('C. Physician Group'!AC:AC,'C. Physician Group'!B:B,'E.1 Summary'!B33,'C. Physician Group'!E:E,'E.1 Summary'!D33)+SUMIFS('C. Physician Group'!AD:AD,'C. Physician Group'!B:B,'E.1 Summary'!B33,'C. Physician Group'!E:E,'E.1 Summary'!D33)+SUMIFS('C. Physician Group'!AE:AE,'C. Physician Group'!B:B,'E.1 Summary'!B33,'C. Physician Group'!E:E,'E.1 Summary'!D33))</f>
        <v>0</v>
      </c>
    </row>
    <row r="34" spans="2:17" s="4" customFormat="1" x14ac:dyDescent="0.3">
      <c r="B34" s="14">
        <v>2023</v>
      </c>
      <c r="C34" s="15" t="s">
        <v>94</v>
      </c>
      <c r="D34" s="16">
        <v>2</v>
      </c>
      <c r="E34" s="4">
        <f>SUMIFS('C. Physician Group'!M:M,'C. Physician Group'!B:B,'E.1 Summary'!B34,'C. Physician Group'!E:E,'E.1 Summary'!D34)</f>
        <v>0</v>
      </c>
      <c r="F34" s="159">
        <f>SUMPRODUCT(--('C. Physician Group'!B:B='E.1 Summary'!B34),--('C. Physician Group'!E:E='E.1 Summary'!D34),'C. Physician Group'!M:M,'C. Physician Group'!N:N)</f>
        <v>0</v>
      </c>
      <c r="G34" s="136" t="str">
        <f t="shared" ref="G34:G56" si="6">IFERROR(F34/E34,"0")</f>
        <v>0</v>
      </c>
      <c r="H34" s="20">
        <f t="shared" ref="H34:H56" si="7">SUM(K34:Q34)</f>
        <v>0</v>
      </c>
      <c r="I34" s="19" t="str">
        <f t="shared" si="4"/>
        <v>0</v>
      </c>
      <c r="J34" s="188" t="str">
        <f t="shared" si="5"/>
        <v>0</v>
      </c>
      <c r="K34" s="20">
        <f>SUM(SUMIFS('C. Physician Group'!O:O,'C. Physician Group'!B:B,'E.1 Summary'!B34,'C. Physician Group'!E:E,'E.1 Summary'!D34),SUMIFS('C. Physician Group'!P:P,'C. Physician Group'!B:B,'E.1 Summary'!B34,'C. Physician Group'!E:E,'E.1 Summary'!D34))</f>
        <v>0</v>
      </c>
      <c r="L34" s="19">
        <f>SUM(SUMIFS('C. Physician Group'!Q:Q,'C. Physician Group'!B:B,'E.1 Summary'!B34,'C. Physician Group'!E:E,'E.1 Summary'!D34),SUMIFS('C. Physician Group'!R:R,'C. Physician Group'!B:B,'E.1 Summary'!B34,'C. Physician Group'!E:E,'E.1 Summary'!D34))</f>
        <v>0</v>
      </c>
      <c r="M34" s="175">
        <f>SUM(SUMIFS('C. Physician Group'!S:S,'C. Physician Group'!B:B,'E.1 Summary'!B34,'C. Physician Group'!E:E,'E.1 Summary'!D34),SUMIFS('C. Physician Group'!T:T,'C. Physician Group'!B:B,'E.1 Summary'!B34,'C. Physician Group'!E:E,'E.1 Summary'!D34))</f>
        <v>0</v>
      </c>
      <c r="N34" s="175">
        <f>SUM(SUMIFS('C. Physician Group'!U:U,'C. Physician Group'!B:B,'E.1 Summary'!B34,'C. Physician Group'!E:E,'E.1 Summary'!D34),SUMIFS('C. Physician Group'!V:V,'C. Physician Group'!B:B,'E.1 Summary'!B34,'C. Physician Group'!E:E,'E.1 Summary'!D34))</f>
        <v>0</v>
      </c>
      <c r="O34" s="20">
        <f>SUM(SUMIFS('C. Physician Group'!W:W,'C. Physician Group'!B:B,'E.1 Summary'!B34,'C. Physician Group'!E:E,'E.1 Summary'!D34),SUMIFS('C. Physician Group'!X:X,'C. Physician Group'!B:B,'E.1 Summary'!B34,'C. Physician Group'!E:E,'E.1 Summary'!D34))</f>
        <v>0</v>
      </c>
      <c r="P34" s="185">
        <f>SUM(SUMIFS('C. Physician Group'!Y:Y,'C. Physician Group'!B:B,'E.1 Summary'!B34,'C. Physician Group'!E:E,'E.1 Summary'!D34),SUMIFS('C. Physician Group'!Z:Z,'C. Physician Group'!B:B,'E.1 Summary'!B34,'C. Physician Group'!E:E,'E.1 Summary'!D34))</f>
        <v>0</v>
      </c>
      <c r="Q34" s="35">
        <f>(SUMIFS('C. Physician Group'!AA:AA,'C. Physician Group'!B:B,'E.1 Summary'!B34,'C. Physician Group'!E:E,'E.1 Summary'!D34)+SUMIFS('C. Physician Group'!AB:AB,'C. Physician Group'!B:B,'E.1 Summary'!B34,'C. Physician Group'!E:E,'E.1 Summary'!D34)+SUMIFS('C. Physician Group'!AC:AC,'C. Physician Group'!B:B,'E.1 Summary'!B34,'C. Physician Group'!E:E,'E.1 Summary'!D34)+SUMIFS('C. Physician Group'!AD:AD,'C. Physician Group'!B:B,'E.1 Summary'!B34,'C. Physician Group'!E:E,'E.1 Summary'!D34)+SUMIFS('C. Physician Group'!AE:AE,'C. Physician Group'!B:B,'E.1 Summary'!B34,'C. Physician Group'!E:E,'E.1 Summary'!D34))</f>
        <v>0</v>
      </c>
    </row>
    <row r="35" spans="2:17" s="4" customFormat="1" x14ac:dyDescent="0.3">
      <c r="B35" s="14">
        <v>2023</v>
      </c>
      <c r="C35" s="15" t="s">
        <v>95</v>
      </c>
      <c r="D35" s="16">
        <v>3</v>
      </c>
      <c r="E35" s="4">
        <f>SUMIFS('C. Physician Group'!M:M,'C. Physician Group'!B:B,'E.1 Summary'!B35,'C. Physician Group'!E:E,'E.1 Summary'!D35)</f>
        <v>0</v>
      </c>
      <c r="F35" s="159">
        <f>SUMPRODUCT(--('C. Physician Group'!B:B='E.1 Summary'!B35),--('C. Physician Group'!E:E='E.1 Summary'!D35),'C. Physician Group'!M:M,'C. Physician Group'!N:N)</f>
        <v>0</v>
      </c>
      <c r="G35" s="136" t="str">
        <f t="shared" si="6"/>
        <v>0</v>
      </c>
      <c r="H35" s="20">
        <f t="shared" si="7"/>
        <v>0</v>
      </c>
      <c r="I35" s="19" t="str">
        <f t="shared" si="4"/>
        <v>0</v>
      </c>
      <c r="J35" s="175" t="str">
        <f t="shared" si="5"/>
        <v>0</v>
      </c>
      <c r="K35" s="20">
        <f>SUM(SUMIFS('C. Physician Group'!O:O,'C. Physician Group'!B:B,'E.1 Summary'!B35,'C. Physician Group'!E:E,'E.1 Summary'!D35),SUMIFS('C. Physician Group'!P:P,'C. Physician Group'!B:B,'E.1 Summary'!B35,'C. Physician Group'!E:E,'E.1 Summary'!D35))</f>
        <v>0</v>
      </c>
      <c r="L35" s="19">
        <f>SUM(SUMIFS('C. Physician Group'!Q:Q,'C. Physician Group'!B:B,'E.1 Summary'!B35,'C. Physician Group'!E:E,'E.1 Summary'!D35),SUMIFS('C. Physician Group'!R:R,'C. Physician Group'!B:B,'E.1 Summary'!B35,'C. Physician Group'!E:E,'E.1 Summary'!D35))</f>
        <v>0</v>
      </c>
      <c r="M35" s="175">
        <f>SUM(SUMIFS('C. Physician Group'!S:S,'C. Physician Group'!B:B,'E.1 Summary'!B35,'C. Physician Group'!E:E,'E.1 Summary'!D35),SUMIFS('C. Physician Group'!T:T,'C. Physician Group'!B:B,'E.1 Summary'!B35,'C. Physician Group'!E:E,'E.1 Summary'!D35))</f>
        <v>0</v>
      </c>
      <c r="N35" s="175">
        <f>SUM(SUMIFS('C. Physician Group'!U:U,'C. Physician Group'!B:B,'E.1 Summary'!B35,'C. Physician Group'!E:E,'E.1 Summary'!D35),SUMIFS('C. Physician Group'!V:V,'C. Physician Group'!B:B,'E.1 Summary'!B35,'C. Physician Group'!E:E,'E.1 Summary'!D35))</f>
        <v>0</v>
      </c>
      <c r="O35" s="20">
        <f>SUM(SUMIFS('C. Physician Group'!W:W,'C. Physician Group'!B:B,'E.1 Summary'!B35,'C. Physician Group'!E:E,'E.1 Summary'!D35),SUMIFS('C. Physician Group'!X:X,'C. Physician Group'!B:B,'E.1 Summary'!B35,'C. Physician Group'!E:E,'E.1 Summary'!D35))</f>
        <v>0</v>
      </c>
      <c r="P35" s="185">
        <f>SUM(SUMIFS('C. Physician Group'!Y:Y,'C. Physician Group'!B:B,'E.1 Summary'!B35,'C. Physician Group'!E:E,'E.1 Summary'!D35),SUMIFS('C. Physician Group'!Z:Z,'C. Physician Group'!B:B,'E.1 Summary'!B35,'C. Physician Group'!E:E,'E.1 Summary'!D35))</f>
        <v>0</v>
      </c>
      <c r="Q35" s="35">
        <f>(SUMIFS('C. Physician Group'!AA:AA,'C. Physician Group'!B:B,'E.1 Summary'!B35,'C. Physician Group'!E:E,'E.1 Summary'!D35)+SUMIFS('C. Physician Group'!AB:AB,'C. Physician Group'!B:B,'E.1 Summary'!B35,'C. Physician Group'!E:E,'E.1 Summary'!D35)+SUMIFS('C. Physician Group'!AC:AC,'C. Physician Group'!B:B,'E.1 Summary'!B35,'C. Physician Group'!E:E,'E.1 Summary'!D35)+SUMIFS('C. Physician Group'!AD:AD,'C. Physician Group'!B:B,'E.1 Summary'!B35,'C. Physician Group'!E:E,'E.1 Summary'!D35)+SUMIFS('C. Physician Group'!AE:AE,'C. Physician Group'!B:B,'E.1 Summary'!B35,'C. Physician Group'!E:E,'E.1 Summary'!D35))</f>
        <v>0</v>
      </c>
    </row>
    <row r="36" spans="2:17" s="4" customFormat="1" x14ac:dyDescent="0.3">
      <c r="B36" s="14">
        <v>2023</v>
      </c>
      <c r="C36" s="15" t="s">
        <v>96</v>
      </c>
      <c r="D36" s="16">
        <v>4</v>
      </c>
      <c r="E36" s="4">
        <f>SUMIFS('C. Physician Group'!M:M,'C. Physician Group'!B:B,'E.1 Summary'!B36,'C. Physician Group'!E:E,'E.1 Summary'!D36)</f>
        <v>0</v>
      </c>
      <c r="F36" s="159">
        <f>SUMPRODUCT(--('C. Physician Group'!B:B='E.1 Summary'!B36),--('C. Physician Group'!E:E='E.1 Summary'!D36),'C. Physician Group'!M:M,'C. Physician Group'!N:N)</f>
        <v>0</v>
      </c>
      <c r="G36" s="136" t="str">
        <f t="shared" si="6"/>
        <v>0</v>
      </c>
      <c r="H36" s="20">
        <f t="shared" si="7"/>
        <v>0</v>
      </c>
      <c r="I36" s="19" t="str">
        <f t="shared" si="4"/>
        <v>0</v>
      </c>
      <c r="J36" s="175" t="str">
        <f t="shared" si="5"/>
        <v>0</v>
      </c>
      <c r="K36" s="20">
        <f>SUM(SUMIFS('C. Physician Group'!O:O,'C. Physician Group'!B:B,'E.1 Summary'!B36,'C. Physician Group'!E:E,'E.1 Summary'!D36),SUMIFS('C. Physician Group'!P:P,'C. Physician Group'!B:B,'E.1 Summary'!B36,'C. Physician Group'!E:E,'E.1 Summary'!D36))</f>
        <v>0</v>
      </c>
      <c r="L36" s="19">
        <f>SUM(SUMIFS('C. Physician Group'!Q:Q,'C. Physician Group'!B:B,'E.1 Summary'!B36,'C. Physician Group'!E:E,'E.1 Summary'!D36),SUMIFS('C. Physician Group'!R:R,'C. Physician Group'!B:B,'E.1 Summary'!B36,'C. Physician Group'!E:E,'E.1 Summary'!D36))</f>
        <v>0</v>
      </c>
      <c r="M36" s="175">
        <f>SUM(SUMIFS('C. Physician Group'!S:S,'C. Physician Group'!B:B,'E.1 Summary'!B36,'C. Physician Group'!E:E,'E.1 Summary'!D36),SUMIFS('C. Physician Group'!T:T,'C. Physician Group'!B:B,'E.1 Summary'!B36,'C. Physician Group'!E:E,'E.1 Summary'!D36))</f>
        <v>0</v>
      </c>
      <c r="N36" s="175">
        <f>SUM(SUMIFS('C. Physician Group'!U:U,'C. Physician Group'!B:B,'E.1 Summary'!B36,'C. Physician Group'!E:E,'E.1 Summary'!D36),SUMIFS('C. Physician Group'!V:V,'C. Physician Group'!B:B,'E.1 Summary'!B36,'C. Physician Group'!E:E,'E.1 Summary'!D36))</f>
        <v>0</v>
      </c>
      <c r="O36" s="20">
        <f>SUM(SUMIFS('C. Physician Group'!W:W,'C. Physician Group'!B:B,'E.1 Summary'!B36,'C. Physician Group'!E:E,'E.1 Summary'!D36),SUMIFS('C. Physician Group'!X:X,'C. Physician Group'!B:B,'E.1 Summary'!B36,'C. Physician Group'!E:E,'E.1 Summary'!D36))</f>
        <v>0</v>
      </c>
      <c r="P36" s="185">
        <f>SUM(SUMIFS('C. Physician Group'!Y:Y,'C. Physician Group'!B:B,'E.1 Summary'!B36,'C. Physician Group'!E:E,'E.1 Summary'!D36),SUMIFS('C. Physician Group'!Z:Z,'C. Physician Group'!B:B,'E.1 Summary'!B36,'C. Physician Group'!E:E,'E.1 Summary'!D36))</f>
        <v>0</v>
      </c>
      <c r="Q36" s="35">
        <f>(SUMIFS('C. Physician Group'!AA:AA,'C. Physician Group'!B:B,'E.1 Summary'!B36,'C. Physician Group'!E:E,'E.1 Summary'!D36)+SUMIFS('C. Physician Group'!AB:AB,'C. Physician Group'!B:B,'E.1 Summary'!B36,'C. Physician Group'!E:E,'E.1 Summary'!D36)+SUMIFS('C. Physician Group'!AC:AC,'C. Physician Group'!B:B,'E.1 Summary'!B36,'C. Physician Group'!E:E,'E.1 Summary'!D36)+SUMIFS('C. Physician Group'!AD:AD,'C. Physician Group'!B:B,'E.1 Summary'!B36,'C. Physician Group'!E:E,'E.1 Summary'!D36)+SUMIFS('C. Physician Group'!AE:AE,'C. Physician Group'!B:B,'E.1 Summary'!B36,'C. Physician Group'!E:E,'E.1 Summary'!D36))</f>
        <v>0</v>
      </c>
    </row>
    <row r="37" spans="2:17" s="4" customFormat="1" x14ac:dyDescent="0.3">
      <c r="B37" s="14">
        <v>2023</v>
      </c>
      <c r="C37" s="15" t="s">
        <v>97</v>
      </c>
      <c r="D37" s="16">
        <v>5</v>
      </c>
      <c r="E37" s="4">
        <f>SUMIFS('C. Physician Group'!M:M,'C. Physician Group'!B:B,'E.1 Summary'!B37,'C. Physician Group'!E:E,'E.1 Summary'!D37)</f>
        <v>0</v>
      </c>
      <c r="F37" s="159">
        <f>SUMPRODUCT(--('C. Physician Group'!B:B='E.1 Summary'!B37),--('C. Physician Group'!E:E='E.1 Summary'!D37),'C. Physician Group'!M:M,'C. Physician Group'!N:N)</f>
        <v>0</v>
      </c>
      <c r="G37" s="136" t="str">
        <f t="shared" si="6"/>
        <v>0</v>
      </c>
      <c r="H37" s="20">
        <f t="shared" si="7"/>
        <v>0</v>
      </c>
      <c r="I37" s="19" t="str">
        <f t="shared" si="4"/>
        <v>0</v>
      </c>
      <c r="J37" s="175" t="str">
        <f t="shared" si="5"/>
        <v>0</v>
      </c>
      <c r="K37" s="20">
        <f>SUM(SUMIFS('C. Physician Group'!O:O,'C. Physician Group'!B:B,'E.1 Summary'!B37,'C. Physician Group'!E:E,'E.1 Summary'!D37),SUMIFS('C. Physician Group'!P:P,'C. Physician Group'!B:B,'E.1 Summary'!B37,'C. Physician Group'!E:E,'E.1 Summary'!D37))</f>
        <v>0</v>
      </c>
      <c r="L37" s="19">
        <f>SUM(SUMIFS('C. Physician Group'!Q:Q,'C. Physician Group'!B:B,'E.1 Summary'!B37,'C. Physician Group'!E:E,'E.1 Summary'!D37),SUMIFS('C. Physician Group'!R:R,'C. Physician Group'!B:B,'E.1 Summary'!B37,'C. Physician Group'!E:E,'E.1 Summary'!D37))</f>
        <v>0</v>
      </c>
      <c r="M37" s="175">
        <f>SUM(SUMIFS('C. Physician Group'!S:S,'C. Physician Group'!B:B,'E.1 Summary'!B37,'C. Physician Group'!E:E,'E.1 Summary'!D37),SUMIFS('C. Physician Group'!T:T,'C. Physician Group'!B:B,'E.1 Summary'!B37,'C. Physician Group'!E:E,'E.1 Summary'!D37))</f>
        <v>0</v>
      </c>
      <c r="N37" s="175">
        <f>SUM(SUMIFS('C. Physician Group'!U:U,'C. Physician Group'!B:B,'E.1 Summary'!B37,'C. Physician Group'!E:E,'E.1 Summary'!D37),SUMIFS('C. Physician Group'!V:V,'C. Physician Group'!B:B,'E.1 Summary'!B37,'C. Physician Group'!E:E,'E.1 Summary'!D37))</f>
        <v>0</v>
      </c>
      <c r="O37" s="20">
        <f>SUM(SUMIFS('C. Physician Group'!W:W,'C. Physician Group'!B:B,'E.1 Summary'!B37,'C. Physician Group'!E:E,'E.1 Summary'!D37),SUMIFS('C. Physician Group'!X:X,'C. Physician Group'!B:B,'E.1 Summary'!B37,'C. Physician Group'!E:E,'E.1 Summary'!D37))</f>
        <v>0</v>
      </c>
      <c r="P37" s="185">
        <f>SUM(SUMIFS('C. Physician Group'!Y:Y,'C. Physician Group'!B:B,'E.1 Summary'!B37,'C. Physician Group'!E:E,'E.1 Summary'!D37),SUMIFS('C. Physician Group'!Z:Z,'C. Physician Group'!B:B,'E.1 Summary'!B37,'C. Physician Group'!E:E,'E.1 Summary'!D37))</f>
        <v>0</v>
      </c>
      <c r="Q37" s="35">
        <f>(SUMIFS('C. Physician Group'!AA:AA,'C. Physician Group'!B:B,'E.1 Summary'!B37,'C. Physician Group'!E:E,'E.1 Summary'!D37)+SUMIFS('C. Physician Group'!AB:AB,'C. Physician Group'!B:B,'E.1 Summary'!B37,'C. Physician Group'!E:E,'E.1 Summary'!D37)+SUMIFS('C. Physician Group'!AC:AC,'C. Physician Group'!B:B,'E.1 Summary'!B37,'C. Physician Group'!E:E,'E.1 Summary'!D37)+SUMIFS('C. Physician Group'!AD:AD,'C. Physician Group'!B:B,'E.1 Summary'!B37,'C. Physician Group'!E:E,'E.1 Summary'!D37)+SUMIFS('C. Physician Group'!AE:AE,'C. Physician Group'!B:B,'E.1 Summary'!B37,'C. Physician Group'!E:E,'E.1 Summary'!D37))</f>
        <v>0</v>
      </c>
    </row>
    <row r="38" spans="2:17" s="4" customFormat="1" x14ac:dyDescent="0.3">
      <c r="B38" s="14">
        <v>2023</v>
      </c>
      <c r="C38" s="15" t="s">
        <v>98</v>
      </c>
      <c r="D38" s="16">
        <v>6</v>
      </c>
      <c r="E38" s="4">
        <f>SUMIFS('C. Physician Group'!M:M,'C. Physician Group'!B:B,'E.1 Summary'!B38,'C. Physician Group'!E:E,'E.1 Summary'!D38)</f>
        <v>0</v>
      </c>
      <c r="F38" s="159">
        <f>SUMPRODUCT(--('C. Physician Group'!B:B='E.1 Summary'!B38),--('C. Physician Group'!E:E='E.1 Summary'!D38),'C. Physician Group'!M:M,'C. Physician Group'!N:N)</f>
        <v>0</v>
      </c>
      <c r="G38" s="136" t="str">
        <f t="shared" si="6"/>
        <v>0</v>
      </c>
      <c r="H38" s="20">
        <f t="shared" si="7"/>
        <v>0</v>
      </c>
      <c r="I38" s="19" t="str">
        <f t="shared" si="4"/>
        <v>0</v>
      </c>
      <c r="J38" s="175" t="str">
        <f t="shared" si="5"/>
        <v>0</v>
      </c>
      <c r="K38" s="20">
        <f>SUM(SUMIFS('C. Physician Group'!O:O,'C. Physician Group'!B:B,'E.1 Summary'!B38,'C. Physician Group'!E:E,'E.1 Summary'!D38),SUMIFS('C. Physician Group'!P:P,'C. Physician Group'!B:B,'E.1 Summary'!B38,'C. Physician Group'!E:E,'E.1 Summary'!D38))</f>
        <v>0</v>
      </c>
      <c r="L38" s="19">
        <f>SUM(SUMIFS('C. Physician Group'!Q:Q,'C. Physician Group'!B:B,'E.1 Summary'!B38,'C. Physician Group'!E:E,'E.1 Summary'!D38),SUMIFS('C. Physician Group'!R:R,'C. Physician Group'!B:B,'E.1 Summary'!B38,'C. Physician Group'!E:E,'E.1 Summary'!D38))</f>
        <v>0</v>
      </c>
      <c r="M38" s="175">
        <f>SUM(SUMIFS('C. Physician Group'!S:S,'C. Physician Group'!B:B,'E.1 Summary'!B38,'C. Physician Group'!E:E,'E.1 Summary'!D38),SUMIFS('C. Physician Group'!T:T,'C. Physician Group'!B:B,'E.1 Summary'!B38,'C. Physician Group'!E:E,'E.1 Summary'!D38))</f>
        <v>0</v>
      </c>
      <c r="N38" s="175">
        <f>SUM(SUMIFS('C. Physician Group'!U:U,'C. Physician Group'!B:B,'E.1 Summary'!B38,'C. Physician Group'!E:E,'E.1 Summary'!D38),SUMIFS('C. Physician Group'!V:V,'C. Physician Group'!B:B,'E.1 Summary'!B38,'C. Physician Group'!E:E,'E.1 Summary'!D38))</f>
        <v>0</v>
      </c>
      <c r="O38" s="20">
        <f>SUM(SUMIFS('C. Physician Group'!W:W,'C. Physician Group'!B:B,'E.1 Summary'!B38,'C. Physician Group'!E:E,'E.1 Summary'!D38),SUMIFS('C. Physician Group'!X:X,'C. Physician Group'!B:B,'E.1 Summary'!B38,'C. Physician Group'!E:E,'E.1 Summary'!D38))</f>
        <v>0</v>
      </c>
      <c r="P38" s="185">
        <f>SUM(SUMIFS('C. Physician Group'!Y:Y,'C. Physician Group'!B:B,'E.1 Summary'!B38,'C. Physician Group'!E:E,'E.1 Summary'!D38),SUMIFS('C. Physician Group'!Z:Z,'C. Physician Group'!B:B,'E.1 Summary'!B38,'C. Physician Group'!E:E,'E.1 Summary'!D38))</f>
        <v>0</v>
      </c>
      <c r="Q38" s="35">
        <f>(SUMIFS('C. Physician Group'!AA:AA,'C. Physician Group'!B:B,'E.1 Summary'!B38,'C. Physician Group'!E:E,'E.1 Summary'!D38)+SUMIFS('C. Physician Group'!AB:AB,'C. Physician Group'!B:B,'E.1 Summary'!B38,'C. Physician Group'!E:E,'E.1 Summary'!D38)+SUMIFS('C. Physician Group'!AC:AC,'C. Physician Group'!B:B,'E.1 Summary'!B38,'C. Physician Group'!E:E,'E.1 Summary'!D38)+SUMIFS('C. Physician Group'!AD:AD,'C. Physician Group'!B:B,'E.1 Summary'!B38,'C. Physician Group'!E:E,'E.1 Summary'!D38)+SUMIFS('C. Physician Group'!AE:AE,'C. Physician Group'!B:B,'E.1 Summary'!B38,'C. Physician Group'!E:E,'E.1 Summary'!D38))</f>
        <v>0</v>
      </c>
    </row>
    <row r="39" spans="2:17" s="4" customFormat="1" x14ac:dyDescent="0.3">
      <c r="B39" s="14">
        <v>2023</v>
      </c>
      <c r="C39" s="15" t="s">
        <v>99</v>
      </c>
      <c r="D39" s="16">
        <v>7</v>
      </c>
      <c r="E39" s="4">
        <f>SUMIFS('C. Physician Group'!M:M,'C. Physician Group'!B:B,'E.1 Summary'!B39,'C. Physician Group'!E:E,'E.1 Summary'!D39)</f>
        <v>0</v>
      </c>
      <c r="F39" s="159">
        <f>SUMPRODUCT(--('C. Physician Group'!B:B='E.1 Summary'!B39),--('C. Physician Group'!E:E='E.1 Summary'!D39),'C. Physician Group'!M:M,'C. Physician Group'!N:N)</f>
        <v>0</v>
      </c>
      <c r="G39" s="136" t="str">
        <f t="shared" si="6"/>
        <v>0</v>
      </c>
      <c r="H39" s="20">
        <f t="shared" si="7"/>
        <v>0</v>
      </c>
      <c r="I39" s="19" t="str">
        <f t="shared" si="4"/>
        <v>0</v>
      </c>
      <c r="J39" s="175" t="str">
        <f t="shared" si="5"/>
        <v>0</v>
      </c>
      <c r="K39" s="20">
        <f>SUM(SUMIFS('C. Physician Group'!O:O,'C. Physician Group'!B:B,'E.1 Summary'!B39,'C. Physician Group'!E:E,'E.1 Summary'!D39),SUMIFS('C. Physician Group'!P:P,'C. Physician Group'!B:B,'E.1 Summary'!B39,'C. Physician Group'!E:E,'E.1 Summary'!D39))</f>
        <v>0</v>
      </c>
      <c r="L39" s="19">
        <f>SUM(SUMIFS('C. Physician Group'!Q:Q,'C. Physician Group'!B:B,'E.1 Summary'!B39,'C. Physician Group'!E:E,'E.1 Summary'!D39),SUMIFS('C. Physician Group'!R:R,'C. Physician Group'!B:B,'E.1 Summary'!B39,'C. Physician Group'!E:E,'E.1 Summary'!D39))</f>
        <v>0</v>
      </c>
      <c r="M39" s="175">
        <f>SUM(SUMIFS('C. Physician Group'!S:S,'C. Physician Group'!B:B,'E.1 Summary'!B39,'C. Physician Group'!E:E,'E.1 Summary'!D39),SUMIFS('C. Physician Group'!T:T,'C. Physician Group'!B:B,'E.1 Summary'!B39,'C. Physician Group'!E:E,'E.1 Summary'!D39))</f>
        <v>0</v>
      </c>
      <c r="N39" s="175">
        <f>SUM(SUMIFS('C. Physician Group'!U:U,'C. Physician Group'!B:B,'E.1 Summary'!B39,'C. Physician Group'!E:E,'E.1 Summary'!D39),SUMIFS('C. Physician Group'!V:V,'C. Physician Group'!B:B,'E.1 Summary'!B39,'C. Physician Group'!E:E,'E.1 Summary'!D39))</f>
        <v>0</v>
      </c>
      <c r="O39" s="20">
        <f>SUM(SUMIFS('C. Physician Group'!W:W,'C. Physician Group'!B:B,'E.1 Summary'!B39,'C. Physician Group'!E:E,'E.1 Summary'!D39),SUMIFS('C. Physician Group'!X:X,'C. Physician Group'!B:B,'E.1 Summary'!B39,'C. Physician Group'!E:E,'E.1 Summary'!D39))</f>
        <v>0</v>
      </c>
      <c r="P39" s="185">
        <f>SUM(SUMIFS('C. Physician Group'!Y:Y,'C. Physician Group'!B:B,'E.1 Summary'!B39,'C. Physician Group'!E:E,'E.1 Summary'!D39),SUMIFS('C. Physician Group'!Z:Z,'C. Physician Group'!B:B,'E.1 Summary'!B39,'C. Physician Group'!E:E,'E.1 Summary'!D39))</f>
        <v>0</v>
      </c>
      <c r="Q39" s="35">
        <f>(SUMIFS('C. Physician Group'!AA:AA,'C. Physician Group'!B:B,'E.1 Summary'!B39,'C. Physician Group'!E:E,'E.1 Summary'!D39)+SUMIFS('C. Physician Group'!AB:AB,'C. Physician Group'!B:B,'E.1 Summary'!B39,'C. Physician Group'!E:E,'E.1 Summary'!D39)+SUMIFS('C. Physician Group'!AC:AC,'C. Physician Group'!B:B,'E.1 Summary'!B39,'C. Physician Group'!E:E,'E.1 Summary'!D39)+SUMIFS('C. Physician Group'!AD:AD,'C. Physician Group'!B:B,'E.1 Summary'!B39,'C. Physician Group'!E:E,'E.1 Summary'!D39)+SUMIFS('C. Physician Group'!AE:AE,'C. Physician Group'!B:B,'E.1 Summary'!B39,'C. Physician Group'!E:E,'E.1 Summary'!D39))</f>
        <v>0</v>
      </c>
    </row>
    <row r="40" spans="2:17" s="4" customFormat="1" x14ac:dyDescent="0.3">
      <c r="B40" s="14">
        <v>2023</v>
      </c>
      <c r="C40" s="15" t="s">
        <v>91</v>
      </c>
      <c r="D40" s="16">
        <v>8</v>
      </c>
      <c r="E40" s="4">
        <f>SUMIFS('C. Physician Group'!M:M,'C. Physician Group'!B:B,'E.1 Summary'!B40,'C. Physician Group'!E:E,'E.1 Summary'!D40)</f>
        <v>0</v>
      </c>
      <c r="F40" s="159">
        <f>SUMPRODUCT(--('C. Physician Group'!B:B='E.1 Summary'!B40),--('C. Physician Group'!E:E='E.1 Summary'!D40),'C. Physician Group'!M:M,'C. Physician Group'!N:N)</f>
        <v>0</v>
      </c>
      <c r="G40" s="136" t="str">
        <f t="shared" si="6"/>
        <v>0</v>
      </c>
      <c r="H40" s="20">
        <f t="shared" si="7"/>
        <v>0</v>
      </c>
      <c r="I40" s="19" t="str">
        <f t="shared" si="4"/>
        <v>0</v>
      </c>
      <c r="J40" s="175" t="str">
        <f t="shared" si="5"/>
        <v>0</v>
      </c>
      <c r="K40" s="28">
        <f>SUM(SUMIFS('C. Physician Group'!O:O,'C. Physician Group'!B:B,'E.1 Summary'!B40,'C. Physician Group'!E:E,'E.1 Summary'!D40),SUMIFS('C. Physician Group'!P:P,'C. Physician Group'!B:B,'E.1 Summary'!B40,'C. Physician Group'!E:E,'E.1 Summary'!D40))</f>
        <v>0</v>
      </c>
      <c r="L40" s="27">
        <f>SUM(SUMIFS('C. Physician Group'!Q:Q,'C. Physician Group'!B:B,'E.1 Summary'!B40,'C. Physician Group'!E:E,'E.1 Summary'!D40),SUMIFS('C. Physician Group'!R:R,'C. Physician Group'!B:B,'E.1 Summary'!B40,'C. Physician Group'!E:E,'E.1 Summary'!D40))</f>
        <v>0</v>
      </c>
      <c r="M40" s="176">
        <f>SUM(SUMIFS('C. Physician Group'!S:S,'C. Physician Group'!B:B,'E.1 Summary'!B40,'C. Physician Group'!E:E,'E.1 Summary'!D40),SUMIFS('C. Physician Group'!T:T,'C. Physician Group'!B:B,'E.1 Summary'!B40,'C. Physician Group'!E:E,'E.1 Summary'!D40))</f>
        <v>0</v>
      </c>
      <c r="N40" s="176">
        <f>SUM(SUMIFS('C. Physician Group'!U:U,'C. Physician Group'!B:B,'E.1 Summary'!B40,'C. Physician Group'!E:E,'E.1 Summary'!D40),SUMIFS('C. Physician Group'!V:V,'C. Physician Group'!B:B,'E.1 Summary'!B40,'C. Physician Group'!E:E,'E.1 Summary'!D40))</f>
        <v>0</v>
      </c>
      <c r="O40" s="28">
        <f>SUM(SUMIFS('C. Physician Group'!W:W,'C. Physician Group'!B:B,'E.1 Summary'!B40,'C. Physician Group'!E:E,'E.1 Summary'!D40),SUMIFS('C. Physician Group'!X:X,'C. Physician Group'!B:B,'E.1 Summary'!B40,'C. Physician Group'!E:E,'E.1 Summary'!D40))</f>
        <v>0</v>
      </c>
      <c r="P40" s="186">
        <f>SUM(SUMIFS('C. Physician Group'!Y:Y,'C. Physician Group'!B:B,'E.1 Summary'!B40,'C. Physician Group'!E:E,'E.1 Summary'!D40),SUMIFS('C. Physician Group'!Z:Z,'C. Physician Group'!B:B,'E.1 Summary'!B40,'C. Physician Group'!E:E,'E.1 Summary'!D40))</f>
        <v>0</v>
      </c>
      <c r="Q40" s="35">
        <f>(SUMIFS('C. Physician Group'!AA:AA,'C. Physician Group'!B:B,'E.1 Summary'!B40,'C. Physician Group'!E:E,'E.1 Summary'!D40)+SUMIFS('C. Physician Group'!AB:AB,'C. Physician Group'!B:B,'E.1 Summary'!B40,'C. Physician Group'!E:E,'E.1 Summary'!D40)+SUMIFS('C. Physician Group'!AC:AC,'C. Physician Group'!B:B,'E.1 Summary'!B40,'C. Physician Group'!E:E,'E.1 Summary'!D40)+SUMIFS('C. Physician Group'!AD:AD,'C. Physician Group'!B:B,'E.1 Summary'!B40,'C. Physician Group'!E:E,'E.1 Summary'!D40)+SUMIFS('C. Physician Group'!AE:AE,'C. Physician Group'!B:B,'E.1 Summary'!B40,'C. Physician Group'!E:E,'E.1 Summary'!D40))</f>
        <v>0</v>
      </c>
    </row>
    <row r="41" spans="2:17" s="4" customFormat="1" x14ac:dyDescent="0.3">
      <c r="B41" s="6">
        <v>2024</v>
      </c>
      <c r="C41" s="7" t="s">
        <v>93</v>
      </c>
      <c r="D41" s="8">
        <v>1</v>
      </c>
      <c r="E41" s="37">
        <f>SUMIFS('C. Physician Group'!M:M,'C. Physician Group'!B:B,'E.1 Summary'!B41,'C. Physician Group'!E:E,'E.1 Summary'!D41)</f>
        <v>0</v>
      </c>
      <c r="F41" s="158">
        <f>SUMPRODUCT(--('C. Physician Group'!B:B='E.1 Summary'!B41),--('C. Physician Group'!E:E='E.1 Summary'!D41),'C. Physician Group'!M:M,'C. Physician Group'!N:N)</f>
        <v>0</v>
      </c>
      <c r="G41" s="140" t="str">
        <f t="shared" si="6"/>
        <v>0</v>
      </c>
      <c r="H41" s="13">
        <f t="shared" si="7"/>
        <v>0</v>
      </c>
      <c r="I41" s="12" t="str">
        <f t="shared" si="4"/>
        <v>0</v>
      </c>
      <c r="J41" s="174" t="str">
        <f t="shared" si="5"/>
        <v>0</v>
      </c>
      <c r="K41" s="13">
        <f>SUM(SUMIFS('C. Physician Group'!O:O,'C. Physician Group'!B:B,'E.1 Summary'!B41,'C. Physician Group'!E:E,'E.1 Summary'!D41),SUMIFS('C. Physician Group'!P:P,'C. Physician Group'!B:B,'E.1 Summary'!B41,'C. Physician Group'!E:E,'E.1 Summary'!D41))</f>
        <v>0</v>
      </c>
      <c r="L41" s="12">
        <f>SUM(SUMIFS('C. Physician Group'!Q:Q,'C. Physician Group'!B:B,'E.1 Summary'!B41,'C. Physician Group'!E:E,'E.1 Summary'!D41),SUMIFS('C. Physician Group'!R:R,'C. Physician Group'!B:B,'E.1 Summary'!B41,'C. Physician Group'!E:E,'E.1 Summary'!D41))</f>
        <v>0</v>
      </c>
      <c r="M41" s="174">
        <f>SUM(SUMIFS('C. Physician Group'!S:S,'C. Physician Group'!B:B,'E.1 Summary'!B41,'C. Physician Group'!E:E,'E.1 Summary'!D41),SUMIFS('C. Physician Group'!T:T,'C. Physician Group'!B:B,'E.1 Summary'!B41,'C. Physician Group'!E:E,'E.1 Summary'!D41))</f>
        <v>0</v>
      </c>
      <c r="N41" s="174">
        <f>SUM(SUMIFS('C. Physician Group'!U:U,'C. Physician Group'!B:B,'E.1 Summary'!B41,'C. Physician Group'!E:E,'E.1 Summary'!D41),SUMIFS('C. Physician Group'!V:V,'C. Physician Group'!B:B,'E.1 Summary'!B41,'C. Physician Group'!E:E,'E.1 Summary'!D41))</f>
        <v>0</v>
      </c>
      <c r="O41" s="13">
        <f>SUM(SUMIFS('C. Physician Group'!W:W,'C. Physician Group'!B:B,'E.1 Summary'!B41,'C. Physician Group'!E:E,'E.1 Summary'!D41),SUMIFS('C. Physician Group'!X:X,'C. Physician Group'!B:B,'E.1 Summary'!B41,'C. Physician Group'!E:E,'E.1 Summary'!D41))</f>
        <v>0</v>
      </c>
      <c r="P41" s="184">
        <f>SUM(SUMIFS('C. Physician Group'!Y:Y,'C. Physician Group'!B:B,'E.1 Summary'!B41,'C. Physician Group'!E:E,'E.1 Summary'!D41),SUMIFS('C. Physician Group'!Z:Z,'C. Physician Group'!B:B,'E.1 Summary'!B41,'C. Physician Group'!E:E,'E.1 Summary'!D41))</f>
        <v>0</v>
      </c>
      <c r="Q41" s="34">
        <f>(SUMIFS('C. Physician Group'!AA:AA,'C. Physician Group'!B:B,'E.1 Summary'!B41,'C. Physician Group'!E:E,'E.1 Summary'!D41)+SUMIFS('C. Physician Group'!AB:AB,'C. Physician Group'!B:B,'E.1 Summary'!B41,'C. Physician Group'!E:E,'E.1 Summary'!D41)+SUMIFS('C. Physician Group'!AC:AC,'C. Physician Group'!B:B,'E.1 Summary'!B41,'C. Physician Group'!E:E,'E.1 Summary'!D41)+SUMIFS('C. Physician Group'!AD:AD,'C. Physician Group'!B:B,'E.1 Summary'!B41,'C. Physician Group'!E:E,'E.1 Summary'!D41)+SUMIFS('C. Physician Group'!AE:AE,'C. Physician Group'!B:B,'E.1 Summary'!B41,'C. Physician Group'!E:E,'E.1 Summary'!D41))</f>
        <v>0</v>
      </c>
    </row>
    <row r="42" spans="2:17" s="4" customFormat="1" x14ac:dyDescent="0.3">
      <c r="B42" s="14">
        <v>2024</v>
      </c>
      <c r="C42" s="15" t="s">
        <v>94</v>
      </c>
      <c r="D42" s="16">
        <v>2</v>
      </c>
      <c r="E42" s="4">
        <f>SUMIFS('C. Physician Group'!M:M,'C. Physician Group'!B:B,'E.1 Summary'!B42,'C. Physician Group'!E:E,'E.1 Summary'!D42)</f>
        <v>0</v>
      </c>
      <c r="F42" s="159">
        <f>SUMPRODUCT(--('C. Physician Group'!B:B='E.1 Summary'!B42),--('C. Physician Group'!E:E='E.1 Summary'!D42),'C. Physician Group'!M:M,'C. Physician Group'!N:N)</f>
        <v>0</v>
      </c>
      <c r="G42" s="136" t="str">
        <f t="shared" si="6"/>
        <v>0</v>
      </c>
      <c r="H42" s="20">
        <f t="shared" si="7"/>
        <v>0</v>
      </c>
      <c r="I42" s="19" t="str">
        <f t="shared" si="4"/>
        <v>0</v>
      </c>
      <c r="J42" s="175" t="str">
        <f t="shared" si="5"/>
        <v>0</v>
      </c>
      <c r="K42" s="20">
        <f>SUM(SUMIFS('C. Physician Group'!O:O,'C. Physician Group'!B:B,'E.1 Summary'!B42,'C. Physician Group'!E:E,'E.1 Summary'!D42),SUMIFS('C. Physician Group'!P:P,'C. Physician Group'!B:B,'E.1 Summary'!B42,'C. Physician Group'!E:E,'E.1 Summary'!D42))</f>
        <v>0</v>
      </c>
      <c r="L42" s="19">
        <f>SUM(SUMIFS('C. Physician Group'!Q:Q,'C. Physician Group'!B:B,'E.1 Summary'!B42,'C. Physician Group'!E:E,'E.1 Summary'!D42),SUMIFS('C. Physician Group'!R:R,'C. Physician Group'!B:B,'E.1 Summary'!B42,'C. Physician Group'!E:E,'E.1 Summary'!D42))</f>
        <v>0</v>
      </c>
      <c r="M42" s="175">
        <f>SUM(SUMIFS('C. Physician Group'!S:S,'C. Physician Group'!B:B,'E.1 Summary'!B42,'C. Physician Group'!E:E,'E.1 Summary'!D42),SUMIFS('C. Physician Group'!T:T,'C. Physician Group'!B:B,'E.1 Summary'!B42,'C. Physician Group'!E:E,'E.1 Summary'!D42))</f>
        <v>0</v>
      </c>
      <c r="N42" s="175">
        <f>SUM(SUMIFS('C. Physician Group'!U:U,'C. Physician Group'!B:B,'E.1 Summary'!B42,'C. Physician Group'!E:E,'E.1 Summary'!D42),SUMIFS('C. Physician Group'!V:V,'C. Physician Group'!B:B,'E.1 Summary'!B42,'C. Physician Group'!E:E,'E.1 Summary'!D42))</f>
        <v>0</v>
      </c>
      <c r="O42" s="20">
        <f>SUM(SUMIFS('C. Physician Group'!W:W,'C. Physician Group'!B:B,'E.1 Summary'!B42,'C. Physician Group'!E:E,'E.1 Summary'!D42),SUMIFS('C. Physician Group'!X:X,'C. Physician Group'!B:B,'E.1 Summary'!B42,'C. Physician Group'!E:E,'E.1 Summary'!D42))</f>
        <v>0</v>
      </c>
      <c r="P42" s="185">
        <f>SUM(SUMIFS('C. Physician Group'!Y:Y,'C. Physician Group'!B:B,'E.1 Summary'!B42,'C. Physician Group'!E:E,'E.1 Summary'!D42),SUMIFS('C. Physician Group'!Z:Z,'C. Physician Group'!B:B,'E.1 Summary'!B42,'C. Physician Group'!E:E,'E.1 Summary'!D42))</f>
        <v>0</v>
      </c>
      <c r="Q42" s="35">
        <f>(SUMIFS('C. Physician Group'!AA:AA,'C. Physician Group'!B:B,'E.1 Summary'!B42,'C. Physician Group'!E:E,'E.1 Summary'!D42)+SUMIFS('C. Physician Group'!AB:AB,'C. Physician Group'!B:B,'E.1 Summary'!B42,'C. Physician Group'!E:E,'E.1 Summary'!D42)+SUMIFS('C. Physician Group'!AC:AC,'C. Physician Group'!B:B,'E.1 Summary'!B42,'C. Physician Group'!E:E,'E.1 Summary'!D42)+SUMIFS('C. Physician Group'!AD:AD,'C. Physician Group'!B:B,'E.1 Summary'!B42,'C. Physician Group'!E:E,'E.1 Summary'!D42)+SUMIFS('C. Physician Group'!AE:AE,'C. Physician Group'!B:B,'E.1 Summary'!B42,'C. Physician Group'!E:E,'E.1 Summary'!D42))</f>
        <v>0</v>
      </c>
    </row>
    <row r="43" spans="2:17" s="4" customFormat="1" x14ac:dyDescent="0.3">
      <c r="B43" s="14">
        <v>2024</v>
      </c>
      <c r="C43" s="15" t="s">
        <v>95</v>
      </c>
      <c r="D43" s="16">
        <v>3</v>
      </c>
      <c r="E43" s="4">
        <f>SUMIFS('C. Physician Group'!M:M,'C. Physician Group'!B:B,'E.1 Summary'!B43,'C. Physician Group'!E:E,'E.1 Summary'!D43)</f>
        <v>0</v>
      </c>
      <c r="F43" s="159">
        <f>SUMPRODUCT(--('C. Physician Group'!B:B='E.1 Summary'!B43),--('C. Physician Group'!E:E='E.1 Summary'!D43),'C. Physician Group'!M:M,'C. Physician Group'!N:N)</f>
        <v>0</v>
      </c>
      <c r="G43" s="136" t="str">
        <f t="shared" si="6"/>
        <v>0</v>
      </c>
      <c r="H43" s="20">
        <f t="shared" si="7"/>
        <v>0</v>
      </c>
      <c r="I43" s="19" t="str">
        <f t="shared" si="4"/>
        <v>0</v>
      </c>
      <c r="J43" s="175" t="str">
        <f t="shared" si="5"/>
        <v>0</v>
      </c>
      <c r="K43" s="20">
        <f>SUM(SUMIFS('C. Physician Group'!O:O,'C. Physician Group'!B:B,'E.1 Summary'!B43,'C. Physician Group'!E:E,'E.1 Summary'!D43),SUMIFS('C. Physician Group'!P:P,'C. Physician Group'!B:B,'E.1 Summary'!B43,'C. Physician Group'!E:E,'E.1 Summary'!D43))</f>
        <v>0</v>
      </c>
      <c r="L43" s="19">
        <f>SUM(SUMIFS('C. Physician Group'!Q:Q,'C. Physician Group'!B:B,'E.1 Summary'!B43,'C. Physician Group'!E:E,'E.1 Summary'!D43),SUMIFS('C. Physician Group'!R:R,'C. Physician Group'!B:B,'E.1 Summary'!B43,'C. Physician Group'!E:E,'E.1 Summary'!D43))</f>
        <v>0</v>
      </c>
      <c r="M43" s="175">
        <f>SUM(SUMIFS('C. Physician Group'!S:S,'C. Physician Group'!B:B,'E.1 Summary'!B43,'C. Physician Group'!E:E,'E.1 Summary'!D43),SUMIFS('C. Physician Group'!T:T,'C. Physician Group'!B:B,'E.1 Summary'!B43,'C. Physician Group'!E:E,'E.1 Summary'!D43))</f>
        <v>0</v>
      </c>
      <c r="N43" s="175">
        <f>SUM(SUMIFS('C. Physician Group'!U:U,'C. Physician Group'!B:B,'E.1 Summary'!B43,'C. Physician Group'!E:E,'E.1 Summary'!D43),SUMIFS('C. Physician Group'!V:V,'C. Physician Group'!B:B,'E.1 Summary'!B43,'C. Physician Group'!E:E,'E.1 Summary'!D43))</f>
        <v>0</v>
      </c>
      <c r="O43" s="20">
        <f>SUM(SUMIFS('C. Physician Group'!W:W,'C. Physician Group'!B:B,'E.1 Summary'!B43,'C. Physician Group'!E:E,'E.1 Summary'!D43),SUMIFS('C. Physician Group'!X:X,'C. Physician Group'!B:B,'E.1 Summary'!B43,'C. Physician Group'!E:E,'E.1 Summary'!D43))</f>
        <v>0</v>
      </c>
      <c r="P43" s="185">
        <f>SUM(SUMIFS('C. Physician Group'!Y:Y,'C. Physician Group'!B:B,'E.1 Summary'!B43,'C. Physician Group'!E:E,'E.1 Summary'!D43),SUMIFS('C. Physician Group'!Z:Z,'C. Physician Group'!B:B,'E.1 Summary'!B43,'C. Physician Group'!E:E,'E.1 Summary'!D43))</f>
        <v>0</v>
      </c>
      <c r="Q43" s="35">
        <f>(SUMIFS('C. Physician Group'!AA:AA,'C. Physician Group'!B:B,'E.1 Summary'!B43,'C. Physician Group'!E:E,'E.1 Summary'!D43)+SUMIFS('C. Physician Group'!AB:AB,'C. Physician Group'!B:B,'E.1 Summary'!B43,'C. Physician Group'!E:E,'E.1 Summary'!D43)+SUMIFS('C. Physician Group'!AC:AC,'C. Physician Group'!B:B,'E.1 Summary'!B43,'C. Physician Group'!E:E,'E.1 Summary'!D43)+SUMIFS('C. Physician Group'!AD:AD,'C. Physician Group'!B:B,'E.1 Summary'!B43,'C. Physician Group'!E:E,'E.1 Summary'!D43)+SUMIFS('C. Physician Group'!AE:AE,'C. Physician Group'!B:B,'E.1 Summary'!B43,'C. Physician Group'!E:E,'E.1 Summary'!D43))</f>
        <v>0</v>
      </c>
    </row>
    <row r="44" spans="2:17" s="4" customFormat="1" x14ac:dyDescent="0.3">
      <c r="B44" s="14">
        <v>2024</v>
      </c>
      <c r="C44" s="15" t="s">
        <v>96</v>
      </c>
      <c r="D44" s="16">
        <v>4</v>
      </c>
      <c r="E44" s="4">
        <f>SUMIFS('C. Physician Group'!M:M,'C. Physician Group'!B:B,'E.1 Summary'!B44,'C. Physician Group'!E:E,'E.1 Summary'!D44)</f>
        <v>0</v>
      </c>
      <c r="F44" s="159">
        <f>SUMPRODUCT(--('C. Physician Group'!B:B='E.1 Summary'!B44),--('C. Physician Group'!E:E='E.1 Summary'!D44),'C. Physician Group'!M:M,'C. Physician Group'!N:N)</f>
        <v>0</v>
      </c>
      <c r="G44" s="136" t="str">
        <f t="shared" si="6"/>
        <v>0</v>
      </c>
      <c r="H44" s="20">
        <f t="shared" si="7"/>
        <v>0</v>
      </c>
      <c r="I44" s="19" t="str">
        <f t="shared" si="4"/>
        <v>0</v>
      </c>
      <c r="J44" s="175" t="str">
        <f t="shared" si="5"/>
        <v>0</v>
      </c>
      <c r="K44" s="20">
        <f>SUM(SUMIFS('C. Physician Group'!O:O,'C. Physician Group'!B:B,'E.1 Summary'!B44,'C. Physician Group'!E:E,'E.1 Summary'!D44),SUMIFS('C. Physician Group'!P:P,'C. Physician Group'!B:B,'E.1 Summary'!B44,'C. Physician Group'!E:E,'E.1 Summary'!D44))</f>
        <v>0</v>
      </c>
      <c r="L44" s="19">
        <f>SUM(SUMIFS('C. Physician Group'!Q:Q,'C. Physician Group'!B:B,'E.1 Summary'!B44,'C. Physician Group'!E:E,'E.1 Summary'!D44),SUMIFS('C. Physician Group'!R:R,'C. Physician Group'!B:B,'E.1 Summary'!B44,'C. Physician Group'!E:E,'E.1 Summary'!D44))</f>
        <v>0</v>
      </c>
      <c r="M44" s="175">
        <f>SUM(SUMIFS('C. Physician Group'!S:S,'C. Physician Group'!B:B,'E.1 Summary'!B44,'C. Physician Group'!E:E,'E.1 Summary'!D44),SUMIFS('C. Physician Group'!T:T,'C. Physician Group'!B:B,'E.1 Summary'!B44,'C. Physician Group'!E:E,'E.1 Summary'!D44))</f>
        <v>0</v>
      </c>
      <c r="N44" s="175">
        <f>SUM(SUMIFS('C. Physician Group'!U:U,'C. Physician Group'!B:B,'E.1 Summary'!B44,'C. Physician Group'!E:E,'E.1 Summary'!D44),SUMIFS('C. Physician Group'!V:V,'C. Physician Group'!B:B,'E.1 Summary'!B44,'C. Physician Group'!E:E,'E.1 Summary'!D44))</f>
        <v>0</v>
      </c>
      <c r="O44" s="20">
        <f>SUM(SUMIFS('C. Physician Group'!W:W,'C. Physician Group'!B:B,'E.1 Summary'!B44,'C. Physician Group'!E:E,'E.1 Summary'!D44),SUMIFS('C. Physician Group'!X:X,'C. Physician Group'!B:B,'E.1 Summary'!B44,'C. Physician Group'!E:E,'E.1 Summary'!D44))</f>
        <v>0</v>
      </c>
      <c r="P44" s="185">
        <f>SUM(SUMIFS('C. Physician Group'!Y:Y,'C. Physician Group'!B:B,'E.1 Summary'!B44,'C. Physician Group'!E:E,'E.1 Summary'!D44),SUMIFS('C. Physician Group'!Z:Z,'C. Physician Group'!B:B,'E.1 Summary'!B44,'C. Physician Group'!E:E,'E.1 Summary'!D44))</f>
        <v>0</v>
      </c>
      <c r="Q44" s="35">
        <f>(SUMIFS('C. Physician Group'!AA:AA,'C. Physician Group'!B:B,'E.1 Summary'!B44,'C. Physician Group'!E:E,'E.1 Summary'!D44)+SUMIFS('C. Physician Group'!AB:AB,'C. Physician Group'!B:B,'E.1 Summary'!B44,'C. Physician Group'!E:E,'E.1 Summary'!D44)+SUMIFS('C. Physician Group'!AC:AC,'C. Physician Group'!B:B,'E.1 Summary'!B44,'C. Physician Group'!E:E,'E.1 Summary'!D44)+SUMIFS('C. Physician Group'!AD:AD,'C. Physician Group'!B:B,'E.1 Summary'!B44,'C. Physician Group'!E:E,'E.1 Summary'!D44)+SUMIFS('C. Physician Group'!AE:AE,'C. Physician Group'!B:B,'E.1 Summary'!B44,'C. Physician Group'!E:E,'E.1 Summary'!D44))</f>
        <v>0</v>
      </c>
    </row>
    <row r="45" spans="2:17" s="4" customFormat="1" x14ac:dyDescent="0.3">
      <c r="B45" s="14">
        <v>2024</v>
      </c>
      <c r="C45" s="15" t="s">
        <v>97</v>
      </c>
      <c r="D45" s="16">
        <v>5</v>
      </c>
      <c r="E45" s="4">
        <f>SUMIFS('C. Physician Group'!M:M,'C. Physician Group'!B:B,'E.1 Summary'!B45,'C. Physician Group'!E:E,'E.1 Summary'!D45)</f>
        <v>0</v>
      </c>
      <c r="F45" s="159">
        <f>SUMPRODUCT(--('C. Physician Group'!B:B='E.1 Summary'!B45),--('C. Physician Group'!E:E='E.1 Summary'!D45),'C. Physician Group'!M:M,'C. Physician Group'!N:N)</f>
        <v>0</v>
      </c>
      <c r="G45" s="136" t="str">
        <f t="shared" si="6"/>
        <v>0</v>
      </c>
      <c r="H45" s="20">
        <f t="shared" si="7"/>
        <v>0</v>
      </c>
      <c r="I45" s="19" t="str">
        <f t="shared" si="4"/>
        <v>0</v>
      </c>
      <c r="J45" s="175" t="str">
        <f t="shared" si="5"/>
        <v>0</v>
      </c>
      <c r="K45" s="20">
        <f>SUM(SUMIFS('C. Physician Group'!O:O,'C. Physician Group'!B:B,'E.1 Summary'!B45,'C. Physician Group'!E:E,'E.1 Summary'!D45),SUMIFS('C. Physician Group'!P:P,'C. Physician Group'!B:B,'E.1 Summary'!B45,'C. Physician Group'!E:E,'E.1 Summary'!D45))</f>
        <v>0</v>
      </c>
      <c r="L45" s="19">
        <f>SUM(SUMIFS('C. Physician Group'!Q:Q,'C. Physician Group'!B:B,'E.1 Summary'!B45,'C. Physician Group'!E:E,'E.1 Summary'!D45),SUMIFS('C. Physician Group'!R:R,'C. Physician Group'!B:B,'E.1 Summary'!B45,'C. Physician Group'!E:E,'E.1 Summary'!D45))</f>
        <v>0</v>
      </c>
      <c r="M45" s="175">
        <f>SUM(SUMIFS('C. Physician Group'!S:S,'C. Physician Group'!B:B,'E.1 Summary'!B45,'C. Physician Group'!E:E,'E.1 Summary'!D45),SUMIFS('C. Physician Group'!T:T,'C. Physician Group'!B:B,'E.1 Summary'!B45,'C. Physician Group'!E:E,'E.1 Summary'!D45))</f>
        <v>0</v>
      </c>
      <c r="N45" s="175">
        <f>SUM(SUMIFS('C. Physician Group'!U:U,'C. Physician Group'!B:B,'E.1 Summary'!B45,'C. Physician Group'!E:E,'E.1 Summary'!D45),SUMIFS('C. Physician Group'!V:V,'C. Physician Group'!B:B,'E.1 Summary'!B45,'C. Physician Group'!E:E,'E.1 Summary'!D45))</f>
        <v>0</v>
      </c>
      <c r="O45" s="20">
        <f>SUM(SUMIFS('C. Physician Group'!W:W,'C. Physician Group'!B:B,'E.1 Summary'!B45,'C. Physician Group'!E:E,'E.1 Summary'!D45),SUMIFS('C. Physician Group'!X:X,'C. Physician Group'!B:B,'E.1 Summary'!B45,'C. Physician Group'!E:E,'E.1 Summary'!D45))</f>
        <v>0</v>
      </c>
      <c r="P45" s="185">
        <f>SUM(SUMIFS('C. Physician Group'!Y:Y,'C. Physician Group'!B:B,'E.1 Summary'!B45,'C. Physician Group'!E:E,'E.1 Summary'!D45),SUMIFS('C. Physician Group'!Z:Z,'C. Physician Group'!B:B,'E.1 Summary'!B45,'C. Physician Group'!E:E,'E.1 Summary'!D45))</f>
        <v>0</v>
      </c>
      <c r="Q45" s="35">
        <f>(SUMIFS('C. Physician Group'!AA:AA,'C. Physician Group'!B:B,'E.1 Summary'!B45,'C. Physician Group'!E:E,'E.1 Summary'!D45)+SUMIFS('C. Physician Group'!AB:AB,'C. Physician Group'!B:B,'E.1 Summary'!B45,'C. Physician Group'!E:E,'E.1 Summary'!D45)+SUMIFS('C. Physician Group'!AC:AC,'C. Physician Group'!B:B,'E.1 Summary'!B45,'C. Physician Group'!E:E,'E.1 Summary'!D45)+SUMIFS('C. Physician Group'!AD:AD,'C. Physician Group'!B:B,'E.1 Summary'!B45,'C. Physician Group'!E:E,'E.1 Summary'!D45)+SUMIFS('C. Physician Group'!AE:AE,'C. Physician Group'!B:B,'E.1 Summary'!B45,'C. Physician Group'!E:E,'E.1 Summary'!D45))</f>
        <v>0</v>
      </c>
    </row>
    <row r="46" spans="2:17" s="4" customFormat="1" x14ac:dyDescent="0.3">
      <c r="B46" s="14">
        <v>2024</v>
      </c>
      <c r="C46" s="15" t="s">
        <v>98</v>
      </c>
      <c r="D46" s="16">
        <v>6</v>
      </c>
      <c r="E46" s="4">
        <f>SUMIFS('C. Physician Group'!M:M,'C. Physician Group'!B:B,'E.1 Summary'!B46,'C. Physician Group'!E:E,'E.1 Summary'!D46)</f>
        <v>0</v>
      </c>
      <c r="F46" s="159">
        <f>SUMPRODUCT(--('C. Physician Group'!B:B='E.1 Summary'!B46),--('C. Physician Group'!E:E='E.1 Summary'!D46),'C. Physician Group'!M:M,'C. Physician Group'!N:N)</f>
        <v>0</v>
      </c>
      <c r="G46" s="136" t="str">
        <f t="shared" si="6"/>
        <v>0</v>
      </c>
      <c r="H46" s="20">
        <f t="shared" si="7"/>
        <v>0</v>
      </c>
      <c r="I46" s="19" t="str">
        <f t="shared" si="4"/>
        <v>0</v>
      </c>
      <c r="J46" s="175" t="str">
        <f t="shared" si="5"/>
        <v>0</v>
      </c>
      <c r="K46" s="20">
        <f>SUM(SUMIFS('C. Physician Group'!O:O,'C. Physician Group'!B:B,'E.1 Summary'!B46,'C. Physician Group'!E:E,'E.1 Summary'!D46),SUMIFS('C. Physician Group'!P:P,'C. Physician Group'!B:B,'E.1 Summary'!B46,'C. Physician Group'!E:E,'E.1 Summary'!D46))</f>
        <v>0</v>
      </c>
      <c r="L46" s="19">
        <f>SUM(SUMIFS('C. Physician Group'!Q:Q,'C. Physician Group'!B:B,'E.1 Summary'!B46,'C. Physician Group'!E:E,'E.1 Summary'!D46),SUMIFS('C. Physician Group'!R:R,'C. Physician Group'!B:B,'E.1 Summary'!B46,'C. Physician Group'!E:E,'E.1 Summary'!D46))</f>
        <v>0</v>
      </c>
      <c r="M46" s="175">
        <f>SUM(SUMIFS('C. Physician Group'!S:S,'C. Physician Group'!B:B,'E.1 Summary'!B46,'C. Physician Group'!E:E,'E.1 Summary'!D46),SUMIFS('C. Physician Group'!T:T,'C. Physician Group'!B:B,'E.1 Summary'!B46,'C. Physician Group'!E:E,'E.1 Summary'!D46))</f>
        <v>0</v>
      </c>
      <c r="N46" s="175">
        <f>SUM(SUMIFS('C. Physician Group'!U:U,'C. Physician Group'!B:B,'E.1 Summary'!B46,'C. Physician Group'!E:E,'E.1 Summary'!D46),SUMIFS('C. Physician Group'!V:V,'C. Physician Group'!B:B,'E.1 Summary'!B46,'C. Physician Group'!E:E,'E.1 Summary'!D46))</f>
        <v>0</v>
      </c>
      <c r="O46" s="20">
        <f>SUM(SUMIFS('C. Physician Group'!W:W,'C. Physician Group'!B:B,'E.1 Summary'!B46,'C. Physician Group'!E:E,'E.1 Summary'!D46),SUMIFS('C. Physician Group'!X:X,'C. Physician Group'!B:B,'E.1 Summary'!B46,'C. Physician Group'!E:E,'E.1 Summary'!D46))</f>
        <v>0</v>
      </c>
      <c r="P46" s="185">
        <f>SUM(SUMIFS('C. Physician Group'!Y:Y,'C. Physician Group'!B:B,'E.1 Summary'!B46,'C. Physician Group'!E:E,'E.1 Summary'!D46),SUMIFS('C. Physician Group'!Z:Z,'C. Physician Group'!B:B,'E.1 Summary'!B46,'C. Physician Group'!E:E,'E.1 Summary'!D46))</f>
        <v>0</v>
      </c>
      <c r="Q46" s="35">
        <f>(SUMIFS('C. Physician Group'!AA:AA,'C. Physician Group'!B:B,'E.1 Summary'!B46,'C. Physician Group'!E:E,'E.1 Summary'!D46)+SUMIFS('C. Physician Group'!AB:AB,'C. Physician Group'!B:B,'E.1 Summary'!B46,'C. Physician Group'!E:E,'E.1 Summary'!D46)+SUMIFS('C. Physician Group'!AC:AC,'C. Physician Group'!B:B,'E.1 Summary'!B46,'C. Physician Group'!E:E,'E.1 Summary'!D46)+SUMIFS('C. Physician Group'!AD:AD,'C. Physician Group'!B:B,'E.1 Summary'!B46,'C. Physician Group'!E:E,'E.1 Summary'!D46)+SUMIFS('C. Physician Group'!AE:AE,'C. Physician Group'!B:B,'E.1 Summary'!B46,'C. Physician Group'!E:E,'E.1 Summary'!D46))</f>
        <v>0</v>
      </c>
    </row>
    <row r="47" spans="2:17" s="4" customFormat="1" x14ac:dyDescent="0.3">
      <c r="B47" s="14">
        <v>2024</v>
      </c>
      <c r="C47" s="15" t="s">
        <v>99</v>
      </c>
      <c r="D47" s="16">
        <v>7</v>
      </c>
      <c r="E47" s="4">
        <f>SUMIFS('C. Physician Group'!M:M,'C. Physician Group'!B:B,'E.1 Summary'!B47,'C. Physician Group'!E:E,'E.1 Summary'!D47)</f>
        <v>0</v>
      </c>
      <c r="F47" s="159">
        <f>SUMPRODUCT(--('C. Physician Group'!B:B='E.1 Summary'!B47),--('C. Physician Group'!E:E='E.1 Summary'!D47),'C. Physician Group'!M:M,'C. Physician Group'!N:N)</f>
        <v>0</v>
      </c>
      <c r="G47" s="136" t="str">
        <f t="shared" si="6"/>
        <v>0</v>
      </c>
      <c r="H47" s="20">
        <f t="shared" si="7"/>
        <v>0</v>
      </c>
      <c r="I47" s="19" t="str">
        <f t="shared" si="4"/>
        <v>0</v>
      </c>
      <c r="J47" s="175" t="str">
        <f t="shared" si="5"/>
        <v>0</v>
      </c>
      <c r="K47" s="20">
        <f>SUM(SUMIFS('C. Physician Group'!O:O,'C. Physician Group'!B:B,'E.1 Summary'!B47,'C. Physician Group'!E:E,'E.1 Summary'!D47),SUMIFS('C. Physician Group'!P:P,'C. Physician Group'!B:B,'E.1 Summary'!B47,'C. Physician Group'!E:E,'E.1 Summary'!D47))</f>
        <v>0</v>
      </c>
      <c r="L47" s="19">
        <f>SUM(SUMIFS('C. Physician Group'!Q:Q,'C. Physician Group'!B:B,'E.1 Summary'!B47,'C. Physician Group'!E:E,'E.1 Summary'!D47),SUMIFS('C. Physician Group'!R:R,'C. Physician Group'!B:B,'E.1 Summary'!B47,'C. Physician Group'!E:E,'E.1 Summary'!D47))</f>
        <v>0</v>
      </c>
      <c r="M47" s="175">
        <f>SUM(SUMIFS('C. Physician Group'!S:S,'C. Physician Group'!B:B,'E.1 Summary'!B47,'C. Physician Group'!E:E,'E.1 Summary'!D47),SUMIFS('C. Physician Group'!T:T,'C. Physician Group'!B:B,'E.1 Summary'!B47,'C. Physician Group'!E:E,'E.1 Summary'!D47))</f>
        <v>0</v>
      </c>
      <c r="N47" s="175">
        <f>SUM(SUMIFS('C. Physician Group'!U:U,'C. Physician Group'!B:B,'E.1 Summary'!B47,'C. Physician Group'!E:E,'E.1 Summary'!D47),SUMIFS('C. Physician Group'!V:V,'C. Physician Group'!B:B,'E.1 Summary'!B47,'C. Physician Group'!E:E,'E.1 Summary'!D47))</f>
        <v>0</v>
      </c>
      <c r="O47" s="20">
        <f>SUM(SUMIFS('C. Physician Group'!W:W,'C. Physician Group'!B:B,'E.1 Summary'!B47,'C. Physician Group'!E:E,'E.1 Summary'!D47),SUMIFS('C. Physician Group'!X:X,'C. Physician Group'!B:B,'E.1 Summary'!B47,'C. Physician Group'!E:E,'E.1 Summary'!D47))</f>
        <v>0</v>
      </c>
      <c r="P47" s="185">
        <f>SUM(SUMIFS('C. Physician Group'!Y:Y,'C. Physician Group'!B:B,'E.1 Summary'!B47,'C. Physician Group'!E:E,'E.1 Summary'!D47),SUMIFS('C. Physician Group'!Z:Z,'C. Physician Group'!B:B,'E.1 Summary'!B47,'C. Physician Group'!E:E,'E.1 Summary'!D47))</f>
        <v>0</v>
      </c>
      <c r="Q47" s="35">
        <f>(SUMIFS('C. Physician Group'!AA:AA,'C. Physician Group'!B:B,'E.1 Summary'!B47,'C. Physician Group'!E:E,'E.1 Summary'!D47)+SUMIFS('C. Physician Group'!AB:AB,'C. Physician Group'!B:B,'E.1 Summary'!B47,'C. Physician Group'!E:E,'E.1 Summary'!D47)+SUMIFS('C. Physician Group'!AC:AC,'C. Physician Group'!B:B,'E.1 Summary'!B47,'C. Physician Group'!E:E,'E.1 Summary'!D47)+SUMIFS('C. Physician Group'!AD:AD,'C. Physician Group'!B:B,'E.1 Summary'!B47,'C. Physician Group'!E:E,'E.1 Summary'!D47)+SUMIFS('C. Physician Group'!AE:AE,'C. Physician Group'!B:B,'E.1 Summary'!B47,'C. Physician Group'!E:E,'E.1 Summary'!D47))</f>
        <v>0</v>
      </c>
    </row>
    <row r="48" spans="2:17" s="4" customFormat="1" x14ac:dyDescent="0.3">
      <c r="B48" s="14">
        <v>2024</v>
      </c>
      <c r="C48" s="15" t="s">
        <v>91</v>
      </c>
      <c r="D48" s="16">
        <v>8</v>
      </c>
      <c r="E48" s="4">
        <f>SUMIFS('C. Physician Group'!M:M,'C. Physician Group'!B:B,'E.1 Summary'!B48,'C. Physician Group'!E:E,'E.1 Summary'!D48)</f>
        <v>0</v>
      </c>
      <c r="F48" s="159">
        <f>SUMPRODUCT(--('C. Physician Group'!B:B='E.1 Summary'!B48),--('C. Physician Group'!E:E='E.1 Summary'!D48),'C. Physician Group'!M:M,'C. Physician Group'!N:N)</f>
        <v>0</v>
      </c>
      <c r="G48" s="136" t="str">
        <f t="shared" si="6"/>
        <v>0</v>
      </c>
      <c r="H48" s="20">
        <f t="shared" si="7"/>
        <v>0</v>
      </c>
      <c r="I48" s="19" t="str">
        <f t="shared" si="4"/>
        <v>0</v>
      </c>
      <c r="J48" s="175" t="str">
        <f t="shared" si="5"/>
        <v>0</v>
      </c>
      <c r="K48" s="28">
        <f>SUM(SUMIFS('C. Physician Group'!O:O,'C. Physician Group'!B:B,'E.1 Summary'!B48,'C. Physician Group'!E:E,'E.1 Summary'!D48),SUMIFS('C. Physician Group'!P:P,'C. Physician Group'!B:B,'E.1 Summary'!B48,'C. Physician Group'!E:E,'E.1 Summary'!D48))</f>
        <v>0</v>
      </c>
      <c r="L48" s="27">
        <f>SUM(SUMIFS('C. Physician Group'!Q:Q,'C. Physician Group'!B:B,'E.1 Summary'!B48,'C. Physician Group'!E:E,'E.1 Summary'!D48),SUMIFS('C. Physician Group'!R:R,'C. Physician Group'!B:B,'E.1 Summary'!B48,'C. Physician Group'!E:E,'E.1 Summary'!D48))</f>
        <v>0</v>
      </c>
      <c r="M48" s="176">
        <f>SUM(SUMIFS('C. Physician Group'!S:S,'C. Physician Group'!B:B,'E.1 Summary'!B48,'C. Physician Group'!E:E,'E.1 Summary'!D48),SUMIFS('C. Physician Group'!T:T,'C. Physician Group'!B:B,'E.1 Summary'!B48,'C. Physician Group'!E:E,'E.1 Summary'!D48))</f>
        <v>0</v>
      </c>
      <c r="N48" s="176">
        <f>SUM(SUMIFS('C. Physician Group'!U:U,'C. Physician Group'!B:B,'E.1 Summary'!B48,'C. Physician Group'!E:E,'E.1 Summary'!D48),SUMIFS('C. Physician Group'!V:V,'C. Physician Group'!B:B,'E.1 Summary'!B48,'C. Physician Group'!E:E,'E.1 Summary'!D48))</f>
        <v>0</v>
      </c>
      <c r="O48" s="28">
        <f>SUM(SUMIFS('C. Physician Group'!W:W,'C. Physician Group'!B:B,'E.1 Summary'!B48,'C. Physician Group'!E:E,'E.1 Summary'!D48),SUMIFS('C. Physician Group'!X:X,'C. Physician Group'!B:B,'E.1 Summary'!B48,'C. Physician Group'!E:E,'E.1 Summary'!D48))</f>
        <v>0</v>
      </c>
      <c r="P48" s="186">
        <f>SUM(SUMIFS('C. Physician Group'!Y:Y,'C. Physician Group'!B:B,'E.1 Summary'!B48,'C. Physician Group'!E:E,'E.1 Summary'!D48),SUMIFS('C. Physician Group'!Z:Z,'C. Physician Group'!B:B,'E.1 Summary'!B48,'C. Physician Group'!E:E,'E.1 Summary'!D48))</f>
        <v>0</v>
      </c>
      <c r="Q48" s="35">
        <f>(SUMIFS('C. Physician Group'!AA:AA,'C. Physician Group'!B:B,'E.1 Summary'!B48,'C. Physician Group'!E:E,'E.1 Summary'!D48)+SUMIFS('C. Physician Group'!AB:AB,'C. Physician Group'!B:B,'E.1 Summary'!B48,'C. Physician Group'!E:E,'E.1 Summary'!D48)+SUMIFS('C. Physician Group'!AC:AC,'C. Physician Group'!B:B,'E.1 Summary'!B48,'C. Physician Group'!E:E,'E.1 Summary'!D48)+SUMIFS('C. Physician Group'!AD:AD,'C. Physician Group'!B:B,'E.1 Summary'!B48,'C. Physician Group'!E:E,'E.1 Summary'!D48)+SUMIFS('C. Physician Group'!AE:AE,'C. Physician Group'!B:B,'E.1 Summary'!B48,'C. Physician Group'!E:E,'E.1 Summary'!D48))</f>
        <v>0</v>
      </c>
    </row>
    <row r="49" spans="1:17" s="4" customFormat="1" x14ac:dyDescent="0.3">
      <c r="B49" s="6">
        <v>2025</v>
      </c>
      <c r="C49" s="7" t="s">
        <v>93</v>
      </c>
      <c r="D49" s="8">
        <v>1</v>
      </c>
      <c r="E49" s="141">
        <f>SUMIFS('C. Physician Group'!M:M,'C. Physician Group'!B:B,'E.1 Summary'!B49,'C. Physician Group'!E:E,'E.1 Summary'!D49)</f>
        <v>0</v>
      </c>
      <c r="F49" s="158">
        <f>SUMPRODUCT(--('C. Physician Group'!B:B='E.1 Summary'!B49),--('C. Physician Group'!E:E='E.1 Summary'!D49),'C. Physician Group'!M:M,'C. Physician Group'!N:N)</f>
        <v>0</v>
      </c>
      <c r="G49" s="140" t="str">
        <f t="shared" si="6"/>
        <v>0</v>
      </c>
      <c r="H49" s="13">
        <f t="shared" si="7"/>
        <v>0</v>
      </c>
      <c r="I49" s="12" t="str">
        <f t="shared" si="4"/>
        <v>0</v>
      </c>
      <c r="J49" s="174" t="str">
        <f t="shared" si="5"/>
        <v>0</v>
      </c>
      <c r="K49" s="13">
        <f>SUM(SUMIFS('C. Physician Group'!O:O,'C. Physician Group'!B:B,'E.1 Summary'!B49,'C. Physician Group'!E:E,'E.1 Summary'!D49),SUMIFS('C. Physician Group'!P:P,'C. Physician Group'!B:B,'E.1 Summary'!B49,'C. Physician Group'!E:E,'E.1 Summary'!D49))</f>
        <v>0</v>
      </c>
      <c r="L49" s="12">
        <f>SUM(SUMIFS('C. Physician Group'!Q:Q,'C. Physician Group'!B:B,'E.1 Summary'!B49,'C. Physician Group'!E:E,'E.1 Summary'!D49),SUMIFS('C. Physician Group'!R:R,'C. Physician Group'!B:B,'E.1 Summary'!B49,'C. Physician Group'!E:E,'E.1 Summary'!D49))</f>
        <v>0</v>
      </c>
      <c r="M49" s="174">
        <f>SUM(SUMIFS('C. Physician Group'!S:S,'C. Physician Group'!B:B,'E.1 Summary'!B49,'C. Physician Group'!E:E,'E.1 Summary'!D49),SUMIFS('C. Physician Group'!T:T,'C. Physician Group'!B:B,'E.1 Summary'!B49,'C. Physician Group'!E:E,'E.1 Summary'!D49))</f>
        <v>0</v>
      </c>
      <c r="N49" s="174">
        <f>SUM(SUMIFS('C. Physician Group'!U:U,'C. Physician Group'!B:B,'E.1 Summary'!B49,'C. Physician Group'!E:E,'E.1 Summary'!D49),SUMIFS('C. Physician Group'!V:V,'C. Physician Group'!B:B,'E.1 Summary'!B49,'C. Physician Group'!E:E,'E.1 Summary'!D49))</f>
        <v>0</v>
      </c>
      <c r="O49" s="13">
        <f>SUM(SUMIFS('C. Physician Group'!W:W,'C. Physician Group'!B:B,'E.1 Summary'!B49,'C. Physician Group'!E:E,'E.1 Summary'!D49),SUMIFS('C. Physician Group'!X:X,'C. Physician Group'!B:B,'E.1 Summary'!B49,'C. Physician Group'!E:E,'E.1 Summary'!D49))</f>
        <v>0</v>
      </c>
      <c r="P49" s="184">
        <f>SUM(SUMIFS('C. Physician Group'!Y:Y,'C. Physician Group'!B:B,'E.1 Summary'!B49,'C. Physician Group'!E:E,'E.1 Summary'!D49),SUMIFS('C. Physician Group'!Z:Z,'C. Physician Group'!B:B,'E.1 Summary'!B49,'C. Physician Group'!E:E,'E.1 Summary'!D49))</f>
        <v>0</v>
      </c>
      <c r="Q49" s="34">
        <f>(SUMIFS('C. Physician Group'!AA:AA,'C. Physician Group'!B:B,'E.1 Summary'!B49,'C. Physician Group'!E:E,'E.1 Summary'!D49)+SUMIFS('C. Physician Group'!AB:AB,'C. Physician Group'!B:B,'E.1 Summary'!B49,'C. Physician Group'!E:E,'E.1 Summary'!D49)+SUMIFS('C. Physician Group'!AC:AC,'C. Physician Group'!B:B,'E.1 Summary'!B49,'C. Physician Group'!E:E,'E.1 Summary'!D49)+SUMIFS('C. Physician Group'!AD:AD,'C. Physician Group'!B:B,'E.1 Summary'!B49,'C. Physician Group'!E:E,'E.1 Summary'!D49)+SUMIFS('C. Physician Group'!AE:AE,'C. Physician Group'!B:B,'E.1 Summary'!B49,'C. Physician Group'!E:E,'E.1 Summary'!D49))</f>
        <v>0</v>
      </c>
    </row>
    <row r="50" spans="1:17" s="4" customFormat="1" x14ac:dyDescent="0.3">
      <c r="B50" s="14">
        <v>2025</v>
      </c>
      <c r="C50" s="15" t="s">
        <v>94</v>
      </c>
      <c r="D50" s="16">
        <v>2</v>
      </c>
      <c r="E50" s="139">
        <f>SUMIFS('C. Physician Group'!M:M,'C. Physician Group'!B:B,'E.1 Summary'!B50,'C. Physician Group'!E:E,'E.1 Summary'!D50)</f>
        <v>0</v>
      </c>
      <c r="F50" s="159">
        <f>SUMPRODUCT(--('C. Physician Group'!B:B='E.1 Summary'!B50),--('C. Physician Group'!E:E='E.1 Summary'!D50),'C. Physician Group'!M:M,'C. Physician Group'!N:N)</f>
        <v>0</v>
      </c>
      <c r="G50" s="136" t="str">
        <f t="shared" si="6"/>
        <v>0</v>
      </c>
      <c r="H50" s="20">
        <f t="shared" si="7"/>
        <v>0</v>
      </c>
      <c r="I50" s="19" t="str">
        <f t="shared" si="4"/>
        <v>0</v>
      </c>
      <c r="J50" s="175" t="str">
        <f t="shared" si="5"/>
        <v>0</v>
      </c>
      <c r="K50" s="20">
        <f>SUM(SUMIFS('C. Physician Group'!O:O,'C. Physician Group'!B:B,'E.1 Summary'!B50,'C. Physician Group'!E:E,'E.1 Summary'!D50),SUMIFS('C. Physician Group'!P:P,'C. Physician Group'!B:B,'E.1 Summary'!B50,'C. Physician Group'!E:E,'E.1 Summary'!D50))</f>
        <v>0</v>
      </c>
      <c r="L50" s="19">
        <f>SUM(SUMIFS('C. Physician Group'!Q:Q,'C. Physician Group'!B:B,'E.1 Summary'!B50,'C. Physician Group'!E:E,'E.1 Summary'!D50),SUMIFS('C. Physician Group'!R:R,'C. Physician Group'!B:B,'E.1 Summary'!B50,'C. Physician Group'!E:E,'E.1 Summary'!D50))</f>
        <v>0</v>
      </c>
      <c r="M50" s="175">
        <f>SUM(SUMIFS('C. Physician Group'!S:S,'C. Physician Group'!B:B,'E.1 Summary'!B50,'C. Physician Group'!E:E,'E.1 Summary'!D50),SUMIFS('C. Physician Group'!T:T,'C. Physician Group'!B:B,'E.1 Summary'!B50,'C. Physician Group'!E:E,'E.1 Summary'!D50))</f>
        <v>0</v>
      </c>
      <c r="N50" s="175">
        <f>SUM(SUMIFS('C. Physician Group'!U:U,'C. Physician Group'!B:B,'E.1 Summary'!B50,'C. Physician Group'!E:E,'E.1 Summary'!D50),SUMIFS('C. Physician Group'!V:V,'C. Physician Group'!B:B,'E.1 Summary'!B50,'C. Physician Group'!E:E,'E.1 Summary'!D50))</f>
        <v>0</v>
      </c>
      <c r="O50" s="20">
        <f>SUM(SUMIFS('C. Physician Group'!W:W,'C. Physician Group'!B:B,'E.1 Summary'!B50,'C. Physician Group'!E:E,'E.1 Summary'!D50),SUMIFS('C. Physician Group'!X:X,'C. Physician Group'!B:B,'E.1 Summary'!B50,'C. Physician Group'!E:E,'E.1 Summary'!D50))</f>
        <v>0</v>
      </c>
      <c r="P50" s="185">
        <f>SUM(SUMIFS('C. Physician Group'!Y:Y,'C. Physician Group'!B:B,'E.1 Summary'!B50,'C. Physician Group'!E:E,'E.1 Summary'!D50),SUMIFS('C. Physician Group'!Z:Z,'C. Physician Group'!B:B,'E.1 Summary'!B50,'C. Physician Group'!E:E,'E.1 Summary'!D50))</f>
        <v>0</v>
      </c>
      <c r="Q50" s="35">
        <f>(SUMIFS('C. Physician Group'!AA:AA,'C. Physician Group'!B:B,'E.1 Summary'!B50,'C. Physician Group'!E:E,'E.1 Summary'!D50)+SUMIFS('C. Physician Group'!AB:AB,'C. Physician Group'!B:B,'E.1 Summary'!B50,'C. Physician Group'!E:E,'E.1 Summary'!D50)+SUMIFS('C. Physician Group'!AC:AC,'C. Physician Group'!B:B,'E.1 Summary'!B50,'C. Physician Group'!E:E,'E.1 Summary'!D50)+SUMIFS('C. Physician Group'!AD:AD,'C. Physician Group'!B:B,'E.1 Summary'!B50,'C. Physician Group'!E:E,'E.1 Summary'!D50)+SUMIFS('C. Physician Group'!AE:AE,'C. Physician Group'!B:B,'E.1 Summary'!B50,'C. Physician Group'!E:E,'E.1 Summary'!D50))</f>
        <v>0</v>
      </c>
    </row>
    <row r="51" spans="1:17" s="4" customFormat="1" x14ac:dyDescent="0.3">
      <c r="B51" s="14">
        <v>2025</v>
      </c>
      <c r="C51" s="15" t="s">
        <v>95</v>
      </c>
      <c r="D51" s="16">
        <v>3</v>
      </c>
      <c r="E51" s="139">
        <f>SUMIFS('C. Physician Group'!M:M,'C. Physician Group'!B:B,'E.1 Summary'!B51,'C. Physician Group'!E:E,'E.1 Summary'!D51)</f>
        <v>0</v>
      </c>
      <c r="F51" s="159">
        <f>SUMPRODUCT(--('C. Physician Group'!B:B='E.1 Summary'!B51),--('C. Physician Group'!E:E='E.1 Summary'!D51),'C. Physician Group'!M:M,'C. Physician Group'!N:N)</f>
        <v>0</v>
      </c>
      <c r="G51" s="136" t="str">
        <f t="shared" si="6"/>
        <v>0</v>
      </c>
      <c r="H51" s="20">
        <f t="shared" si="7"/>
        <v>0</v>
      </c>
      <c r="I51" s="19" t="str">
        <f t="shared" si="4"/>
        <v>0</v>
      </c>
      <c r="J51" s="175" t="str">
        <f t="shared" si="5"/>
        <v>0</v>
      </c>
      <c r="K51" s="20">
        <f>SUM(SUMIFS('C. Physician Group'!O:O,'C. Physician Group'!B:B,'E.1 Summary'!B51,'C. Physician Group'!E:E,'E.1 Summary'!D51),SUMIFS('C. Physician Group'!P:P,'C. Physician Group'!B:B,'E.1 Summary'!B51,'C. Physician Group'!E:E,'E.1 Summary'!D51))</f>
        <v>0</v>
      </c>
      <c r="L51" s="19">
        <f>SUM(SUMIFS('C. Physician Group'!Q:Q,'C. Physician Group'!B:B,'E.1 Summary'!B51,'C. Physician Group'!E:E,'E.1 Summary'!D51),SUMIFS('C. Physician Group'!R:R,'C. Physician Group'!B:B,'E.1 Summary'!B51,'C. Physician Group'!E:E,'E.1 Summary'!D51))</f>
        <v>0</v>
      </c>
      <c r="M51" s="175">
        <f>SUM(SUMIFS('C. Physician Group'!S:S,'C. Physician Group'!B:B,'E.1 Summary'!B51,'C. Physician Group'!E:E,'E.1 Summary'!D51),SUMIFS('C. Physician Group'!T:T,'C. Physician Group'!B:B,'E.1 Summary'!B51,'C. Physician Group'!E:E,'E.1 Summary'!D51))</f>
        <v>0</v>
      </c>
      <c r="N51" s="175">
        <f>SUM(SUMIFS('C. Physician Group'!U:U,'C. Physician Group'!B:B,'E.1 Summary'!B51,'C. Physician Group'!E:E,'E.1 Summary'!D51),SUMIFS('C. Physician Group'!V:V,'C. Physician Group'!B:B,'E.1 Summary'!B51,'C. Physician Group'!E:E,'E.1 Summary'!D51))</f>
        <v>0</v>
      </c>
      <c r="O51" s="20">
        <f>SUM(SUMIFS('C. Physician Group'!W:W,'C. Physician Group'!B:B,'E.1 Summary'!B51,'C. Physician Group'!E:E,'E.1 Summary'!D51),SUMIFS('C. Physician Group'!X:X,'C. Physician Group'!B:B,'E.1 Summary'!B51,'C. Physician Group'!E:E,'E.1 Summary'!D51))</f>
        <v>0</v>
      </c>
      <c r="P51" s="185">
        <f>SUM(SUMIFS('C. Physician Group'!Y:Y,'C. Physician Group'!B:B,'E.1 Summary'!B51,'C. Physician Group'!E:E,'E.1 Summary'!D51),SUMIFS('C. Physician Group'!Z:Z,'C. Physician Group'!B:B,'E.1 Summary'!B51,'C. Physician Group'!E:E,'E.1 Summary'!D51))</f>
        <v>0</v>
      </c>
      <c r="Q51" s="35">
        <f>(SUMIFS('C. Physician Group'!AA:AA,'C. Physician Group'!B:B,'E.1 Summary'!B51,'C. Physician Group'!E:E,'E.1 Summary'!D51)+SUMIFS('C. Physician Group'!AB:AB,'C. Physician Group'!B:B,'E.1 Summary'!B51,'C. Physician Group'!E:E,'E.1 Summary'!D51)+SUMIFS('C. Physician Group'!AC:AC,'C. Physician Group'!B:B,'E.1 Summary'!B51,'C. Physician Group'!E:E,'E.1 Summary'!D51)+SUMIFS('C. Physician Group'!AD:AD,'C. Physician Group'!B:B,'E.1 Summary'!B51,'C. Physician Group'!E:E,'E.1 Summary'!D51)+SUMIFS('C. Physician Group'!AE:AE,'C. Physician Group'!B:B,'E.1 Summary'!B51,'C. Physician Group'!E:E,'E.1 Summary'!D51))</f>
        <v>0</v>
      </c>
    </row>
    <row r="52" spans="1:17" s="4" customFormat="1" x14ac:dyDescent="0.3">
      <c r="B52" s="14">
        <v>2025</v>
      </c>
      <c r="C52" s="15" t="s">
        <v>96</v>
      </c>
      <c r="D52" s="16">
        <v>4</v>
      </c>
      <c r="E52" s="139">
        <f>SUMIFS('C. Physician Group'!M:M,'C. Physician Group'!B:B,'E.1 Summary'!B52,'C. Physician Group'!E:E,'E.1 Summary'!D52)</f>
        <v>0</v>
      </c>
      <c r="F52" s="159">
        <f>SUMPRODUCT(--('C. Physician Group'!B:B='E.1 Summary'!B52),--('C. Physician Group'!E:E='E.1 Summary'!D52),'C. Physician Group'!M:M,'C. Physician Group'!N:N)</f>
        <v>0</v>
      </c>
      <c r="G52" s="136" t="str">
        <f t="shared" si="6"/>
        <v>0</v>
      </c>
      <c r="H52" s="20">
        <f t="shared" si="7"/>
        <v>0</v>
      </c>
      <c r="I52" s="19" t="str">
        <f t="shared" si="4"/>
        <v>0</v>
      </c>
      <c r="J52" s="175" t="str">
        <f t="shared" si="5"/>
        <v>0</v>
      </c>
      <c r="K52" s="20">
        <f>SUM(SUMIFS('C. Physician Group'!O:O,'C. Physician Group'!B:B,'E.1 Summary'!B52,'C. Physician Group'!E:E,'E.1 Summary'!D52),SUMIFS('C. Physician Group'!P:P,'C. Physician Group'!B:B,'E.1 Summary'!B52,'C. Physician Group'!E:E,'E.1 Summary'!D52))</f>
        <v>0</v>
      </c>
      <c r="L52" s="19">
        <f>SUM(SUMIFS('C. Physician Group'!Q:Q,'C. Physician Group'!B:B,'E.1 Summary'!B52,'C. Physician Group'!E:E,'E.1 Summary'!D52),SUMIFS('C. Physician Group'!R:R,'C. Physician Group'!B:B,'E.1 Summary'!B52,'C. Physician Group'!E:E,'E.1 Summary'!D52))</f>
        <v>0</v>
      </c>
      <c r="M52" s="175">
        <f>SUM(SUMIFS('C. Physician Group'!S:S,'C. Physician Group'!B:B,'E.1 Summary'!B52,'C. Physician Group'!E:E,'E.1 Summary'!D52),SUMIFS('C. Physician Group'!T:T,'C. Physician Group'!B:B,'E.1 Summary'!B52,'C. Physician Group'!E:E,'E.1 Summary'!D52))</f>
        <v>0</v>
      </c>
      <c r="N52" s="175">
        <f>SUM(SUMIFS('C. Physician Group'!U:U,'C. Physician Group'!B:B,'E.1 Summary'!B52,'C. Physician Group'!E:E,'E.1 Summary'!D52),SUMIFS('C. Physician Group'!V:V,'C. Physician Group'!B:B,'E.1 Summary'!B52,'C. Physician Group'!E:E,'E.1 Summary'!D52))</f>
        <v>0</v>
      </c>
      <c r="O52" s="20">
        <f>SUM(SUMIFS('C. Physician Group'!W:W,'C. Physician Group'!B:B,'E.1 Summary'!B52,'C. Physician Group'!E:E,'E.1 Summary'!D52),SUMIFS('C. Physician Group'!X:X,'C. Physician Group'!B:B,'E.1 Summary'!B52,'C. Physician Group'!E:E,'E.1 Summary'!D52))</f>
        <v>0</v>
      </c>
      <c r="P52" s="185">
        <f>SUM(SUMIFS('C. Physician Group'!Y:Y,'C. Physician Group'!B:B,'E.1 Summary'!B52,'C. Physician Group'!E:E,'E.1 Summary'!D52),SUMIFS('C. Physician Group'!Z:Z,'C. Physician Group'!B:B,'E.1 Summary'!B52,'C. Physician Group'!E:E,'E.1 Summary'!D52))</f>
        <v>0</v>
      </c>
      <c r="Q52" s="35">
        <f>(SUMIFS('C. Physician Group'!AA:AA,'C. Physician Group'!B:B,'E.1 Summary'!B52,'C. Physician Group'!E:E,'E.1 Summary'!D52)+SUMIFS('C. Physician Group'!AB:AB,'C. Physician Group'!B:B,'E.1 Summary'!B52,'C. Physician Group'!E:E,'E.1 Summary'!D52)+SUMIFS('C. Physician Group'!AC:AC,'C. Physician Group'!B:B,'E.1 Summary'!B52,'C. Physician Group'!E:E,'E.1 Summary'!D52)+SUMIFS('C. Physician Group'!AD:AD,'C. Physician Group'!B:B,'E.1 Summary'!B52,'C. Physician Group'!E:E,'E.1 Summary'!D52)+SUMIFS('C. Physician Group'!AE:AE,'C. Physician Group'!B:B,'E.1 Summary'!B52,'C. Physician Group'!E:E,'E.1 Summary'!D52))</f>
        <v>0</v>
      </c>
    </row>
    <row r="53" spans="1:17" s="4" customFormat="1" x14ac:dyDescent="0.3">
      <c r="B53" s="14">
        <v>2025</v>
      </c>
      <c r="C53" s="15" t="s">
        <v>97</v>
      </c>
      <c r="D53" s="16">
        <v>5</v>
      </c>
      <c r="E53" s="139">
        <f>SUMIFS('C. Physician Group'!M:M,'C. Physician Group'!B:B,'E.1 Summary'!B53,'C. Physician Group'!E:E,'E.1 Summary'!D53)</f>
        <v>0</v>
      </c>
      <c r="F53" s="159">
        <f>SUMPRODUCT(--('C. Physician Group'!B:B='E.1 Summary'!B53),--('C. Physician Group'!E:E='E.1 Summary'!D53),'C. Physician Group'!M:M,'C. Physician Group'!N:N)</f>
        <v>0</v>
      </c>
      <c r="G53" s="136" t="str">
        <f t="shared" si="6"/>
        <v>0</v>
      </c>
      <c r="H53" s="20">
        <f t="shared" si="7"/>
        <v>0</v>
      </c>
      <c r="I53" s="19" t="str">
        <f t="shared" si="4"/>
        <v>0</v>
      </c>
      <c r="J53" s="175" t="str">
        <f t="shared" si="5"/>
        <v>0</v>
      </c>
      <c r="K53" s="20">
        <f>SUM(SUMIFS('C. Physician Group'!O:O,'C. Physician Group'!B:B,'E.1 Summary'!B53,'C. Physician Group'!E:E,'E.1 Summary'!D53),SUMIFS('C. Physician Group'!P:P,'C. Physician Group'!B:B,'E.1 Summary'!B53,'C. Physician Group'!E:E,'E.1 Summary'!D53))</f>
        <v>0</v>
      </c>
      <c r="L53" s="19">
        <f>SUM(SUMIFS('C. Physician Group'!Q:Q,'C. Physician Group'!B:B,'E.1 Summary'!B53,'C. Physician Group'!E:E,'E.1 Summary'!D53),SUMIFS('C. Physician Group'!R:R,'C. Physician Group'!B:B,'E.1 Summary'!B53,'C. Physician Group'!E:E,'E.1 Summary'!D53))</f>
        <v>0</v>
      </c>
      <c r="M53" s="175">
        <f>SUM(SUMIFS('C. Physician Group'!S:S,'C. Physician Group'!B:B,'E.1 Summary'!B53,'C. Physician Group'!E:E,'E.1 Summary'!D53),SUMIFS('C. Physician Group'!T:T,'C. Physician Group'!B:B,'E.1 Summary'!B53,'C. Physician Group'!E:E,'E.1 Summary'!D53))</f>
        <v>0</v>
      </c>
      <c r="N53" s="175">
        <f>SUM(SUMIFS('C. Physician Group'!U:U,'C. Physician Group'!B:B,'E.1 Summary'!B53,'C. Physician Group'!E:E,'E.1 Summary'!D53),SUMIFS('C. Physician Group'!V:V,'C. Physician Group'!B:B,'E.1 Summary'!B53,'C. Physician Group'!E:E,'E.1 Summary'!D53))</f>
        <v>0</v>
      </c>
      <c r="O53" s="20">
        <f>SUM(SUMIFS('C. Physician Group'!W:W,'C. Physician Group'!B:B,'E.1 Summary'!B53,'C. Physician Group'!E:E,'E.1 Summary'!D53),SUMIFS('C. Physician Group'!X:X,'C. Physician Group'!B:B,'E.1 Summary'!B53,'C. Physician Group'!E:E,'E.1 Summary'!D53))</f>
        <v>0</v>
      </c>
      <c r="P53" s="185">
        <f>SUM(SUMIFS('C. Physician Group'!Y:Y,'C. Physician Group'!B:B,'E.1 Summary'!B53,'C. Physician Group'!E:E,'E.1 Summary'!D53),SUMIFS('C. Physician Group'!Z:Z,'C. Physician Group'!B:B,'E.1 Summary'!B53,'C. Physician Group'!E:E,'E.1 Summary'!D53))</f>
        <v>0</v>
      </c>
      <c r="Q53" s="35">
        <f>(SUMIFS('C. Physician Group'!AA:AA,'C. Physician Group'!B:B,'E.1 Summary'!B53,'C. Physician Group'!E:E,'E.1 Summary'!D53)+SUMIFS('C. Physician Group'!AB:AB,'C. Physician Group'!B:B,'E.1 Summary'!B53,'C. Physician Group'!E:E,'E.1 Summary'!D53)+SUMIFS('C. Physician Group'!AC:AC,'C. Physician Group'!B:B,'E.1 Summary'!B53,'C. Physician Group'!E:E,'E.1 Summary'!D53)+SUMIFS('C. Physician Group'!AD:AD,'C. Physician Group'!B:B,'E.1 Summary'!B53,'C. Physician Group'!E:E,'E.1 Summary'!D53)+SUMIFS('C. Physician Group'!AE:AE,'C. Physician Group'!B:B,'E.1 Summary'!B53,'C. Physician Group'!E:E,'E.1 Summary'!D53))</f>
        <v>0</v>
      </c>
    </row>
    <row r="54" spans="1:17" s="4" customFormat="1" x14ac:dyDescent="0.3">
      <c r="B54" s="14">
        <v>2025</v>
      </c>
      <c r="C54" s="15" t="s">
        <v>98</v>
      </c>
      <c r="D54" s="16">
        <v>6</v>
      </c>
      <c r="E54" s="139">
        <f>SUMIFS('C. Physician Group'!M:M,'C. Physician Group'!B:B,'E.1 Summary'!B54,'C. Physician Group'!E:E,'E.1 Summary'!D54)</f>
        <v>0</v>
      </c>
      <c r="F54" s="159">
        <f>SUMPRODUCT(--('C. Physician Group'!B:B='E.1 Summary'!B54),--('C. Physician Group'!E:E='E.1 Summary'!D54),'C. Physician Group'!M:M,'C. Physician Group'!N:N)</f>
        <v>0</v>
      </c>
      <c r="G54" s="136" t="str">
        <f t="shared" si="6"/>
        <v>0</v>
      </c>
      <c r="H54" s="20">
        <f t="shared" si="7"/>
        <v>0</v>
      </c>
      <c r="I54" s="19" t="str">
        <f t="shared" si="4"/>
        <v>0</v>
      </c>
      <c r="J54" s="175" t="str">
        <f t="shared" si="5"/>
        <v>0</v>
      </c>
      <c r="K54" s="20">
        <f>SUM(SUMIFS('C. Physician Group'!O:O,'C. Physician Group'!B:B,'E.1 Summary'!B54,'C. Physician Group'!E:E,'E.1 Summary'!D54),SUMIFS('C. Physician Group'!P:P,'C. Physician Group'!B:B,'E.1 Summary'!B54,'C. Physician Group'!E:E,'E.1 Summary'!D54))</f>
        <v>0</v>
      </c>
      <c r="L54" s="19">
        <f>SUM(SUMIFS('C. Physician Group'!Q:Q,'C. Physician Group'!B:B,'E.1 Summary'!B54,'C. Physician Group'!E:E,'E.1 Summary'!D54),SUMIFS('C. Physician Group'!R:R,'C. Physician Group'!B:B,'E.1 Summary'!B54,'C. Physician Group'!E:E,'E.1 Summary'!D54))</f>
        <v>0</v>
      </c>
      <c r="M54" s="175">
        <f>SUM(SUMIFS('C. Physician Group'!S:S,'C. Physician Group'!B:B,'E.1 Summary'!B54,'C. Physician Group'!E:E,'E.1 Summary'!D54),SUMIFS('C. Physician Group'!T:T,'C. Physician Group'!B:B,'E.1 Summary'!B54,'C. Physician Group'!E:E,'E.1 Summary'!D54))</f>
        <v>0</v>
      </c>
      <c r="N54" s="175">
        <f>SUM(SUMIFS('C. Physician Group'!U:U,'C. Physician Group'!B:B,'E.1 Summary'!B54,'C. Physician Group'!E:E,'E.1 Summary'!D54),SUMIFS('C. Physician Group'!V:V,'C. Physician Group'!B:B,'E.1 Summary'!B54,'C. Physician Group'!E:E,'E.1 Summary'!D54))</f>
        <v>0</v>
      </c>
      <c r="O54" s="20">
        <f>SUM(SUMIFS('C. Physician Group'!W:W,'C. Physician Group'!B:B,'E.1 Summary'!B54,'C. Physician Group'!E:E,'E.1 Summary'!D54),SUMIFS('C. Physician Group'!X:X,'C. Physician Group'!B:B,'E.1 Summary'!B54,'C. Physician Group'!E:E,'E.1 Summary'!D54))</f>
        <v>0</v>
      </c>
      <c r="P54" s="185">
        <f>SUM(SUMIFS('C. Physician Group'!Y:Y,'C. Physician Group'!B:B,'E.1 Summary'!B54,'C. Physician Group'!E:E,'E.1 Summary'!D54),SUMIFS('C. Physician Group'!Z:Z,'C. Physician Group'!B:B,'E.1 Summary'!B54,'C. Physician Group'!E:E,'E.1 Summary'!D54))</f>
        <v>0</v>
      </c>
      <c r="Q54" s="35">
        <f>(SUMIFS('C. Physician Group'!AA:AA,'C. Physician Group'!B:B,'E.1 Summary'!B54,'C. Physician Group'!E:E,'E.1 Summary'!D54)+SUMIFS('C. Physician Group'!AB:AB,'C. Physician Group'!B:B,'E.1 Summary'!B54,'C. Physician Group'!E:E,'E.1 Summary'!D54)+SUMIFS('C. Physician Group'!AC:AC,'C. Physician Group'!B:B,'E.1 Summary'!B54,'C. Physician Group'!E:E,'E.1 Summary'!D54)+SUMIFS('C. Physician Group'!AD:AD,'C. Physician Group'!B:B,'E.1 Summary'!B54,'C. Physician Group'!E:E,'E.1 Summary'!D54)+SUMIFS('C. Physician Group'!AE:AE,'C. Physician Group'!B:B,'E.1 Summary'!B54,'C. Physician Group'!E:E,'E.1 Summary'!D54))</f>
        <v>0</v>
      </c>
    </row>
    <row r="55" spans="1:17" s="4" customFormat="1" x14ac:dyDescent="0.3">
      <c r="B55" s="14">
        <v>2025</v>
      </c>
      <c r="C55" s="15" t="s">
        <v>99</v>
      </c>
      <c r="D55" s="16">
        <v>7</v>
      </c>
      <c r="E55" s="139">
        <f>SUMIFS('C. Physician Group'!M:M,'C. Physician Group'!B:B,'E.1 Summary'!B55,'C. Physician Group'!E:E,'E.1 Summary'!D55)</f>
        <v>0</v>
      </c>
      <c r="F55" s="159">
        <f>SUMPRODUCT(--('C. Physician Group'!B:B='E.1 Summary'!B55),--('C. Physician Group'!E:E='E.1 Summary'!D55),'C. Physician Group'!M:M,'C. Physician Group'!N:N)</f>
        <v>0</v>
      </c>
      <c r="G55" s="136" t="str">
        <f t="shared" si="6"/>
        <v>0</v>
      </c>
      <c r="H55" s="20">
        <f t="shared" si="7"/>
        <v>0</v>
      </c>
      <c r="I55" s="19" t="str">
        <f t="shared" si="4"/>
        <v>0</v>
      </c>
      <c r="J55" s="175" t="str">
        <f t="shared" si="5"/>
        <v>0</v>
      </c>
      <c r="K55" s="20">
        <f>SUM(SUMIFS('C. Physician Group'!O:O,'C. Physician Group'!B:B,'E.1 Summary'!B55,'C. Physician Group'!E:E,'E.1 Summary'!D55),SUMIFS('C. Physician Group'!P:P,'C. Physician Group'!B:B,'E.1 Summary'!B55,'C. Physician Group'!E:E,'E.1 Summary'!D55))</f>
        <v>0</v>
      </c>
      <c r="L55" s="19">
        <f>SUM(SUMIFS('C. Physician Group'!Q:Q,'C. Physician Group'!B:B,'E.1 Summary'!B55,'C. Physician Group'!E:E,'E.1 Summary'!D55),SUMIFS('C. Physician Group'!R:R,'C. Physician Group'!B:B,'E.1 Summary'!B55,'C. Physician Group'!E:E,'E.1 Summary'!D55))</f>
        <v>0</v>
      </c>
      <c r="M55" s="175">
        <f>SUM(SUMIFS('C. Physician Group'!S:S,'C. Physician Group'!B:B,'E.1 Summary'!B55,'C. Physician Group'!E:E,'E.1 Summary'!D55),SUMIFS('C. Physician Group'!T:T,'C. Physician Group'!B:B,'E.1 Summary'!B55,'C. Physician Group'!E:E,'E.1 Summary'!D55))</f>
        <v>0</v>
      </c>
      <c r="N55" s="175">
        <f>SUM(SUMIFS('C. Physician Group'!U:U,'C. Physician Group'!B:B,'E.1 Summary'!B55,'C. Physician Group'!E:E,'E.1 Summary'!D55),SUMIFS('C. Physician Group'!V:V,'C. Physician Group'!B:B,'E.1 Summary'!B55,'C. Physician Group'!E:E,'E.1 Summary'!D55))</f>
        <v>0</v>
      </c>
      <c r="O55" s="20">
        <f>SUM(SUMIFS('C. Physician Group'!W:W,'C. Physician Group'!B:B,'E.1 Summary'!B55,'C. Physician Group'!E:E,'E.1 Summary'!D55),SUMIFS('C. Physician Group'!X:X,'C. Physician Group'!B:B,'E.1 Summary'!B55,'C. Physician Group'!E:E,'E.1 Summary'!D55))</f>
        <v>0</v>
      </c>
      <c r="P55" s="185">
        <f>SUM(SUMIFS('C. Physician Group'!Y:Y,'C. Physician Group'!B:B,'E.1 Summary'!B55,'C. Physician Group'!E:E,'E.1 Summary'!D55),SUMIFS('C. Physician Group'!Z:Z,'C. Physician Group'!B:B,'E.1 Summary'!B55,'C. Physician Group'!E:E,'E.1 Summary'!D55))</f>
        <v>0</v>
      </c>
      <c r="Q55" s="35">
        <f>(SUMIFS('C. Physician Group'!AA:AA,'C. Physician Group'!B:B,'E.1 Summary'!B55,'C. Physician Group'!E:E,'E.1 Summary'!D55)+SUMIFS('C. Physician Group'!AB:AB,'C. Physician Group'!B:B,'E.1 Summary'!B55,'C. Physician Group'!E:E,'E.1 Summary'!D55)+SUMIFS('C. Physician Group'!AC:AC,'C. Physician Group'!B:B,'E.1 Summary'!B55,'C. Physician Group'!E:E,'E.1 Summary'!D55)+SUMIFS('C. Physician Group'!AD:AD,'C. Physician Group'!B:B,'E.1 Summary'!B55,'C. Physician Group'!E:E,'E.1 Summary'!D55)+SUMIFS('C. Physician Group'!AE:AE,'C. Physician Group'!B:B,'E.1 Summary'!B55,'C. Physician Group'!E:E,'E.1 Summary'!D55))</f>
        <v>0</v>
      </c>
    </row>
    <row r="56" spans="1:17" s="4" customFormat="1" x14ac:dyDescent="0.3">
      <c r="B56" s="21">
        <v>2025</v>
      </c>
      <c r="C56" s="22" t="s">
        <v>91</v>
      </c>
      <c r="D56" s="23">
        <v>8</v>
      </c>
      <c r="E56" s="142">
        <f>SUMIFS('C. Physician Group'!M:M,'C. Physician Group'!B:B,'E.1 Summary'!B56,'C. Physician Group'!E:E,'E.1 Summary'!D56)</f>
        <v>0</v>
      </c>
      <c r="F56" s="160">
        <f>SUMPRODUCT(--('C. Physician Group'!B:B='E.1 Summary'!B56),--('C. Physician Group'!E:E='E.1 Summary'!D56),'C. Physician Group'!M:M,'C. Physician Group'!N:N)</f>
        <v>0</v>
      </c>
      <c r="G56" s="137" t="str">
        <f t="shared" si="6"/>
        <v>0</v>
      </c>
      <c r="H56" s="28">
        <f t="shared" si="7"/>
        <v>0</v>
      </c>
      <c r="I56" s="27" t="str">
        <f t="shared" si="4"/>
        <v>0</v>
      </c>
      <c r="J56" s="176" t="str">
        <f t="shared" si="5"/>
        <v>0</v>
      </c>
      <c r="K56" s="28">
        <f>SUM(SUMIFS('C. Physician Group'!O:O,'C. Physician Group'!B:B,'E.1 Summary'!B56,'C. Physician Group'!E:E,'E.1 Summary'!D56),SUMIFS('C. Physician Group'!P:P,'C. Physician Group'!B:B,'E.1 Summary'!B56,'C. Physician Group'!E:E,'E.1 Summary'!D56))</f>
        <v>0</v>
      </c>
      <c r="L56" s="27">
        <f>SUM(SUMIFS('C. Physician Group'!Q:Q,'C. Physician Group'!B:B,'E.1 Summary'!B56,'C. Physician Group'!E:E,'E.1 Summary'!D56),SUMIFS('C. Physician Group'!R:R,'C. Physician Group'!B:B,'E.1 Summary'!B56,'C. Physician Group'!E:E,'E.1 Summary'!D56))</f>
        <v>0</v>
      </c>
      <c r="M56" s="176">
        <f>SUM(SUMIFS('C. Physician Group'!S:S,'C. Physician Group'!B:B,'E.1 Summary'!B56,'C. Physician Group'!E:E,'E.1 Summary'!D56),SUMIFS('C. Physician Group'!T:T,'C. Physician Group'!B:B,'E.1 Summary'!B56,'C. Physician Group'!E:E,'E.1 Summary'!D56))</f>
        <v>0</v>
      </c>
      <c r="N56" s="176">
        <f>SUM(SUMIFS('C. Physician Group'!U:U,'C. Physician Group'!B:B,'E.1 Summary'!B56,'C. Physician Group'!E:E,'E.1 Summary'!D56),SUMIFS('C. Physician Group'!V:V,'C. Physician Group'!B:B,'E.1 Summary'!B56,'C. Physician Group'!E:E,'E.1 Summary'!D56))</f>
        <v>0</v>
      </c>
      <c r="O56" s="28">
        <f>SUM(SUMIFS('C. Physician Group'!W:W,'C. Physician Group'!B:B,'E.1 Summary'!B56,'C. Physician Group'!E:E,'E.1 Summary'!D56),SUMIFS('C. Physician Group'!X:X,'C. Physician Group'!B:B,'E.1 Summary'!B56,'C. Physician Group'!E:E,'E.1 Summary'!D56))</f>
        <v>0</v>
      </c>
      <c r="P56" s="186">
        <f>SUM(SUMIFS('C. Physician Group'!Y:Y,'C. Physician Group'!B:B,'E.1 Summary'!B56,'C. Physician Group'!E:E,'E.1 Summary'!D56),SUMIFS('C. Physician Group'!Z:Z,'C. Physician Group'!B:B,'E.1 Summary'!B56,'C. Physician Group'!E:E,'E.1 Summary'!D56))</f>
        <v>0</v>
      </c>
      <c r="Q56" s="36">
        <f>(SUMIFS('C. Physician Group'!AA:AA,'C. Physician Group'!B:B,'E.1 Summary'!B56,'C. Physician Group'!E:E,'E.1 Summary'!D56)+SUMIFS('C. Physician Group'!AB:AB,'C. Physician Group'!B:B,'E.1 Summary'!B56,'C. Physician Group'!E:E,'E.1 Summary'!D56)+SUMIFS('C. Physician Group'!AC:AC,'C. Physician Group'!B:B,'E.1 Summary'!B56,'C. Physician Group'!E:E,'E.1 Summary'!D56)+SUMIFS('C. Physician Group'!AD:AD,'C. Physician Group'!B:B,'E.1 Summary'!B56,'C. Physician Group'!E:E,'E.1 Summary'!D56)+SUMIFS('C. Physician Group'!AE:AE,'C. Physician Group'!B:B,'E.1 Summary'!B56,'C. Physician Group'!E:E,'E.1 Summary'!D56))</f>
        <v>0</v>
      </c>
    </row>
    <row r="57" spans="1:17" s="4" customFormat="1" x14ac:dyDescent="0.3"/>
    <row r="58" spans="1:17" s="4" customFormat="1" x14ac:dyDescent="0.3">
      <c r="A58" s="133" t="s">
        <v>103</v>
      </c>
    </row>
    <row r="59" spans="1:17" s="4" customFormat="1" x14ac:dyDescent="0.3">
      <c r="A59" s="133" t="s">
        <v>104</v>
      </c>
    </row>
    <row r="60" spans="1:17" s="4" customFormat="1" x14ac:dyDescent="0.3"/>
    <row r="61" spans="1:17" s="4" customFormat="1" x14ac:dyDescent="0.3"/>
    <row r="62" spans="1:17" s="4" customFormat="1" x14ac:dyDescent="0.3"/>
    <row r="63" spans="1:17" s="4" customFormat="1" x14ac:dyDescent="0.3"/>
    <row r="64" spans="1:17" s="4" customFormat="1" x14ac:dyDescent="0.3"/>
    <row r="65" s="4" customFormat="1" x14ac:dyDescent="0.3"/>
    <row r="66" s="4" customFormat="1" x14ac:dyDescent="0.3"/>
    <row r="67" s="4" customFormat="1" x14ac:dyDescent="0.3"/>
    <row r="68" s="4" customFormat="1" x14ac:dyDescent="0.3"/>
    <row r="69" s="4" customFormat="1" x14ac:dyDescent="0.3"/>
    <row r="70" s="4" customFormat="1" x14ac:dyDescent="0.3"/>
    <row r="71" s="4" customFormat="1" x14ac:dyDescent="0.3"/>
    <row r="72" s="4" customFormat="1" x14ac:dyDescent="0.3"/>
    <row r="73" s="4" customFormat="1" x14ac:dyDescent="0.3"/>
    <row r="74" s="4" customFormat="1" x14ac:dyDescent="0.3"/>
    <row r="75" s="4" customFormat="1" x14ac:dyDescent="0.3"/>
    <row r="76" s="4" customFormat="1" x14ac:dyDescent="0.3"/>
    <row r="77" s="4" customFormat="1" x14ac:dyDescent="0.3"/>
    <row r="78" s="4" customFormat="1" x14ac:dyDescent="0.3"/>
    <row r="79" s="4" customFormat="1" x14ac:dyDescent="0.3"/>
    <row r="80" s="4" customFormat="1" x14ac:dyDescent="0.3"/>
    <row r="81" s="4" customFormat="1" x14ac:dyDescent="0.3"/>
    <row r="82" s="4" customFormat="1" x14ac:dyDescent="0.3"/>
    <row r="83" s="4" customFormat="1" x14ac:dyDescent="0.3"/>
    <row r="84" s="4" customFormat="1" x14ac:dyDescent="0.3"/>
    <row r="85" s="4" customFormat="1" x14ac:dyDescent="0.3"/>
    <row r="86" s="4" customFormat="1" x14ac:dyDescent="0.3"/>
    <row r="87" s="4" customFormat="1" x14ac:dyDescent="0.3"/>
    <row r="88" s="4" customFormat="1" x14ac:dyDescent="0.3"/>
    <row r="89" s="4" customFormat="1" x14ac:dyDescent="0.3"/>
    <row r="90" s="4" customFormat="1" x14ac:dyDescent="0.3"/>
    <row r="91" s="4" customFormat="1" x14ac:dyDescent="0.3"/>
    <row r="92" s="4" customFormat="1" x14ac:dyDescent="0.3"/>
    <row r="93" s="4" customFormat="1" x14ac:dyDescent="0.3"/>
    <row r="94" s="4" customFormat="1" x14ac:dyDescent="0.3"/>
    <row r="95" s="4" customFormat="1" x14ac:dyDescent="0.3"/>
    <row r="96" s="4" customFormat="1" x14ac:dyDescent="0.3"/>
    <row r="97" s="4" customFormat="1" x14ac:dyDescent="0.3"/>
    <row r="98" s="4" customFormat="1" x14ac:dyDescent="0.3"/>
    <row r="99" s="4" customFormat="1" x14ac:dyDescent="0.3"/>
    <row r="100" s="4" customFormat="1" x14ac:dyDescent="0.3"/>
    <row r="101" s="4" customFormat="1" x14ac:dyDescent="0.3"/>
    <row r="102" s="4" customFormat="1" x14ac:dyDescent="0.3"/>
    <row r="103" s="4" customFormat="1" x14ac:dyDescent="0.3"/>
    <row r="104" s="4" customFormat="1" x14ac:dyDescent="0.3"/>
    <row r="105" s="4" customFormat="1" x14ac:dyDescent="0.3"/>
    <row r="106" s="4" customFormat="1" x14ac:dyDescent="0.3"/>
    <row r="107" s="4" customFormat="1" x14ac:dyDescent="0.3"/>
    <row r="108" s="4" customFormat="1" x14ac:dyDescent="0.3"/>
    <row r="109" s="4" customFormat="1" x14ac:dyDescent="0.3"/>
    <row r="110" s="4" customFormat="1" x14ac:dyDescent="0.3"/>
    <row r="111" s="4" customFormat="1" x14ac:dyDescent="0.3"/>
    <row r="112" s="4" customFormat="1" x14ac:dyDescent="0.3"/>
    <row r="113" s="4" customFormat="1" x14ac:dyDescent="0.3"/>
    <row r="114" s="4" customFormat="1" x14ac:dyDescent="0.3"/>
    <row r="115" s="4" customFormat="1" x14ac:dyDescent="0.3"/>
    <row r="116" s="4" customFormat="1" x14ac:dyDescent="0.3"/>
    <row r="117" s="4" customFormat="1" x14ac:dyDescent="0.3"/>
    <row r="118" s="4" customFormat="1" x14ac:dyDescent="0.3"/>
    <row r="119" s="4" customFormat="1" x14ac:dyDescent="0.3"/>
    <row r="120" s="4" customFormat="1" x14ac:dyDescent="0.3"/>
    <row r="121" s="4" customFormat="1" x14ac:dyDescent="0.3"/>
    <row r="122" s="4" customFormat="1" x14ac:dyDescent="0.3"/>
    <row r="123" s="4" customFormat="1" x14ac:dyDescent="0.3"/>
    <row r="124" s="4" customFormat="1" x14ac:dyDescent="0.3"/>
    <row r="125" s="4" customFormat="1" x14ac:dyDescent="0.3"/>
    <row r="126" s="4" customFormat="1" x14ac:dyDescent="0.3"/>
    <row r="127" s="4" customFormat="1" x14ac:dyDescent="0.3"/>
    <row r="128" s="4" customFormat="1" x14ac:dyDescent="0.3"/>
    <row r="129" s="4" customFormat="1" x14ac:dyDescent="0.3"/>
    <row r="130" s="4" customFormat="1" x14ac:dyDescent="0.3"/>
    <row r="131" s="4" customFormat="1" x14ac:dyDescent="0.3"/>
    <row r="132" s="4" customFormat="1" x14ac:dyDescent="0.3"/>
    <row r="133" s="4" customFormat="1" x14ac:dyDescent="0.3"/>
    <row r="134" s="4" customFormat="1" x14ac:dyDescent="0.3"/>
    <row r="135" s="4" customFormat="1" x14ac:dyDescent="0.3"/>
    <row r="136" s="4" customFormat="1" x14ac:dyDescent="0.3"/>
    <row r="137" s="4" customFormat="1" x14ac:dyDescent="0.3"/>
    <row r="138" s="4" customFormat="1" x14ac:dyDescent="0.3"/>
    <row r="139" s="4" customFormat="1" x14ac:dyDescent="0.3"/>
    <row r="140" s="4" customFormat="1" x14ac:dyDescent="0.3"/>
    <row r="141" s="4" customFormat="1" x14ac:dyDescent="0.3"/>
    <row r="142" s="4" customFormat="1" x14ac:dyDescent="0.3"/>
    <row r="143" s="4" customFormat="1" x14ac:dyDescent="0.3"/>
    <row r="144" s="4" customFormat="1" x14ac:dyDescent="0.3"/>
    <row r="145" s="4" customFormat="1" x14ac:dyDescent="0.3"/>
    <row r="146" s="4" customFormat="1" x14ac:dyDescent="0.3"/>
    <row r="147" s="4" customFormat="1" x14ac:dyDescent="0.3"/>
    <row r="148" s="4" customFormat="1" x14ac:dyDescent="0.3"/>
    <row r="149" s="4" customFormat="1" x14ac:dyDescent="0.3"/>
    <row r="150" s="4" customFormat="1" x14ac:dyDescent="0.3"/>
    <row r="151" s="4" customFormat="1" x14ac:dyDescent="0.3"/>
    <row r="152" s="4" customFormat="1" x14ac:dyDescent="0.3"/>
    <row r="153" s="4" customFormat="1" x14ac:dyDescent="0.3"/>
    <row r="154" s="4" customFormat="1" x14ac:dyDescent="0.3"/>
    <row r="155" s="4" customFormat="1" x14ac:dyDescent="0.3"/>
    <row r="156" s="4" customFormat="1" x14ac:dyDescent="0.3"/>
    <row r="157" s="4" customFormat="1" x14ac:dyDescent="0.3"/>
    <row r="158" s="4" customFormat="1" x14ac:dyDescent="0.3"/>
    <row r="159" s="4" customFormat="1" x14ac:dyDescent="0.3"/>
    <row r="160" s="4" customFormat="1" x14ac:dyDescent="0.3"/>
    <row r="161" s="4" customFormat="1" x14ac:dyDescent="0.3"/>
    <row r="162" s="4" customFormat="1" x14ac:dyDescent="0.3"/>
    <row r="163" s="4" customFormat="1" x14ac:dyDescent="0.3"/>
    <row r="164" s="4" customFormat="1" x14ac:dyDescent="0.3"/>
    <row r="165" s="4" customFormat="1" x14ac:dyDescent="0.3"/>
    <row r="166" s="4" customFormat="1" x14ac:dyDescent="0.3"/>
    <row r="167" s="4" customFormat="1" x14ac:dyDescent="0.3"/>
    <row r="168" s="4" customFormat="1" x14ac:dyDescent="0.3"/>
    <row r="169" s="4" customFormat="1" x14ac:dyDescent="0.3"/>
    <row r="170" s="4" customFormat="1" x14ac:dyDescent="0.3"/>
    <row r="171" s="4" customFormat="1" x14ac:dyDescent="0.3"/>
    <row r="172" s="4" customFormat="1" x14ac:dyDescent="0.3"/>
    <row r="173" s="4" customFormat="1" x14ac:dyDescent="0.3"/>
    <row r="174" s="4" customFormat="1" x14ac:dyDescent="0.3"/>
    <row r="175" s="4" customFormat="1" x14ac:dyDescent="0.3"/>
    <row r="176" s="4" customFormat="1" x14ac:dyDescent="0.3"/>
    <row r="177" s="4" customFormat="1" x14ac:dyDescent="0.3"/>
    <row r="178" s="4" customFormat="1" x14ac:dyDescent="0.3"/>
    <row r="179" s="4" customFormat="1" x14ac:dyDescent="0.3"/>
    <row r="180" s="4" customFormat="1" x14ac:dyDescent="0.3"/>
    <row r="181" s="4" customFormat="1" x14ac:dyDescent="0.3"/>
    <row r="182" s="4" customFormat="1" x14ac:dyDescent="0.3"/>
    <row r="183" s="4" customFormat="1" x14ac:dyDescent="0.3"/>
    <row r="184" s="4" customFormat="1" x14ac:dyDescent="0.3"/>
    <row r="185" s="4" customFormat="1" x14ac:dyDescent="0.3"/>
    <row r="186" s="4" customFormat="1" x14ac:dyDescent="0.3"/>
    <row r="187" s="4" customFormat="1" x14ac:dyDescent="0.3"/>
    <row r="188" s="4" customFormat="1" x14ac:dyDescent="0.3"/>
    <row r="189" s="4" customFormat="1" x14ac:dyDescent="0.3"/>
    <row r="190" s="4" customFormat="1" x14ac:dyDescent="0.3"/>
    <row r="191" s="4" customFormat="1" x14ac:dyDescent="0.3"/>
    <row r="192" s="4" customFormat="1" x14ac:dyDescent="0.3"/>
    <row r="193" s="4" customFormat="1" x14ac:dyDescent="0.3"/>
    <row r="194" s="4" customFormat="1" x14ac:dyDescent="0.3"/>
    <row r="195" s="4" customFormat="1" x14ac:dyDescent="0.3"/>
    <row r="196" s="4" customFormat="1" x14ac:dyDescent="0.3"/>
    <row r="197" s="4" customFormat="1" x14ac:dyDescent="0.3"/>
    <row r="198" s="4" customFormat="1" x14ac:dyDescent="0.3"/>
    <row r="199" s="4" customFormat="1" x14ac:dyDescent="0.3"/>
    <row r="200" s="4" customFormat="1" x14ac:dyDescent="0.3"/>
    <row r="201" s="4" customFormat="1" x14ac:dyDescent="0.3"/>
    <row r="202" s="4" customFormat="1" x14ac:dyDescent="0.3"/>
    <row r="203" s="4" customFormat="1" x14ac:dyDescent="0.3"/>
    <row r="204" s="4" customFormat="1" x14ac:dyDescent="0.3"/>
    <row r="205" s="4" customFormat="1" x14ac:dyDescent="0.3"/>
    <row r="206" s="4" customFormat="1" x14ac:dyDescent="0.3"/>
    <row r="207" s="4" customFormat="1" x14ac:dyDescent="0.3"/>
    <row r="208" s="4" customFormat="1" x14ac:dyDescent="0.3"/>
    <row r="209" s="4" customFormat="1" x14ac:dyDescent="0.3"/>
    <row r="210" s="4" customFormat="1" x14ac:dyDescent="0.3"/>
    <row r="211" s="4" customFormat="1" x14ac:dyDescent="0.3"/>
    <row r="212" s="4" customFormat="1" x14ac:dyDescent="0.3"/>
    <row r="213" s="4" customFormat="1" x14ac:dyDescent="0.3"/>
    <row r="214" s="4" customFormat="1" x14ac:dyDescent="0.3"/>
    <row r="215" s="4" customFormat="1" x14ac:dyDescent="0.3"/>
    <row r="216" s="4" customFormat="1" x14ac:dyDescent="0.3"/>
    <row r="217" s="4" customFormat="1" x14ac:dyDescent="0.3"/>
    <row r="218" s="4" customFormat="1" x14ac:dyDescent="0.3"/>
    <row r="219" s="4" customFormat="1" x14ac:dyDescent="0.3"/>
    <row r="220" s="4" customFormat="1" x14ac:dyDescent="0.3"/>
    <row r="221" s="4" customFormat="1" x14ac:dyDescent="0.3"/>
    <row r="222" s="4" customFormat="1" x14ac:dyDescent="0.3"/>
    <row r="223" s="4" customFormat="1" x14ac:dyDescent="0.3"/>
    <row r="224" s="4" customFormat="1" x14ac:dyDescent="0.3"/>
    <row r="225" s="4" customFormat="1" x14ac:dyDescent="0.3"/>
    <row r="226" s="4" customFormat="1" x14ac:dyDescent="0.3"/>
    <row r="227" s="4" customFormat="1" x14ac:dyDescent="0.3"/>
    <row r="228" s="4" customFormat="1" x14ac:dyDescent="0.3"/>
    <row r="229" s="4" customFormat="1" x14ac:dyDescent="0.3"/>
    <row r="230" s="4" customFormat="1" x14ac:dyDescent="0.3"/>
    <row r="231" s="4" customFormat="1" x14ac:dyDescent="0.3"/>
    <row r="232" s="4" customFormat="1" x14ac:dyDescent="0.3"/>
    <row r="233" s="4" customFormat="1" x14ac:dyDescent="0.3"/>
    <row r="234" s="4" customFormat="1" x14ac:dyDescent="0.3"/>
    <row r="235" s="4" customFormat="1" x14ac:dyDescent="0.3"/>
    <row r="236" s="4" customFormat="1" x14ac:dyDescent="0.3"/>
    <row r="237" s="4" customFormat="1" x14ac:dyDescent="0.3"/>
    <row r="238" s="4" customFormat="1" x14ac:dyDescent="0.3"/>
    <row r="239" s="4" customFormat="1" x14ac:dyDescent="0.3"/>
    <row r="240" s="4" customFormat="1" x14ac:dyDescent="0.3"/>
    <row r="241" s="4" customFormat="1" x14ac:dyDescent="0.3"/>
    <row r="242" s="4" customFormat="1" x14ac:dyDescent="0.3"/>
    <row r="243" s="4" customFormat="1" x14ac:dyDescent="0.3"/>
    <row r="244" s="4" customFormat="1" x14ac:dyDescent="0.3"/>
    <row r="245" s="4" customFormat="1" x14ac:dyDescent="0.3"/>
    <row r="246" s="4" customFormat="1" x14ac:dyDescent="0.3"/>
    <row r="247" s="4" customFormat="1" x14ac:dyDescent="0.3"/>
    <row r="248" s="4" customFormat="1" x14ac:dyDescent="0.3"/>
    <row r="249" s="4" customFormat="1" x14ac:dyDescent="0.3"/>
    <row r="250" s="4" customFormat="1" x14ac:dyDescent="0.3"/>
    <row r="251" s="4" customFormat="1" x14ac:dyDescent="0.3"/>
    <row r="252" s="4" customFormat="1" x14ac:dyDescent="0.3"/>
    <row r="253" s="4" customFormat="1" x14ac:dyDescent="0.3"/>
    <row r="254" s="4" customFormat="1" x14ac:dyDescent="0.3"/>
    <row r="255" s="4" customFormat="1" x14ac:dyDescent="0.3"/>
    <row r="256" s="4" customFormat="1" x14ac:dyDescent="0.3"/>
    <row r="257" s="4" customFormat="1" x14ac:dyDescent="0.3"/>
    <row r="258" s="4" customFormat="1" x14ac:dyDescent="0.3"/>
    <row r="259" s="4" customFormat="1" x14ac:dyDescent="0.3"/>
    <row r="260" s="4" customFormat="1" x14ac:dyDescent="0.3"/>
    <row r="261" s="4" customFormat="1" x14ac:dyDescent="0.3"/>
    <row r="262" s="4" customFormat="1" x14ac:dyDescent="0.3"/>
    <row r="263" s="4" customFormat="1" x14ac:dyDescent="0.3"/>
    <row r="264" s="4" customFormat="1" x14ac:dyDescent="0.3"/>
    <row r="265" s="4" customFormat="1" x14ac:dyDescent="0.3"/>
    <row r="266" s="4" customFormat="1" x14ac:dyDescent="0.3"/>
    <row r="267" s="4" customFormat="1" x14ac:dyDescent="0.3"/>
    <row r="268" s="4" customFormat="1" x14ac:dyDescent="0.3"/>
    <row r="269" s="4" customFormat="1" x14ac:dyDescent="0.3"/>
    <row r="270" s="4" customFormat="1" x14ac:dyDescent="0.3"/>
    <row r="271" s="4" customFormat="1" x14ac:dyDescent="0.3"/>
    <row r="272" s="4" customFormat="1" x14ac:dyDescent="0.3"/>
    <row r="273" s="4" customFormat="1" x14ac:dyDescent="0.3"/>
    <row r="274" s="4" customFormat="1" x14ac:dyDescent="0.3"/>
    <row r="275" s="4" customFormat="1" x14ac:dyDescent="0.3"/>
    <row r="276" s="4" customFormat="1" x14ac:dyDescent="0.3"/>
    <row r="277" s="4" customFormat="1" x14ac:dyDescent="0.3"/>
    <row r="278" s="4" customFormat="1" x14ac:dyDescent="0.3"/>
    <row r="279" s="4" customFormat="1" x14ac:dyDescent="0.3"/>
    <row r="280" s="4" customFormat="1" x14ac:dyDescent="0.3"/>
    <row r="281" s="4" customFormat="1" x14ac:dyDescent="0.3"/>
    <row r="282" s="4" customFormat="1" x14ac:dyDescent="0.3"/>
    <row r="283" s="4" customFormat="1" x14ac:dyDescent="0.3"/>
    <row r="284" s="4" customFormat="1" x14ac:dyDescent="0.3"/>
    <row r="285" s="4" customFormat="1" x14ac:dyDescent="0.3"/>
    <row r="286" s="4" customFormat="1" x14ac:dyDescent="0.3"/>
    <row r="287" s="4" customFormat="1" x14ac:dyDescent="0.3"/>
    <row r="288" s="4" customFormat="1" x14ac:dyDescent="0.3"/>
    <row r="289" s="4" customFormat="1" x14ac:dyDescent="0.3"/>
    <row r="290" s="4" customFormat="1" x14ac:dyDescent="0.3"/>
    <row r="291" s="4" customFormat="1" x14ac:dyDescent="0.3"/>
    <row r="292" s="4" customFormat="1" x14ac:dyDescent="0.3"/>
    <row r="293" s="4" customFormat="1" x14ac:dyDescent="0.3"/>
    <row r="294" s="4" customFormat="1" x14ac:dyDescent="0.3"/>
    <row r="295" s="4" customFormat="1" x14ac:dyDescent="0.3"/>
    <row r="296" s="4" customFormat="1" x14ac:dyDescent="0.3"/>
    <row r="297" s="4" customFormat="1" x14ac:dyDescent="0.3"/>
    <row r="298" s="4" customFormat="1" x14ac:dyDescent="0.3"/>
    <row r="299" s="4" customFormat="1" x14ac:dyDescent="0.3"/>
    <row r="300" s="4" customFormat="1" x14ac:dyDescent="0.3"/>
    <row r="301" s="4" customFormat="1" x14ac:dyDescent="0.3"/>
    <row r="302" s="4" customFormat="1" x14ac:dyDescent="0.3"/>
    <row r="303" s="4" customFormat="1" x14ac:dyDescent="0.3"/>
    <row r="304" s="4" customFormat="1" x14ac:dyDescent="0.3"/>
    <row r="305" s="4" customFormat="1" x14ac:dyDescent="0.3"/>
    <row r="306" s="4" customFormat="1" x14ac:dyDescent="0.3"/>
    <row r="307" s="4" customFormat="1" x14ac:dyDescent="0.3"/>
    <row r="308" s="4" customFormat="1" x14ac:dyDescent="0.3"/>
    <row r="309" s="4" customFormat="1" x14ac:dyDescent="0.3"/>
    <row r="310" s="4" customFormat="1" x14ac:dyDescent="0.3"/>
    <row r="311" s="4" customFormat="1" x14ac:dyDescent="0.3"/>
    <row r="312" s="4" customFormat="1" x14ac:dyDescent="0.3"/>
    <row r="313" s="4" customFormat="1" x14ac:dyDescent="0.3"/>
    <row r="314" s="4" customFormat="1" x14ac:dyDescent="0.3"/>
    <row r="315" s="4" customFormat="1" x14ac:dyDescent="0.3"/>
    <row r="316" s="4" customFormat="1" x14ac:dyDescent="0.3"/>
    <row r="317" s="4" customFormat="1" x14ac:dyDescent="0.3"/>
    <row r="318" s="4" customFormat="1" x14ac:dyDescent="0.3"/>
    <row r="319" s="4" customFormat="1" x14ac:dyDescent="0.3"/>
    <row r="320" s="4" customFormat="1" x14ac:dyDescent="0.3"/>
    <row r="321" s="4" customFormat="1" x14ac:dyDescent="0.3"/>
    <row r="322" s="4" customFormat="1" x14ac:dyDescent="0.3"/>
    <row r="323" s="4" customFormat="1" x14ac:dyDescent="0.3"/>
    <row r="324" s="4" customFormat="1" x14ac:dyDescent="0.3"/>
    <row r="325" s="4" customFormat="1" x14ac:dyDescent="0.3"/>
    <row r="326" s="4" customFormat="1" x14ac:dyDescent="0.3"/>
    <row r="327" s="4" customFormat="1" x14ac:dyDescent="0.3"/>
    <row r="328" s="4" customFormat="1" x14ac:dyDescent="0.3"/>
    <row r="329" s="4" customFormat="1" x14ac:dyDescent="0.3"/>
    <row r="330" s="4" customFormat="1" x14ac:dyDescent="0.3"/>
    <row r="331" s="4" customFormat="1" x14ac:dyDescent="0.3"/>
    <row r="332" s="4" customFormat="1" x14ac:dyDescent="0.3"/>
    <row r="333" s="4" customFormat="1" x14ac:dyDescent="0.3"/>
    <row r="334" s="4" customFormat="1" x14ac:dyDescent="0.3"/>
    <row r="335" s="4" customFormat="1" x14ac:dyDescent="0.3"/>
    <row r="336" s="4" customFormat="1" x14ac:dyDescent="0.3"/>
    <row r="337" s="4" customFormat="1" x14ac:dyDescent="0.3"/>
    <row r="338" s="4" customFormat="1" x14ac:dyDescent="0.3"/>
    <row r="339" s="4" customFormat="1" x14ac:dyDescent="0.3"/>
    <row r="340" s="4" customFormat="1" x14ac:dyDescent="0.3"/>
    <row r="341" s="4" customFormat="1" x14ac:dyDescent="0.3"/>
    <row r="342" s="4" customFormat="1" x14ac:dyDescent="0.3"/>
    <row r="343" s="4" customFormat="1" x14ac:dyDescent="0.3"/>
    <row r="344" s="4" customFormat="1" x14ac:dyDescent="0.3"/>
    <row r="345" s="4" customFormat="1" x14ac:dyDescent="0.3"/>
    <row r="346" s="4" customFormat="1" x14ac:dyDescent="0.3"/>
    <row r="347" s="4" customFormat="1" x14ac:dyDescent="0.3"/>
    <row r="348" s="4" customFormat="1" x14ac:dyDescent="0.3"/>
    <row r="349" s="4" customFormat="1" x14ac:dyDescent="0.3"/>
    <row r="350" s="4" customFormat="1" x14ac:dyDescent="0.3"/>
    <row r="351" s="4" customFormat="1" x14ac:dyDescent="0.3"/>
    <row r="352" s="4" customFormat="1" x14ac:dyDescent="0.3"/>
    <row r="353" s="4" customFormat="1" x14ac:dyDescent="0.3"/>
    <row r="354" s="4" customFormat="1" x14ac:dyDescent="0.3"/>
    <row r="355" s="4" customFormat="1" x14ac:dyDescent="0.3"/>
    <row r="356" s="4" customFormat="1" x14ac:dyDescent="0.3"/>
    <row r="357" s="4" customFormat="1" x14ac:dyDescent="0.3"/>
    <row r="358" s="4" customFormat="1" x14ac:dyDescent="0.3"/>
    <row r="359" s="4" customFormat="1" x14ac:dyDescent="0.3"/>
    <row r="360" s="4" customFormat="1" x14ac:dyDescent="0.3"/>
    <row r="361" s="4" customFormat="1" x14ac:dyDescent="0.3"/>
    <row r="362" s="4" customFormat="1" x14ac:dyDescent="0.3"/>
    <row r="363" s="4" customFormat="1" x14ac:dyDescent="0.3"/>
    <row r="364" s="4" customFormat="1" x14ac:dyDescent="0.3"/>
    <row r="365" s="4" customFormat="1" x14ac:dyDescent="0.3"/>
    <row r="366" s="4" customFormat="1" x14ac:dyDescent="0.3"/>
    <row r="367" s="4" customFormat="1" x14ac:dyDescent="0.3"/>
    <row r="368" s="4" customFormat="1" x14ac:dyDescent="0.3"/>
    <row r="369" s="4" customFormat="1" x14ac:dyDescent="0.3"/>
    <row r="370" s="4" customFormat="1" x14ac:dyDescent="0.3"/>
  </sheetData>
  <sheetProtection algorithmName="SHA-512" hashValue="cRJ/eDZOBitr34aFYxfz59VRcFr7LXOOTdiG4XPedYa4DheVjX3jL5E7wd5AD/b2/rHVOhhbKWZQHo9TWsSb+w==" saltValue="8seWxT7WvMV7Ql5eRA6B3w==" spinCount="100000" sheet="1" deleteColumns="0" deleteRows="0"/>
  <dataConsolidate topLabels="1"/>
  <mergeCells count="2">
    <mergeCell ref="B31:Q31"/>
    <mergeCell ref="B3:Q3"/>
  </mergeCells>
  <pageMargins left="0.7" right="0.7" top="0.75" bottom="0.75" header="0.3" footer="0.3"/>
  <pageSetup scale="48" fitToHeight="2"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2:Q72"/>
  <sheetViews>
    <sheetView topLeftCell="A51" zoomScale="50" zoomScaleNormal="50" workbookViewId="0"/>
  </sheetViews>
  <sheetFormatPr defaultColWidth="9.21875" defaultRowHeight="14.4" x14ac:dyDescent="0.3"/>
  <cols>
    <col min="1" max="1" width="9.21875" style="4"/>
    <col min="2" max="2" width="10.5546875" style="53" bestFit="1" customWidth="1"/>
    <col min="3" max="3" width="57.21875" style="4" customWidth="1"/>
    <col min="4" max="4" width="5.44140625" style="4" hidden="1" customWidth="1"/>
    <col min="5" max="5" width="12.5546875" style="4" customWidth="1"/>
    <col min="6" max="6" width="13.44140625" style="4" bestFit="1" customWidth="1"/>
    <col min="7" max="7" width="12.44140625" style="4" customWidth="1"/>
    <col min="8" max="8" width="17.5546875" style="4" customWidth="1"/>
    <col min="9" max="10" width="13.44140625" style="4" bestFit="1" customWidth="1"/>
    <col min="11" max="11" width="15.77734375" style="4" customWidth="1"/>
    <col min="12" max="12" width="17.21875" style="4" customWidth="1"/>
    <col min="13" max="13" width="16.5546875" style="46" customWidth="1"/>
    <col min="14" max="14" width="15" style="4" customWidth="1"/>
    <col min="15" max="15" width="13.77734375" style="4" customWidth="1"/>
    <col min="16" max="16" width="16.5546875" style="4" customWidth="1"/>
    <col min="17" max="17" width="17.5546875" style="4" customWidth="1"/>
    <col min="18" max="19" width="9.21875" style="4"/>
    <col min="20" max="20" width="13.44140625" style="4" customWidth="1"/>
    <col min="21" max="16384" width="9.21875" style="4"/>
  </cols>
  <sheetData>
    <row r="2" spans="1:17" x14ac:dyDescent="0.3">
      <c r="A2" s="58" t="s">
        <v>105</v>
      </c>
    </row>
    <row r="3" spans="1:17" x14ac:dyDescent="0.3">
      <c r="A3" s="4" t="s">
        <v>106</v>
      </c>
    </row>
    <row r="4" spans="1:17" x14ac:dyDescent="0.3">
      <c r="B4" s="208" t="s">
        <v>107</v>
      </c>
      <c r="C4" s="209"/>
      <c r="D4" s="209"/>
      <c r="E4" s="209"/>
      <c r="F4" s="209"/>
      <c r="G4" s="209"/>
      <c r="H4" s="209"/>
      <c r="I4" s="209"/>
      <c r="J4" s="209"/>
      <c r="K4" s="209"/>
      <c r="L4" s="209"/>
      <c r="M4" s="209"/>
      <c r="N4" s="209"/>
      <c r="O4" s="209"/>
      <c r="P4" s="209"/>
      <c r="Q4" s="210"/>
    </row>
    <row r="5" spans="1:17" ht="31.5" customHeight="1" x14ac:dyDescent="0.3">
      <c r="B5" s="54" t="s">
        <v>77</v>
      </c>
      <c r="C5" s="52" t="s">
        <v>78</v>
      </c>
      <c r="D5" s="138" t="s">
        <v>79</v>
      </c>
      <c r="E5" s="40" t="s">
        <v>80</v>
      </c>
      <c r="F5" s="138" t="s">
        <v>81</v>
      </c>
      <c r="G5" s="40" t="s">
        <v>82</v>
      </c>
      <c r="H5" s="138" t="s">
        <v>83</v>
      </c>
      <c r="I5" s="40" t="s">
        <v>84</v>
      </c>
      <c r="J5" s="138" t="s">
        <v>85</v>
      </c>
      <c r="K5" s="40" t="s">
        <v>86</v>
      </c>
      <c r="L5" s="138" t="s">
        <v>87</v>
      </c>
      <c r="M5" s="145" t="s">
        <v>88</v>
      </c>
      <c r="N5" s="138" t="s">
        <v>89</v>
      </c>
      <c r="O5" s="40" t="s">
        <v>90</v>
      </c>
      <c r="P5" s="138" t="s">
        <v>91</v>
      </c>
      <c r="Q5" s="40" t="s">
        <v>92</v>
      </c>
    </row>
    <row r="6" spans="1:17" x14ac:dyDescent="0.3">
      <c r="B6" s="6">
        <v>2023</v>
      </c>
      <c r="C6" s="7" t="s">
        <v>93</v>
      </c>
      <c r="D6" s="37">
        <v>1</v>
      </c>
      <c r="E6" s="67">
        <f>'E.1 Summary'!E33-'E.1 Summary'!E5</f>
        <v>0</v>
      </c>
      <c r="F6" s="66">
        <f>'E.1 Summary'!F33-'E.1 Summary'!F5</f>
        <v>0</v>
      </c>
      <c r="G6" s="148" t="str">
        <f>IFERROR((('E.1 Summary'!G33-'E.1 Summary'!G5)/'E.1 Summary'!G5),"---")</f>
        <v>---</v>
      </c>
      <c r="H6" s="146">
        <f>'E.1 Summary'!H33-'E.1 Summary'!H5</f>
        <v>0</v>
      </c>
      <c r="I6" s="60">
        <f>'E.1 Summary'!I33-'E.1 Summary'!I5</f>
        <v>0</v>
      </c>
      <c r="J6" s="146">
        <f>'E.1 Summary'!J33-'E.1 Summary'!J5</f>
        <v>0</v>
      </c>
      <c r="K6" s="60">
        <f>'E.1 Summary'!K33-'E.1 Summary'!K5</f>
        <v>0</v>
      </c>
      <c r="L6" s="146">
        <f>'E.1 Summary'!L33-'E.1 Summary'!L5</f>
        <v>0</v>
      </c>
      <c r="M6" s="60">
        <f>'E.1 Summary'!M33-'E.1 Summary'!M5</f>
        <v>0</v>
      </c>
      <c r="N6" s="146">
        <f>'E.1 Summary'!N33-'E.1 Summary'!N5</f>
        <v>0</v>
      </c>
      <c r="O6" s="61">
        <f>'E.1 Summary'!O33-'E.1 Summary'!O5</f>
        <v>0</v>
      </c>
      <c r="P6" s="146">
        <f>'E.1 Summary'!P33-'E.1 Summary'!P5</f>
        <v>0</v>
      </c>
      <c r="Q6" s="61">
        <f>'E.1 Summary'!Q33-'E.1 Summary'!Q5</f>
        <v>0</v>
      </c>
    </row>
    <row r="7" spans="1:17" x14ac:dyDescent="0.3">
      <c r="B7" s="14">
        <v>2023</v>
      </c>
      <c r="C7" s="15" t="s">
        <v>94</v>
      </c>
      <c r="D7" s="4">
        <v>2</v>
      </c>
      <c r="E7" s="69">
        <f>'E.1 Summary'!E34-'E.1 Summary'!E6</f>
        <v>0</v>
      </c>
      <c r="F7" s="68">
        <f>'E.1 Summary'!F34-'E.1 Summary'!F6</f>
        <v>0</v>
      </c>
      <c r="G7" s="149" t="str">
        <f>IFERROR((('E.1 Summary'!G34-'E.1 Summary'!G6)/'E.1 Summary'!G6),"---")</f>
        <v>---</v>
      </c>
      <c r="H7" s="144">
        <f>'E.1 Summary'!H34-'E.1 Summary'!H6</f>
        <v>0</v>
      </c>
      <c r="I7" s="62">
        <f>'E.1 Summary'!I34-'E.1 Summary'!I6</f>
        <v>0</v>
      </c>
      <c r="J7" s="144">
        <f>'E.1 Summary'!J34-'E.1 Summary'!J6</f>
        <v>0</v>
      </c>
      <c r="K7" s="62">
        <f>'E.1 Summary'!K34-'E.1 Summary'!K6</f>
        <v>0</v>
      </c>
      <c r="L7" s="144">
        <f>'E.1 Summary'!L34-'E.1 Summary'!L6</f>
        <v>0</v>
      </c>
      <c r="M7" s="62">
        <f>'E.1 Summary'!M34-'E.1 Summary'!M6</f>
        <v>0</v>
      </c>
      <c r="N7" s="144">
        <f>'E.1 Summary'!N34-'E.1 Summary'!N6</f>
        <v>0</v>
      </c>
      <c r="O7" s="63">
        <f>'E.1 Summary'!O34-'E.1 Summary'!O6</f>
        <v>0</v>
      </c>
      <c r="P7" s="144">
        <f>'E.1 Summary'!P34-'E.1 Summary'!P6</f>
        <v>0</v>
      </c>
      <c r="Q7" s="63">
        <f>'E.1 Summary'!Q34-'E.1 Summary'!Q6</f>
        <v>0</v>
      </c>
    </row>
    <row r="8" spans="1:17" x14ac:dyDescent="0.3">
      <c r="B8" s="14">
        <v>2023</v>
      </c>
      <c r="C8" s="15" t="s">
        <v>95</v>
      </c>
      <c r="D8" s="4">
        <v>3</v>
      </c>
      <c r="E8" s="69">
        <f>'E.1 Summary'!E35-'E.1 Summary'!E7</f>
        <v>0</v>
      </c>
      <c r="F8" s="68">
        <f>'E.1 Summary'!F35-'E.1 Summary'!F7</f>
        <v>0</v>
      </c>
      <c r="G8" s="149" t="str">
        <f>IFERROR((('E.1 Summary'!G35-'E.1 Summary'!G7)/'E.1 Summary'!G7),"---")</f>
        <v>---</v>
      </c>
      <c r="H8" s="144">
        <f>'E.1 Summary'!H35-'E.1 Summary'!H7</f>
        <v>0</v>
      </c>
      <c r="I8" s="62">
        <f>'E.1 Summary'!I35-'E.1 Summary'!I7</f>
        <v>0</v>
      </c>
      <c r="J8" s="144">
        <f>'E.1 Summary'!J35-'E.1 Summary'!J7</f>
        <v>0</v>
      </c>
      <c r="K8" s="62">
        <f>'E.1 Summary'!K35-'E.1 Summary'!K7</f>
        <v>0</v>
      </c>
      <c r="L8" s="144">
        <f>'E.1 Summary'!L35-'E.1 Summary'!L7</f>
        <v>0</v>
      </c>
      <c r="M8" s="62">
        <f>'E.1 Summary'!M35-'E.1 Summary'!M7</f>
        <v>0</v>
      </c>
      <c r="N8" s="144">
        <f>'E.1 Summary'!N35-'E.1 Summary'!N7</f>
        <v>0</v>
      </c>
      <c r="O8" s="63">
        <f>'E.1 Summary'!O35-'E.1 Summary'!O7</f>
        <v>0</v>
      </c>
      <c r="P8" s="144">
        <f>'E.1 Summary'!P35-'E.1 Summary'!P7</f>
        <v>0</v>
      </c>
      <c r="Q8" s="63">
        <f>'E.1 Summary'!Q35-'E.1 Summary'!Q7</f>
        <v>0</v>
      </c>
    </row>
    <row r="9" spans="1:17" x14ac:dyDescent="0.3">
      <c r="B9" s="14">
        <v>2023</v>
      </c>
      <c r="C9" s="15" t="s">
        <v>96</v>
      </c>
      <c r="D9" s="4">
        <v>4</v>
      </c>
      <c r="E9" s="69">
        <f>'E.1 Summary'!E36-'E.1 Summary'!E8</f>
        <v>0</v>
      </c>
      <c r="F9" s="68">
        <f>'E.1 Summary'!F36-'E.1 Summary'!F8</f>
        <v>0</v>
      </c>
      <c r="G9" s="149" t="str">
        <f>IFERROR((('E.1 Summary'!G36-'E.1 Summary'!G8)/'E.1 Summary'!G8),"---")</f>
        <v>---</v>
      </c>
      <c r="H9" s="144">
        <f>'E.1 Summary'!H36-'E.1 Summary'!H8</f>
        <v>0</v>
      </c>
      <c r="I9" s="62">
        <f>'E.1 Summary'!I36-'E.1 Summary'!I8</f>
        <v>0</v>
      </c>
      <c r="J9" s="144">
        <f>'E.1 Summary'!J36-'E.1 Summary'!J8</f>
        <v>0</v>
      </c>
      <c r="K9" s="62">
        <f>'E.1 Summary'!K36-'E.1 Summary'!K8</f>
        <v>0</v>
      </c>
      <c r="L9" s="144">
        <f>'E.1 Summary'!L36-'E.1 Summary'!L8</f>
        <v>0</v>
      </c>
      <c r="M9" s="62">
        <f>'E.1 Summary'!M36-'E.1 Summary'!M8</f>
        <v>0</v>
      </c>
      <c r="N9" s="144">
        <f>'E.1 Summary'!N36-'E.1 Summary'!N8</f>
        <v>0</v>
      </c>
      <c r="O9" s="63">
        <f>'E.1 Summary'!O36-'E.1 Summary'!O8</f>
        <v>0</v>
      </c>
      <c r="P9" s="144">
        <f>'E.1 Summary'!P36-'E.1 Summary'!P8</f>
        <v>0</v>
      </c>
      <c r="Q9" s="63">
        <f>'E.1 Summary'!Q36-'E.1 Summary'!Q8</f>
        <v>0</v>
      </c>
    </row>
    <row r="10" spans="1:17" x14ac:dyDescent="0.3">
      <c r="B10" s="14">
        <v>2023</v>
      </c>
      <c r="C10" s="15" t="s">
        <v>97</v>
      </c>
      <c r="D10" s="4">
        <v>5</v>
      </c>
      <c r="E10" s="69">
        <f>'E.1 Summary'!E37-'E.1 Summary'!E9</f>
        <v>0</v>
      </c>
      <c r="F10" s="68">
        <f>'E.1 Summary'!F37-'E.1 Summary'!F9</f>
        <v>0</v>
      </c>
      <c r="G10" s="149" t="str">
        <f>IFERROR((('E.1 Summary'!G37-'E.1 Summary'!G9)/'E.1 Summary'!G9),"---")</f>
        <v>---</v>
      </c>
      <c r="H10" s="144">
        <f>'E.1 Summary'!H37-'E.1 Summary'!H9</f>
        <v>0</v>
      </c>
      <c r="I10" s="62">
        <f>'E.1 Summary'!I37-'E.1 Summary'!I9</f>
        <v>0</v>
      </c>
      <c r="J10" s="144">
        <f>'E.1 Summary'!J37-'E.1 Summary'!J9</f>
        <v>0</v>
      </c>
      <c r="K10" s="62">
        <f>'E.1 Summary'!K37-'E.1 Summary'!K9</f>
        <v>0</v>
      </c>
      <c r="L10" s="144">
        <f>'E.1 Summary'!L37-'E.1 Summary'!L9</f>
        <v>0</v>
      </c>
      <c r="M10" s="62">
        <f>'E.1 Summary'!M37-'E.1 Summary'!M9</f>
        <v>0</v>
      </c>
      <c r="N10" s="144">
        <f>'E.1 Summary'!N37-'E.1 Summary'!N9</f>
        <v>0</v>
      </c>
      <c r="O10" s="63">
        <f>'E.1 Summary'!O37-'E.1 Summary'!O9</f>
        <v>0</v>
      </c>
      <c r="P10" s="144">
        <f>'E.1 Summary'!P37-'E.1 Summary'!P9</f>
        <v>0</v>
      </c>
      <c r="Q10" s="63">
        <f>'E.1 Summary'!Q37-'E.1 Summary'!Q9</f>
        <v>0</v>
      </c>
    </row>
    <row r="11" spans="1:17" x14ac:dyDescent="0.3">
      <c r="B11" s="14">
        <v>2023</v>
      </c>
      <c r="C11" s="15" t="s">
        <v>98</v>
      </c>
      <c r="D11" s="4">
        <v>6</v>
      </c>
      <c r="E11" s="69">
        <f>'E.1 Summary'!E38-'E.1 Summary'!E10</f>
        <v>0</v>
      </c>
      <c r="F11" s="68">
        <f>'E.1 Summary'!F38-'E.1 Summary'!F10</f>
        <v>0</v>
      </c>
      <c r="G11" s="149" t="str">
        <f>IFERROR((('E.1 Summary'!G38-'E.1 Summary'!G10)/'E.1 Summary'!G10),"---")</f>
        <v>---</v>
      </c>
      <c r="H11" s="144">
        <f>'E.1 Summary'!H38-'E.1 Summary'!H10</f>
        <v>0</v>
      </c>
      <c r="I11" s="62">
        <f>'E.1 Summary'!I38-'E.1 Summary'!I10</f>
        <v>0</v>
      </c>
      <c r="J11" s="144">
        <f>'E.1 Summary'!J38-'E.1 Summary'!J10</f>
        <v>0</v>
      </c>
      <c r="K11" s="62">
        <f>'E.1 Summary'!K38-'E.1 Summary'!K10</f>
        <v>0</v>
      </c>
      <c r="L11" s="144">
        <f>'E.1 Summary'!L38-'E.1 Summary'!L10</f>
        <v>0</v>
      </c>
      <c r="M11" s="62">
        <f>'E.1 Summary'!M38-'E.1 Summary'!M10</f>
        <v>0</v>
      </c>
      <c r="N11" s="144">
        <f>'E.1 Summary'!N38-'E.1 Summary'!N10</f>
        <v>0</v>
      </c>
      <c r="O11" s="63">
        <f>'E.1 Summary'!O38-'E.1 Summary'!O10</f>
        <v>0</v>
      </c>
      <c r="P11" s="144">
        <f>'E.1 Summary'!P38-'E.1 Summary'!P10</f>
        <v>0</v>
      </c>
      <c r="Q11" s="63">
        <f>'E.1 Summary'!Q38-'E.1 Summary'!Q10</f>
        <v>0</v>
      </c>
    </row>
    <row r="12" spans="1:17" x14ac:dyDescent="0.3">
      <c r="B12" s="14">
        <v>2023</v>
      </c>
      <c r="C12" s="15" t="s">
        <v>99</v>
      </c>
      <c r="D12" s="4">
        <v>7</v>
      </c>
      <c r="E12" s="69">
        <f>'E.1 Summary'!E39-'E.1 Summary'!E11</f>
        <v>0</v>
      </c>
      <c r="F12" s="68">
        <f>'E.1 Summary'!F39-'E.1 Summary'!F11</f>
        <v>0</v>
      </c>
      <c r="G12" s="149" t="str">
        <f>IFERROR((('E.1 Summary'!G39-'E.1 Summary'!G11)/'E.1 Summary'!G11),"---")</f>
        <v>---</v>
      </c>
      <c r="H12" s="144">
        <f>'E.1 Summary'!H39-'E.1 Summary'!H11</f>
        <v>0</v>
      </c>
      <c r="I12" s="62">
        <f>'E.1 Summary'!I39-'E.1 Summary'!I11</f>
        <v>0</v>
      </c>
      <c r="J12" s="144">
        <f>'E.1 Summary'!J39-'E.1 Summary'!J11</f>
        <v>0</v>
      </c>
      <c r="K12" s="62">
        <f>'E.1 Summary'!K39-'E.1 Summary'!K11</f>
        <v>0</v>
      </c>
      <c r="L12" s="144">
        <f>'E.1 Summary'!L39-'E.1 Summary'!L11</f>
        <v>0</v>
      </c>
      <c r="M12" s="62">
        <f>'E.1 Summary'!M39-'E.1 Summary'!M11</f>
        <v>0</v>
      </c>
      <c r="N12" s="144">
        <f>'E.1 Summary'!N39-'E.1 Summary'!N11</f>
        <v>0</v>
      </c>
      <c r="O12" s="63">
        <f>'E.1 Summary'!O39-'E.1 Summary'!O11</f>
        <v>0</v>
      </c>
      <c r="P12" s="144">
        <f>'E.1 Summary'!P39-'E.1 Summary'!P11</f>
        <v>0</v>
      </c>
      <c r="Q12" s="63">
        <f>'E.1 Summary'!Q39-'E.1 Summary'!Q11</f>
        <v>0</v>
      </c>
    </row>
    <row r="13" spans="1:17" x14ac:dyDescent="0.3">
      <c r="B13" s="14">
        <v>2023</v>
      </c>
      <c r="C13" s="15" t="s">
        <v>91</v>
      </c>
      <c r="E13" s="69">
        <f>'E.1 Summary'!E40-'E.1 Summary'!E12</f>
        <v>0</v>
      </c>
      <c r="F13" s="68">
        <f>'E.1 Summary'!F40-'E.1 Summary'!F12</f>
        <v>0</v>
      </c>
      <c r="G13" s="149" t="str">
        <f>IFERROR((('E.1 Summary'!G40-'E.1 Summary'!G12)/'E.1 Summary'!G12),"---")</f>
        <v>---</v>
      </c>
      <c r="H13" s="144">
        <f>'E.1 Summary'!H40-'E.1 Summary'!H12</f>
        <v>0</v>
      </c>
      <c r="I13" s="62">
        <f>'E.1 Summary'!I40-'E.1 Summary'!I12</f>
        <v>0</v>
      </c>
      <c r="J13" s="144">
        <f>'E.1 Summary'!J40-'E.1 Summary'!J12</f>
        <v>0</v>
      </c>
      <c r="K13" s="62">
        <f>'E.1 Summary'!K40-'E.1 Summary'!K12</f>
        <v>0</v>
      </c>
      <c r="L13" s="144">
        <f>'E.1 Summary'!L40-'E.1 Summary'!L12</f>
        <v>0</v>
      </c>
      <c r="M13" s="62">
        <f>'E.1 Summary'!M40-'E.1 Summary'!M12</f>
        <v>0</v>
      </c>
      <c r="N13" s="144">
        <f>'E.1 Summary'!N40-'E.1 Summary'!N12</f>
        <v>0</v>
      </c>
      <c r="O13" s="63">
        <f>'E.1 Summary'!O40-'E.1 Summary'!O12</f>
        <v>0</v>
      </c>
      <c r="P13" s="144">
        <f>'E.1 Summary'!P40-'E.1 Summary'!P12</f>
        <v>0</v>
      </c>
      <c r="Q13" s="63">
        <f>'E.1 Summary'!Q40-'E.1 Summary'!Q12</f>
        <v>0</v>
      </c>
    </row>
    <row r="14" spans="1:17" x14ac:dyDescent="0.3">
      <c r="B14" s="6">
        <v>2024</v>
      </c>
      <c r="C14" s="7" t="s">
        <v>93</v>
      </c>
      <c r="D14" s="37">
        <v>1</v>
      </c>
      <c r="E14" s="67">
        <f>'E.1 Summary'!E41-'E.1 Summary'!E13</f>
        <v>0</v>
      </c>
      <c r="F14" s="66">
        <f>'E.1 Summary'!F41-'E.1 Summary'!F13</f>
        <v>0</v>
      </c>
      <c r="G14" s="148" t="str">
        <f>IFERROR((('E.1 Summary'!G41-'E.1 Summary'!G13)/'E.1 Summary'!G13),"---")</f>
        <v>---</v>
      </c>
      <c r="H14" s="146">
        <f>'E.1 Summary'!H41-'E.1 Summary'!H13</f>
        <v>0</v>
      </c>
      <c r="I14" s="60">
        <f>'E.1 Summary'!I41-'E.1 Summary'!I13</f>
        <v>0</v>
      </c>
      <c r="J14" s="146">
        <f>'E.1 Summary'!J41-'E.1 Summary'!J13</f>
        <v>0</v>
      </c>
      <c r="K14" s="60">
        <f>'E.1 Summary'!K41-'E.1 Summary'!K13</f>
        <v>0</v>
      </c>
      <c r="L14" s="146">
        <f>'E.1 Summary'!L41-'E.1 Summary'!L13</f>
        <v>0</v>
      </c>
      <c r="M14" s="60">
        <f>'E.1 Summary'!M41-'E.1 Summary'!M13</f>
        <v>0</v>
      </c>
      <c r="N14" s="146">
        <f>'E.1 Summary'!N41-'E.1 Summary'!N13</f>
        <v>0</v>
      </c>
      <c r="O14" s="61">
        <f>'E.1 Summary'!O41-'E.1 Summary'!O13</f>
        <v>0</v>
      </c>
      <c r="P14" s="146">
        <f>'E.1 Summary'!P41-'E.1 Summary'!P13</f>
        <v>0</v>
      </c>
      <c r="Q14" s="61">
        <f>'E.1 Summary'!Q41-'E.1 Summary'!Q13</f>
        <v>0</v>
      </c>
    </row>
    <row r="15" spans="1:17" x14ac:dyDescent="0.3">
      <c r="B15" s="14">
        <v>2024</v>
      </c>
      <c r="C15" s="15" t="s">
        <v>94</v>
      </c>
      <c r="D15" s="4">
        <v>2</v>
      </c>
      <c r="E15" s="69">
        <f>'E.1 Summary'!E42-'E.1 Summary'!E14</f>
        <v>0</v>
      </c>
      <c r="F15" s="68">
        <f>'E.1 Summary'!F42-'E.1 Summary'!F14</f>
        <v>0</v>
      </c>
      <c r="G15" s="149" t="str">
        <f>IFERROR((('E.1 Summary'!G42-'E.1 Summary'!G14)/'E.1 Summary'!G14),"---")</f>
        <v>---</v>
      </c>
      <c r="H15" s="144">
        <f>'E.1 Summary'!H42-'E.1 Summary'!H14</f>
        <v>0</v>
      </c>
      <c r="I15" s="62">
        <f>'E.1 Summary'!I42-'E.1 Summary'!I14</f>
        <v>0</v>
      </c>
      <c r="J15" s="144">
        <f>'E.1 Summary'!J42-'E.1 Summary'!J14</f>
        <v>0</v>
      </c>
      <c r="K15" s="62">
        <f>'E.1 Summary'!K42-'E.1 Summary'!K14</f>
        <v>0</v>
      </c>
      <c r="L15" s="144">
        <f>'E.1 Summary'!L42-'E.1 Summary'!L14</f>
        <v>0</v>
      </c>
      <c r="M15" s="62">
        <f>'E.1 Summary'!M42-'E.1 Summary'!M14</f>
        <v>0</v>
      </c>
      <c r="N15" s="144">
        <f>'E.1 Summary'!N42-'E.1 Summary'!N14</f>
        <v>0</v>
      </c>
      <c r="O15" s="63">
        <f>'E.1 Summary'!O42-'E.1 Summary'!O14</f>
        <v>0</v>
      </c>
      <c r="P15" s="144">
        <f>'E.1 Summary'!P42-'E.1 Summary'!P14</f>
        <v>0</v>
      </c>
      <c r="Q15" s="63">
        <f>'E.1 Summary'!Q42-'E.1 Summary'!Q14</f>
        <v>0</v>
      </c>
    </row>
    <row r="16" spans="1:17" x14ac:dyDescent="0.3">
      <c r="B16" s="14">
        <v>2024</v>
      </c>
      <c r="C16" s="15" t="s">
        <v>95</v>
      </c>
      <c r="D16" s="4">
        <v>3</v>
      </c>
      <c r="E16" s="69">
        <f>'E.1 Summary'!E43-'E.1 Summary'!E15</f>
        <v>0</v>
      </c>
      <c r="F16" s="68">
        <f>'E.1 Summary'!F43-'E.1 Summary'!F15</f>
        <v>0</v>
      </c>
      <c r="G16" s="149" t="str">
        <f>IFERROR((('E.1 Summary'!G43-'E.1 Summary'!G15)/'E.1 Summary'!G15),"---")</f>
        <v>---</v>
      </c>
      <c r="H16" s="144">
        <f>'E.1 Summary'!H43-'E.1 Summary'!H15</f>
        <v>0</v>
      </c>
      <c r="I16" s="62">
        <f>'E.1 Summary'!I43-'E.1 Summary'!I15</f>
        <v>0</v>
      </c>
      <c r="J16" s="144">
        <f>'E.1 Summary'!J43-'E.1 Summary'!J15</f>
        <v>0</v>
      </c>
      <c r="K16" s="62">
        <f>'E.1 Summary'!K43-'E.1 Summary'!K15</f>
        <v>0</v>
      </c>
      <c r="L16" s="144">
        <f>'E.1 Summary'!L43-'E.1 Summary'!L15</f>
        <v>0</v>
      </c>
      <c r="M16" s="62">
        <f>'E.1 Summary'!M43-'E.1 Summary'!M15</f>
        <v>0</v>
      </c>
      <c r="N16" s="144">
        <f>'E.1 Summary'!N43-'E.1 Summary'!N15</f>
        <v>0</v>
      </c>
      <c r="O16" s="63">
        <f>'E.1 Summary'!O43-'E.1 Summary'!O15</f>
        <v>0</v>
      </c>
      <c r="P16" s="144">
        <f>'E.1 Summary'!P43-'E.1 Summary'!P15</f>
        <v>0</v>
      </c>
      <c r="Q16" s="63">
        <f>'E.1 Summary'!Q43-'E.1 Summary'!Q15</f>
        <v>0</v>
      </c>
    </row>
    <row r="17" spans="1:17" x14ac:dyDescent="0.3">
      <c r="B17" s="14">
        <v>2024</v>
      </c>
      <c r="C17" s="15" t="s">
        <v>96</v>
      </c>
      <c r="D17" s="4">
        <v>4</v>
      </c>
      <c r="E17" s="69">
        <f>'E.1 Summary'!E44-'E.1 Summary'!E16</f>
        <v>0</v>
      </c>
      <c r="F17" s="68">
        <f>'E.1 Summary'!F44-'E.1 Summary'!F16</f>
        <v>0</v>
      </c>
      <c r="G17" s="149" t="str">
        <f>IFERROR((('E.1 Summary'!G44-'E.1 Summary'!G16)/'E.1 Summary'!G16),"---")</f>
        <v>---</v>
      </c>
      <c r="H17" s="144">
        <f>'E.1 Summary'!H44-'E.1 Summary'!H16</f>
        <v>0</v>
      </c>
      <c r="I17" s="62">
        <f>'E.1 Summary'!I44-'E.1 Summary'!I16</f>
        <v>0</v>
      </c>
      <c r="J17" s="144">
        <f>'E.1 Summary'!J44-'E.1 Summary'!J16</f>
        <v>0</v>
      </c>
      <c r="K17" s="62">
        <f>'E.1 Summary'!K44-'E.1 Summary'!K16</f>
        <v>0</v>
      </c>
      <c r="L17" s="144">
        <f>'E.1 Summary'!L44-'E.1 Summary'!L16</f>
        <v>0</v>
      </c>
      <c r="M17" s="62">
        <f>'E.1 Summary'!M44-'E.1 Summary'!M16</f>
        <v>0</v>
      </c>
      <c r="N17" s="144">
        <f>'E.1 Summary'!N44-'E.1 Summary'!N16</f>
        <v>0</v>
      </c>
      <c r="O17" s="63">
        <f>'E.1 Summary'!O44-'E.1 Summary'!O16</f>
        <v>0</v>
      </c>
      <c r="P17" s="144">
        <f>'E.1 Summary'!P44-'E.1 Summary'!P16</f>
        <v>0</v>
      </c>
      <c r="Q17" s="63">
        <f>'E.1 Summary'!Q44-'E.1 Summary'!Q16</f>
        <v>0</v>
      </c>
    </row>
    <row r="18" spans="1:17" x14ac:dyDescent="0.3">
      <c r="B18" s="14">
        <v>2024</v>
      </c>
      <c r="C18" s="15" t="s">
        <v>97</v>
      </c>
      <c r="D18" s="4">
        <v>5</v>
      </c>
      <c r="E18" s="69">
        <f>'E.1 Summary'!E45-'E.1 Summary'!E17</f>
        <v>0</v>
      </c>
      <c r="F18" s="68">
        <f>'E.1 Summary'!F45-'E.1 Summary'!F17</f>
        <v>0</v>
      </c>
      <c r="G18" s="149" t="str">
        <f>IFERROR((('E.1 Summary'!G45-'E.1 Summary'!G17)/'E.1 Summary'!G17),"---")</f>
        <v>---</v>
      </c>
      <c r="H18" s="144">
        <f>'E.1 Summary'!H45-'E.1 Summary'!H17</f>
        <v>0</v>
      </c>
      <c r="I18" s="62">
        <f>'E.1 Summary'!I45-'E.1 Summary'!I17</f>
        <v>0</v>
      </c>
      <c r="J18" s="144">
        <f>'E.1 Summary'!J45-'E.1 Summary'!J17</f>
        <v>0</v>
      </c>
      <c r="K18" s="62">
        <f>'E.1 Summary'!K45-'E.1 Summary'!K17</f>
        <v>0</v>
      </c>
      <c r="L18" s="144">
        <f>'E.1 Summary'!L45-'E.1 Summary'!L17</f>
        <v>0</v>
      </c>
      <c r="M18" s="62">
        <f>'E.1 Summary'!M45-'E.1 Summary'!M17</f>
        <v>0</v>
      </c>
      <c r="N18" s="144">
        <f>'E.1 Summary'!N45-'E.1 Summary'!N17</f>
        <v>0</v>
      </c>
      <c r="O18" s="63">
        <f>'E.1 Summary'!O45-'E.1 Summary'!O17</f>
        <v>0</v>
      </c>
      <c r="P18" s="144">
        <f>'E.1 Summary'!P45-'E.1 Summary'!P17</f>
        <v>0</v>
      </c>
      <c r="Q18" s="63">
        <f>'E.1 Summary'!Q45-'E.1 Summary'!Q17</f>
        <v>0</v>
      </c>
    </row>
    <row r="19" spans="1:17" x14ac:dyDescent="0.3">
      <c r="B19" s="14">
        <v>2024</v>
      </c>
      <c r="C19" s="15" t="s">
        <v>98</v>
      </c>
      <c r="D19" s="4">
        <v>6</v>
      </c>
      <c r="E19" s="69">
        <f>'E.1 Summary'!E46-'E.1 Summary'!E18</f>
        <v>0</v>
      </c>
      <c r="F19" s="68">
        <f>'E.1 Summary'!F46-'E.1 Summary'!F18</f>
        <v>0</v>
      </c>
      <c r="G19" s="149" t="str">
        <f>IFERROR((('E.1 Summary'!G46-'E.1 Summary'!G18)/'E.1 Summary'!G18),"---")</f>
        <v>---</v>
      </c>
      <c r="H19" s="144">
        <f>'E.1 Summary'!H46-'E.1 Summary'!H18</f>
        <v>0</v>
      </c>
      <c r="I19" s="62">
        <f>'E.1 Summary'!I46-'E.1 Summary'!I18</f>
        <v>0</v>
      </c>
      <c r="J19" s="144">
        <f>'E.1 Summary'!J46-'E.1 Summary'!J18</f>
        <v>0</v>
      </c>
      <c r="K19" s="62">
        <f>'E.1 Summary'!K46-'E.1 Summary'!K18</f>
        <v>0</v>
      </c>
      <c r="L19" s="144">
        <f>'E.1 Summary'!L46-'E.1 Summary'!L18</f>
        <v>0</v>
      </c>
      <c r="M19" s="62">
        <f>'E.1 Summary'!M46-'E.1 Summary'!M18</f>
        <v>0</v>
      </c>
      <c r="N19" s="144">
        <f>'E.1 Summary'!N46-'E.1 Summary'!N18</f>
        <v>0</v>
      </c>
      <c r="O19" s="63">
        <f>'E.1 Summary'!O46-'E.1 Summary'!O18</f>
        <v>0</v>
      </c>
      <c r="P19" s="144">
        <f>'E.1 Summary'!P46-'E.1 Summary'!P18</f>
        <v>0</v>
      </c>
      <c r="Q19" s="63">
        <f>'E.1 Summary'!Q46-'E.1 Summary'!Q18</f>
        <v>0</v>
      </c>
    </row>
    <row r="20" spans="1:17" x14ac:dyDescent="0.3">
      <c r="B20" s="14">
        <v>2024</v>
      </c>
      <c r="C20" s="15" t="s">
        <v>99</v>
      </c>
      <c r="D20" s="4">
        <v>7</v>
      </c>
      <c r="E20" s="69">
        <f>'E.1 Summary'!E47-'E.1 Summary'!E19</f>
        <v>0</v>
      </c>
      <c r="F20" s="68">
        <f>'E.1 Summary'!F47-'E.1 Summary'!F19</f>
        <v>0</v>
      </c>
      <c r="G20" s="149" t="str">
        <f>IFERROR((('E.1 Summary'!G47-'E.1 Summary'!G19)/'E.1 Summary'!G19),"---")</f>
        <v>---</v>
      </c>
      <c r="H20" s="144">
        <f>'E.1 Summary'!H47-'E.1 Summary'!H19</f>
        <v>0</v>
      </c>
      <c r="I20" s="62">
        <f>'E.1 Summary'!I47-'E.1 Summary'!I19</f>
        <v>0</v>
      </c>
      <c r="J20" s="144">
        <f>'E.1 Summary'!J47-'E.1 Summary'!J19</f>
        <v>0</v>
      </c>
      <c r="K20" s="62">
        <f>'E.1 Summary'!K47-'E.1 Summary'!K19</f>
        <v>0</v>
      </c>
      <c r="L20" s="144">
        <f>'E.1 Summary'!L47-'E.1 Summary'!L19</f>
        <v>0</v>
      </c>
      <c r="M20" s="62">
        <f>'E.1 Summary'!M47-'E.1 Summary'!M19</f>
        <v>0</v>
      </c>
      <c r="N20" s="144">
        <f>'E.1 Summary'!N47-'E.1 Summary'!N19</f>
        <v>0</v>
      </c>
      <c r="O20" s="63">
        <f>'E.1 Summary'!O47-'E.1 Summary'!O19</f>
        <v>0</v>
      </c>
      <c r="P20" s="144">
        <f>'E.1 Summary'!P47-'E.1 Summary'!P19</f>
        <v>0</v>
      </c>
      <c r="Q20" s="63">
        <f>'E.1 Summary'!Q47-'E.1 Summary'!Q19</f>
        <v>0</v>
      </c>
    </row>
    <row r="21" spans="1:17" x14ac:dyDescent="0.3">
      <c r="B21" s="21">
        <v>2024</v>
      </c>
      <c r="C21" s="15" t="s">
        <v>91</v>
      </c>
      <c r="E21" s="69">
        <f>'E.1 Summary'!E48-'E.1 Summary'!E20</f>
        <v>0</v>
      </c>
      <c r="F21" s="68">
        <f>'E.1 Summary'!F48-'E.1 Summary'!F20</f>
        <v>0</v>
      </c>
      <c r="G21" s="149" t="str">
        <f>IFERROR((('E.1 Summary'!G48-'E.1 Summary'!G20)/'E.1 Summary'!G20),"---")</f>
        <v>---</v>
      </c>
      <c r="H21" s="144">
        <f>'E.1 Summary'!H48-'E.1 Summary'!H20</f>
        <v>0</v>
      </c>
      <c r="I21" s="62">
        <f>'E.1 Summary'!I48-'E.1 Summary'!I20</f>
        <v>0</v>
      </c>
      <c r="J21" s="144">
        <f>'E.1 Summary'!J48-'E.1 Summary'!J20</f>
        <v>0</v>
      </c>
      <c r="K21" s="62">
        <f>'E.1 Summary'!K48-'E.1 Summary'!K20</f>
        <v>0</v>
      </c>
      <c r="L21" s="144">
        <f>'E.1 Summary'!L48-'E.1 Summary'!L20</f>
        <v>0</v>
      </c>
      <c r="M21" s="62">
        <f>'E.1 Summary'!M48-'E.1 Summary'!M20</f>
        <v>0</v>
      </c>
      <c r="N21" s="144">
        <f>'E.1 Summary'!N48-'E.1 Summary'!N20</f>
        <v>0</v>
      </c>
      <c r="O21" s="63">
        <f>'E.1 Summary'!O48-'E.1 Summary'!O20</f>
        <v>0</v>
      </c>
      <c r="P21" s="144">
        <f>'E.1 Summary'!P48-'E.1 Summary'!P20</f>
        <v>0</v>
      </c>
      <c r="Q21" s="63">
        <f>'E.1 Summary'!Q48-'E.1 Summary'!Q20</f>
        <v>0</v>
      </c>
    </row>
    <row r="22" spans="1:17" x14ac:dyDescent="0.3">
      <c r="B22" s="6">
        <v>2025</v>
      </c>
      <c r="C22" s="7" t="s">
        <v>93</v>
      </c>
      <c r="D22" s="37">
        <v>1</v>
      </c>
      <c r="E22" s="67">
        <f>'E.1 Summary'!E49-'E.1 Summary'!E21</f>
        <v>0</v>
      </c>
      <c r="F22" s="66">
        <f>'E.1 Summary'!F49-'E.1 Summary'!F21</f>
        <v>0</v>
      </c>
      <c r="G22" s="148" t="str">
        <f>IFERROR((('E.1 Summary'!G49-'E.1 Summary'!G21)/'E.1 Summary'!G21),"---")</f>
        <v>---</v>
      </c>
      <c r="H22" s="146">
        <f>'E.1 Summary'!H49-'E.1 Summary'!H21</f>
        <v>0</v>
      </c>
      <c r="I22" s="60">
        <f>'E.1 Summary'!I49-'E.1 Summary'!I21</f>
        <v>0</v>
      </c>
      <c r="J22" s="146">
        <f>'E.1 Summary'!J49-'E.1 Summary'!J21</f>
        <v>0</v>
      </c>
      <c r="K22" s="60">
        <f>'E.1 Summary'!K49-'E.1 Summary'!K21</f>
        <v>0</v>
      </c>
      <c r="L22" s="146">
        <f>'E.1 Summary'!L49-'E.1 Summary'!L21</f>
        <v>0</v>
      </c>
      <c r="M22" s="60">
        <f>'E.1 Summary'!M49-'E.1 Summary'!M21</f>
        <v>0</v>
      </c>
      <c r="N22" s="146">
        <f>'E.1 Summary'!N49-'E.1 Summary'!N21</f>
        <v>0</v>
      </c>
      <c r="O22" s="61">
        <f>'E.1 Summary'!O49-'E.1 Summary'!O21</f>
        <v>0</v>
      </c>
      <c r="P22" s="146">
        <f>'E.1 Summary'!P49-'E.1 Summary'!P21</f>
        <v>0</v>
      </c>
      <c r="Q22" s="61">
        <f>'E.1 Summary'!Q49-'E.1 Summary'!Q21</f>
        <v>0</v>
      </c>
    </row>
    <row r="23" spans="1:17" x14ac:dyDescent="0.3">
      <c r="B23" s="14">
        <v>2025</v>
      </c>
      <c r="C23" s="15" t="s">
        <v>94</v>
      </c>
      <c r="D23" s="4">
        <v>2</v>
      </c>
      <c r="E23" s="69">
        <f>'E.1 Summary'!E50-'E.1 Summary'!E22</f>
        <v>0</v>
      </c>
      <c r="F23" s="68">
        <f>'E.1 Summary'!F50-'E.1 Summary'!F22</f>
        <v>0</v>
      </c>
      <c r="G23" s="149" t="str">
        <f>IFERROR((('E.1 Summary'!G50-'E.1 Summary'!G22)/'E.1 Summary'!G22),"---")</f>
        <v>---</v>
      </c>
      <c r="H23" s="144">
        <f>'E.1 Summary'!H50-'E.1 Summary'!H22</f>
        <v>0</v>
      </c>
      <c r="I23" s="62">
        <f>'E.1 Summary'!I50-'E.1 Summary'!I22</f>
        <v>0</v>
      </c>
      <c r="J23" s="144">
        <f>'E.1 Summary'!J50-'E.1 Summary'!J22</f>
        <v>0</v>
      </c>
      <c r="K23" s="62">
        <f>'E.1 Summary'!K50-'E.1 Summary'!K22</f>
        <v>0</v>
      </c>
      <c r="L23" s="144">
        <f>'E.1 Summary'!L50-'E.1 Summary'!L22</f>
        <v>0</v>
      </c>
      <c r="M23" s="62">
        <f>'E.1 Summary'!M50-'E.1 Summary'!M22</f>
        <v>0</v>
      </c>
      <c r="N23" s="144">
        <f>'E.1 Summary'!N50-'E.1 Summary'!N22</f>
        <v>0</v>
      </c>
      <c r="O23" s="63">
        <f>'E.1 Summary'!O50-'E.1 Summary'!O22</f>
        <v>0</v>
      </c>
      <c r="P23" s="144">
        <f>'E.1 Summary'!P50-'E.1 Summary'!P22</f>
        <v>0</v>
      </c>
      <c r="Q23" s="63">
        <f>'E.1 Summary'!Q50-'E.1 Summary'!Q22</f>
        <v>0</v>
      </c>
    </row>
    <row r="24" spans="1:17" x14ac:dyDescent="0.3">
      <c r="B24" s="14">
        <v>2025</v>
      </c>
      <c r="C24" s="15" t="s">
        <v>95</v>
      </c>
      <c r="D24" s="4">
        <v>3</v>
      </c>
      <c r="E24" s="69">
        <f>'E.1 Summary'!E51-'E.1 Summary'!E23</f>
        <v>0</v>
      </c>
      <c r="F24" s="68">
        <f>'E.1 Summary'!F51-'E.1 Summary'!F23</f>
        <v>0</v>
      </c>
      <c r="G24" s="149" t="str">
        <f>IFERROR((('E.1 Summary'!G51-'E.1 Summary'!G23)/'E.1 Summary'!G23),"---")</f>
        <v>---</v>
      </c>
      <c r="H24" s="144">
        <f>'E.1 Summary'!H51-'E.1 Summary'!H23</f>
        <v>0</v>
      </c>
      <c r="I24" s="62">
        <f>'E.1 Summary'!I51-'E.1 Summary'!I23</f>
        <v>0</v>
      </c>
      <c r="J24" s="144">
        <f>'E.1 Summary'!J51-'E.1 Summary'!J23</f>
        <v>0</v>
      </c>
      <c r="K24" s="62">
        <f>'E.1 Summary'!K51-'E.1 Summary'!K23</f>
        <v>0</v>
      </c>
      <c r="L24" s="144">
        <f>'E.1 Summary'!L51-'E.1 Summary'!L23</f>
        <v>0</v>
      </c>
      <c r="M24" s="62">
        <f>'E.1 Summary'!M51-'E.1 Summary'!M23</f>
        <v>0</v>
      </c>
      <c r="N24" s="144">
        <f>'E.1 Summary'!N51-'E.1 Summary'!N23</f>
        <v>0</v>
      </c>
      <c r="O24" s="63">
        <f>'E.1 Summary'!O51-'E.1 Summary'!O23</f>
        <v>0</v>
      </c>
      <c r="P24" s="144">
        <f>'E.1 Summary'!P51-'E.1 Summary'!P23</f>
        <v>0</v>
      </c>
      <c r="Q24" s="63">
        <f>'E.1 Summary'!Q51-'E.1 Summary'!Q23</f>
        <v>0</v>
      </c>
    </row>
    <row r="25" spans="1:17" x14ac:dyDescent="0.3">
      <c r="B25" s="14">
        <v>2025</v>
      </c>
      <c r="C25" s="15" t="s">
        <v>96</v>
      </c>
      <c r="D25" s="4">
        <v>4</v>
      </c>
      <c r="E25" s="69">
        <f>'E.1 Summary'!E52-'E.1 Summary'!E24</f>
        <v>0</v>
      </c>
      <c r="F25" s="68">
        <f>'E.1 Summary'!F52-'E.1 Summary'!F24</f>
        <v>0</v>
      </c>
      <c r="G25" s="149" t="str">
        <f>IFERROR((('E.1 Summary'!G52-'E.1 Summary'!G24)/'E.1 Summary'!G24),"---")</f>
        <v>---</v>
      </c>
      <c r="H25" s="144">
        <f>'E.1 Summary'!H52-'E.1 Summary'!H24</f>
        <v>0</v>
      </c>
      <c r="I25" s="62">
        <f>'E.1 Summary'!I52-'E.1 Summary'!I24</f>
        <v>0</v>
      </c>
      <c r="J25" s="144">
        <f>'E.1 Summary'!J52-'E.1 Summary'!J24</f>
        <v>0</v>
      </c>
      <c r="K25" s="62">
        <f>'E.1 Summary'!K52-'E.1 Summary'!K24</f>
        <v>0</v>
      </c>
      <c r="L25" s="144">
        <f>'E.1 Summary'!L52-'E.1 Summary'!L24</f>
        <v>0</v>
      </c>
      <c r="M25" s="62">
        <f>'E.1 Summary'!M52-'E.1 Summary'!M24</f>
        <v>0</v>
      </c>
      <c r="N25" s="144">
        <f>'E.1 Summary'!N52-'E.1 Summary'!N24</f>
        <v>0</v>
      </c>
      <c r="O25" s="63">
        <f>'E.1 Summary'!O52-'E.1 Summary'!O24</f>
        <v>0</v>
      </c>
      <c r="P25" s="144">
        <f>'E.1 Summary'!P52-'E.1 Summary'!P24</f>
        <v>0</v>
      </c>
      <c r="Q25" s="63">
        <f>'E.1 Summary'!Q52-'E.1 Summary'!Q24</f>
        <v>0</v>
      </c>
    </row>
    <row r="26" spans="1:17" x14ac:dyDescent="0.3">
      <c r="B26" s="14">
        <v>2025</v>
      </c>
      <c r="C26" s="15" t="s">
        <v>97</v>
      </c>
      <c r="D26" s="4">
        <v>5</v>
      </c>
      <c r="E26" s="69">
        <f>'E.1 Summary'!E53-'E.1 Summary'!E25</f>
        <v>0</v>
      </c>
      <c r="F26" s="68">
        <f>'E.1 Summary'!F53-'E.1 Summary'!F25</f>
        <v>0</v>
      </c>
      <c r="G26" s="149" t="str">
        <f>IFERROR((('E.1 Summary'!G53-'E.1 Summary'!G25)/'E.1 Summary'!G25),"---")</f>
        <v>---</v>
      </c>
      <c r="H26" s="144">
        <f>'E.1 Summary'!H53-'E.1 Summary'!H25</f>
        <v>0</v>
      </c>
      <c r="I26" s="62">
        <f>'E.1 Summary'!I53-'E.1 Summary'!I25</f>
        <v>0</v>
      </c>
      <c r="J26" s="144">
        <f>'E.1 Summary'!J53-'E.1 Summary'!J25</f>
        <v>0</v>
      </c>
      <c r="K26" s="62">
        <f>'E.1 Summary'!K53-'E.1 Summary'!K25</f>
        <v>0</v>
      </c>
      <c r="L26" s="144">
        <f>'E.1 Summary'!L53-'E.1 Summary'!L25</f>
        <v>0</v>
      </c>
      <c r="M26" s="62">
        <f>'E.1 Summary'!M53-'E.1 Summary'!M25</f>
        <v>0</v>
      </c>
      <c r="N26" s="144">
        <f>'E.1 Summary'!N53-'E.1 Summary'!N25</f>
        <v>0</v>
      </c>
      <c r="O26" s="63">
        <f>'E.1 Summary'!O53-'E.1 Summary'!O25</f>
        <v>0</v>
      </c>
      <c r="P26" s="144">
        <f>'E.1 Summary'!P53-'E.1 Summary'!P25</f>
        <v>0</v>
      </c>
      <c r="Q26" s="63">
        <f>'E.1 Summary'!Q53-'E.1 Summary'!Q25</f>
        <v>0</v>
      </c>
    </row>
    <row r="27" spans="1:17" x14ac:dyDescent="0.3">
      <c r="B27" s="14">
        <v>2025</v>
      </c>
      <c r="C27" s="15" t="s">
        <v>98</v>
      </c>
      <c r="D27" s="4">
        <v>6</v>
      </c>
      <c r="E27" s="69">
        <f>'E.1 Summary'!E54-'E.1 Summary'!E26</f>
        <v>0</v>
      </c>
      <c r="F27" s="68">
        <f>'E.1 Summary'!F54-'E.1 Summary'!F26</f>
        <v>0</v>
      </c>
      <c r="G27" s="149" t="str">
        <f>IFERROR((('E.1 Summary'!G54-'E.1 Summary'!G26)/'E.1 Summary'!G26),"---")</f>
        <v>---</v>
      </c>
      <c r="H27" s="144">
        <f>'E.1 Summary'!H54-'E.1 Summary'!H26</f>
        <v>0</v>
      </c>
      <c r="I27" s="62">
        <f>'E.1 Summary'!I54-'E.1 Summary'!I26</f>
        <v>0</v>
      </c>
      <c r="J27" s="144">
        <f>'E.1 Summary'!J54-'E.1 Summary'!J26</f>
        <v>0</v>
      </c>
      <c r="K27" s="62">
        <f>'E.1 Summary'!K54-'E.1 Summary'!K26</f>
        <v>0</v>
      </c>
      <c r="L27" s="144">
        <f>'E.1 Summary'!L54-'E.1 Summary'!L26</f>
        <v>0</v>
      </c>
      <c r="M27" s="62">
        <f>'E.1 Summary'!M54-'E.1 Summary'!M26</f>
        <v>0</v>
      </c>
      <c r="N27" s="144">
        <f>'E.1 Summary'!N54-'E.1 Summary'!N26</f>
        <v>0</v>
      </c>
      <c r="O27" s="63">
        <f>'E.1 Summary'!O54-'E.1 Summary'!O26</f>
        <v>0</v>
      </c>
      <c r="P27" s="144">
        <f>'E.1 Summary'!P54-'E.1 Summary'!P26</f>
        <v>0</v>
      </c>
      <c r="Q27" s="63">
        <f>'E.1 Summary'!Q54-'E.1 Summary'!Q26</f>
        <v>0</v>
      </c>
    </row>
    <row r="28" spans="1:17" x14ac:dyDescent="0.3">
      <c r="B28" s="14">
        <v>2025</v>
      </c>
      <c r="C28" s="15" t="s">
        <v>99</v>
      </c>
      <c r="D28" s="4">
        <v>7</v>
      </c>
      <c r="E28" s="69">
        <f>'E.1 Summary'!E55-'E.1 Summary'!E27</f>
        <v>0</v>
      </c>
      <c r="F28" s="68">
        <f>'E.1 Summary'!F55-'E.1 Summary'!F27</f>
        <v>0</v>
      </c>
      <c r="G28" s="149" t="str">
        <f>IFERROR((('E.1 Summary'!G55-'E.1 Summary'!G27)/'E.1 Summary'!G27),"---")</f>
        <v>---</v>
      </c>
      <c r="H28" s="144">
        <f>'E.1 Summary'!H55-'E.1 Summary'!H27</f>
        <v>0</v>
      </c>
      <c r="I28" s="62">
        <f>'E.1 Summary'!I55-'E.1 Summary'!I27</f>
        <v>0</v>
      </c>
      <c r="J28" s="144">
        <f>'E.1 Summary'!J55-'E.1 Summary'!J27</f>
        <v>0</v>
      </c>
      <c r="K28" s="62">
        <f>'E.1 Summary'!K55-'E.1 Summary'!K27</f>
        <v>0</v>
      </c>
      <c r="L28" s="144">
        <f>'E.1 Summary'!L55-'E.1 Summary'!L27</f>
        <v>0</v>
      </c>
      <c r="M28" s="62">
        <f>'E.1 Summary'!M55-'E.1 Summary'!M27</f>
        <v>0</v>
      </c>
      <c r="N28" s="144">
        <f>'E.1 Summary'!N55-'E.1 Summary'!N27</f>
        <v>0</v>
      </c>
      <c r="O28" s="63">
        <f>'E.1 Summary'!O55-'E.1 Summary'!O27</f>
        <v>0</v>
      </c>
      <c r="P28" s="144">
        <f>'E.1 Summary'!P55-'E.1 Summary'!P27</f>
        <v>0</v>
      </c>
      <c r="Q28" s="63">
        <f>'E.1 Summary'!Q55-'E.1 Summary'!Q27</f>
        <v>0</v>
      </c>
    </row>
    <row r="29" spans="1:17" x14ac:dyDescent="0.3">
      <c r="B29" s="21">
        <v>2025</v>
      </c>
      <c r="C29" s="22" t="s">
        <v>91</v>
      </c>
      <c r="D29" s="38"/>
      <c r="E29" s="71">
        <f>'E.1 Summary'!E56-'E.1 Summary'!E28</f>
        <v>0</v>
      </c>
      <c r="F29" s="70">
        <f>'E.1 Summary'!F56-'E.1 Summary'!F28</f>
        <v>0</v>
      </c>
      <c r="G29" s="150" t="str">
        <f>IFERROR((('E.1 Summary'!G56-'E.1 Summary'!G28)/'E.1 Summary'!G28),"---")</f>
        <v>---</v>
      </c>
      <c r="H29" s="147">
        <f>'E.1 Summary'!H56-'E.1 Summary'!H28</f>
        <v>0</v>
      </c>
      <c r="I29" s="64">
        <f>'E.1 Summary'!I56-'E.1 Summary'!I28</f>
        <v>0</v>
      </c>
      <c r="J29" s="147">
        <f>'E.1 Summary'!J56-'E.1 Summary'!J28</f>
        <v>0</v>
      </c>
      <c r="K29" s="64">
        <f>'E.1 Summary'!K56-'E.1 Summary'!K28</f>
        <v>0</v>
      </c>
      <c r="L29" s="147">
        <f>'E.1 Summary'!L56-'E.1 Summary'!L28</f>
        <v>0</v>
      </c>
      <c r="M29" s="64">
        <f>'E.1 Summary'!M56-'E.1 Summary'!M28</f>
        <v>0</v>
      </c>
      <c r="N29" s="147">
        <f>'E.1 Summary'!N56-'E.1 Summary'!N28</f>
        <v>0</v>
      </c>
      <c r="O29" s="65">
        <f>'E.1 Summary'!O56-'E.1 Summary'!O28</f>
        <v>0</v>
      </c>
      <c r="P29" s="147">
        <f>'E.1 Summary'!P56-'E.1 Summary'!P28</f>
        <v>0</v>
      </c>
      <c r="Q29" s="65">
        <f>'E.1 Summary'!Q56-'E.1 Summary'!Q28</f>
        <v>0</v>
      </c>
    </row>
    <row r="30" spans="1:17" x14ac:dyDescent="0.3">
      <c r="O30" s="47"/>
    </row>
    <row r="31" spans="1:17" x14ac:dyDescent="0.3">
      <c r="A31" s="58" t="s">
        <v>108</v>
      </c>
      <c r="M31" s="49"/>
    </row>
    <row r="32" spans="1:17" x14ac:dyDescent="0.3">
      <c r="B32" s="208" t="s">
        <v>109</v>
      </c>
      <c r="C32" s="209"/>
      <c r="D32" s="209"/>
      <c r="E32" s="209"/>
      <c r="F32" s="209"/>
      <c r="G32" s="209"/>
      <c r="H32" s="209"/>
      <c r="I32" s="210"/>
      <c r="J32" s="50"/>
      <c r="K32" s="50"/>
      <c r="L32" s="50"/>
      <c r="M32" s="50"/>
      <c r="N32" s="50"/>
      <c r="O32" s="50"/>
      <c r="P32" s="50"/>
      <c r="Q32" s="50"/>
    </row>
    <row r="33" spans="2:14" s="30" customFormat="1" ht="28.8" x14ac:dyDescent="0.3">
      <c r="B33" s="54" t="s">
        <v>77</v>
      </c>
      <c r="C33" s="40" t="s">
        <v>78</v>
      </c>
      <c r="E33" s="40" t="s">
        <v>110</v>
      </c>
      <c r="F33" s="40" t="s">
        <v>111</v>
      </c>
      <c r="G33" s="40" t="s">
        <v>83</v>
      </c>
      <c r="H33" s="40" t="s">
        <v>112</v>
      </c>
      <c r="I33" s="52" t="s">
        <v>85</v>
      </c>
      <c r="M33" s="51"/>
    </row>
    <row r="34" spans="2:14" x14ac:dyDescent="0.3">
      <c r="B34" s="6" t="s">
        <v>272</v>
      </c>
      <c r="C34" s="7" t="s">
        <v>93</v>
      </c>
      <c r="D34" s="37"/>
      <c r="E34" s="43" t="str">
        <f>IFERROR((('E.1 Summary'!E13-'E.1 Summary'!E5)/'E.1 Summary'!E5),"---")</f>
        <v>---</v>
      </c>
      <c r="F34" s="153" t="str">
        <f>IFERROR((('E.1 Summary'!F13-'E.1 Summary'!F5)/'E.1 Summary'!F5),"---")</f>
        <v>---</v>
      </c>
      <c r="G34" s="41" t="str">
        <f>IFERROR((('E.1 Summary'!H13-'E.1 Summary'!H5)/'E.1 Summary'!H5),"---")</f>
        <v>---</v>
      </c>
      <c r="H34" s="153" t="str">
        <f>IFERROR((('E.1 Summary'!I13-'E.1 Summary'!I5)/'E.1 Summary'!I5),"---")</f>
        <v>---</v>
      </c>
      <c r="I34" s="41" t="str">
        <f>IFERROR((('E.1 Summary'!J13-'E.1 Summary'!J5)/'E.1 Summary'!J5),"---")</f>
        <v>---</v>
      </c>
      <c r="M34" s="170"/>
    </row>
    <row r="35" spans="2:14" x14ac:dyDescent="0.3">
      <c r="B35" s="14" t="s">
        <v>272</v>
      </c>
      <c r="C35" s="15" t="s">
        <v>94</v>
      </c>
      <c r="E35" s="42" t="str">
        <f>IFERROR((('E.1 Summary'!E14-'E.1 Summary'!E6)/'E.1 Summary'!E6),"---")</f>
        <v>---</v>
      </c>
      <c r="F35" s="151" t="str">
        <f>IFERROR((('E.1 Summary'!F14-'E.1 Summary'!F6)/'E.1 Summary'!F6),"---")</f>
        <v>---</v>
      </c>
      <c r="G35" s="42" t="str">
        <f>IFERROR((('E.1 Summary'!H14-'E.1 Summary'!H6)/'E.1 Summary'!H6),"---")</f>
        <v>---</v>
      </c>
      <c r="H35" s="151" t="str">
        <f>IFERROR((('E.1 Summary'!I14-'E.1 Summary'!I6)/'E.1 Summary'!I6),"---")</f>
        <v>---</v>
      </c>
      <c r="I35" s="42" t="str">
        <f>IFERROR((('E.1 Summary'!J14-'E.1 Summary'!J6)/'E.1 Summary'!J6),"---")</f>
        <v>---</v>
      </c>
      <c r="M35" s="49"/>
    </row>
    <row r="36" spans="2:14" x14ac:dyDescent="0.3">
      <c r="B36" s="14" t="s">
        <v>272</v>
      </c>
      <c r="C36" s="15" t="s">
        <v>95</v>
      </c>
      <c r="E36" s="42" t="str">
        <f>IFERROR((('E.1 Summary'!E15-'E.1 Summary'!E7)/'E.1 Summary'!E7),"---")</f>
        <v>---</v>
      </c>
      <c r="F36" s="151" t="str">
        <f>IFERROR((('E.1 Summary'!F15-'E.1 Summary'!F7)/'E.1 Summary'!F7),"---")</f>
        <v>---</v>
      </c>
      <c r="G36" s="42" t="str">
        <f>IFERROR((('E.1 Summary'!H15-'E.1 Summary'!H7)/'E.1 Summary'!H7),"---")</f>
        <v>---</v>
      </c>
      <c r="H36" s="151" t="str">
        <f>IFERROR((('E.1 Summary'!I15-'E.1 Summary'!I7)/'E.1 Summary'!I7),"---")</f>
        <v>---</v>
      </c>
      <c r="I36" s="42" t="str">
        <f>IFERROR((('E.1 Summary'!J15-'E.1 Summary'!J7)/'E.1 Summary'!J7),"---")</f>
        <v>---</v>
      </c>
      <c r="N36" s="59"/>
    </row>
    <row r="37" spans="2:14" x14ac:dyDescent="0.3">
      <c r="B37" s="14" t="s">
        <v>272</v>
      </c>
      <c r="C37" s="15" t="s">
        <v>96</v>
      </c>
      <c r="E37" s="42" t="str">
        <f>IFERROR((('E.1 Summary'!E16-'E.1 Summary'!E8)/'E.1 Summary'!E8),"---")</f>
        <v>---</v>
      </c>
      <c r="F37" s="151" t="str">
        <f>IFERROR((('E.1 Summary'!F16-'E.1 Summary'!F8)/'E.1 Summary'!F8),"---")</f>
        <v>---</v>
      </c>
      <c r="G37" s="42" t="str">
        <f>IFERROR((('E.1 Summary'!H16-'E.1 Summary'!H8)/'E.1 Summary'!H8),"---")</f>
        <v>---</v>
      </c>
      <c r="H37" s="151" t="str">
        <f>IFERROR((('E.1 Summary'!I16-'E.1 Summary'!I8)/'E.1 Summary'!I8),"---")</f>
        <v>---</v>
      </c>
      <c r="I37" s="42" t="str">
        <f>IFERROR((('E.1 Summary'!J16-'E.1 Summary'!J8)/'E.1 Summary'!J8),"---")</f>
        <v>---</v>
      </c>
    </row>
    <row r="38" spans="2:14" x14ac:dyDescent="0.3">
      <c r="B38" s="14" t="s">
        <v>272</v>
      </c>
      <c r="C38" s="15" t="s">
        <v>97</v>
      </c>
      <c r="E38" s="42" t="str">
        <f>IFERROR((('E.1 Summary'!E17-'E.1 Summary'!E9)/'E.1 Summary'!E9),"---")</f>
        <v>---</v>
      </c>
      <c r="F38" s="151" t="str">
        <f>IFERROR((('E.1 Summary'!F17-'E.1 Summary'!F9)/'E.1 Summary'!F9),"---")</f>
        <v>---</v>
      </c>
      <c r="G38" s="42" t="str">
        <f>IFERROR((('E.1 Summary'!H17-'E.1 Summary'!H9)/'E.1 Summary'!H9),"---")</f>
        <v>---</v>
      </c>
      <c r="H38" s="151" t="str">
        <f>IFERROR((('E.1 Summary'!I17-'E.1 Summary'!I9)/'E.1 Summary'!I9),"---")</f>
        <v>---</v>
      </c>
      <c r="I38" s="42" t="str">
        <f>IFERROR((('E.1 Summary'!J17-'E.1 Summary'!J9)/'E.1 Summary'!J9),"---")</f>
        <v>---</v>
      </c>
    </row>
    <row r="39" spans="2:14" x14ac:dyDescent="0.3">
      <c r="B39" s="14" t="s">
        <v>272</v>
      </c>
      <c r="C39" s="15" t="s">
        <v>98</v>
      </c>
      <c r="E39" s="42" t="str">
        <f>IFERROR((('E.1 Summary'!E18-'E.1 Summary'!E10)/'E.1 Summary'!E10),"---")</f>
        <v>---</v>
      </c>
      <c r="F39" s="151" t="str">
        <f>IFERROR((('E.1 Summary'!F18-'E.1 Summary'!F10)/'E.1 Summary'!F10),"---")</f>
        <v>---</v>
      </c>
      <c r="G39" s="42" t="str">
        <f>IFERROR((('E.1 Summary'!H18-'E.1 Summary'!H10)/'E.1 Summary'!H10),"---")</f>
        <v>---</v>
      </c>
      <c r="H39" s="151" t="str">
        <f>IFERROR((('E.1 Summary'!I18-'E.1 Summary'!I10)/'E.1 Summary'!I10),"---")</f>
        <v>---</v>
      </c>
      <c r="I39" s="42" t="str">
        <f>IFERROR((('E.1 Summary'!J18-'E.1 Summary'!J10)/'E.1 Summary'!J10),"---")</f>
        <v>---</v>
      </c>
    </row>
    <row r="40" spans="2:14" x14ac:dyDescent="0.3">
      <c r="B40" s="14" t="s">
        <v>272</v>
      </c>
      <c r="C40" s="15" t="s">
        <v>99</v>
      </c>
      <c r="E40" s="42" t="str">
        <f>IFERROR((('E.1 Summary'!E19-'E.1 Summary'!E11)/'E.1 Summary'!E11),"---")</f>
        <v>---</v>
      </c>
      <c r="F40" s="151" t="str">
        <f>IFERROR((('E.1 Summary'!F19-'E.1 Summary'!F11)/'E.1 Summary'!F11),"---")</f>
        <v>---</v>
      </c>
      <c r="G40" s="42" t="str">
        <f>IFERROR((('E.1 Summary'!H19-'E.1 Summary'!H11)/'E.1 Summary'!H11),"---")</f>
        <v>---</v>
      </c>
      <c r="H40" s="151" t="str">
        <f>IFERROR((('E.1 Summary'!I19-'E.1 Summary'!I11)/'E.1 Summary'!I11),"---")</f>
        <v>---</v>
      </c>
      <c r="I40" s="42" t="str">
        <f>IFERROR((('E.1 Summary'!J19-'E.1 Summary'!J11)/'E.1 Summary'!J11),"---")</f>
        <v>---</v>
      </c>
    </row>
    <row r="41" spans="2:14" x14ac:dyDescent="0.3">
      <c r="B41" s="21" t="s">
        <v>272</v>
      </c>
      <c r="C41" s="15" t="s">
        <v>91</v>
      </c>
      <c r="E41" s="42" t="str">
        <f>IFERROR((('E.1 Summary'!E20-'E.1 Summary'!E12)/'E.1 Summary'!E12),"---")</f>
        <v>---</v>
      </c>
      <c r="F41" s="151" t="str">
        <f>IFERROR((('E.1 Summary'!F20-'E.1 Summary'!F12)/'E.1 Summary'!F12),"---")</f>
        <v>---</v>
      </c>
      <c r="G41" s="42" t="str">
        <f>IFERROR((('E.1 Summary'!H20-'E.1 Summary'!H12)/'E.1 Summary'!H12),"---")</f>
        <v>---</v>
      </c>
      <c r="H41" s="151" t="str">
        <f>IFERROR((('E.1 Summary'!I20-'E.1 Summary'!I12)/'E.1 Summary'!I12),"---")</f>
        <v>---</v>
      </c>
      <c r="I41" s="42" t="str">
        <f>IFERROR((('E.1 Summary'!J20-'E.1 Summary'!J12)/'E.1 Summary'!J12),"---")</f>
        <v>---</v>
      </c>
    </row>
    <row r="42" spans="2:14" x14ac:dyDescent="0.3">
      <c r="B42" s="6" t="s">
        <v>297</v>
      </c>
      <c r="C42" s="7" t="s">
        <v>93</v>
      </c>
      <c r="D42" s="37"/>
      <c r="E42" s="43" t="str">
        <f>IFERROR((('E.1 Summary'!E21-'E.1 Summary'!E13)/'E.1 Summary'!E13),"---")</f>
        <v>---</v>
      </c>
      <c r="F42" s="152" t="str">
        <f>IFERROR((('E.1 Summary'!F21-'E.1 Summary'!F13)/'E.1 Summary'!F13),"---")</f>
        <v>---</v>
      </c>
      <c r="G42" s="43" t="str">
        <f>IFERROR((('E.1 Summary'!H21-'E.1 Summary'!H13)/'E.1 Summary'!H13),"---")</f>
        <v>---</v>
      </c>
      <c r="H42" s="152" t="str">
        <f>IFERROR((('E.1 Summary'!I21-'E.1 Summary'!I13)/'E.1 Summary'!I13),"---")</f>
        <v>---</v>
      </c>
      <c r="I42" s="43" t="str">
        <f>IFERROR((('E.1 Summary'!J21-'E.1 Summary'!J13)/'E.1 Summary'!J13),"---")</f>
        <v>---</v>
      </c>
    </row>
    <row r="43" spans="2:14" x14ac:dyDescent="0.3">
      <c r="B43" s="14" t="s">
        <v>297</v>
      </c>
      <c r="C43" s="15" t="s">
        <v>94</v>
      </c>
      <c r="E43" s="44" t="str">
        <f>IFERROR((('E.1 Summary'!E22-'E.1 Summary'!E14)/'E.1 Summary'!E14),"---")</f>
        <v>---</v>
      </c>
      <c r="F43" s="48" t="str">
        <f>IFERROR((('E.1 Summary'!F22-'E.1 Summary'!F14)/'E.1 Summary'!F14),"---")</f>
        <v>---</v>
      </c>
      <c r="G43" s="44" t="str">
        <f>IFERROR((('E.1 Summary'!H22-'E.1 Summary'!H14)/'E.1 Summary'!H14),"---")</f>
        <v>---</v>
      </c>
      <c r="H43" s="48" t="str">
        <f>IFERROR((('E.1 Summary'!I22-'E.1 Summary'!I14)/'E.1 Summary'!I14),"---")</f>
        <v>---</v>
      </c>
      <c r="I43" s="44" t="str">
        <f>IFERROR((('E.1 Summary'!J22-'E.1 Summary'!J14)/'E.1 Summary'!J14),"---")</f>
        <v>---</v>
      </c>
    </row>
    <row r="44" spans="2:14" x14ac:dyDescent="0.3">
      <c r="B44" s="14" t="s">
        <v>297</v>
      </c>
      <c r="C44" s="15" t="s">
        <v>95</v>
      </c>
      <c r="E44" s="44" t="str">
        <f>IFERROR((('E.1 Summary'!E23-'E.1 Summary'!E15)/'E.1 Summary'!E15),"---")</f>
        <v>---</v>
      </c>
      <c r="F44" s="48" t="str">
        <f>IFERROR((('E.1 Summary'!F23-'E.1 Summary'!F15)/'E.1 Summary'!F15),"---")</f>
        <v>---</v>
      </c>
      <c r="G44" s="44" t="str">
        <f>IFERROR((('E.1 Summary'!H23-'E.1 Summary'!H15)/'E.1 Summary'!H15),"---")</f>
        <v>---</v>
      </c>
      <c r="H44" s="48" t="str">
        <f>IFERROR((('E.1 Summary'!I23-'E.1 Summary'!I15)/'E.1 Summary'!I15),"---")</f>
        <v>---</v>
      </c>
      <c r="I44" s="44" t="str">
        <f>IFERROR((('E.1 Summary'!J23-'E.1 Summary'!J15)/'E.1 Summary'!J15),"---")</f>
        <v>---</v>
      </c>
    </row>
    <row r="45" spans="2:14" x14ac:dyDescent="0.3">
      <c r="B45" s="14" t="s">
        <v>297</v>
      </c>
      <c r="C45" s="15" t="s">
        <v>96</v>
      </c>
      <c r="E45" s="44" t="str">
        <f>IFERROR((('E.1 Summary'!E24-'E.1 Summary'!E16)/'E.1 Summary'!E16),"---")</f>
        <v>---</v>
      </c>
      <c r="F45" s="48" t="str">
        <f>IFERROR((('E.1 Summary'!F24-'E.1 Summary'!F16)/'E.1 Summary'!F16),"---")</f>
        <v>---</v>
      </c>
      <c r="G45" s="44" t="str">
        <f>IFERROR((('E.1 Summary'!H24-'E.1 Summary'!H16)/'E.1 Summary'!H16),"---")</f>
        <v>---</v>
      </c>
      <c r="H45" s="48" t="str">
        <f>IFERROR((('E.1 Summary'!I24-'E.1 Summary'!I16)/'E.1 Summary'!I16),"---")</f>
        <v>---</v>
      </c>
      <c r="I45" s="44" t="str">
        <f>IFERROR((('E.1 Summary'!J24-'E.1 Summary'!J16)/'E.1 Summary'!J16),"---")</f>
        <v>---</v>
      </c>
    </row>
    <row r="46" spans="2:14" x14ac:dyDescent="0.3">
      <c r="B46" s="14" t="s">
        <v>297</v>
      </c>
      <c r="C46" s="15" t="s">
        <v>97</v>
      </c>
      <c r="E46" s="44" t="str">
        <f>IFERROR((('E.1 Summary'!E25-'E.1 Summary'!E17)/'E.1 Summary'!E17),"---")</f>
        <v>---</v>
      </c>
      <c r="F46" s="48" t="str">
        <f>IFERROR((('E.1 Summary'!F25-'E.1 Summary'!F17)/'E.1 Summary'!F17),"---")</f>
        <v>---</v>
      </c>
      <c r="G46" s="44" t="str">
        <f>IFERROR((('E.1 Summary'!H25-'E.1 Summary'!H17)/'E.1 Summary'!H17),"---")</f>
        <v>---</v>
      </c>
      <c r="H46" s="48" t="str">
        <f>IFERROR((('E.1 Summary'!I25-'E.1 Summary'!I17)/'E.1 Summary'!I17),"---")</f>
        <v>---</v>
      </c>
      <c r="I46" s="44" t="str">
        <f>IFERROR((('E.1 Summary'!J25-'E.1 Summary'!J17)/'E.1 Summary'!J17),"---")</f>
        <v>---</v>
      </c>
    </row>
    <row r="47" spans="2:14" x14ac:dyDescent="0.3">
      <c r="B47" s="14" t="s">
        <v>297</v>
      </c>
      <c r="C47" s="15" t="s">
        <v>98</v>
      </c>
      <c r="E47" s="44" t="str">
        <f>IFERROR((('E.1 Summary'!E26-'E.1 Summary'!E18)/'E.1 Summary'!E18),"---")</f>
        <v>---</v>
      </c>
      <c r="F47" s="48" t="str">
        <f>IFERROR((('E.1 Summary'!F26-'E.1 Summary'!F18)/'E.1 Summary'!F18),"---")</f>
        <v>---</v>
      </c>
      <c r="G47" s="44" t="str">
        <f>IFERROR((('E.1 Summary'!H26-'E.1 Summary'!H18)/'E.1 Summary'!H18),"---")</f>
        <v>---</v>
      </c>
      <c r="H47" s="48" t="str">
        <f>IFERROR((('E.1 Summary'!I26-'E.1 Summary'!I18)/'E.1 Summary'!I18),"---")</f>
        <v>---</v>
      </c>
      <c r="I47" s="44" t="str">
        <f>IFERROR((('E.1 Summary'!J26-'E.1 Summary'!J18)/'E.1 Summary'!J18),"---")</f>
        <v>---</v>
      </c>
    </row>
    <row r="48" spans="2:14" x14ac:dyDescent="0.3">
      <c r="B48" s="14" t="s">
        <v>297</v>
      </c>
      <c r="C48" s="15" t="s">
        <v>99</v>
      </c>
      <c r="E48" s="44" t="str">
        <f>IFERROR((('E.1 Summary'!E27-'E.1 Summary'!E19)/'E.1 Summary'!E19),"---")</f>
        <v>---</v>
      </c>
      <c r="F48" s="48" t="str">
        <f>IFERROR((('E.1 Summary'!F27-'E.1 Summary'!F19)/'E.1 Summary'!F19),"---")</f>
        <v>---</v>
      </c>
      <c r="G48" s="44" t="str">
        <f>IFERROR((('E.1 Summary'!H27-'E.1 Summary'!H19)/'E.1 Summary'!H19),"---")</f>
        <v>---</v>
      </c>
      <c r="H48" s="48" t="str">
        <f>IFERROR((('E.1 Summary'!I27-'E.1 Summary'!I19)/'E.1 Summary'!I19),"---")</f>
        <v>---</v>
      </c>
      <c r="I48" s="44" t="str">
        <f>IFERROR((('E.1 Summary'!J27-'E.1 Summary'!J19)/'E.1 Summary'!J19),"---")</f>
        <v>---</v>
      </c>
    </row>
    <row r="49" spans="1:9" x14ac:dyDescent="0.3">
      <c r="B49" s="21" t="s">
        <v>297</v>
      </c>
      <c r="C49" s="22" t="s">
        <v>91</v>
      </c>
      <c r="D49" s="38"/>
      <c r="E49" s="45" t="str">
        <f>IFERROR((('E.1 Summary'!E28-'E.1 Summary'!E20)/'E.1 Summary'!E20),"---")</f>
        <v>---</v>
      </c>
      <c r="F49" s="154" t="str">
        <f>IFERROR((('E.1 Summary'!F28-'E.1 Summary'!F20)/'E.1 Summary'!F20),"---")</f>
        <v>---</v>
      </c>
      <c r="G49" s="45" t="str">
        <f>IFERROR((('E.1 Summary'!H28-'E.1 Summary'!H20)/'E.1 Summary'!H20),"---")</f>
        <v>---</v>
      </c>
      <c r="H49" s="154" t="str">
        <f>IFERROR((('E.1 Summary'!I28-'E.1 Summary'!I20)/'E.1 Summary'!I20),"---")</f>
        <v>---</v>
      </c>
      <c r="I49" s="45" t="str">
        <f>IFERROR((('E.1 Summary'!J28-'E.1 Summary'!J20)/'E.1 Summary'!J20),"---")</f>
        <v>---</v>
      </c>
    </row>
    <row r="50" spans="1:9" x14ac:dyDescent="0.3">
      <c r="E50" s="48"/>
      <c r="F50" s="48"/>
      <c r="G50" s="48"/>
      <c r="H50" s="48"/>
      <c r="I50" s="48"/>
    </row>
    <row r="51" spans="1:9" x14ac:dyDescent="0.3">
      <c r="A51" s="58" t="s">
        <v>113</v>
      </c>
    </row>
    <row r="52" spans="1:9" x14ac:dyDescent="0.3">
      <c r="B52" s="208" t="s">
        <v>114</v>
      </c>
      <c r="C52" s="209"/>
      <c r="D52" s="209"/>
      <c r="E52" s="209"/>
      <c r="F52" s="209"/>
      <c r="G52" s="209"/>
      <c r="H52" s="209"/>
      <c r="I52" s="210"/>
    </row>
    <row r="53" spans="1:9" ht="28.8" x14ac:dyDescent="0.3">
      <c r="B53" s="54" t="s">
        <v>77</v>
      </c>
      <c r="C53" s="40" t="s">
        <v>78</v>
      </c>
      <c r="D53" s="30"/>
      <c r="E53" s="143" t="s">
        <v>110</v>
      </c>
      <c r="F53" s="40" t="s">
        <v>111</v>
      </c>
      <c r="G53" s="138" t="s">
        <v>83</v>
      </c>
      <c r="H53" s="40" t="s">
        <v>112</v>
      </c>
      <c r="I53" s="52" t="s">
        <v>85</v>
      </c>
    </row>
    <row r="54" spans="1:9" x14ac:dyDescent="0.3">
      <c r="B54" s="6" t="s">
        <v>272</v>
      </c>
      <c r="C54" s="8" t="s">
        <v>93</v>
      </c>
      <c r="D54" s="37"/>
      <c r="E54" s="152" t="str">
        <f>IFERROR((('E.1 Summary'!E41-'E.1 Summary'!E33)/'E.1 Summary'!E33),"---")</f>
        <v>---</v>
      </c>
      <c r="F54" s="43" t="str">
        <f>IFERROR((('E.1 Summary'!F41-'E.1 Summary'!F33)/'E.1 Summary'!F33),"---")</f>
        <v>---</v>
      </c>
      <c r="G54" s="152" t="str">
        <f>IFERROR((('E.1 Summary'!H41-'E.1 Summary'!H33)/'E.1 Summary'!H33),"---")</f>
        <v>---</v>
      </c>
      <c r="H54" s="43" t="str">
        <f>IFERROR((('E.1 Summary'!I41-'E.1 Summary'!I33)/'E.1 Summary'!I33),"---")</f>
        <v>---</v>
      </c>
      <c r="I54" s="55" t="str">
        <f>IFERROR((('E.1 Summary'!J41-'E.1 Summary'!J33)/'E.1 Summary'!J33),"---")</f>
        <v>---</v>
      </c>
    </row>
    <row r="55" spans="1:9" x14ac:dyDescent="0.3">
      <c r="B55" s="14" t="s">
        <v>272</v>
      </c>
      <c r="C55" s="16" t="s">
        <v>94</v>
      </c>
      <c r="E55" s="48" t="str">
        <f>IFERROR((('E.1 Summary'!E42-'E.1 Summary'!E34)/'E.1 Summary'!E34),"---")</f>
        <v>---</v>
      </c>
      <c r="F55" s="44" t="str">
        <f>IFERROR((('E.1 Summary'!F42-'E.1 Summary'!F34)/'E.1 Summary'!F34),"---")</f>
        <v>---</v>
      </c>
      <c r="G55" s="48" t="str">
        <f>IFERROR((('E.1 Summary'!H42-'E.1 Summary'!H34)/'E.1 Summary'!H34),"---")</f>
        <v>---</v>
      </c>
      <c r="H55" s="44" t="str">
        <f>IFERROR((('E.1 Summary'!I42-'E.1 Summary'!I34)/'E.1 Summary'!I34),"---")</f>
        <v>---</v>
      </c>
      <c r="I55" s="56" t="str">
        <f>IFERROR((('E.1 Summary'!J42-'E.1 Summary'!J34)/'E.1 Summary'!J34),"---")</f>
        <v>---</v>
      </c>
    </row>
    <row r="56" spans="1:9" x14ac:dyDescent="0.3">
      <c r="B56" s="14" t="s">
        <v>272</v>
      </c>
      <c r="C56" s="16" t="s">
        <v>95</v>
      </c>
      <c r="E56" s="48" t="str">
        <f>IFERROR((('E.1 Summary'!E43-'E.1 Summary'!E35)/'E.1 Summary'!E35),"---")</f>
        <v>---</v>
      </c>
      <c r="F56" s="44" t="str">
        <f>IFERROR((('E.1 Summary'!F43-'E.1 Summary'!F35)/'E.1 Summary'!F35),"---")</f>
        <v>---</v>
      </c>
      <c r="G56" s="48" t="str">
        <f>IFERROR((('E.1 Summary'!H43-'E.1 Summary'!H35)/'E.1 Summary'!H35),"---")</f>
        <v>---</v>
      </c>
      <c r="H56" s="44" t="str">
        <f>IFERROR((('E.1 Summary'!I43-'E.1 Summary'!I35)/'E.1 Summary'!I35),"---")</f>
        <v>---</v>
      </c>
      <c r="I56" s="56" t="str">
        <f>IFERROR((('E.1 Summary'!J43-'E.1 Summary'!J35)/'E.1 Summary'!J35),"---")</f>
        <v>---</v>
      </c>
    </row>
    <row r="57" spans="1:9" x14ac:dyDescent="0.3">
      <c r="B57" s="14" t="s">
        <v>272</v>
      </c>
      <c r="C57" s="16" t="s">
        <v>96</v>
      </c>
      <c r="E57" s="48" t="str">
        <f>IFERROR((('E.1 Summary'!E44-'E.1 Summary'!E36)/'E.1 Summary'!E36),"---")</f>
        <v>---</v>
      </c>
      <c r="F57" s="44" t="str">
        <f>IFERROR((('E.1 Summary'!F44-'E.1 Summary'!F36)/'E.1 Summary'!F36),"---")</f>
        <v>---</v>
      </c>
      <c r="G57" s="48" t="str">
        <f>IFERROR((('E.1 Summary'!H44-'E.1 Summary'!H36)/'E.1 Summary'!H36),"---")</f>
        <v>---</v>
      </c>
      <c r="H57" s="44" t="str">
        <f>IFERROR((('E.1 Summary'!I44-'E.1 Summary'!I36)/'E.1 Summary'!I36),"---")</f>
        <v>---</v>
      </c>
      <c r="I57" s="56" t="str">
        <f>IFERROR((('E.1 Summary'!J44-'E.1 Summary'!J36)/'E.1 Summary'!J36),"---")</f>
        <v>---</v>
      </c>
    </row>
    <row r="58" spans="1:9" x14ac:dyDescent="0.3">
      <c r="B58" s="14" t="s">
        <v>272</v>
      </c>
      <c r="C58" s="16" t="s">
        <v>97</v>
      </c>
      <c r="E58" s="48" t="str">
        <f>IFERROR((('E.1 Summary'!E45-'E.1 Summary'!E37)/'E.1 Summary'!E37),"---")</f>
        <v>---</v>
      </c>
      <c r="F58" s="44" t="str">
        <f>IFERROR((('E.1 Summary'!F45-'E.1 Summary'!F37)/'E.1 Summary'!F37),"---")</f>
        <v>---</v>
      </c>
      <c r="G58" s="48" t="str">
        <f>IFERROR((('E.1 Summary'!H45-'E.1 Summary'!H37)/'E.1 Summary'!H37),"---")</f>
        <v>---</v>
      </c>
      <c r="H58" s="44" t="str">
        <f>IFERROR((('E.1 Summary'!I45-'E.1 Summary'!I37)/'E.1 Summary'!I37),"---")</f>
        <v>---</v>
      </c>
      <c r="I58" s="56" t="str">
        <f>IFERROR((('E.1 Summary'!J45-'E.1 Summary'!J37)/'E.1 Summary'!J37),"---")</f>
        <v>---</v>
      </c>
    </row>
    <row r="59" spans="1:9" x14ac:dyDescent="0.3">
      <c r="B59" s="14" t="s">
        <v>272</v>
      </c>
      <c r="C59" s="16" t="s">
        <v>98</v>
      </c>
      <c r="E59" s="48" t="str">
        <f>IFERROR((('E.1 Summary'!E46-'E.1 Summary'!E38)/'E.1 Summary'!E38),"---")</f>
        <v>---</v>
      </c>
      <c r="F59" s="44" t="str">
        <f>IFERROR((('E.1 Summary'!F46-'E.1 Summary'!F38)/'E.1 Summary'!F38),"---")</f>
        <v>---</v>
      </c>
      <c r="G59" s="48" t="str">
        <f>IFERROR((('E.1 Summary'!H46-'E.1 Summary'!H38)/'E.1 Summary'!H38),"---")</f>
        <v>---</v>
      </c>
      <c r="H59" s="44" t="str">
        <f>IFERROR((('E.1 Summary'!I46-'E.1 Summary'!I38)/'E.1 Summary'!I38),"---")</f>
        <v>---</v>
      </c>
      <c r="I59" s="56" t="str">
        <f>IFERROR((('E.1 Summary'!J46-'E.1 Summary'!J38)/'E.1 Summary'!J38),"---")</f>
        <v>---</v>
      </c>
    </row>
    <row r="60" spans="1:9" x14ac:dyDescent="0.3">
      <c r="B60" s="14" t="s">
        <v>272</v>
      </c>
      <c r="C60" s="16" t="s">
        <v>99</v>
      </c>
      <c r="E60" s="48" t="str">
        <f>IFERROR((('E.1 Summary'!E47-'E.1 Summary'!E39)/'E.1 Summary'!E39),"---")</f>
        <v>---</v>
      </c>
      <c r="F60" s="44" t="str">
        <f>IFERROR((('E.1 Summary'!F47-'E.1 Summary'!F39)/'E.1 Summary'!F39),"---")</f>
        <v>---</v>
      </c>
      <c r="G60" s="48" t="str">
        <f>IFERROR((('E.1 Summary'!H47-'E.1 Summary'!H39)/'E.1 Summary'!H39),"---")</f>
        <v>---</v>
      </c>
      <c r="H60" s="44" t="str">
        <f>IFERROR((('E.1 Summary'!I47-'E.1 Summary'!I39)/'E.1 Summary'!I39),"---")</f>
        <v>---</v>
      </c>
      <c r="I60" s="56" t="str">
        <f>IFERROR((('E.1 Summary'!J47-'E.1 Summary'!J39)/'E.1 Summary'!J39),"---")</f>
        <v>---</v>
      </c>
    </row>
    <row r="61" spans="1:9" x14ac:dyDescent="0.3">
      <c r="B61" s="21" t="s">
        <v>272</v>
      </c>
      <c r="C61" s="23" t="s">
        <v>91</v>
      </c>
      <c r="D61" s="38"/>
      <c r="E61" s="154" t="str">
        <f>IFERROR((('E.1 Summary'!E48-'E.1 Summary'!E40)/'E.1 Summary'!E40),"---")</f>
        <v>---</v>
      </c>
      <c r="F61" s="45" t="str">
        <f>IFERROR((('E.1 Summary'!F48-'E.1 Summary'!F40)/'E.1 Summary'!F40),"---")</f>
        <v>---</v>
      </c>
      <c r="G61" s="154" t="str">
        <f>IFERROR((('E.1 Summary'!H48-'E.1 Summary'!H40)/'E.1 Summary'!H40),"---")</f>
        <v>---</v>
      </c>
      <c r="H61" s="45" t="str">
        <f>IFERROR((('E.1 Summary'!I48-'E.1 Summary'!I40)/'E.1 Summary'!I40),"---")</f>
        <v>---</v>
      </c>
      <c r="I61" s="57" t="str">
        <f>IFERROR((('E.1 Summary'!J48-'E.1 Summary'!J40)/'E.1 Summary'!J40),"---")</f>
        <v>---</v>
      </c>
    </row>
    <row r="62" spans="1:9" x14ac:dyDescent="0.3">
      <c r="B62" s="6" t="s">
        <v>297</v>
      </c>
      <c r="C62" s="16" t="s">
        <v>93</v>
      </c>
      <c r="E62" s="48" t="str">
        <f>IFERROR((('E.1 Summary'!E49-'E.1 Summary'!E41)/'E.1 Summary'!E41),"---")</f>
        <v>---</v>
      </c>
      <c r="F62" s="44" t="str">
        <f>IFERROR((('E.1 Summary'!F49-'E.1 Summary'!F41)/'E.1 Summary'!F41),"---")</f>
        <v>---</v>
      </c>
      <c r="G62" s="48" t="str">
        <f>IFERROR((('E.1 Summary'!H49-'E.1 Summary'!H41)/'E.1 Summary'!H41),"---")</f>
        <v>---</v>
      </c>
      <c r="H62" s="44" t="str">
        <f>IFERROR((('E.1 Summary'!I49-'E.1 Summary'!I41)/'E.1 Summary'!I41),"---")</f>
        <v>---</v>
      </c>
      <c r="I62" s="56" t="str">
        <f>IFERROR((('E.1 Summary'!J49-'E.1 Summary'!J41)/'E.1 Summary'!J41),"---")</f>
        <v>---</v>
      </c>
    </row>
    <row r="63" spans="1:9" x14ac:dyDescent="0.3">
      <c r="B63" s="14" t="s">
        <v>297</v>
      </c>
      <c r="C63" s="16" t="s">
        <v>94</v>
      </c>
      <c r="E63" s="48" t="str">
        <f>IFERROR((('E.1 Summary'!E50-'E.1 Summary'!E42)/'E.1 Summary'!E42),"---")</f>
        <v>---</v>
      </c>
      <c r="F63" s="44" t="str">
        <f>IFERROR((('E.1 Summary'!F50-'E.1 Summary'!F42)/'E.1 Summary'!F42),"---")</f>
        <v>---</v>
      </c>
      <c r="G63" s="48" t="str">
        <f>IFERROR((('E.1 Summary'!H50-'E.1 Summary'!H42)/'E.1 Summary'!H42),"---")</f>
        <v>---</v>
      </c>
      <c r="H63" s="44" t="str">
        <f>IFERROR((('E.1 Summary'!I50-'E.1 Summary'!I42)/'E.1 Summary'!I42),"---")</f>
        <v>---</v>
      </c>
      <c r="I63" s="56" t="str">
        <f>IFERROR((('E.1 Summary'!J50-'E.1 Summary'!J42)/'E.1 Summary'!J42),"---")</f>
        <v>---</v>
      </c>
    </row>
    <row r="64" spans="1:9" x14ac:dyDescent="0.3">
      <c r="B64" s="14" t="s">
        <v>297</v>
      </c>
      <c r="C64" s="16" t="s">
        <v>95</v>
      </c>
      <c r="E64" s="48" t="str">
        <f>IFERROR((('E.1 Summary'!E51-'E.1 Summary'!E43)/'E.1 Summary'!E43),"---")</f>
        <v>---</v>
      </c>
      <c r="F64" s="44" t="str">
        <f>IFERROR((('E.1 Summary'!F51-'E.1 Summary'!F43)/'E.1 Summary'!F43),"---")</f>
        <v>---</v>
      </c>
      <c r="G64" s="48" t="str">
        <f>IFERROR((('E.1 Summary'!H51-'E.1 Summary'!H43)/'E.1 Summary'!H43),"---")</f>
        <v>---</v>
      </c>
      <c r="H64" s="44" t="str">
        <f>IFERROR((('E.1 Summary'!I51-'E.1 Summary'!I43)/'E.1 Summary'!I43),"---")</f>
        <v>---</v>
      </c>
      <c r="I64" s="56" t="str">
        <f>IFERROR((('E.1 Summary'!J51-'E.1 Summary'!J43)/'E.1 Summary'!J43),"---")</f>
        <v>---</v>
      </c>
    </row>
    <row r="65" spans="1:9" x14ac:dyDescent="0.3">
      <c r="B65" s="14" t="s">
        <v>297</v>
      </c>
      <c r="C65" s="16" t="s">
        <v>96</v>
      </c>
      <c r="E65" s="48" t="str">
        <f>IFERROR((('E.1 Summary'!E52-'E.1 Summary'!E44)/'E.1 Summary'!E44),"---")</f>
        <v>---</v>
      </c>
      <c r="F65" s="44" t="str">
        <f>IFERROR((('E.1 Summary'!F52-'E.1 Summary'!F44)/'E.1 Summary'!F44),"---")</f>
        <v>---</v>
      </c>
      <c r="G65" s="48" t="str">
        <f>IFERROR((('E.1 Summary'!H52-'E.1 Summary'!H44)/'E.1 Summary'!H44),"---")</f>
        <v>---</v>
      </c>
      <c r="H65" s="44" t="str">
        <f>IFERROR((('E.1 Summary'!I52-'E.1 Summary'!I44)/'E.1 Summary'!I44),"---")</f>
        <v>---</v>
      </c>
      <c r="I65" s="56" t="str">
        <f>IFERROR((('E.1 Summary'!J52-'E.1 Summary'!J44)/'E.1 Summary'!J44),"---")</f>
        <v>---</v>
      </c>
    </row>
    <row r="66" spans="1:9" x14ac:dyDescent="0.3">
      <c r="B66" s="14" t="s">
        <v>297</v>
      </c>
      <c r="C66" s="16" t="s">
        <v>97</v>
      </c>
      <c r="E66" s="48" t="str">
        <f>IFERROR((('E.1 Summary'!E53-'E.1 Summary'!E45)/'E.1 Summary'!E45),"---")</f>
        <v>---</v>
      </c>
      <c r="F66" s="44" t="str">
        <f>IFERROR((('E.1 Summary'!F53-'E.1 Summary'!F45)/'E.1 Summary'!F45),"---")</f>
        <v>---</v>
      </c>
      <c r="G66" s="48" t="str">
        <f>IFERROR((('E.1 Summary'!H53-'E.1 Summary'!H45)/'E.1 Summary'!H45),"---")</f>
        <v>---</v>
      </c>
      <c r="H66" s="44" t="str">
        <f>IFERROR((('E.1 Summary'!I53-'E.1 Summary'!I45)/'E.1 Summary'!I45),"---")</f>
        <v>---</v>
      </c>
      <c r="I66" s="56" t="str">
        <f>IFERROR((('E.1 Summary'!J53-'E.1 Summary'!J45)/'E.1 Summary'!J45),"---")</f>
        <v>---</v>
      </c>
    </row>
    <row r="67" spans="1:9" x14ac:dyDescent="0.3">
      <c r="B67" s="14" t="s">
        <v>297</v>
      </c>
      <c r="C67" s="16" t="s">
        <v>98</v>
      </c>
      <c r="E67" s="48" t="str">
        <f>IFERROR((('E.1 Summary'!E54-'E.1 Summary'!E46)/'E.1 Summary'!E46),"---")</f>
        <v>---</v>
      </c>
      <c r="F67" s="44" t="str">
        <f>IFERROR((('E.1 Summary'!F54-'E.1 Summary'!F46)/'E.1 Summary'!F46),"---")</f>
        <v>---</v>
      </c>
      <c r="G67" s="48" t="str">
        <f>IFERROR((('E.1 Summary'!H54-'E.1 Summary'!H46)/'E.1 Summary'!H46),"---")</f>
        <v>---</v>
      </c>
      <c r="H67" s="44" t="str">
        <f>IFERROR((('E.1 Summary'!I54-'E.1 Summary'!I46)/'E.1 Summary'!I46),"---")</f>
        <v>---</v>
      </c>
      <c r="I67" s="56" t="str">
        <f>IFERROR((('E.1 Summary'!J54-'E.1 Summary'!J46)/'E.1 Summary'!J46),"---")</f>
        <v>---</v>
      </c>
    </row>
    <row r="68" spans="1:9" x14ac:dyDescent="0.3">
      <c r="B68" s="14" t="s">
        <v>297</v>
      </c>
      <c r="C68" s="16" t="s">
        <v>99</v>
      </c>
      <c r="E68" s="48" t="str">
        <f>IFERROR((('E.1 Summary'!E55-'E.1 Summary'!E47)/'E.1 Summary'!E47),"---")</f>
        <v>---</v>
      </c>
      <c r="F68" s="44" t="str">
        <f>IFERROR((('E.1 Summary'!F55-'E.1 Summary'!F47)/'E.1 Summary'!F47),"---")</f>
        <v>---</v>
      </c>
      <c r="G68" s="48" t="str">
        <f>IFERROR((('E.1 Summary'!H55-'E.1 Summary'!H47)/'E.1 Summary'!H47),"---")</f>
        <v>---</v>
      </c>
      <c r="H68" s="44" t="str">
        <f>IFERROR((('E.1 Summary'!I55-'E.1 Summary'!I47)/'E.1 Summary'!I47),"---")</f>
        <v>---</v>
      </c>
      <c r="I68" s="56" t="str">
        <f>IFERROR((('E.1 Summary'!J55-'E.1 Summary'!J47)/'E.1 Summary'!J47),"---")</f>
        <v>---</v>
      </c>
    </row>
    <row r="69" spans="1:9" x14ac:dyDescent="0.3">
      <c r="B69" s="21" t="s">
        <v>297</v>
      </c>
      <c r="C69" s="23" t="s">
        <v>91</v>
      </c>
      <c r="D69" s="38"/>
      <c r="E69" s="178" t="str">
        <f>IFERROR((('E.1 Summary'!E56-'E.1 Summary'!E48)/'E.1 Summary'!E48),"---")</f>
        <v>---</v>
      </c>
      <c r="F69" s="179" t="str">
        <f>IFERROR((('E.1 Summary'!F56-'E.1 Summary'!F48)/'E.1 Summary'!F48),"---")</f>
        <v>---</v>
      </c>
      <c r="G69" s="178" t="str">
        <f>IFERROR((('E.1 Summary'!H56-'E.1 Summary'!H48)/'E.1 Summary'!H48),"---")</f>
        <v>---</v>
      </c>
      <c r="H69" s="179" t="str">
        <f>IFERROR((('E.1 Summary'!I56-'E.1 Summary'!I48)/'E.1 Summary'!I48),"---")</f>
        <v>---</v>
      </c>
      <c r="I69" s="180" t="str">
        <f>IFERROR((('E.1 Summary'!J56-'E.1 Summary'!J48)/'E.1 Summary'!J48),"---")</f>
        <v>---</v>
      </c>
    </row>
    <row r="71" spans="1:9" x14ac:dyDescent="0.3">
      <c r="A71" s="133" t="s">
        <v>103</v>
      </c>
    </row>
    <row r="72" spans="1:9" x14ac:dyDescent="0.3">
      <c r="A72" s="133" t="s">
        <v>104</v>
      </c>
    </row>
  </sheetData>
  <sheetProtection algorithmName="SHA-512" hashValue="dqoQgG7Ob8eNmzmK8sfmgZmFLkS2v+C4zvKfjqOHyaQnD3aLlvK8Fb7wmticQ6qDGK+ngT7tgjKyiwAOmsvCxQ==" saltValue="jaR2EMZWQCqFUzZ89ujZ4Q==" spinCount="100000" sheet="1" deleteColumns="0" deleteRows="0"/>
  <mergeCells count="3">
    <mergeCell ref="B52:I52"/>
    <mergeCell ref="B4:Q4"/>
    <mergeCell ref="B32:I32"/>
  </mergeCells>
  <phoneticPr fontId="18" type="noConversion"/>
  <conditionalFormatting sqref="E6:Q29">
    <cfRule type="cellIs" dxfId="1" priority="2" operator="lessThan">
      <formula>0</formula>
    </cfRule>
  </conditionalFormatting>
  <conditionalFormatting sqref="E6:F29 H6:Q29">
    <cfRule type="cellIs" dxfId="0" priority="1" operator="greaterThan">
      <formula>0.1</formula>
    </cfRule>
  </conditionalFormatting>
  <pageMargins left="0.7" right="0.7" top="0.75" bottom="0.75" header="0.3" footer="0.3"/>
  <pageSetup scale="44"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B42"/>
  <sheetViews>
    <sheetView showGridLines="0" topLeftCell="A27" zoomScaleNormal="100" workbookViewId="0">
      <selection activeCell="A3" sqref="A3"/>
    </sheetView>
  </sheetViews>
  <sheetFormatPr defaultRowHeight="14.4" x14ac:dyDescent="0.3"/>
  <cols>
    <col min="1" max="1" width="20.5546875" bestFit="1" customWidth="1"/>
    <col min="2" max="2" width="50.5546875" bestFit="1" customWidth="1"/>
  </cols>
  <sheetData>
    <row r="1" spans="1:2" ht="18" x14ac:dyDescent="0.35">
      <c r="A1" s="103" t="s">
        <v>0</v>
      </c>
      <c r="B1" s="102"/>
    </row>
    <row r="2" spans="1:2" ht="18" x14ac:dyDescent="0.35">
      <c r="A2" s="104" t="s">
        <v>13</v>
      </c>
      <c r="B2" s="102"/>
    </row>
    <row r="3" spans="1:2" ht="18.600000000000001" thickBot="1" x14ac:dyDescent="0.4">
      <c r="A3" s="85"/>
      <c r="B3" s="86"/>
    </row>
    <row r="4" spans="1:2" x14ac:dyDescent="0.3">
      <c r="A4" s="88" t="s">
        <v>115</v>
      </c>
      <c r="B4" s="89" t="s">
        <v>116</v>
      </c>
    </row>
    <row r="5" spans="1:2" x14ac:dyDescent="0.3">
      <c r="A5" s="90">
        <v>1</v>
      </c>
      <c r="B5" s="98" t="s">
        <v>117</v>
      </c>
    </row>
    <row r="6" spans="1:2" x14ac:dyDescent="0.3">
      <c r="A6" s="90">
        <v>2</v>
      </c>
      <c r="B6" s="98" t="s">
        <v>298</v>
      </c>
    </row>
    <row r="7" spans="1:2" x14ac:dyDescent="0.3">
      <c r="A7" s="90">
        <v>3</v>
      </c>
      <c r="B7" s="98" t="s">
        <v>118</v>
      </c>
    </row>
    <row r="8" spans="1:2" x14ac:dyDescent="0.3">
      <c r="A8" s="90">
        <v>4</v>
      </c>
      <c r="B8" s="98" t="s">
        <v>119</v>
      </c>
    </row>
    <row r="9" spans="1:2" x14ac:dyDescent="0.3">
      <c r="A9" s="90">
        <v>5</v>
      </c>
      <c r="B9" s="98" t="s">
        <v>97</v>
      </c>
    </row>
    <row r="10" spans="1:2" x14ac:dyDescent="0.3">
      <c r="A10" s="90">
        <v>6</v>
      </c>
      <c r="B10" s="98" t="s">
        <v>98</v>
      </c>
    </row>
    <row r="11" spans="1:2" x14ac:dyDescent="0.3">
      <c r="A11" s="134">
        <v>7</v>
      </c>
      <c r="B11" s="98" t="s">
        <v>99</v>
      </c>
    </row>
    <row r="12" spans="1:2" ht="15" thickBot="1" x14ac:dyDescent="0.35">
      <c r="A12" s="135">
        <v>8</v>
      </c>
      <c r="B12" s="100" t="s">
        <v>91</v>
      </c>
    </row>
    <row r="13" spans="1:2" x14ac:dyDescent="0.3">
      <c r="A13" s="91"/>
      <c r="B13" s="94"/>
    </row>
    <row r="14" spans="1:2" ht="15" thickBot="1" x14ac:dyDescent="0.35">
      <c r="A14" s="92"/>
      <c r="B14" s="101"/>
    </row>
    <row r="15" spans="1:2" x14ac:dyDescent="0.3">
      <c r="A15" s="95" t="s">
        <v>120</v>
      </c>
      <c r="B15" s="96" t="s">
        <v>116</v>
      </c>
    </row>
    <row r="16" spans="1:2" x14ac:dyDescent="0.3">
      <c r="A16" s="97">
        <v>1</v>
      </c>
      <c r="B16" s="98" t="s">
        <v>121</v>
      </c>
    </row>
    <row r="17" spans="1:2" x14ac:dyDescent="0.3">
      <c r="A17" s="97">
        <v>2</v>
      </c>
      <c r="B17" s="98" t="s">
        <v>122</v>
      </c>
    </row>
    <row r="18" spans="1:2" x14ac:dyDescent="0.3">
      <c r="A18" s="97">
        <v>3</v>
      </c>
      <c r="B18" s="98" t="s">
        <v>123</v>
      </c>
    </row>
    <row r="19" spans="1:2" x14ac:dyDescent="0.3">
      <c r="A19" s="97">
        <v>4</v>
      </c>
      <c r="B19" s="98" t="s">
        <v>91</v>
      </c>
    </row>
    <row r="20" spans="1:2" ht="15" thickBot="1" x14ac:dyDescent="0.35">
      <c r="A20" s="99">
        <v>5</v>
      </c>
      <c r="B20" s="100" t="s">
        <v>124</v>
      </c>
    </row>
    <row r="21" spans="1:2" x14ac:dyDescent="0.3">
      <c r="A21" s="93"/>
      <c r="B21" s="94"/>
    </row>
    <row r="22" spans="1:2" ht="15" thickBot="1" x14ac:dyDescent="0.35">
      <c r="A22" s="92"/>
      <c r="B22" s="101"/>
    </row>
    <row r="23" spans="1:2" x14ac:dyDescent="0.3">
      <c r="A23" s="95" t="s">
        <v>125</v>
      </c>
      <c r="B23" s="96" t="s">
        <v>116</v>
      </c>
    </row>
    <row r="24" spans="1:2" ht="27.6" x14ac:dyDescent="0.3">
      <c r="A24" s="97">
        <v>1</v>
      </c>
      <c r="B24" s="98" t="s">
        <v>126</v>
      </c>
    </row>
    <row r="25" spans="1:2" ht="27.6" x14ac:dyDescent="0.3">
      <c r="A25" s="97">
        <v>2</v>
      </c>
      <c r="B25" s="98" t="s">
        <v>127</v>
      </c>
    </row>
    <row r="26" spans="1:2" ht="27.6" x14ac:dyDescent="0.3">
      <c r="A26" s="97">
        <v>3</v>
      </c>
      <c r="B26" s="98" t="s">
        <v>128</v>
      </c>
    </row>
    <row r="27" spans="1:2" ht="15" thickBot="1" x14ac:dyDescent="0.35">
      <c r="A27" s="99">
        <v>4</v>
      </c>
      <c r="B27" s="100" t="s">
        <v>129</v>
      </c>
    </row>
    <row r="28" spans="1:2" x14ac:dyDescent="0.3">
      <c r="A28" s="92"/>
      <c r="B28" s="101"/>
    </row>
    <row r="29" spans="1:2" ht="15" thickBot="1" x14ac:dyDescent="0.35">
      <c r="A29" s="92"/>
      <c r="B29" s="101"/>
    </row>
    <row r="30" spans="1:2" x14ac:dyDescent="0.3">
      <c r="A30" s="95" t="s">
        <v>130</v>
      </c>
      <c r="B30" s="96" t="s">
        <v>116</v>
      </c>
    </row>
    <row r="31" spans="1:2" ht="27.6" x14ac:dyDescent="0.3">
      <c r="A31" s="97" t="s">
        <v>131</v>
      </c>
      <c r="B31" s="98" t="s">
        <v>132</v>
      </c>
    </row>
    <row r="32" spans="1:2" ht="27.6" x14ac:dyDescent="0.3">
      <c r="A32" s="97" t="s">
        <v>133</v>
      </c>
      <c r="B32" s="98" t="s">
        <v>134</v>
      </c>
    </row>
    <row r="33" spans="1:2" x14ac:dyDescent="0.3">
      <c r="A33" s="97">
        <v>2</v>
      </c>
      <c r="B33" s="98" t="s">
        <v>135</v>
      </c>
    </row>
    <row r="34" spans="1:2" x14ac:dyDescent="0.3">
      <c r="A34" s="97">
        <v>3</v>
      </c>
      <c r="B34" s="98" t="s">
        <v>136</v>
      </c>
    </row>
    <row r="35" spans="1:2" x14ac:dyDescent="0.3">
      <c r="A35" s="97">
        <v>4</v>
      </c>
      <c r="B35" s="98" t="s">
        <v>137</v>
      </c>
    </row>
    <row r="36" spans="1:2" ht="15" thickBot="1" x14ac:dyDescent="0.35">
      <c r="A36" s="99">
        <v>5</v>
      </c>
      <c r="B36" s="100" t="s">
        <v>138</v>
      </c>
    </row>
    <row r="38" spans="1:2" ht="15" thickBot="1" x14ac:dyDescent="0.35"/>
    <row r="39" spans="1:2" x14ac:dyDescent="0.3">
      <c r="A39" s="95" t="s">
        <v>139</v>
      </c>
      <c r="B39" s="96" t="s">
        <v>116</v>
      </c>
    </row>
    <row r="40" spans="1:2" x14ac:dyDescent="0.3">
      <c r="A40" s="97">
        <v>1</v>
      </c>
      <c r="B40" s="98" t="s">
        <v>140</v>
      </c>
    </row>
    <row r="41" spans="1:2" x14ac:dyDescent="0.3">
      <c r="A41" s="97">
        <v>2</v>
      </c>
      <c r="B41" s="98" t="s">
        <v>141</v>
      </c>
    </row>
    <row r="42" spans="1:2" ht="15" thickBot="1" x14ac:dyDescent="0.35">
      <c r="A42" s="99">
        <v>3</v>
      </c>
      <c r="B42" s="100" t="s">
        <v>142</v>
      </c>
    </row>
  </sheetData>
  <sheetProtection algorithmName="SHA-512" hashValue="elqTyEAmSrlTOnRcIPK0TzMDyIWOzxbjDd77WQIym5a9MEnP3kClVFjeXDzF9ZAfO1Q50vQ9Q36TPTKeSQpBMw==" saltValue="82RiqYlnyexT9nqBU47UEA==" spinCount="100000" sheet="1" objects="1" scenarios="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359FC1-3A36-4B9E-B5FC-CCD2EAAEABA1}">
  <sheetPr codeName="Sheet10">
    <tabColor theme="4"/>
  </sheetPr>
  <dimension ref="A1:A3"/>
  <sheetViews>
    <sheetView workbookViewId="0">
      <selection activeCell="A4" sqref="A4"/>
    </sheetView>
  </sheetViews>
  <sheetFormatPr defaultRowHeight="14.4" x14ac:dyDescent="0.3"/>
  <sheetData>
    <row r="1" spans="1:1" x14ac:dyDescent="0.3">
      <c r="A1" t="s">
        <v>236</v>
      </c>
    </row>
    <row r="2" spans="1:1" x14ac:dyDescent="0.3">
      <c r="A2" t="s">
        <v>300</v>
      </c>
    </row>
    <row r="3" spans="1:1" x14ac:dyDescent="0.3">
      <c r="A3" t="s">
        <v>301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theme="9"/>
  </sheetPr>
  <dimension ref="A1:C22"/>
  <sheetViews>
    <sheetView workbookViewId="0">
      <selection activeCell="P18" sqref="P18"/>
    </sheetView>
  </sheetViews>
  <sheetFormatPr defaultColWidth="9.21875" defaultRowHeight="14.4" x14ac:dyDescent="0.3"/>
  <cols>
    <col min="2" max="2" width="52.21875" bestFit="1" customWidth="1"/>
    <col min="3" max="3" width="15.44140625" bestFit="1" customWidth="1"/>
  </cols>
  <sheetData>
    <row r="1" spans="1:3" x14ac:dyDescent="0.3">
      <c r="A1" s="105" t="s">
        <v>143</v>
      </c>
      <c r="B1" s="105" t="s">
        <v>144</v>
      </c>
      <c r="C1" s="105" t="s">
        <v>145</v>
      </c>
    </row>
    <row r="2" spans="1:3" x14ac:dyDescent="0.3">
      <c r="B2" t="s">
        <v>146</v>
      </c>
    </row>
    <row r="3" spans="1:3" x14ac:dyDescent="0.3">
      <c r="A3">
        <v>290</v>
      </c>
      <c r="B3" t="s">
        <v>147</v>
      </c>
      <c r="C3" t="s">
        <v>148</v>
      </c>
    </row>
    <row r="4" spans="1:3" x14ac:dyDescent="0.3">
      <c r="A4">
        <v>291</v>
      </c>
      <c r="B4" t="s">
        <v>149</v>
      </c>
      <c r="C4" t="s">
        <v>150</v>
      </c>
    </row>
    <row r="5" spans="1:3" x14ac:dyDescent="0.3">
      <c r="A5">
        <v>11226</v>
      </c>
      <c r="B5" t="s">
        <v>151</v>
      </c>
      <c r="C5" t="s">
        <v>152</v>
      </c>
    </row>
    <row r="6" spans="1:3" x14ac:dyDescent="0.3">
      <c r="A6" s="114" t="s">
        <v>153</v>
      </c>
      <c r="B6" t="s">
        <v>154</v>
      </c>
      <c r="C6" t="s">
        <v>154</v>
      </c>
    </row>
    <row r="7" spans="1:3" x14ac:dyDescent="0.3">
      <c r="A7">
        <v>11726</v>
      </c>
      <c r="B7" t="s">
        <v>155</v>
      </c>
      <c r="C7" t="s">
        <v>156</v>
      </c>
    </row>
    <row r="8" spans="1:3" x14ac:dyDescent="0.3">
      <c r="A8">
        <v>11474</v>
      </c>
      <c r="B8" t="s">
        <v>157</v>
      </c>
      <c r="C8" t="s">
        <v>158</v>
      </c>
    </row>
    <row r="9" spans="1:3" x14ac:dyDescent="0.3">
      <c r="A9">
        <v>10728</v>
      </c>
      <c r="B9" t="s">
        <v>159</v>
      </c>
      <c r="C9" t="s">
        <v>160</v>
      </c>
    </row>
    <row r="10" spans="1:3" x14ac:dyDescent="0.3">
      <c r="A10">
        <v>8026</v>
      </c>
      <c r="B10" t="s">
        <v>161</v>
      </c>
      <c r="C10" t="s">
        <v>162</v>
      </c>
    </row>
    <row r="11" spans="1:3" x14ac:dyDescent="0.3">
      <c r="A11">
        <v>300</v>
      </c>
      <c r="B11" t="s">
        <v>163</v>
      </c>
      <c r="C11" t="s">
        <v>164</v>
      </c>
    </row>
    <row r="12" spans="1:3" x14ac:dyDescent="0.3">
      <c r="A12">
        <v>302</v>
      </c>
      <c r="B12" t="s">
        <v>165</v>
      </c>
      <c r="C12" t="s">
        <v>166</v>
      </c>
    </row>
    <row r="13" spans="1:3" x14ac:dyDescent="0.3">
      <c r="A13">
        <v>301</v>
      </c>
      <c r="B13" t="s">
        <v>167</v>
      </c>
      <c r="C13" t="s">
        <v>168</v>
      </c>
    </row>
    <row r="14" spans="1:3" x14ac:dyDescent="0.3">
      <c r="A14">
        <v>3735</v>
      </c>
      <c r="B14" t="s">
        <v>169</v>
      </c>
      <c r="C14" t="s">
        <v>170</v>
      </c>
    </row>
    <row r="15" spans="1:3" x14ac:dyDescent="0.3">
      <c r="A15">
        <v>11227</v>
      </c>
      <c r="B15" t="s">
        <v>171</v>
      </c>
      <c r="C15" t="s">
        <v>172</v>
      </c>
    </row>
    <row r="16" spans="1:3" x14ac:dyDescent="0.3">
      <c r="A16">
        <v>308</v>
      </c>
      <c r="B16" t="s">
        <v>173</v>
      </c>
      <c r="C16" t="s">
        <v>174</v>
      </c>
    </row>
    <row r="17" spans="1:3" x14ac:dyDescent="0.3">
      <c r="A17">
        <v>12103</v>
      </c>
      <c r="B17" t="s">
        <v>175</v>
      </c>
      <c r="C17" t="s">
        <v>176</v>
      </c>
    </row>
    <row r="18" spans="1:3" x14ac:dyDescent="0.3">
      <c r="A18">
        <v>310</v>
      </c>
      <c r="B18" t="s">
        <v>177</v>
      </c>
      <c r="C18" t="s">
        <v>178</v>
      </c>
    </row>
    <row r="19" spans="1:3" x14ac:dyDescent="0.3">
      <c r="A19">
        <v>312</v>
      </c>
      <c r="B19" t="s">
        <v>179</v>
      </c>
      <c r="C19" t="s">
        <v>180</v>
      </c>
    </row>
    <row r="20" spans="1:3" x14ac:dyDescent="0.3">
      <c r="A20">
        <v>10926</v>
      </c>
      <c r="B20" t="s">
        <v>181</v>
      </c>
      <c r="C20" t="s">
        <v>182</v>
      </c>
    </row>
    <row r="21" spans="1:3" x14ac:dyDescent="0.3">
      <c r="A21">
        <v>12814</v>
      </c>
      <c r="B21" t="s">
        <v>183</v>
      </c>
      <c r="C21" t="s">
        <v>184</v>
      </c>
    </row>
    <row r="22" spans="1:3" x14ac:dyDescent="0.3">
      <c r="A22">
        <v>3156</v>
      </c>
      <c r="B22" t="s">
        <v>185</v>
      </c>
      <c r="C22" t="s">
        <v>186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B88"/>
  <sheetViews>
    <sheetView zoomScaleNormal="100" workbookViewId="0">
      <selection activeCell="P18" sqref="P18"/>
    </sheetView>
  </sheetViews>
  <sheetFormatPr defaultRowHeight="14.4" x14ac:dyDescent="0.3"/>
  <cols>
    <col min="1" max="1" width="23.44140625" customWidth="1"/>
    <col min="2" max="2" width="72.44140625" bestFit="1" customWidth="1"/>
    <col min="3" max="3" width="15.44140625" bestFit="1" customWidth="1"/>
  </cols>
  <sheetData>
    <row r="1" spans="1:2" x14ac:dyDescent="0.3">
      <c r="A1" t="b">
        <v>1</v>
      </c>
      <c r="B1" t="s">
        <v>187</v>
      </c>
    </row>
    <row r="2" spans="1:2" x14ac:dyDescent="0.3">
      <c r="A2">
        <v>1</v>
      </c>
      <c r="B2" t="s">
        <v>188</v>
      </c>
    </row>
    <row r="3" spans="1:2" x14ac:dyDescent="0.3">
      <c r="A3" s="112">
        <f>INDEX(PayersList,iPayer,1)</f>
        <v>0</v>
      </c>
      <c r="B3" t="s">
        <v>189</v>
      </c>
    </row>
    <row r="4" spans="1:2" x14ac:dyDescent="0.3">
      <c r="A4" s="112">
        <f>INDEX(PayersList,iPayer,3)</f>
        <v>0</v>
      </c>
      <c r="B4" t="s">
        <v>190</v>
      </c>
    </row>
    <row r="5" spans="1:2" x14ac:dyDescent="0.3">
      <c r="A5" s="112">
        <f>'A. Front Page'!C12</f>
        <v>0</v>
      </c>
      <c r="B5" t="s">
        <v>191</v>
      </c>
    </row>
    <row r="6" spans="1:2" x14ac:dyDescent="0.3">
      <c r="A6" t="b">
        <f>IF(PayerName="Select Payer:", FALSE,TRUE)</f>
        <v>1</v>
      </c>
      <c r="B6" t="s">
        <v>192</v>
      </c>
    </row>
    <row r="7" spans="1:2" x14ac:dyDescent="0.3">
      <c r="A7" t="b">
        <f>IF(ContactName="", FALSE,TRUE)</f>
        <v>0</v>
      </c>
      <c r="B7" t="s">
        <v>193</v>
      </c>
    </row>
    <row r="8" spans="1:2" x14ac:dyDescent="0.3">
      <c r="A8" t="b">
        <f>IF(ContactEmail="", FALSE, TRUE)</f>
        <v>0</v>
      </c>
      <c r="B8" t="s">
        <v>194</v>
      </c>
    </row>
    <row r="9" spans="1:2" x14ac:dyDescent="0.3">
      <c r="A9" t="b">
        <f>IF(AND(cfPayerNameSelected=TRUE,cfRequiredContactName=TRUE,cfRequiredContactEmail=TRUE), TRUE, FALSE)</f>
        <v>0</v>
      </c>
      <c r="B9" t="s">
        <v>195</v>
      </c>
    </row>
    <row r="10" spans="1:2" x14ac:dyDescent="0.3">
      <c r="A10" t="str">
        <f>INDEX(PayersList,iPayer,1)&amp;"_"&amp;INDEX(PayersList,iPayer,3)&amp;"_"&amp;FiscalYear&amp;".xlsm"</f>
        <v>__.xlsm</v>
      </c>
      <c r="B10" t="s">
        <v>196</v>
      </c>
    </row>
    <row r="13" spans="1:2" x14ac:dyDescent="0.3">
      <c r="A13" s="81" t="s">
        <v>197</v>
      </c>
    </row>
    <row r="14" spans="1:2" x14ac:dyDescent="0.3">
      <c r="A14" s="81" t="b">
        <f>IF(AND(A15=TRUE,A16=TRUE,A17=TRUE,A18=TRUE,A19=TRUE,A20=TRUE,A21=TRUE,A22=TRUE,A23=TRUE,A24=TRUE,A25=TRUE,A27=TRUE,A29=TRUE,A31=TRUE), TRUE,FALSE)</f>
        <v>0</v>
      </c>
      <c r="B14" s="81" t="s">
        <v>261</v>
      </c>
    </row>
    <row r="15" spans="1:2" x14ac:dyDescent="0.3">
      <c r="A15" t="b">
        <f>IF(Submission_Type="",FALSE,TRUE)</f>
        <v>0</v>
      </c>
      <c r="B15" t="s">
        <v>198</v>
      </c>
    </row>
    <row r="16" spans="1:2" x14ac:dyDescent="0.3">
      <c r="A16" t="b">
        <f>IF('B. Zip Code'!B5&lt;&gt;"", TRUE, FALSE)</f>
        <v>0</v>
      </c>
      <c r="B16" t="s">
        <v>199</v>
      </c>
    </row>
    <row r="17" spans="1:2" x14ac:dyDescent="0.3">
      <c r="A17" t="b">
        <f>IF('B. Zip Code'!C5&lt;&gt;"", TRUE, FALSE)</f>
        <v>0</v>
      </c>
      <c r="B17" t="s">
        <v>200</v>
      </c>
    </row>
    <row r="18" spans="1:2" x14ac:dyDescent="0.3">
      <c r="A18" t="b">
        <f>IF('B. Zip Code'!D5&lt;&gt;"", TRUE, FALSE)</f>
        <v>0</v>
      </c>
      <c r="B18" t="s">
        <v>201</v>
      </c>
    </row>
    <row r="19" spans="1:2" x14ac:dyDescent="0.3">
      <c r="A19" t="b">
        <f>IF('B. Zip Code'!E5&lt;&gt;"", TRUE, FALSE)</f>
        <v>0</v>
      </c>
      <c r="B19" t="s">
        <v>202</v>
      </c>
    </row>
    <row r="20" spans="1:2" x14ac:dyDescent="0.3">
      <c r="A20" t="b">
        <f>IF('B. Zip Code'!F5&lt;&gt;"", TRUE, FALSE)</f>
        <v>0</v>
      </c>
      <c r="B20" t="s">
        <v>203</v>
      </c>
    </row>
    <row r="21" spans="1:2" x14ac:dyDescent="0.3">
      <c r="A21" t="b">
        <f>IF('B. Zip Code'!G5&lt;&gt;"", TRUE, FALSE)</f>
        <v>0</v>
      </c>
      <c r="B21" t="s">
        <v>204</v>
      </c>
    </row>
    <row r="22" spans="1:2" x14ac:dyDescent="0.3">
      <c r="A22" t="b">
        <f>IF('B. Zip Code'!H5&lt;&gt; "", TRUE, FALSE)</f>
        <v>0</v>
      </c>
      <c r="B22" t="s">
        <v>205</v>
      </c>
    </row>
    <row r="23" spans="1:2" x14ac:dyDescent="0.3">
      <c r="A23" t="b">
        <f>IF('B. Zip Code'!I5&lt;&gt;"", TRUE, FALSE)</f>
        <v>0</v>
      </c>
      <c r="B23" t="s">
        <v>206</v>
      </c>
    </row>
    <row r="24" spans="1:2" x14ac:dyDescent="0.3">
      <c r="A24" t="b">
        <f>IF('B. Zip Code'!J5&lt;&gt;"", TRUE, FALSE)</f>
        <v>0</v>
      </c>
      <c r="B24" t="s">
        <v>244</v>
      </c>
    </row>
    <row r="25" spans="1:2" x14ac:dyDescent="0.3">
      <c r="A25" t="b">
        <f>IF('B. Zip Code'!L5&lt;&gt;"", TRUE, FALSE)</f>
        <v>0</v>
      </c>
      <c r="B25" t="s">
        <v>245</v>
      </c>
    </row>
    <row r="26" spans="1:2" x14ac:dyDescent="0.3">
      <c r="A26" t="b">
        <f>IF('B. Zip Code'!M5&lt;&gt;"", TRUE, FALSE)</f>
        <v>0</v>
      </c>
      <c r="B26" t="s">
        <v>246</v>
      </c>
    </row>
    <row r="27" spans="1:2" x14ac:dyDescent="0.3">
      <c r="A27" t="b">
        <f>IF('B. Zip Code'!N5&lt;&gt;"", TRUE, FALSE)</f>
        <v>0</v>
      </c>
      <c r="B27" t="s">
        <v>247</v>
      </c>
    </row>
    <row r="28" spans="1:2" x14ac:dyDescent="0.3">
      <c r="A28" t="b">
        <f>IF('B. Zip Code'!O5&lt;&gt;"", TRUE, FALSE)</f>
        <v>0</v>
      </c>
      <c r="B28" t="s">
        <v>240</v>
      </c>
    </row>
    <row r="29" spans="1:2" x14ac:dyDescent="0.3">
      <c r="A29" t="b">
        <f>IF('B. Zip Code'!P5&lt;&gt;"", TRUE, FALSE)</f>
        <v>0</v>
      </c>
      <c r="B29" t="s">
        <v>241</v>
      </c>
    </row>
    <row r="30" spans="1:2" x14ac:dyDescent="0.3">
      <c r="A30" t="b">
        <f>IF('B. Zip Code'!Q5&lt;&gt;"", TRUE, FALSE)</f>
        <v>0</v>
      </c>
      <c r="B30" t="s">
        <v>242</v>
      </c>
    </row>
    <row r="31" spans="1:2" x14ac:dyDescent="0.3">
      <c r="A31" t="b">
        <f>IF('B. Zip Code'!R5&lt;&gt;"", TRUE, FALSE)</f>
        <v>0</v>
      </c>
      <c r="B31" t="s">
        <v>207</v>
      </c>
    </row>
    <row r="32" spans="1:2" x14ac:dyDescent="0.3">
      <c r="A32" t="b">
        <f>IF('B. Zip Code'!T5&lt;&gt;"", TRUE, FALSE)</f>
        <v>0</v>
      </c>
      <c r="B32" t="s">
        <v>248</v>
      </c>
    </row>
    <row r="33" spans="1:2" x14ac:dyDescent="0.3">
      <c r="A33" t="b">
        <f>IF('B. Zip Code'!U5&lt;&gt;"", TRUE, FALSE)</f>
        <v>0</v>
      </c>
      <c r="B33" t="s">
        <v>243</v>
      </c>
    </row>
    <row r="34" spans="1:2" x14ac:dyDescent="0.3">
      <c r="A34" t="b">
        <f>IF('B. Zip Code'!V5&lt;&gt;"", TRUE, FALSE)</f>
        <v>0</v>
      </c>
      <c r="B34" t="s">
        <v>208</v>
      </c>
    </row>
    <row r="36" spans="1:2" x14ac:dyDescent="0.3">
      <c r="A36" s="81" t="s">
        <v>209</v>
      </c>
    </row>
    <row r="37" spans="1:2" x14ac:dyDescent="0.3">
      <c r="A37" s="81" t="b">
        <f>IF(AND(A38=TRUE,A39=TRUE,A40=TRUE, A41=TRUE,A42=TRUE,A43=TRUE,A44=TRUE,A45=TRUE,A46=TRUE,A47=TRUE,A48=TRUE,A49=TRUE,A50=TRUE,A51=TRUE,A52=TRUE,A53=TRUE,A54=TRUE,A55=TRUE,A56=TRUE,A57=TRUE,A58=TRUE,A59=TRUE,A60=TRUE,A61=TRUE,A62=TRUE,A63=TRUE,A64=TRUE,A65=TRUE, A66=TRUE), TRUE, FALSE)</f>
        <v>0</v>
      </c>
      <c r="B37" s="81" t="s">
        <v>210</v>
      </c>
    </row>
    <row r="38" spans="1:2" x14ac:dyDescent="0.3">
      <c r="A38" t="b">
        <f>IF('C. Physician Group'!A5&lt;&gt;"", TRUE, FALSE)</f>
        <v>0</v>
      </c>
      <c r="B38" t="s">
        <v>198</v>
      </c>
    </row>
    <row r="39" spans="1:2" x14ac:dyDescent="0.3">
      <c r="A39" t="b">
        <f>IF('C. Physician Group'!B5&lt;&gt;"", TRUE, FALSE)</f>
        <v>0</v>
      </c>
      <c r="B39" t="s">
        <v>199</v>
      </c>
    </row>
    <row r="40" spans="1:2" x14ac:dyDescent="0.3">
      <c r="A40" t="b">
        <f>IF('C. Physician Group'!C5&lt;&gt; "", TRUE, FALSE)</f>
        <v>0</v>
      </c>
      <c r="B40" t="s">
        <v>211</v>
      </c>
    </row>
    <row r="41" spans="1:2" x14ac:dyDescent="0.3">
      <c r="A41" t="b">
        <f>IF('C. Physician Group'!D5&lt;&gt; "", TRUE, FALSE)</f>
        <v>0</v>
      </c>
      <c r="B41" t="s">
        <v>212</v>
      </c>
    </row>
    <row r="42" spans="1:2" x14ac:dyDescent="0.3">
      <c r="A42" t="b">
        <f>IF('C. Physician Group'!E5&lt;&gt; "", TRUE, FALSE)</f>
        <v>0</v>
      </c>
      <c r="B42" t="s">
        <v>213</v>
      </c>
    </row>
    <row r="43" spans="1:2" x14ac:dyDescent="0.3">
      <c r="A43" t="b">
        <f>IF('C. Physician Group'!F5&lt;&gt; "", TRUE, FALSE)</f>
        <v>0</v>
      </c>
      <c r="B43" t="s">
        <v>214</v>
      </c>
    </row>
    <row r="44" spans="1:2" x14ac:dyDescent="0.3">
      <c r="A44" t="b">
        <f>IF('C. Physician Group'!G5&lt;&gt;"", TRUE, FALSE)</f>
        <v>0</v>
      </c>
      <c r="B44" t="s">
        <v>203</v>
      </c>
    </row>
    <row r="45" spans="1:2" x14ac:dyDescent="0.3">
      <c r="A45" t="b">
        <f>IF('C. Physician Group'!H5&lt;&gt;"", TRUE, FALSE)</f>
        <v>0</v>
      </c>
      <c r="B45" t="s">
        <v>204</v>
      </c>
    </row>
    <row r="46" spans="1:2" x14ac:dyDescent="0.3">
      <c r="A46" t="b">
        <f>IF('C. Physician Group'!I5&lt;&gt;"", TRUE, FALSE)</f>
        <v>0</v>
      </c>
      <c r="B46" t="s">
        <v>215</v>
      </c>
    </row>
    <row r="47" spans="1:2" x14ac:dyDescent="0.3">
      <c r="A47" t="b">
        <f>IF('C. Physician Group'!J5&lt;&gt;"", TRUE, FALSE)</f>
        <v>0</v>
      </c>
      <c r="B47" t="s">
        <v>216</v>
      </c>
    </row>
    <row r="48" spans="1:2" x14ac:dyDescent="0.3">
      <c r="A48" t="b">
        <f>IF('C. Physician Group'!K5&lt;&gt;"", TRUE, FALSE)</f>
        <v>0</v>
      </c>
      <c r="B48" t="s">
        <v>217</v>
      </c>
    </row>
    <row r="49" spans="1:2" x14ac:dyDescent="0.3">
      <c r="A49" t="b">
        <f>IF('C. Physician Group'!L5&lt;&gt;"", TRUE, FALSE)</f>
        <v>0</v>
      </c>
      <c r="B49" t="s">
        <v>218</v>
      </c>
    </row>
    <row r="50" spans="1:2" x14ac:dyDescent="0.3">
      <c r="A50" t="b">
        <f>IF('C. Physician Group'!M5&lt;&gt;"", TRUE, FALSE)</f>
        <v>0</v>
      </c>
      <c r="B50" t="s">
        <v>205</v>
      </c>
    </row>
    <row r="51" spans="1:2" x14ac:dyDescent="0.3">
      <c r="A51" t="b">
        <f>IF('C. Physician Group'!N5&lt;&gt;"", TRUE, FALSE)</f>
        <v>0</v>
      </c>
      <c r="B51" t="s">
        <v>206</v>
      </c>
    </row>
    <row r="52" spans="1:2" x14ac:dyDescent="0.3">
      <c r="A52" t="b">
        <f>IF('C. Physician Group'!O5&lt;&gt;"", TRUE, FALSE)</f>
        <v>0</v>
      </c>
      <c r="B52" t="s">
        <v>244</v>
      </c>
    </row>
    <row r="53" spans="1:2" x14ac:dyDescent="0.3">
      <c r="A53" t="b">
        <f>IF('C. Physician Group'!Q5&lt;&gt;"", TRUE, FALSE)</f>
        <v>0</v>
      </c>
      <c r="B53" t="s">
        <v>249</v>
      </c>
    </row>
    <row r="54" spans="1:2" x14ac:dyDescent="0.3">
      <c r="A54" t="b">
        <f>IF('C. Physician Group'!R5&lt;&gt;"", TRUE, FALSE)</f>
        <v>0</v>
      </c>
      <c r="B54" t="s">
        <v>250</v>
      </c>
    </row>
    <row r="55" spans="1:2" x14ac:dyDescent="0.3">
      <c r="A55" t="b">
        <f>IF('C. Physician Group'!S5&lt;&gt;"", TRUE, FALSE)</f>
        <v>0</v>
      </c>
      <c r="B55" t="s">
        <v>247</v>
      </c>
    </row>
    <row r="56" spans="1:2" x14ac:dyDescent="0.3">
      <c r="A56" t="b">
        <f>IF('C. Physician Group'!T5&lt;&gt;"", TRUE, FALSE)</f>
        <v>0</v>
      </c>
      <c r="B56" t="s">
        <v>240</v>
      </c>
    </row>
    <row r="57" spans="1:2" x14ac:dyDescent="0.3">
      <c r="A57" t="b">
        <f>IF('C. Physician Group'!U5&lt;&gt;"", TRUE, FALSE)</f>
        <v>0</v>
      </c>
      <c r="B57" t="s">
        <v>251</v>
      </c>
    </row>
    <row r="58" spans="1:2" x14ac:dyDescent="0.3">
      <c r="A58" t="b">
        <f>IF('C. Physician Group'!V5&lt;&gt;"", TRUE, FALSE)</f>
        <v>0</v>
      </c>
      <c r="B58" t="s">
        <v>252</v>
      </c>
    </row>
    <row r="59" spans="1:2" x14ac:dyDescent="0.3">
      <c r="A59" t="b">
        <f>IF('C. Physician Group'!W5&lt;&gt;"", TRUE, FALSE)</f>
        <v>0</v>
      </c>
      <c r="B59" t="s">
        <v>253</v>
      </c>
    </row>
    <row r="60" spans="1:2" x14ac:dyDescent="0.3">
      <c r="A60" t="b">
        <f>IF('C. Physician Group'!Y5&lt;&gt;"", TRUE, FALSE)</f>
        <v>0</v>
      </c>
      <c r="B60" t="s">
        <v>254</v>
      </c>
    </row>
    <row r="61" spans="1:2" x14ac:dyDescent="0.3">
      <c r="A61" t="b">
        <f>IF('C. Physician Group'!Z5&lt;&gt;"", TRUE, FALSE)</f>
        <v>0</v>
      </c>
      <c r="B61" t="s">
        <v>255</v>
      </c>
    </row>
    <row r="62" spans="1:2" x14ac:dyDescent="0.3">
      <c r="A62" t="b">
        <f>IF('C. Physician Group'!AA5&lt;&gt;"", TRUE, FALSE)</f>
        <v>0</v>
      </c>
      <c r="B62" t="s">
        <v>256</v>
      </c>
    </row>
    <row r="63" spans="1:2" x14ac:dyDescent="0.3">
      <c r="A63" t="b">
        <f>IF('C. Physician Group'!AB5&lt;&gt;"", TRUE, FALSE)</f>
        <v>0</v>
      </c>
      <c r="B63" t="s">
        <v>257</v>
      </c>
    </row>
    <row r="64" spans="1:2" x14ac:dyDescent="0.3">
      <c r="A64" t="b">
        <f>IF('C. Physician Group'!AC5&lt;&gt;"", TRUE, FALSE)</f>
        <v>0</v>
      </c>
      <c r="B64" t="s">
        <v>258</v>
      </c>
    </row>
    <row r="65" spans="1:2" x14ac:dyDescent="0.3">
      <c r="A65" t="b">
        <f>IF('C. Physician Group'!AD5&lt;&gt;"", TRUE, FALSE)</f>
        <v>0</v>
      </c>
      <c r="B65" t="s">
        <v>259</v>
      </c>
    </row>
    <row r="66" spans="1:2" x14ac:dyDescent="0.3">
      <c r="A66" t="b">
        <f>IF('C. Physician Group'!AE5&lt;&gt;"", TRUE, FALSE)</f>
        <v>0</v>
      </c>
      <c r="B66" t="s">
        <v>260</v>
      </c>
    </row>
    <row r="68" spans="1:2" x14ac:dyDescent="0.3">
      <c r="A68" s="81" t="s">
        <v>6</v>
      </c>
    </row>
    <row r="69" spans="1:2" x14ac:dyDescent="0.3">
      <c r="A69" s="81" t="b">
        <f>IF(AND(A70=TRUE,A71=TRUE,A72=TRUE,A73=TRUE,A74=TRUE,A75=TRUE), TRUE, FALSE)</f>
        <v>0</v>
      </c>
      <c r="B69" s="81" t="s">
        <v>219</v>
      </c>
    </row>
    <row r="70" spans="1:2" x14ac:dyDescent="0.3">
      <c r="A70" t="b">
        <f>IF(PayerName="Select Payer:", FALSE,TRUE)</f>
        <v>1</v>
      </c>
      <c r="B70" t="s">
        <v>220</v>
      </c>
    </row>
    <row r="71" spans="1:2" x14ac:dyDescent="0.3">
      <c r="A71" t="b">
        <f>IF(FiscalYear&lt;&gt;"", TRUE, FALSE)</f>
        <v>0</v>
      </c>
      <c r="B71" s="124" t="s">
        <v>221</v>
      </c>
    </row>
    <row r="72" spans="1:2" x14ac:dyDescent="0.3">
      <c r="A72" t="b">
        <f>IF('A. Front Page'!C13&lt;&gt;"", TRUE, FALSE)</f>
        <v>0</v>
      </c>
      <c r="B72" s="124" t="s">
        <v>222</v>
      </c>
    </row>
    <row r="73" spans="1:2" x14ac:dyDescent="0.3">
      <c r="A73" t="b">
        <f>IF('A. Front Page'!C14&lt;&gt;"", TRUE, FALSE)</f>
        <v>0</v>
      </c>
      <c r="B73" s="124" t="s">
        <v>223</v>
      </c>
    </row>
    <row r="74" spans="1:2" x14ac:dyDescent="0.3">
      <c r="A74" t="b">
        <f>IF('A. Front Page'!C15&lt;&gt;"", TRUE, FALSE)</f>
        <v>0</v>
      </c>
      <c r="B74" s="124" t="s">
        <v>224</v>
      </c>
    </row>
    <row r="75" spans="1:2" x14ac:dyDescent="0.3">
      <c r="A75" t="b">
        <f>IF('A. Front Page'!C16&lt;&gt;"", TRUE, FALSE)</f>
        <v>0</v>
      </c>
      <c r="B75" s="124" t="s">
        <v>225</v>
      </c>
    </row>
    <row r="76" spans="1:2" x14ac:dyDescent="0.3">
      <c r="B76" s="124"/>
    </row>
    <row r="77" spans="1:2" x14ac:dyDescent="0.3">
      <c r="A77" s="81" t="b">
        <f>IF(AND(A78=TRUE,A79=TRUE,A80=TRUE,A81=TRUE,A82=TRUE,A83=TRUE,A84=TRUE,A85=TRUE,A86=TRUE,A87=TRUE,A88=TRUE), TRUE, FALSE)</f>
        <v>0</v>
      </c>
      <c r="B77" s="125" t="s">
        <v>226</v>
      </c>
    </row>
    <row r="78" spans="1:2" x14ac:dyDescent="0.3">
      <c r="A78" t="b">
        <f>IF('A. Front Page'!C19&lt;&gt;"", TRUE, FALSE)</f>
        <v>0</v>
      </c>
      <c r="B78" t="s">
        <v>227</v>
      </c>
    </row>
    <row r="79" spans="1:2" x14ac:dyDescent="0.3">
      <c r="A79" t="b">
        <f>IF('A. Front Page'!C20&lt;&gt;"", TRUE, FALSE)</f>
        <v>0</v>
      </c>
      <c r="B79" t="s">
        <v>228</v>
      </c>
    </row>
    <row r="80" spans="1:2" x14ac:dyDescent="0.3">
      <c r="A80" t="b">
        <f>IF('A. Front Page'!C21&lt;&gt;"", TRUE, FALSE)</f>
        <v>0</v>
      </c>
      <c r="B80" s="124" t="s">
        <v>229</v>
      </c>
    </row>
    <row r="81" spans="1:2" x14ac:dyDescent="0.3">
      <c r="A81" t="b">
        <f>IF('A. Front Page'!C22&lt;&gt;"", TRUE, FALSE)</f>
        <v>0</v>
      </c>
      <c r="B81" s="124" t="s">
        <v>230</v>
      </c>
    </row>
    <row r="82" spans="1:2" x14ac:dyDescent="0.3">
      <c r="A82" t="b">
        <f>IF('A. Front Page'!C23&lt;&gt;"", TRUE, FALSE)</f>
        <v>0</v>
      </c>
      <c r="B82" s="124" t="s">
        <v>231</v>
      </c>
    </row>
    <row r="83" spans="1:2" x14ac:dyDescent="0.3">
      <c r="A83" t="b">
        <f>IF('A. Front Page'!C24&lt;&gt;"", TRUE, FALSE)</f>
        <v>0</v>
      </c>
      <c r="B83" s="124" t="s">
        <v>232</v>
      </c>
    </row>
    <row r="84" spans="1:2" x14ac:dyDescent="0.3">
      <c r="A84" t="b">
        <f>IF('A. Front Page'!C25&lt;&gt;"", TRUE, FALSE)</f>
        <v>0</v>
      </c>
      <c r="B84" t="s">
        <v>233</v>
      </c>
    </row>
    <row r="85" spans="1:2" x14ac:dyDescent="0.3">
      <c r="A85" t="b">
        <f>IF('A. Front Page'!C26&lt;&gt;"", TRUE, FALSE)</f>
        <v>0</v>
      </c>
      <c r="B85" t="s">
        <v>234</v>
      </c>
    </row>
    <row r="86" spans="1:2" x14ac:dyDescent="0.3">
      <c r="A86" t="b">
        <f>IF('A. Front Page'!C27&lt;&gt;"", TRUE, FALSE)</f>
        <v>0</v>
      </c>
      <c r="B86" s="124" t="s">
        <v>235</v>
      </c>
    </row>
    <row r="87" spans="1:2" x14ac:dyDescent="0.3">
      <c r="A87" t="b">
        <f>IF('A. Front Page'!C28&lt;&gt;"", TRUE, FALSE)</f>
        <v>0</v>
      </c>
      <c r="B87" s="124" t="s">
        <v>238</v>
      </c>
    </row>
    <row r="88" spans="1:2" x14ac:dyDescent="0.3">
      <c r="A88" t="b">
        <f>IF('A. Front Page'!C29&lt;&gt;"", TRUE, FALSE)</f>
        <v>1</v>
      </c>
      <c r="B88" t="s">
        <v>237</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AC6F8C92DCD34D4696A56BD78E23E1D2" ma:contentTypeVersion="6" ma:contentTypeDescription="Create a new document." ma:contentTypeScope="" ma:versionID="29f47ae4694f495f44d654cd8bbe6199">
  <xsd:schema xmlns:xsd="http://www.w3.org/2001/XMLSchema" xmlns:xs="http://www.w3.org/2001/XMLSchema" xmlns:p="http://schemas.microsoft.com/office/2006/metadata/properties" xmlns:ns2="d4137db0-9494-48c3-b40f-95d5e3e92c51" xmlns:ns3="87f10b41-d777-4422-a68b-7da5c95eb453" targetNamespace="http://schemas.microsoft.com/office/2006/metadata/properties" ma:root="true" ma:fieldsID="07ed67e728a0dfb63ae43aaa14b724c7" ns2:_="" ns3:_="">
    <xsd:import namespace="d4137db0-9494-48c3-b40f-95d5e3e92c51"/>
    <xsd:import namespace="87f10b41-d777-4422-a68b-7da5c95eb453"/>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4137db0-9494-48c3-b40f-95d5e3e92c5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7f10b41-d777-4422-a68b-7da5c95eb453"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8D89A84-7EFD-45E8-8E1D-11B761E92AA2}">
  <ds:schemaRefs>
    <ds:schemaRef ds:uri="http://purl.org/dc/terms/"/>
    <ds:schemaRef ds:uri="http://purl.org/dc/elements/1.1/"/>
    <ds:schemaRef ds:uri="http://schemas.microsoft.com/office/2006/documentManagement/types"/>
    <ds:schemaRef ds:uri="http://purl.org/dc/dcmitype/"/>
    <ds:schemaRef ds:uri="http://www.w3.org/XML/1998/namespace"/>
    <ds:schemaRef ds:uri="http://schemas.microsoft.com/office/infopath/2007/PartnerControls"/>
    <ds:schemaRef ds:uri="http://schemas.openxmlformats.org/package/2006/metadata/core-properties"/>
    <ds:schemaRef ds:uri="87f10b41-d777-4422-a68b-7da5c95eb453"/>
    <ds:schemaRef ds:uri="d4137db0-9494-48c3-b40f-95d5e3e92c51"/>
    <ds:schemaRef ds:uri="http://schemas.microsoft.com/office/2006/metadata/properties"/>
  </ds:schemaRefs>
</ds:datastoreItem>
</file>

<file path=customXml/itemProps2.xml><?xml version="1.0" encoding="utf-8"?>
<ds:datastoreItem xmlns:ds="http://schemas.openxmlformats.org/officeDocument/2006/customXml" ds:itemID="{862C0054-7A6A-407F-8AD6-E3F964EC1D4D}">
  <ds:schemaRefs>
    <ds:schemaRef ds:uri="http://schemas.microsoft.com/sharepoint/v3/contenttype/forms"/>
  </ds:schemaRefs>
</ds:datastoreItem>
</file>

<file path=customXml/itemProps3.xml><?xml version="1.0" encoding="utf-8"?>
<ds:datastoreItem xmlns:ds="http://schemas.openxmlformats.org/officeDocument/2006/customXml" ds:itemID="{17AF3986-1974-4107-A18C-4FFAC3B560E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4137db0-9494-48c3-b40f-95d5e3e92c51"/>
    <ds:schemaRef ds:uri="87f10b41-d777-4422-a68b-7da5c95eb45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31</vt:i4>
      </vt:variant>
    </vt:vector>
  </HeadingPairs>
  <TitlesOfParts>
    <vt:vector size="42" baseType="lpstr">
      <vt:lpstr>Contents</vt:lpstr>
      <vt:lpstr>A. Front Page</vt:lpstr>
      <vt:lpstr>B. Zip Code</vt:lpstr>
      <vt:lpstr>C. Physician Group</vt:lpstr>
      <vt:lpstr>D. Supp Medical Pharmacy</vt:lpstr>
      <vt:lpstr>E.1 Summary</vt:lpstr>
      <vt:lpstr>E.2 Summary Trends</vt:lpstr>
      <vt:lpstr>Reference Tables</vt:lpstr>
      <vt:lpstr>Sheet1</vt:lpstr>
      <vt:lpstr>Payer Names</vt:lpstr>
      <vt:lpstr>System Data</vt:lpstr>
      <vt:lpstr>cfFrontPageTableARequiredFields</vt:lpstr>
      <vt:lpstr>cfFrontPageTableBRequiredFields</vt:lpstr>
      <vt:lpstr>'D. Supp Medical Pharmacy'!cfPayerNameSelected</vt:lpstr>
      <vt:lpstr>cfPayerNameSelected</vt:lpstr>
      <vt:lpstr>cfPhysicianGroupRequiredFields</vt:lpstr>
      <vt:lpstr>'D. Supp Medical Pharmacy'!cfRequiredContactEmail</vt:lpstr>
      <vt:lpstr>cfRequiredContactEmail</vt:lpstr>
      <vt:lpstr>'D. Supp Medical Pharmacy'!cfRequiredContactName</vt:lpstr>
      <vt:lpstr>cfRequiredContactName</vt:lpstr>
      <vt:lpstr>cfRequiredFieldsSelected</vt:lpstr>
      <vt:lpstr>cfZipCodeTabRequiredFieldS</vt:lpstr>
      <vt:lpstr>'D. Supp Medical Pharmacy'!ContactEmail</vt:lpstr>
      <vt:lpstr>ContactEmail</vt:lpstr>
      <vt:lpstr>'D. Supp Medical Pharmacy'!ContactName</vt:lpstr>
      <vt:lpstr>ContactName</vt:lpstr>
      <vt:lpstr>'D. Supp Medical Pharmacy'!FiscalYear</vt:lpstr>
      <vt:lpstr>FiscalYear</vt:lpstr>
      <vt:lpstr>'D. Supp Medical Pharmacy'!iPayer</vt:lpstr>
      <vt:lpstr>iPayer</vt:lpstr>
      <vt:lpstr>OnSaveFlag</vt:lpstr>
      <vt:lpstr>'D. Supp Medical Pharmacy'!PayerName</vt:lpstr>
      <vt:lpstr>PayerName</vt:lpstr>
      <vt:lpstr>PayerOrgID</vt:lpstr>
      <vt:lpstr>'D. Supp Medical Pharmacy'!PayersList</vt:lpstr>
      <vt:lpstr>PayersList</vt:lpstr>
      <vt:lpstr>PhysicianGroupSubmissionType</vt:lpstr>
      <vt:lpstr>'E.1 Summary'!Print_Area</vt:lpstr>
      <vt:lpstr>'E.2 Summary Trends'!Print_Area</vt:lpstr>
      <vt:lpstr>'D. Supp Medical Pharmacy'!Submission_Type</vt:lpstr>
      <vt:lpstr>Submission_Type</vt:lpstr>
      <vt:lpstr>vFileName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Alexandra Jones</cp:lastModifiedBy>
  <cp:revision/>
  <dcterms:created xsi:type="dcterms:W3CDTF">2018-11-28T14:57:02Z</dcterms:created>
  <dcterms:modified xsi:type="dcterms:W3CDTF">2026-08-28T15:55:14Z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0x010100AC6F8C92DCD34D4696A56BD78E23E1D2</vt:lpwstr>
  </property>
</Properties>
</file>