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chiama.sharepoint.com/sites/CEA/Shared Documents/Design Team and Report Production/Active Jobs/BH Dashboard - June 2026/Ancillary Materials/"/>
    </mc:Choice>
  </mc:AlternateContent>
  <xr:revisionPtr revIDLastSave="4" documentId="13_ncr:1_{4B2D7EB5-CD67-4725-996E-7C77F3D4A2F5}" xr6:coauthVersionLast="47" xr6:coauthVersionMax="47" xr10:uidLastSave="{1DE9DA88-2E60-4DD7-B163-CC3DC752E5B0}"/>
  <bookViews>
    <workbookView xWindow="-120" yWindow="-120" windowWidth="38640" windowHeight="15720" tabRatio="995" xr2:uid="{00000000-000D-0000-FFFF-FFFF00000000}"/>
  </bookViews>
  <sheets>
    <sheet name="Cover Page" sheetId="3" r:id="rId1"/>
    <sheet name="Index" sheetId="2" r:id="rId2"/>
    <sheet name="1.1" sheetId="9" r:id="rId3"/>
    <sheet name="1.2" sheetId="10" r:id="rId4"/>
    <sheet name="1.3" sheetId="11" r:id="rId5"/>
    <sheet name="1.4" sheetId="5" r:id="rId6"/>
    <sheet name="1.5" sheetId="6" r:id="rId7"/>
    <sheet name="1.6" sheetId="7" r:id="rId8"/>
    <sheet name="1.7" sheetId="8" r:id="rId9"/>
    <sheet name="2.1" sheetId="14" r:id="rId10"/>
    <sheet name="2.2" sheetId="13" r:id="rId11"/>
    <sheet name="2.3" sheetId="15" r:id="rId12"/>
    <sheet name="3.1" sheetId="16" r:id="rId13"/>
    <sheet name="3.1.1" sheetId="25" r:id="rId14"/>
    <sheet name="3.1.2" sheetId="31" r:id="rId15"/>
    <sheet name="3.2" sheetId="23" r:id="rId16"/>
    <sheet name="3.3" sheetId="24" r:id="rId17"/>
    <sheet name="3.3.1" sheetId="26" r:id="rId18"/>
    <sheet name="3.3.2" sheetId="27" r:id="rId19"/>
    <sheet name="3.4" sheetId="19" r:id="rId20"/>
    <sheet name="3.4.1" sheetId="33" r:id="rId21"/>
    <sheet name="3.4.2" sheetId="34" r:id="rId22"/>
    <sheet name="3.5" sheetId="17" r:id="rId23"/>
    <sheet name="3.5.1" sheetId="32" r:id="rId24"/>
    <sheet name="3.5.2" sheetId="28" r:id="rId25"/>
    <sheet name="3.6" sheetId="18" r:id="rId26"/>
    <sheet name="3.6.1" sheetId="29" r:id="rId27"/>
    <sheet name="3.6.2" sheetId="30" r:id="rId28"/>
    <sheet name="3.7" sheetId="20" r:id="rId29"/>
    <sheet name="3.7.1" sheetId="35" r:id="rId30"/>
    <sheet name="3.7.2" sheetId="36" r:id="rId31"/>
    <sheet name="3.8" sheetId="61" r:id="rId32"/>
    <sheet name="4.1" sheetId="37" r:id="rId33"/>
    <sheet name="4.2" sheetId="46" r:id="rId34"/>
    <sheet name="4.3" sheetId="38" r:id="rId35"/>
    <sheet name="4.4" sheetId="56" r:id="rId36"/>
    <sheet name="4.5" sheetId="39" r:id="rId37"/>
    <sheet name="4.6" sheetId="40" r:id="rId38"/>
    <sheet name="4.7" sheetId="54" r:id="rId39"/>
    <sheet name="5.1" sheetId="45" r:id="rId40"/>
    <sheet name="5.2" sheetId="44" r:id="rId41"/>
    <sheet name="5.3" sheetId="43" r:id="rId42"/>
    <sheet name="5.4" sheetId="41" r:id="rId43"/>
    <sheet name="5.5" sheetId="42" r:id="rId44"/>
    <sheet name="6.1" sheetId="53" r:id="rId45"/>
    <sheet name="6.1.1" sheetId="57" r:id="rId46"/>
    <sheet name="6.2" sheetId="48" r:id="rId47"/>
    <sheet name="6.2.1" sheetId="58" r:id="rId48"/>
    <sheet name="6.3" sheetId="49" r:id="rId49"/>
    <sheet name="6.3.1" sheetId="59" r:id="rId50"/>
    <sheet name="6.4" sheetId="50" r:id="rId51"/>
    <sheet name="6.4.1" sheetId="60" r:id="rId5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6" l="1"/>
  <c r="D9" i="56"/>
  <c r="D8" i="56"/>
  <c r="D7" i="56"/>
  <c r="D54" i="35"/>
  <c r="F38" i="35"/>
  <c r="D38" i="35"/>
  <c r="F28" i="35"/>
  <c r="D28" i="35"/>
  <c r="D76" i="28"/>
  <c r="E76" i="28"/>
  <c r="G51" i="34"/>
  <c r="F51" i="34"/>
  <c r="G48" i="34"/>
  <c r="F48" i="34"/>
  <c r="G45" i="34"/>
  <c r="F45" i="34"/>
  <c r="E54" i="34"/>
  <c r="D54" i="34"/>
  <c r="E51" i="34"/>
  <c r="D51" i="34"/>
  <c r="E48" i="34"/>
  <c r="D48" i="34"/>
  <c r="E45" i="34"/>
  <c r="D45" i="34"/>
  <c r="E42" i="34"/>
  <c r="D42" i="34"/>
  <c r="E39" i="34"/>
  <c r="D39" i="34"/>
  <c r="E47" i="32"/>
</calcChain>
</file>

<file path=xl/sharedStrings.xml><?xml version="1.0" encoding="utf-8"?>
<sst xmlns="http://schemas.openxmlformats.org/spreadsheetml/2006/main" count="1874" uniqueCount="405">
  <si>
    <t>Behavioral Health in Massachusetts</t>
  </si>
  <si>
    <t>Databook</t>
  </si>
  <si>
    <t>Tab</t>
  </si>
  <si>
    <t>Domain</t>
  </si>
  <si>
    <t>Measure</t>
  </si>
  <si>
    <t>Context</t>
  </si>
  <si>
    <t>Behavioral Health, Mental Health, and Substance Use Disorder (SUD) Member Months</t>
  </si>
  <si>
    <t>Behavioral Health Visits</t>
  </si>
  <si>
    <t>Behavioral Health Emergency Department (ED) Visits</t>
  </si>
  <si>
    <t>Suicide Deaths</t>
  </si>
  <si>
    <t>Alcohol-Induced Deaths</t>
  </si>
  <si>
    <t>Drug Overdose Deaths</t>
  </si>
  <si>
    <t>Tobacco and Heavy Alcohol Use</t>
  </si>
  <si>
    <t>Access</t>
  </si>
  <si>
    <t>Individual Unmet Behavioral Health Needs Due to Cost</t>
  </si>
  <si>
    <t>Family Unmet Behavioral Health Needs Due to Cost</t>
  </si>
  <si>
    <t>Behavioral Health-Related Emergency Visits Resulting in Excess Length of Stay</t>
  </si>
  <si>
    <t>Finance</t>
  </si>
  <si>
    <t>Behavioral Health Care Spending</t>
  </si>
  <si>
    <t>3.1.1</t>
  </si>
  <si>
    <t>Behavioral Health Spending, by Payer</t>
  </si>
  <si>
    <t>3.1.2</t>
  </si>
  <si>
    <t>Behavioral Health Spending, by Clinician Group</t>
  </si>
  <si>
    <t xml:space="preserve">Behavioral Health Care Out-of-Pocket Costs  </t>
  </si>
  <si>
    <t>Behavioral Health Member Cost-Sharing</t>
  </si>
  <si>
    <t>3.3.1</t>
  </si>
  <si>
    <t>Behavioral Health Member Cost-Sharing, by Payer</t>
  </si>
  <si>
    <t>3.3.2</t>
  </si>
  <si>
    <t>Behavioral Health Member Cost-Sharing, by Clinician Group</t>
  </si>
  <si>
    <t>Behavioral Health Inpatient Spending</t>
  </si>
  <si>
    <t>3.4.1</t>
  </si>
  <si>
    <t>Behavioral Health Inpatient Spending, by Payer</t>
  </si>
  <si>
    <t>3.4.2</t>
  </si>
  <si>
    <t>Behavioral Health Inpatient Spending, by Clinician Group</t>
  </si>
  <si>
    <t>Behavioral Health Outpatient Spending</t>
  </si>
  <si>
    <t>3.5.1</t>
  </si>
  <si>
    <t>Behavioral Health Outpatient Spending, by Payer</t>
  </si>
  <si>
    <t>3.5.2</t>
  </si>
  <si>
    <t>Behavioral Health Outpatient Spending, by Clinician Group</t>
  </si>
  <si>
    <t>Behavioral Health Emergency Department / Observation Spending</t>
  </si>
  <si>
    <t>3.6.1</t>
  </si>
  <si>
    <t>Behavioral Health Emergency Department / Observation Spending, by Payer</t>
  </si>
  <si>
    <t>3.6.2</t>
  </si>
  <si>
    <t>Behavioral Health Emergency Department / Observation Spending, by Clinician Group</t>
  </si>
  <si>
    <t>Behavioral Health Prescription Drug Spending</t>
  </si>
  <si>
    <t>3.7.1</t>
  </si>
  <si>
    <t>Behavioral Health Prescription Drug Spending, by Payer</t>
  </si>
  <si>
    <t>3.7.2</t>
  </si>
  <si>
    <t>Behavioral Health Prescription Drug Spending, by Clinician Group</t>
  </si>
  <si>
    <t>Behavioral Health Integration</t>
  </si>
  <si>
    <t>Utilization</t>
  </si>
  <si>
    <t xml:space="preserve">Behavioral Health-Related Inpatient Discharges  </t>
  </si>
  <si>
    <t xml:space="preserve">Behavioral Health-Related Length of Stay at Acute Hospitals </t>
  </si>
  <si>
    <t>Behavioral Health-Related Emergency Department Visits at Acute Care Hospitals</t>
  </si>
  <si>
    <t>Opioid-Related Inpatient Discharges</t>
  </si>
  <si>
    <t>Opioid-Related Emergency Department Visits</t>
  </si>
  <si>
    <t xml:space="preserve">Psychotherapy Visits per 1,000 Insured Members </t>
  </si>
  <si>
    <t>BHCA Service Utilization</t>
  </si>
  <si>
    <t>Quality</t>
  </si>
  <si>
    <t>Behavioral Health Screening in Primary Care</t>
  </si>
  <si>
    <t xml:space="preserve">Initiation and Engagement of SUD Treatment </t>
  </si>
  <si>
    <t>Metabolic Monitoring for Youth on Antipsychotics</t>
  </si>
  <si>
    <t>7-Day Follow-Up After Mental Health Hospitalization (FUH)</t>
  </si>
  <si>
    <t xml:space="preserve">7-Day Follow-Up After ED Visit for Mental Illness (FUM)  </t>
  </si>
  <si>
    <t xml:space="preserve">Equity </t>
  </si>
  <si>
    <t>Behavioral Health Visits, by Race/Ethnicity</t>
  </si>
  <si>
    <t>6.1.1</t>
  </si>
  <si>
    <t>Behavioral Health Visits, by Region</t>
  </si>
  <si>
    <t>Behavioral Health Emergency Department Visits, by Race/Ethnicity</t>
  </si>
  <si>
    <t>6.2.1</t>
  </si>
  <si>
    <t>Behavioral Health Emergency Department Visits, by Region</t>
  </si>
  <si>
    <t>Family Unmet Behavioral Health Needs Due to Cost, by Race/Ethnicity</t>
  </si>
  <si>
    <t>6.3.1</t>
  </si>
  <si>
    <t>Family Unmet Behavioral Health Needs Due to Cost, by Region</t>
  </si>
  <si>
    <t>Behavioral Health Care Out-Of-Pocket Costs, by Race/Ethnicity</t>
  </si>
  <si>
    <t>6.4.1</t>
  </si>
  <si>
    <t>Behavioral Health Care Out-Of-Pocket Costs, by Region</t>
  </si>
  <si>
    <t>Massachusetts Behavioral Health Dashboard</t>
  </si>
  <si>
    <t>Percentage of members with a behavioral health (mental health and/or substance use disorder) diagnosis.</t>
  </si>
  <si>
    <r>
      <t>Insurance Category</t>
    </r>
    <r>
      <rPr>
        <sz val="11"/>
        <rFont val="Calibri"/>
        <family val="2"/>
      </rPr>
      <t> </t>
    </r>
  </si>
  <si>
    <r>
      <t>Year</t>
    </r>
    <r>
      <rPr>
        <sz val="11"/>
        <rFont val="Calibri"/>
        <family val="2"/>
      </rPr>
      <t> </t>
    </r>
  </si>
  <si>
    <r>
      <t>Behavioral Health</t>
    </r>
    <r>
      <rPr>
        <sz val="11"/>
        <rFont val="Calibri"/>
        <family val="2"/>
      </rPr>
      <t> </t>
    </r>
  </si>
  <si>
    <r>
      <t>Mental Health</t>
    </r>
    <r>
      <rPr>
        <sz val="11"/>
        <rFont val="Calibri"/>
        <family val="2"/>
      </rPr>
      <t> </t>
    </r>
  </si>
  <si>
    <t>Substance Use Disorder</t>
  </si>
  <si>
    <t>Commercial </t>
  </si>
  <si>
    <t>2023 </t>
  </si>
  <si>
    <t>22.6% </t>
  </si>
  <si>
    <t>21.2% </t>
  </si>
  <si>
    <t>1.3% </t>
  </si>
  <si>
    <t>2024 </t>
  </si>
  <si>
    <t>22.4% </t>
  </si>
  <si>
    <t>21.0% </t>
  </si>
  <si>
    <t>1.4% </t>
  </si>
  <si>
    <t>MassHealth </t>
  </si>
  <si>
    <t>29.1% </t>
  </si>
  <si>
    <t>24.1% </t>
  </si>
  <si>
    <t>5.0% </t>
  </si>
  <si>
    <t>32.7% </t>
  </si>
  <si>
    <t>27.4% </t>
  </si>
  <si>
    <t>5.2% </t>
  </si>
  <si>
    <t>Medicare Advantage </t>
  </si>
  <si>
    <t>16.8% </t>
  </si>
  <si>
    <t>14.4% </t>
  </si>
  <si>
    <t>2.4% </t>
  </si>
  <si>
    <t>13.5% </t>
  </si>
  <si>
    <t>11.5% </t>
  </si>
  <si>
    <t>2.0% </t>
  </si>
  <si>
    <t>Source:  The Center for Health Information and Analysis (CHIA) Massachusetts Annual Report 2026 (chiamass.gov)</t>
  </si>
  <si>
    <t>Notes: Data for Original Medicare not available for this analysis. MassHealth-submitted data includes data for members for which MassHealth is primary payer, including ACPP, MCO, PCACO, PCC, and FFS delivery systems. FFS members with dual eligibility, third party liability, or limited coverage, and SCO, PACE, and One Care members, are not included. MH and SUD diagnosis prevalence not mutually exclusive and reflect members who had MH or SUD principal diagnosis at any point during reporting year. Due to payer exclusions from prior years, data may not tie to previously published data points. Totals may not sum due to rounding. See technical appendix for more information.   </t>
  </si>
  <si>
    <t>Percentage of Massachusetts residents who had a visit for mental health or substance use disorder care in the past 12 months.</t>
  </si>
  <si>
    <t>2021 </t>
  </si>
  <si>
    <t>18.0% </t>
  </si>
  <si>
    <t>17.5% </t>
  </si>
  <si>
    <t>1.5% </t>
  </si>
  <si>
    <t>21.6% </t>
  </si>
  <si>
    <t>21.4% </t>
  </si>
  <si>
    <t>1.1% </t>
  </si>
  <si>
    <t>Source: CHIA Massachusetts Health Insurance Survey (MHIS)</t>
  </si>
  <si>
    <t>Notes: Visits for behavioral health include visits to a mental health professional and visits for alcohol or substance use care or treatment, including visits provided via telehealth. Questions about mental health were reported of residents 1 year old or older in 2021, and were reported of residents 5 years old or older in 2023. Questions about alcohol and substance use care and treatment were reported of residents 11 years or older in 2021, and 2023. Estimates for which the sample size is less than 50 respondents are not reported.</t>
  </si>
  <si>
    <t>Percentage of Massachusetts residents who reported that their most recent emergency department (ED) visit was related to mental health or substance use disorders.</t>
  </si>
  <si>
    <t xml:space="preserve">Notes: Exceedingly few residents (for example in 2025, 0.4 percent, n=21) reported a substance use visit without also reporting a mental health visit. Care for substance use disorders in the past 12 months was reported by only 2 residents ages 12 to 18 in 2025. For the remaining analysis, we report on behavioral health care that includes mental health care and/or substance use disorder care for residents age 5 and older in the denominator.  Estimates for which the sample size is less than 50 respondents are not reported. </t>
  </si>
  <si>
    <t xml:space="preserve">Suicide Deaths  </t>
  </si>
  <si>
    <t>Number of suicide deaths per 100,000 Massachusetts residents (age-adjusted).</t>
  </si>
  <si>
    <t>Year</t>
  </si>
  <si>
    <t>Suicide Deaths per 100,000 population</t>
  </si>
  <si>
    <t xml:space="preserve">Source: CDC WISQARS Fatal and Nonfatal Injury Reports </t>
  </si>
  <si>
    <t xml:space="preserve">Alcohol-Induced Deaths  </t>
  </si>
  <si>
    <t>Number of alcohol-related deaths per 100,000 Massachusetts residents (age-adjusted).</t>
  </si>
  <si>
    <t>Alcohol Related Deaths per 100,000 Population</t>
  </si>
  <si>
    <t>Source: KFF State Health Facts</t>
  </si>
  <si>
    <t xml:space="preserve">Drug Overdose Deaths  </t>
  </si>
  <si>
    <t>Number of drug overdose deaths per 100,000 Massachusetts residents (age-adjusted).</t>
  </si>
  <si>
    <t>Drug Overdose Deaths per 100,000 population</t>
  </si>
  <si>
    <t xml:space="preserve">Tobacco and Heavy Alcohol Use  </t>
  </si>
  <si>
    <t>Percentage of Massachusetts adults who reported regular tobacco use and/or heavy drinking.</t>
  </si>
  <si>
    <t>Tobacco Use</t>
  </si>
  <si>
    <t>Heavy Drinking</t>
  </si>
  <si>
    <t>Source: CDC Behavioral Risk Factor Surveillance System Prevalence and Trends Data</t>
  </si>
  <si>
    <t>Percent of Massachusetts residents who reported that they did not receive needed behavioral health care in the past 12 months because of cost.</t>
  </si>
  <si>
    <t>Behavioral Health</t>
  </si>
  <si>
    <r>
      <t>Substance Use Disorder</t>
    </r>
    <r>
      <rPr>
        <sz val="11"/>
        <rFont val="Calibri"/>
        <family val="2"/>
      </rPr>
      <t> </t>
    </r>
  </si>
  <si>
    <t xml:space="preserve">Source: CHIA Massachusetts Health Insurance Survey (MHIS) </t>
  </si>
  <si>
    <t>Notes: Questions about mental health were reported of residents 1 year old or older in 2021 and were reported of residents 5 years old or older in 2023. Questions about alcohol and substance use care and treatment were reported of residents 11 years or older in 2021 and 2023. Estimates for which the sample size is less than 50 respondents are not reported.</t>
  </si>
  <si>
    <t>Percent of Massachusetts families who reported that they did not receive needed behavioral health care in the past 12 month because of cost.</t>
  </si>
  <si>
    <t>8.8% </t>
  </si>
  <si>
    <t>8.2% </t>
  </si>
  <si>
    <t>1.7% </t>
  </si>
  <si>
    <t>2025 </t>
  </si>
  <si>
    <t xml:space="preserve">Notes: Estimates for which the sample size is less than 50 respondents are not reported. </t>
  </si>
  <si>
    <t>Behavioral Health-Related Emergency Department (ED) Visits Resulting in Excess Length of Stay</t>
  </si>
  <si>
    <t>Percentage of behavioral health-related emergency department visits in Massachusetts that resulted in a length of stay exceeding 12 and 24 hours.</t>
  </si>
  <si>
    <t>Visits with a Length of Stay &gt;12 Hours</t>
  </si>
  <si>
    <t>Visits with a Length of Stay &gt;24 Hours</t>
  </si>
  <si>
    <t>31.7% </t>
  </si>
  <si>
    <t>2022 </t>
  </si>
  <si>
    <t>2025*</t>
  </si>
  <si>
    <t xml:space="preserve">Source: Massachusetts Acute Hospital Case Mix Hospital Emergency Department Databases, October 2018-December 2025. Reports on Massachusetts Acute Hospital Case Mix Database (chiamass.gov) </t>
  </si>
  <si>
    <t>*Data from October 1 – December 31, 2025, is preliminary and subject to change, pending the release and analysis of final data. All other data presented is considered final.</t>
  </si>
  <si>
    <t>Percentage of total healthcare spending attributed to behavioral health services in Massachusetts.</t>
  </si>
  <si>
    <t xml:space="preserve">Service Type </t>
  </si>
  <si>
    <t>Commercial</t>
  </si>
  <si>
    <t>MassHealth</t>
  </si>
  <si>
    <t>Medicare Advantage</t>
  </si>
  <si>
    <t>Total Spending</t>
  </si>
  <si>
    <t>% of Total Spending</t>
  </si>
  <si>
    <t xml:space="preserve">Mental Health </t>
  </si>
  <si>
    <t>Substance Use Disorder (SUD)</t>
  </si>
  <si>
    <t xml:space="preserve">Behavioral Health </t>
  </si>
  <si>
    <t>Per Member Per Month (PMPM) Behavioral Health Spending, 2023-2024.</t>
  </si>
  <si>
    <t xml:space="preserve">Medicare Advantage </t>
  </si>
  <si>
    <t xml:space="preserve">Source: PCBH report, payer reported access to CHIA. </t>
  </si>
  <si>
    <t>Notes: Analysis represents nearly 100% of Massachusetts residents with private commercial insurance, 93.4% of MassHealth members, and 30.3% of Medicare members. Spending for MassHealth members with FFS coverage and Medicare beneficiaries with Original Medicare are not included in these results. For commercial partial-claim data where payers reported behavioral health and pharmacy carve-outs, CHIA estimated spending by service type. MassHealth included facility claims in primary care definition for CY 2023 and CY 2024; review “Data Sources and Methodology” section in CHIAs Primary Care and Behavioral Health Spending Report for information on the inclusion of facility claims. Due to payer exclusions from prior years, data may not tie to previously published data points. Data does not reflect aggregate statewide spending, and findings should not be extrapolated for that purpose. MH and SUD diagnosis are not mutually exclusive. Totals may not sum due to rounding. See technical appendix for more information.</t>
  </si>
  <si>
    <t>Percentage of total healthcare spending attributed to behavioral health services in Massachusetts, by insurance category and payer.</t>
  </si>
  <si>
    <t>Insurance Category</t>
  </si>
  <si>
    <t>Payer</t>
  </si>
  <si>
    <t>Mental Health</t>
  </si>
  <si>
    <t>Substance Use Disorders (SUD)</t>
  </si>
  <si>
    <t>Behavioral Health (MH+SUD)</t>
  </si>
  <si>
    <t>Commercial - Full Claims</t>
  </si>
  <si>
    <t>Aetna</t>
  </si>
  <si>
    <t>BCBSMA</t>
  </si>
  <si>
    <t>Cigna</t>
  </si>
  <si>
    <t>Fallon</t>
  </si>
  <si>
    <t>HNE</t>
  </si>
  <si>
    <t>HPHC</t>
  </si>
  <si>
    <t>HPI</t>
  </si>
  <si>
    <t>MGBHP</t>
  </si>
  <si>
    <t>THP</t>
  </si>
  <si>
    <t>THPP</t>
  </si>
  <si>
    <t>United</t>
  </si>
  <si>
    <t>WellSense</t>
  </si>
  <si>
    <t>Commercial - Full Claims Total</t>
  </si>
  <si>
    <t>MassHealth Total</t>
  </si>
  <si>
    <t>CCA</t>
  </si>
  <si>
    <t>Tufts Med Adv</t>
  </si>
  <si>
    <t>United Med Adv</t>
  </si>
  <si>
    <t>Medicare Advantage Total</t>
  </si>
  <si>
    <t>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MH and SUD diagnoses not mutually exclusive. Due to comparability concerns resulting from updates to CHIA’s PCBH data specification manual in 2025, the following payers are excluded from this analysis: Aetna, Fallon, HPI, HNE, and WellSense; as a result, data may not tie to Total Health Care Expenditures chapter of CHIA’s Annual Report. Analysis represents data from commercial payers that submitted CY 2023 and CY 2024 data, representing approximately 85% of commercial market, 47% of commercially administered ACPP/MCO market, and 79% of Medicare Advantage market. Totals do not include any MassHealth supplemental payments. Totals may not sum due to rounding. See technical appendix for more information.</t>
  </si>
  <si>
    <t>Percentage of total healthcare spending attributed to behavioral health services in Massachusetts, by insurance category and clinician group.</t>
  </si>
  <si>
    <t>Market Level Behavioral Health Percent of Total Spending, 2023-2024</t>
  </si>
  <si>
    <t>Service Type</t>
  </si>
  <si>
    <t xml:space="preserve">Commercial - Full Claims </t>
  </si>
  <si>
    <t>Medicaid ACPP/MCO</t>
  </si>
  <si>
    <t>Clinician Group</t>
  </si>
  <si>
    <t>Substance Use Disorders</t>
  </si>
  <si>
    <t>Atrius</t>
  </si>
  <si>
    <t xml:space="preserve">Baycare  </t>
  </si>
  <si>
    <t xml:space="preserve">BILH  </t>
  </si>
  <si>
    <t>BMC</t>
  </si>
  <si>
    <t>MGB</t>
  </si>
  <si>
    <t xml:space="preserve">Reliant  </t>
  </si>
  <si>
    <t>Steward</t>
  </si>
  <si>
    <t>Boston Children's</t>
  </si>
  <si>
    <t xml:space="preserve">Tufts Med  </t>
  </si>
  <si>
    <t>UMass</t>
  </si>
  <si>
    <t>Cambridge Health Alliance Physician Organization</t>
  </si>
  <si>
    <t>Children's Hospital Physicians</t>
  </si>
  <si>
    <t>East Boston Neighborhood Health Center</t>
  </si>
  <si>
    <t>Mercy Medical Group</t>
  </si>
  <si>
    <t>Charles River Medical Associates, P.C.</t>
  </si>
  <si>
    <t>NEQCA</t>
  </si>
  <si>
    <t>Reliant Medical Group</t>
  </si>
  <si>
    <t>Notes: Data for Original Medicare not available for this analysis. Analysis represents commercial full-claims data reported by commercial payers that submitted CY 2023 and CY 2024 data representing approximately 45.2% of the commercial-full claims market and 32.5% of the Medicare Advantage market. The top 10 managing clinician groups were identified by insurance category membership totals in 2024. Due to payer exclusions in prior years, data may not tie to previously published data points. Data does not reflect aggregate statewide spending, and findings should not be extrapolated for that purpose. Totals do not include any MassHealth supplemental payments. Totals may not sum due to rounding. MH and SUD diagnosis are not mutually exclusive. Due to comparability concerns resulting from updates to CHIA’s PCBH data specification manual in 2025, the following payers are excluded from detailed service category analyses: Aetna, Fallon, HPI, HNE, and WellSense; as a result, data may not tie to Total Health Care Expenditures chapter of CHIA’s Annual Report.</t>
  </si>
  <si>
    <t>Behavioral Health Care Out-of-Pocket Costs</t>
  </si>
  <si>
    <t>Percentage of Massachusetts residents who paid entire cost of most recent behavioral health visit out-of-pocket.</t>
  </si>
  <si>
    <r>
      <t>Statewide</t>
    </r>
    <r>
      <rPr>
        <sz val="11"/>
        <rFont val="Calibri"/>
        <family val="2"/>
      </rPr>
      <t> </t>
    </r>
  </si>
  <si>
    <t>Percent</t>
  </si>
  <si>
    <t>15.0% </t>
  </si>
  <si>
    <t xml:space="preserve">Notes: Exceedingly few residents (for example in 2025, 0.4 percent, n=21) reported a substance use visit without also reporting a mental health visit. Care for substance use disorders in the past 12 months was reported by only 2 residents ages 12 to 18 in 2025. We report on behavioral health care that includes mental health care and/or substance use disorder care for residents age 5 and older in the denominator. </t>
  </si>
  <si>
    <t>Percentage of total behavioral health care costs that are paid out-of-pocket by members in Massachusetts.</t>
  </si>
  <si>
    <t>MCS Expenditures</t>
  </si>
  <si>
    <t xml:space="preserve">MCS % of Total </t>
  </si>
  <si>
    <t>Notes: Data for Original Medicare not available for this analysis. Analysis represents commercial - full claim data reported by commercial payers representing approximately 63.3% of commercial
market.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Private commercial payers and MassHealth included
facility claims in primary care definition for CY 2023 and CY 2024; review “Data Sources and Methodology” section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do not include any MassHealth supplemental payments. Totals may not sum due to rounding. See technical appendix for more information.</t>
  </si>
  <si>
    <t>Percentage of total behavioral health care costs that are paid out-of-pocket by members in Massachusetts, by insurance category and payer.</t>
  </si>
  <si>
    <t xml:space="preserve">Insurance Category </t>
  </si>
  <si>
    <t xml:space="preserve">Payer </t>
  </si>
  <si>
    <t>Total</t>
  </si>
  <si>
    <t>Notes: Data for Original Medicare not available for this analysis. Analysis represents commercial - full claim data reported by commercial payers representing approximately 63.3% of commercial market. Private commercial payers and MassHealth included facility claims in primary care definition for CY 2023 and CY 2024; review “Data Sources and Methodology” section of CHIA’s PCBH Spending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may not sum due to rounding.</t>
  </si>
  <si>
    <t>Percentage of total behavioral health care costs that are paid out-of-pocket by members in Massachusetts, by insurance category and physician group.</t>
  </si>
  <si>
    <t>Percentage of total behavioral health spending attributed to behavioral health inpatient services.</t>
  </si>
  <si>
    <t>Service Category</t>
  </si>
  <si>
    <t>Mental Health Inpatient</t>
  </si>
  <si>
    <t>SUD Inpatient</t>
  </si>
  <si>
    <t>Grand Total</t>
  </si>
  <si>
    <t>Percentage of total behavioral health spending attributed to behavioral health inpatient services, by insurance category and payer.</t>
  </si>
  <si>
    <t>Insurnace Category</t>
  </si>
  <si>
    <t xml:space="preserve">Service Category </t>
  </si>
  <si>
    <t>Commercial Full Claims</t>
  </si>
  <si>
    <t>MH Inpatient</t>
  </si>
  <si>
    <t>Total Behavioral Health Inpatient</t>
  </si>
  <si>
    <t>Commercial Full Claims Total</t>
  </si>
  <si>
    <t xml:space="preserve">MGBHP </t>
  </si>
  <si>
    <t xml:space="preserve">MassHealth Total </t>
  </si>
  <si>
    <t>Percentage of total behavioral health spending attributed to behavioral health inpatient services, by insurance category and clinician group.</t>
  </si>
  <si>
    <t>Reliant</t>
  </si>
  <si>
    <t>*</t>
  </si>
  <si>
    <t>Medicare &amp; Medicare Advantage</t>
  </si>
  <si>
    <t>Percentage of total behavioral health spending attributed to behavioral health outpatient services.</t>
  </si>
  <si>
    <t>Mental Health Outpatient: Non-PC Provider</t>
  </si>
  <si>
    <t>Mental Health Outpatient: PC Provider</t>
  </si>
  <si>
    <t>SUD Outpatient: Non-PC Provider</t>
  </si>
  <si>
    <t>SUD Outpatient: PC Provider</t>
  </si>
  <si>
    <t>Percentage of total behavioral health spending attributed to behavioral health outpatient services, by insurance category and payer.</t>
  </si>
  <si>
    <t>MH Outpatient: Non-PC Provider</t>
  </si>
  <si>
    <t>MH Outpatient: PC Provider</t>
  </si>
  <si>
    <t xml:space="preserve">Total Behavioral Health Outpatient </t>
  </si>
  <si>
    <t>Notes: Data for Original Medicare not available for this analysis. For commercial - partial 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MH and SUD diagnoses not mutually exclusive. Due to comparability concerns resulting from updates to CHIA’s PCBH data specification manual in 2025, the following payers are excluded from this analysis: Aetna, Fallon, HPI, HNE, and WellSense; as a result, data may not tie to Total Health Care Expenditures chapter of CHIA’s Annual Report. Analysis represents data from commercial payers that submitted CY 2023 and CY 2024 data, representing approximately 85% of commercial market, 47% of commercially administered ACPP/MCO market, and 79% of Medicare Advantage market. Totals do not include any MassHealth supplemental payments. Totals may not sum due to rounding. See technical appendix for more information.</t>
  </si>
  <si>
    <t>Percentage of total behavioral health spending attributed to behavioral health outpatient services, by insurance category and clinician group.</t>
  </si>
  <si>
    <t xml:space="preserve">BILH </t>
  </si>
  <si>
    <t xml:space="preserve">Tufts Med </t>
  </si>
  <si>
    <t>Source: PCBH report, payer reported access to CHIA.</t>
  </si>
  <si>
    <t>Notes: Data for Original Medicare not available for this analysis. Analysis represents commercial - full claims data reported by commercial payers that submitted CY 2023 and CY 2024 data representing approximately 45.2% of the commercial-full claims market and 32.5% of the Medicare Advantage market. The top 10 managing clinician groups were identified by insurance category membership totals in 2024. Due to payer exclusions in prior years, data may not tie to previously published data points. Data does not reflect aggregate statewide spending, and findings should not be extrapolated for that purpose. Totals do not include any MassHealth supplemental payments. Totals may not sum due to rounding. MH and SUD diagnosis are not mutually exclusive. Due to comparability concerns resulting from updates to CHIA’s PCBH data specification manual in 2025, the following payers are excluded from detailed service category analyses: Aetna, Fallon, HPI, HNE, and WellSense; as a result, data may not tie to Total Health Care Expenditures chapter of CHIA’s Annual Report.</t>
  </si>
  <si>
    <t>Percentage of total behavioral health spending attributed to emergency department and observation services.</t>
  </si>
  <si>
    <t>Mental Health Emergency Department-Observation</t>
  </si>
  <si>
    <t>SUD Emergency Department-Observation</t>
  </si>
  <si>
    <t>Percentage of total behavioral health spending attributed to emergency department and observation services, by insurance category and payer.</t>
  </si>
  <si>
    <t>MH Emergency Department Observation</t>
  </si>
  <si>
    <t>SUD Emergency Department Observation</t>
  </si>
  <si>
    <t>Total Behavioral Health ED</t>
  </si>
  <si>
    <t>Percentage of total behavioral health spending attributed to emergency department and observation services, by insurance category and clinician group.</t>
  </si>
  <si>
    <t>MH Emergency Department-Observation</t>
  </si>
  <si>
    <t>Baycare</t>
  </si>
  <si>
    <t xml:space="preserve">Reliant </t>
  </si>
  <si>
    <t>Tufts Med</t>
  </si>
  <si>
    <t>Percentage of total behavioral health spending attributed to prescription drug services.</t>
  </si>
  <si>
    <t>Mental Health Prescription Drugs</t>
  </si>
  <si>
    <t>SUD Prescription Drugs</t>
  </si>
  <si>
    <t>Percentage of total behavioral health spending attributed to prescription drug services, by insurance category and payer.</t>
  </si>
  <si>
    <t>MH Prescription Drugs</t>
  </si>
  <si>
    <t>Total Behavioral Health Prescription Drugs</t>
  </si>
  <si>
    <t>Percentage of total behavioral health spending attributed to prescription drug services, by insurance category and clinician group.</t>
  </si>
  <si>
    <t>Total Behavioral Health Prescription Drug Spending</t>
  </si>
  <si>
    <t>BILH</t>
  </si>
  <si>
    <t>Additional behavioral health spending on integrated primary care behavioral health screenings</t>
  </si>
  <si>
    <r>
      <t>Insurance Category</t>
    </r>
    <r>
      <rPr>
        <sz val="11"/>
        <color rgb="FF000000"/>
        <rFont val="Calibri"/>
      </rPr>
      <t> </t>
    </r>
  </si>
  <si>
    <r>
      <t>Integrated Service Type</t>
    </r>
    <r>
      <rPr>
        <sz val="11"/>
        <color rgb="FF000000"/>
        <rFont val="Calibri"/>
      </rPr>
      <t> </t>
    </r>
  </si>
  <si>
    <t>Total Expenditures</t>
  </si>
  <si>
    <r>
      <t>% of Total Expenditures</t>
    </r>
    <r>
      <rPr>
        <sz val="11"/>
        <color rgb="FF000000"/>
        <rFont val="Calibri"/>
      </rPr>
      <t> </t>
    </r>
  </si>
  <si>
    <r>
      <t>Commercial</t>
    </r>
    <r>
      <rPr>
        <sz val="11"/>
        <color theme="1"/>
        <rFont val="Calibri"/>
      </rPr>
      <t>  </t>
    </r>
  </si>
  <si>
    <t>Behavioral Health </t>
  </si>
  <si>
    <t>$2,415,122,021 </t>
  </si>
  <si>
    <t>8.1% </t>
  </si>
  <si>
    <r>
      <t>PCBH Integrated</t>
    </r>
    <r>
      <rPr>
        <sz val="11"/>
        <color theme="1"/>
        <rFont val="Calibri"/>
      </rPr>
      <t> </t>
    </r>
  </si>
  <si>
    <t>$25,546,614 </t>
  </si>
  <si>
    <r>
      <t>0.1%</t>
    </r>
    <r>
      <rPr>
        <sz val="11"/>
        <color theme="1"/>
        <rFont val="Calibri"/>
      </rPr>
      <t> </t>
    </r>
  </si>
  <si>
    <r>
      <t>MassHealth</t>
    </r>
    <r>
      <rPr>
        <sz val="11"/>
        <color theme="1"/>
        <rFont val="Calibri"/>
      </rPr>
      <t>  </t>
    </r>
  </si>
  <si>
    <t>Primary Care </t>
  </si>
  <si>
    <t>$2,579,363,760 </t>
  </si>
  <si>
    <t>$7,083,573 </t>
  </si>
  <si>
    <r>
      <t>0.3%</t>
    </r>
    <r>
      <rPr>
        <sz val="11"/>
        <color theme="1"/>
        <rFont val="Calibri"/>
      </rPr>
      <t> </t>
    </r>
  </si>
  <si>
    <r>
      <t>Medicare Advantage</t>
    </r>
    <r>
      <rPr>
        <sz val="11"/>
        <color theme="1"/>
        <rFont val="Calibri"/>
      </rPr>
      <t>  </t>
    </r>
  </si>
  <si>
    <t>$139,738,991 </t>
  </si>
  <si>
    <t>2.3% </t>
  </si>
  <si>
    <t>$1,492,877 </t>
  </si>
  <si>
    <r>
      <t>1.1%</t>
    </r>
    <r>
      <rPr>
        <sz val="11"/>
        <color theme="1"/>
        <rFont val="Calibri"/>
      </rPr>
      <t> </t>
    </r>
  </si>
  <si>
    <t>Source: CHIA PCBH Spending Report</t>
  </si>
  <si>
    <t>Notes: Data for Original Medicare not available for this analysis. For commercial - partial 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Private commercial payers and MassHealth included facility claims in primary care definition for CY 2023 and CY 2024; review “Data Sources and Methodology” section for more information on inclusion of facility claims. CHIA’s PCBH integration methodology may not reflect payer or provider contractual definitions of integrated PCBH care. Totals do not include any MassHealth supplemental payments. MH and SUD diagnoses not mutually exclusive. Totals may not sum due to rounding. See technical appendix for more information.</t>
  </si>
  <si>
    <t>Number of inpatient discharges at acute care hospitals in Massachusetts that were related to behavioral health conditions.</t>
  </si>
  <si>
    <r>
      <t>Discharges</t>
    </r>
    <r>
      <rPr>
        <sz val="11"/>
        <rFont val="Calibri"/>
        <family val="2"/>
      </rPr>
      <t> </t>
    </r>
  </si>
  <si>
    <t>Source: Massachusetts Acute Care Hospital Inpatient Discharge Reporting. Population denominators from analysis of the American Community Survey 5-year data tables.</t>
  </si>
  <si>
    <t>Notes: For this analysis, discharges were categorized into clinically meaningful independent behavioral health categories based on the listed primary and secondary diagnosis codes using the CCSR categories for ICD-10-CM diagnoses as related to behavioral health. A discharge may be associated with more than one behavioral health category because all primary and secondary diagnoses on the discharge record were considered and because ICD-10-CM diagnoses may be associated with more than one CCSR category. Discharges were classified into mutually exclusive groups: one or more mental health conditions associated with the discharge, but no substance use disorder, one or more substance use disorders associated with the discharge but no mental health condition, and co-occurring mental health and substance use conditions. *Data from October 1 – December 31, 2025, is preliminary and subject to change, pending the release and analysis of final data. All other data presented is considered final. Numbers vary from those in the 2025 Behavioral Dashboard due to changes in methodology.</t>
  </si>
  <si>
    <t>Average length of stay in acute care hospitals in Massachusetts for discharges associated with a behavioral health condition.</t>
  </si>
  <si>
    <r>
      <t>Average length of stay at acute hospitals</t>
    </r>
    <r>
      <rPr>
        <sz val="11"/>
        <rFont val="Calibri"/>
        <family val="2"/>
      </rPr>
      <t> </t>
    </r>
  </si>
  <si>
    <t>7.2 days </t>
  </si>
  <si>
    <t>7.0 days </t>
  </si>
  <si>
    <t>6.9 days</t>
  </si>
  <si>
    <t>6.8 days</t>
  </si>
  <si>
    <t>Notes: For this analysis, discharges were categorized into clinically meaningful independent behavioral health categories based on the listed primary and secondary diagnosis codes using the CCSR categories for ICD-10-CM diagnoses as related to behavioral health. A discharge may be associated with more than one behavioral health category because all primary and secondary diagnoses on the discharge record were considered and because ICD-10-CM diagnoses may be associated with more than one CCSR category. Discharges were classified into mutually exclusive groups: one or more mental health conditions associated with the discharge, but no substance use disorder, one or more substance use disorders associated with the discharge but no mental health condition, and co-occurring mental health and substance use conditions.. Due to small numbers of discharges for several months (&lt;11 discharges), two hospitals, Shriners Hospital for Children – Boston and Springfield, were excluded. 22 discharges in FFY 2021 from temporary COVID-19 field hospitals were also excluded. No outliers were removed when calculating the length of stay. The number of discharges with missing length of stay due to missing date of admission or discharge was 8 in FFY 2021, 7 in FFY 2022, 8 in FFY 2023. Data from October 1 – December 31, 2023, is preliminary and subject to change, pending the release and analysis of final data. All other data presented is considered final. Numbers vary from those in the 2025 Behavioral Health Dashboard due to changes in methodology.</t>
  </si>
  <si>
    <t>Number of emergency department visits at acute care hospitals that are related to behavioral health conditions per 100,000 Massachusetts residents.</t>
  </si>
  <si>
    <t>Year*</t>
  </si>
  <si>
    <t>ED Visits</t>
  </si>
  <si>
    <t>Population</t>
  </si>
  <si>
    <r>
      <t>ED Visits per 100,000</t>
    </r>
    <r>
      <rPr>
        <sz val="11"/>
        <rFont val="Calibri"/>
        <family val="2"/>
      </rPr>
      <t> </t>
    </r>
  </si>
  <si>
    <t>2025**</t>
  </si>
  <si>
    <t>Source: Massachusetts Acute Care Hospital Emergency Department Reporting. Population denominators from analysis of the American Community Survey 5-year data tables.</t>
  </si>
  <si>
    <t>Notes: A visit may be associated with more than one behavioral health category because ICD-10-CM diagnoses may be associated with more than one CCSR category. *Federal fiscal year was used for this metric. **Data from October 1 – December 31, 2025, is preliminary and subject to change, pending the release and analysis of final data. All other data presented is considered final. Numbers vary from those in the 2025 Behavioral Dashboard due to changes in methodology.</t>
  </si>
  <si>
    <t xml:space="preserve">Number of inpatient discharges at acute care hospitals that are related to opioid use per 100,000 Massachusetts residents. </t>
  </si>
  <si>
    <t>Inpatient Discharges</t>
  </si>
  <si>
    <r>
      <t>Inpatient Discharges per 100,000</t>
    </r>
    <r>
      <rPr>
        <sz val="11"/>
        <rFont val="Calibri"/>
        <family val="2"/>
      </rPr>
      <t> </t>
    </r>
  </si>
  <si>
    <t>Notes: *Data from October 1 – December 31, 2025, is preliminary and subject to change, pending the release and analysis of final data. All other data presented is considered final. Numbers vary from those in the 2025 Behavioral Dashboard due to changes in methodology.</t>
  </si>
  <si>
    <t xml:space="preserve">Number of emergency department visits at acute care hospitals that are related to opioid use per 100,000 Massachusetts residents. </t>
  </si>
  <si>
    <t>Note: *Data from October 1 – December 31, 2025, is preliminary and subject to change, pending the release and analysis of final data. All other data presented is considered final. Numbers vary from those in the 2025 Behavioral Dashboard due to changes in methodology.</t>
  </si>
  <si>
    <t>Number of psychotherapy visits per 1,000 commercially insured members in Massachusetts aged 0-64.</t>
  </si>
  <si>
    <r>
      <t>Age Group</t>
    </r>
    <r>
      <rPr>
        <sz val="11"/>
        <rFont val="Calibri"/>
        <family val="2"/>
      </rPr>
      <t> </t>
    </r>
  </si>
  <si>
    <r>
      <t>Visits per 1,000</t>
    </r>
    <r>
      <rPr>
        <sz val="11"/>
        <rFont val="Calibri"/>
        <family val="2"/>
      </rPr>
      <t> </t>
    </r>
  </si>
  <si>
    <r>
      <t>Total Population (0-64)</t>
    </r>
    <r>
      <rPr>
        <sz val="11"/>
        <rFont val="Calibri"/>
        <family val="2"/>
      </rPr>
      <t> </t>
    </r>
  </si>
  <si>
    <t>Sources: HPC analysis of Center for Health Information and Analysis (CHIA) All-Payer Claims Database V2023, 2019-2023.</t>
  </si>
  <si>
    <t>Notes: Data includes psychotherapy visits for individuals ages 0-64 with 12 months of enrollment in the year. Therapy claims identified using Current Procedural Terminology codes 90832, 90833, 90834, 90836, 90837 and 90838. See technical appendix for details.</t>
  </si>
  <si>
    <t>Massachusetts members ages 0-18 who utilize Behavioral Health Services for Children and Adolescents (BHCA) under their insurance plan.</t>
  </si>
  <si>
    <t>Commercial with Any Medicaid</t>
  </si>
  <si>
    <t>Medicaid</t>
  </si>
  <si>
    <t xml:space="preserve">Source: Center for Health Information and Analysis. Massachusetts All-Payers Claims Database (APCD) </t>
  </si>
  <si>
    <t>Notes: Service utilization percentages can reflect different member populations such as individuals with services covered only by their primary plan, only by MassHealth as a secondary plan/wrap, or individuals who had services covered by both payer types. These populations are mutually exclusive with different denominators (number of utilizers) and should not be added together. BHCA services include the following: Community based acute treatment (CBAT), family support and training/family partner support, in-home behavioral health services, in-home therapy or family stabilization treatment, intensive care coordination, intensive community based acute treatment (ICBAT), mobile crisis intervention, therapeutic mentoring services. For more information, please see the technical appendix.</t>
  </si>
  <si>
    <t>Massachusetts adult patients who reported being screened for depression and anxiety during a primary care visit based on aggregate survey responses on a 0-100 scale.</t>
  </si>
  <si>
    <t>Source: The MassHealth Adult Primary Care Member Experience Survey and MHQP Massachusetts Patient Experience Survey.</t>
  </si>
  <si>
    <t>Notes: Commercial and MassHealth experience data are not comparable – provider networks, patient populations, and survey instruments are not aligned. The Adult Behavioral Health composite score is a validated composite score on a 0-100 scale that is derived from 2 survey items. It captures patient experiences of being screened for depression and anxiety in primary care visits. Higher scores denote better experiences. Please see technical appendix for more information.</t>
  </si>
  <si>
    <t>Percentage of patients in Massachusetts with a new episode of substance use disorder (SUD) who initiated treatment.</t>
  </si>
  <si>
    <t>Massachusetts State Average </t>
  </si>
  <si>
    <t>Initiation </t>
  </si>
  <si>
    <t>Engagement </t>
  </si>
  <si>
    <t>Source:  The Center for Health Information and Analysis (CHIA) Massachusetts Annual Report 2025 (chiamass.gov)</t>
  </si>
  <si>
    <t xml:space="preserve">Notes: Commercially insured members, adults and adolescents 13 years of age and older who had new episodes of SUD, enrolled in HMO and Point of Service (excluding Marketplace) products in participating health plans (Mass General Brigham Health Plan, Blue Cross Blue Shield of Massachusetts, Point32Health (Harvard Pilgrim Health Care/Tufts Health Plan), and Health New England) and who received initiation of SUD treatment within 14 days and/or engagement of SUD treatment within 34 days.  </t>
  </si>
  <si>
    <t>Pharmacotherapy for Opioid Use Disorder</t>
  </si>
  <si>
    <t>Percentage of opioid use disorder (OUD) pharmacotherapy events that lasted at least 180 days among persons age 16 or older with an OUD diagnosis and a new OUD pharmacotherapy event.</t>
  </si>
  <si>
    <t>Massachusetts State Average (adj)</t>
  </si>
  <si>
    <t xml:space="preserve">Notes: Commercially insured members, 16 years of age and older who had new OUD event, enrolled in HMO and Point of Service (excluding Marketplace) products in participating health plans (Mass General Brigham Health Plan, Blue Cross Blue Shield of Massachusetts, Point32Health (Harvard Pilgrim Health Care/Tufts Health Plan), and Health New England) and who received psychotherapy for OUD within 14 days and/or engagement of SUD treatment within 34 days.   </t>
  </si>
  <si>
    <t>Percentage of patients in Massachusetts who had a follow-up visit within 7 days after being discharged from hospitalization for mental illness.</t>
  </si>
  <si>
    <t>Notes: Commercially insured members, adults and children 6 years of age or older that were discharged from hospitalization with a diagnosis of mental illness or intentional self-harm, enrolled in HMO and Point of Service (excluding Marketplace) products in participating health plans (Mass General Brigham Health Plan, Blue Cross Blue Shield of Massachusetts, Point32Health (Harvard Pilgrim Health Care/Tufts Health Plan), and Health New England) and who received a follow-up visit for mental illness within 7 days.</t>
  </si>
  <si>
    <t>Percentage of patients in Massachusetts who had a follow-up visit within 7 days after an emergency department visit for mental illness.</t>
  </si>
  <si>
    <t>Percentage of Massachusetts residents who had a visit for mental health or substance use disorder care in the past 12 months, by race/ethnicity.</t>
  </si>
  <si>
    <r>
      <t>Year</t>
    </r>
    <r>
      <rPr>
        <sz val="11"/>
        <color rgb="FF000000"/>
        <rFont val="Calibri"/>
        <family val="2"/>
      </rPr>
      <t> </t>
    </r>
  </si>
  <si>
    <t>Race/Ethnicity</t>
  </si>
  <si>
    <t>White, non-Hispanic</t>
  </si>
  <si>
    <t>Black, non-Hispanic</t>
  </si>
  <si>
    <t>Other/multiple races, non-Hispanic</t>
  </si>
  <si>
    <t>Hispanic</t>
  </si>
  <si>
    <t>Total Population</t>
  </si>
  <si>
    <t>Asian, non-Hispanic</t>
  </si>
  <si>
    <t>Multiracial or a group not listed</t>
  </si>
  <si>
    <t xml:space="preserve">Notes: In 2019, "Asian, non-Hispanic" residents were reported as part of "Other or multiple races, non-Hispanic" group. Visits for behavioral health include visits to a mental health professional and visits for alcohol or substance use care or treatment, including visits provided via telehealth. Exceedingly few residents (for example in 2025, 0.4 percent, n=21) reported a substance use visit without also reporting a mental health visit. Care for substance use disorders in the past 12 months was reported by only 2 residents ages 12 to 18 in 2025. We report on behavioral health care that includes mental health care and/or substance use disorder care for residents age 5 and older in the denominator. Estimates for which the sample size is less than 50 respondents are not reported. </t>
  </si>
  <si>
    <t>Percentage of Massachusetts residents who had a visit for mental health or substance use disorder care in the past 12 months, by region.</t>
  </si>
  <si>
    <t>Western MA</t>
  </si>
  <si>
    <t>Central MA</t>
  </si>
  <si>
    <t>Northeast MA</t>
  </si>
  <si>
    <t>Metro West</t>
  </si>
  <si>
    <t>Metro Boston</t>
  </si>
  <si>
    <t>Metro South</t>
  </si>
  <si>
    <t>Southcoast</t>
  </si>
  <si>
    <t>Cape &amp; Islands</t>
  </si>
  <si>
    <t xml:space="preserve">Notes: Exceedingly few residents (for example in 2025, 0.4 percent, n=21) reported a substance use visit without also reporting a mental health visit. Care for substance use disorders in the past 12 months was reported by only 2 residents ages 12 to 18 in 2025. We report on behavioral health care that includes mental health care and/or substance use disorder care for residents age 5 and older in the denominator. Estimates for which the sample size is less than 50 respondents are not reported. </t>
  </si>
  <si>
    <t>Percentage of Massachusetts residents who reported that their most recent emergency department visit was related to mental health or substance use disorders in the past 12 months, by race/ethnicity.</t>
  </si>
  <si>
    <t>***</t>
  </si>
  <si>
    <t xml:space="preserve">Notes: In 2019, "Asian, non-Hispanic" residents were reported as part of "Other or multiple races, non-Hispanic" group. Estimates for mental health were reported for residents 1 year old or older in 2021 and were reported for residents 5 years old or older in 2023 and 2025. Estimates for alcohol and substance use care and treatment were reported for residents 12 years or older in 2021, 2023, and 2025. Exceedingly few residents (for example in 2025, 0.4 percent, n=21) reported a substance use visit without also reporting a mental health visit. Care for substance use disorders in the past 12 months was reported by only 2 residents ages 12 to 18 in 2025. We report on behavioral health care that includes mental health care and/or substance use disorder care for residents age 5 and older in the denominator.  *** = Estimates for which the sample size is less than 50 respondents are not reported. </t>
  </si>
  <si>
    <t>Behavioral Health ED Visits</t>
  </si>
  <si>
    <t>Percentage of Massachusetts residents who reported that their most recent emergency department visit was related to mental health or substance use disorders in the past 12 months, by region.</t>
  </si>
  <si>
    <t>**</t>
  </si>
  <si>
    <t xml:space="preserve">Notes: Estimates for mental health were reported for residents 1 year old or older in 2021 and were reported for residents 5 years old or older in 2023 and 2025. Estimates for alcohol and substance use care and treatment were reported for residents 12 years or older in 2021, 2023, and 2025. Exceedingly few residents (for example in 2025, 0.4 percent, n=21) reported a substance use visit without also reporting a mental health visit. Care for substance use disorders in the past 12 months was reported by only 2 residents ages 12 to 18 in 2025. We report on behavioral health care that includes mental health care and/or substance use disorder care for residents age 5 and older in the denominator.   *** = Estimates for which the sample size is less than 50 respondents are not reported. </t>
  </si>
  <si>
    <t>Percentage of Massachusetts families who reported that they did not receive needed behavioral health care in the past 12 months due to cost, by race/ethnicity.</t>
  </si>
  <si>
    <t>Notes: In 2019, "Asian, non-Hispanic" residents were reported as part of "Other or multiple races, non-Hispanic" group. Visits for behavioral health include visits to a mental health professional and visits for alcohol or substance use care or treatment, including visits provided via telehealth. Estimates for which the sample size is less than 50 respondents are not reported.</t>
  </si>
  <si>
    <t>Percentage of Massachusetts families who reported that they did not receive needed behavioral health care in the past 12 months due to cost, by region.</t>
  </si>
  <si>
    <t>Notes: Visits for behavioral health include visits to a mental health professional and visits for alcohol or substance use care or treatment, including visits provided via telehealth. Estimates for which the sample size is less than 50 respondents are not reported.</t>
  </si>
  <si>
    <t>Behavioral Health Care Out-of-Pocket Costs, by Race/Ethnicity</t>
  </si>
  <si>
    <t>Percentage of Massachusetts residents who paid the entire cost of their most recent behavioral health visit without reimbursement.</t>
  </si>
  <si>
    <t xml:space="preserve">Note:In 2025 this measure was updated to include out-of-pocket spending for both visits for mental health and substance use disorder care. Due to this change only the 2025 data is shown. Estimates for mental health are reported for residents 5 years old and older; estimates for alcohol and substance use disorder care are reported for residents ages 12 and older.  *** = Estimates for which the sample size is less than 50 respondents are not reported. </t>
  </si>
  <si>
    <t>Behavioral Health Care Out-of-Pocket Costs, by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</si>
</sst>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0.0%"/>
    <numFmt numFmtId="165" formatCode="&quot;$&quot;#,##0"/>
    <numFmt numFmtId="166" formatCode="0.0"/>
    <numFmt numFmtId="167" formatCode="&quot;$&quot;#,##0.00"/>
    <numFmt numFmtId="168" formatCode="&quot;$&quot;#,##0.0_);[Red]\(&quot;$&quot;#,##0.0\)"/>
  </numFmts>
  <fonts count="52" x14ac:knownFonts="1">
    <font>
      <sz val="11"/>
      <color theme="1"/>
      <name val="Aptos Narrow"/>
      <family val="2"/>
      <scheme val="minor"/>
    </font>
    <font>
      <sz val="11"/>
      <color theme="1"/>
      <name val="Calibri"/>
      <family val="2"/>
    </font>
    <font>
      <sz val="11"/>
      <color theme="1"/>
      <name val="Calibri"/>
      <family val="2"/>
    </font>
    <font>
      <u/>
      <sz val="11"/>
      <color theme="10"/>
      <name val="Aptos Narrow"/>
      <family val="2"/>
      <scheme val="minor"/>
    </font>
    <font>
      <b/>
      <sz val="24"/>
      <color rgb="FF005480"/>
      <name val="Aptos Narrow"/>
      <family val="2"/>
      <scheme val="minor"/>
    </font>
    <font>
      <sz val="11"/>
      <color rgb="FF000000"/>
      <name val="Calibri"/>
      <family val="2"/>
    </font>
    <font>
      <b/>
      <sz val="20"/>
      <color rgb="FF44546A"/>
      <name val="Calibri"/>
      <family val="2"/>
    </font>
    <font>
      <b/>
      <sz val="20"/>
      <name val="Calibri"/>
      <family val="2"/>
    </font>
    <font>
      <b/>
      <sz val="18"/>
      <color rgb="FF44546A"/>
      <name val="Calibri"/>
      <family val="2"/>
    </font>
    <font>
      <b/>
      <sz val="12"/>
      <color rgb="FF44546A"/>
      <name val="Calibri"/>
      <family val="2"/>
    </font>
    <font>
      <b/>
      <sz val="12"/>
      <color rgb="FFFF0000"/>
      <name val="Calibri"/>
      <family val="2"/>
    </font>
    <font>
      <b/>
      <sz val="12"/>
      <color rgb="FFED7D31"/>
      <name val="Calibri"/>
      <family val="2"/>
    </font>
    <font>
      <b/>
      <sz val="12"/>
      <color rgb="FF548235"/>
      <name val="Calibri"/>
      <family val="2"/>
    </font>
    <font>
      <b/>
      <sz val="12"/>
      <color rgb="FF000000"/>
      <name val="Calibri"/>
      <family val="2"/>
    </font>
    <font>
      <sz val="11"/>
      <color rgb="FF444444"/>
      <name val="Calibri"/>
      <family val="2"/>
      <charset val="1"/>
    </font>
    <font>
      <b/>
      <sz val="14"/>
      <color rgb="FF44546A"/>
      <name val="Calibri"/>
      <family val="2"/>
    </font>
    <font>
      <b/>
      <sz val="12"/>
      <color rgb="FF7B7B7B"/>
      <name val="Calibri"/>
      <family val="2"/>
    </font>
    <font>
      <sz val="12"/>
      <color rgb="FF7B7B7B"/>
      <name val="Calibri"/>
      <family val="2"/>
    </font>
    <font>
      <sz val="11"/>
      <name val="Calibri"/>
      <family val="2"/>
    </font>
    <font>
      <b/>
      <sz val="11"/>
      <name val="Calibri"/>
      <family val="2"/>
    </font>
    <font>
      <b/>
      <sz val="11"/>
      <color rgb="FF000000"/>
      <name val="Calibri"/>
      <family val="2"/>
    </font>
    <font>
      <sz val="9"/>
      <color rgb="FF000000"/>
      <name val="Arial"/>
      <family val="2"/>
    </font>
    <font>
      <b/>
      <sz val="9"/>
      <color rgb="FF000000"/>
      <name val="Arial"/>
      <family val="2"/>
    </font>
    <font>
      <sz val="11"/>
      <color theme="1"/>
      <name val="Aptos Narrow"/>
      <family val="2"/>
      <scheme val="minor"/>
    </font>
    <font>
      <u/>
      <sz val="11"/>
      <color theme="10"/>
      <name val="Calibri"/>
      <family val="2"/>
    </font>
    <font>
      <sz val="11"/>
      <color rgb="FF242424"/>
      <name val="Aptos Narrow"/>
      <family val="2"/>
    </font>
    <font>
      <b/>
      <sz val="11"/>
      <color rgb="FF000000"/>
      <name val="Calibri"/>
      <family val="2"/>
    </font>
    <font>
      <b/>
      <sz val="11"/>
      <color theme="1"/>
      <name val="Aptos Narrow"/>
      <family val="2"/>
      <scheme val="minor"/>
    </font>
    <font>
      <b/>
      <sz val="11"/>
      <color rgb="FF000000"/>
      <name val="Calibri"/>
    </font>
    <font>
      <sz val="11"/>
      <color rgb="FF000000"/>
      <name val="Calibri"/>
    </font>
    <font>
      <sz val="11"/>
      <name val="Calibri"/>
    </font>
    <font>
      <sz val="11"/>
      <color rgb="FFFF0000"/>
      <name val="Aptos Narrow"/>
      <family val="2"/>
      <scheme val="minor"/>
    </font>
    <font>
      <sz val="11"/>
      <color theme="1"/>
      <name val="Calibri"/>
    </font>
    <font>
      <sz val="11"/>
      <color theme="1"/>
      <name val="Aptos Narrow"/>
      <family val="2"/>
    </font>
    <font>
      <b/>
      <sz val="11"/>
      <color theme="1"/>
      <name val="Calibri"/>
    </font>
    <font>
      <b/>
      <sz val="11"/>
      <color theme="1"/>
      <name val="Calibri"/>
      <family val="2"/>
    </font>
    <font>
      <b/>
      <sz val="11"/>
      <color theme="1"/>
      <name val="Aptos Narrow"/>
      <family val="2"/>
    </font>
    <font>
      <sz val="9"/>
      <color theme="1"/>
      <name val="Arial"/>
      <family val="2"/>
    </font>
    <font>
      <b/>
      <sz val="9"/>
      <color theme="1"/>
      <name val="Arial"/>
      <family val="2"/>
    </font>
    <font>
      <b/>
      <sz val="14"/>
      <color rgb="FF44546A"/>
      <name val="Calibri"/>
    </font>
    <font>
      <sz val="12"/>
      <color rgb="FF7B7B7B"/>
      <name val="Calibri"/>
    </font>
    <font>
      <b/>
      <sz val="12"/>
      <color rgb="FF7B7B7B"/>
      <name val="Calibri"/>
    </font>
    <font>
      <u/>
      <sz val="11"/>
      <color theme="10"/>
      <name val="Calibri"/>
    </font>
    <font>
      <sz val="9"/>
      <color rgb="FF000000"/>
      <name val="Arial"/>
    </font>
    <font>
      <sz val="12"/>
      <color theme="1" tint="0.499984740745262"/>
      <name val="Calibri"/>
    </font>
    <font>
      <b/>
      <sz val="12"/>
      <color rgb="FFFF0000"/>
      <name val="Calibri"/>
    </font>
    <font>
      <b/>
      <sz val="11"/>
      <color theme="5"/>
      <name val="Calibri"/>
      <family val="2"/>
    </font>
    <font>
      <sz val="11"/>
      <color theme="5"/>
      <name val="Aptos Narrow"/>
      <family val="2"/>
      <scheme val="minor"/>
    </font>
    <font>
      <sz val="11"/>
      <color rgb="FF000000"/>
      <name val="Aptos Narrow"/>
      <family val="2"/>
      <scheme val="minor"/>
    </font>
    <font>
      <b/>
      <sz val="11"/>
      <name val="Calibri"/>
    </font>
    <font>
      <sz val="9.5"/>
      <color rgb="FF000000"/>
      <name val="Arial"/>
    </font>
    <font>
      <b/>
      <sz val="9.5"/>
      <color rgb="FF000000"/>
      <name val="Arial"/>
    </font>
  </fonts>
  <fills count="11">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rgb="FFD9D9D9"/>
        <bgColor rgb="FF000000"/>
      </patternFill>
    </fill>
    <fill>
      <patternFill patternType="solid">
        <fgColor theme="0" tint="-0.14999847407452621"/>
        <bgColor indexed="64"/>
      </patternFill>
    </fill>
    <fill>
      <patternFill patternType="solid">
        <fgColor rgb="FFF2F2F2"/>
        <bgColor rgb="FF000000"/>
      </patternFill>
    </fill>
    <fill>
      <patternFill patternType="solid">
        <fgColor theme="0" tint="-4.9989318521683403E-2"/>
        <bgColor indexed="64"/>
      </patternFill>
    </fill>
    <fill>
      <patternFill patternType="solid">
        <fgColor rgb="FFD9D9D9"/>
        <bgColor indexed="64"/>
      </patternFill>
    </fill>
    <fill>
      <patternFill patternType="solid">
        <fgColor rgb="FFFFFFFF"/>
        <bgColor rgb="FF000000"/>
      </patternFill>
    </fill>
    <fill>
      <patternFill patternType="solid">
        <fgColor indexed="65"/>
        <bgColor indexed="64"/>
      </patternFill>
    </fill>
  </fills>
  <borders count="54">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diagonal/>
    </border>
    <border>
      <left/>
      <right/>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s>
  <cellStyleXfs count="3">
    <xf numFmtId="0" fontId="0" fillId="0" borderId="0"/>
    <xf numFmtId="0" fontId="3" fillId="0" borderId="0" applyNumberFormat="0" applyFill="0" applyBorder="0" applyAlignment="0" applyProtection="0"/>
    <xf numFmtId="9" fontId="23" fillId="0" borderId="0" applyFont="0" applyFill="0" applyBorder="0" applyAlignment="0" applyProtection="0"/>
  </cellStyleXfs>
  <cellXfs count="621">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2" fillId="0" borderId="0" xfId="0" applyFont="1"/>
    <xf numFmtId="0" fontId="14" fillId="0" borderId="0" xfId="0" applyFont="1"/>
    <xf numFmtId="0" fontId="11" fillId="0" borderId="0" xfId="0" applyFont="1"/>
    <xf numFmtId="0" fontId="15" fillId="0" borderId="0" xfId="0" applyFont="1"/>
    <xf numFmtId="0" fontId="16" fillId="0" borderId="0" xfId="0" applyFont="1"/>
    <xf numFmtId="0" fontId="17" fillId="0" borderId="0" xfId="0" applyFont="1"/>
    <xf numFmtId="0" fontId="13" fillId="3" borderId="2" xfId="0" applyFont="1" applyFill="1" applyBorder="1" applyAlignment="1">
      <alignment wrapText="1"/>
    </xf>
    <xf numFmtId="0" fontId="13" fillId="3" borderId="3" xfId="0" applyFont="1" applyFill="1" applyBorder="1"/>
    <xf numFmtId="0" fontId="18" fillId="0" borderId="0" xfId="0" applyFont="1" applyAlignment="1">
      <alignment wrapText="1"/>
    </xf>
    <xf numFmtId="0" fontId="19" fillId="0" borderId="0" xfId="0" applyFont="1" applyAlignment="1">
      <alignment wrapText="1"/>
    </xf>
    <xf numFmtId="0" fontId="20" fillId="0" borderId="0" xfId="0" applyFont="1"/>
    <xf numFmtId="0" fontId="21" fillId="0" borderId="0" xfId="0" applyFont="1"/>
    <xf numFmtId="0" fontId="22" fillId="0" borderId="0" xfId="0" applyFont="1"/>
    <xf numFmtId="6" fontId="22" fillId="0" borderId="0" xfId="0" applyNumberFormat="1" applyFont="1"/>
    <xf numFmtId="10" fontId="22" fillId="0" borderId="0" xfId="0" applyNumberFormat="1" applyFont="1"/>
    <xf numFmtId="6" fontId="20" fillId="0" borderId="0" xfId="0" applyNumberFormat="1" applyFont="1"/>
    <xf numFmtId="164" fontId="20" fillId="0" borderId="0" xfId="0" applyNumberFormat="1" applyFont="1"/>
    <xf numFmtId="10" fontId="5" fillId="0" borderId="0" xfId="0" applyNumberFormat="1" applyFont="1"/>
    <xf numFmtId="164" fontId="22" fillId="0" borderId="0" xfId="0" applyNumberFormat="1" applyFont="1"/>
    <xf numFmtId="0" fontId="0" fillId="0" borderId="0" xfId="0" applyAlignment="1">
      <alignment wrapText="1"/>
    </xf>
    <xf numFmtId="0" fontId="5" fillId="0" borderId="1" xfId="0" applyFont="1" applyBorder="1"/>
    <xf numFmtId="0" fontId="20" fillId="4" borderId="28" xfId="0" applyFont="1" applyFill="1" applyBorder="1" applyAlignment="1">
      <alignment horizontal="center"/>
    </xf>
    <xf numFmtId="0" fontId="19" fillId="4" borderId="1" xfId="0" applyFont="1" applyFill="1" applyBorder="1" applyAlignment="1">
      <alignment horizontal="center" wrapText="1"/>
    </xf>
    <xf numFmtId="0" fontId="20" fillId="6" borderId="1" xfId="0" applyFont="1" applyFill="1" applyBorder="1"/>
    <xf numFmtId="0" fontId="19" fillId="4" borderId="28" xfId="0" applyFont="1" applyFill="1" applyBorder="1" applyAlignment="1">
      <alignment horizontal="center" wrapText="1"/>
    </xf>
    <xf numFmtId="0" fontId="19" fillId="8" borderId="35" xfId="0" applyFont="1" applyFill="1" applyBorder="1" applyAlignment="1">
      <alignment horizontal="center" vertical="center" wrapText="1"/>
    </xf>
    <xf numFmtId="0" fontId="18" fillId="0" borderId="35" xfId="0" applyFont="1" applyBorder="1" applyAlignment="1">
      <alignment horizontal="center" vertical="center" wrapText="1"/>
    </xf>
    <xf numFmtId="0" fontId="5" fillId="0" borderId="35" xfId="0" applyFont="1" applyBorder="1" applyAlignment="1">
      <alignment horizontal="center" vertical="center" wrapText="1"/>
    </xf>
    <xf numFmtId="164" fontId="5" fillId="0" borderId="35" xfId="0" applyNumberFormat="1" applyFont="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19" fillId="0" borderId="35" xfId="0" applyFont="1" applyBorder="1" applyAlignment="1">
      <alignment horizontal="center" vertical="center" wrapText="1"/>
    </xf>
    <xf numFmtId="164" fontId="18" fillId="0" borderId="35" xfId="0" applyNumberFormat="1" applyFont="1" applyBorder="1" applyAlignment="1">
      <alignment horizontal="center" vertical="center" wrapText="1"/>
    </xf>
    <xf numFmtId="164" fontId="5" fillId="0" borderId="35" xfId="2" applyNumberFormat="1" applyFont="1" applyBorder="1" applyAlignment="1">
      <alignment horizontal="center" vertical="center"/>
    </xf>
    <xf numFmtId="164" fontId="0" fillId="0" borderId="0" xfId="0" applyNumberFormat="1"/>
    <xf numFmtId="0" fontId="0" fillId="0" borderId="0" xfId="0" applyAlignment="1">
      <alignment horizontal="left" wrapText="1"/>
    </xf>
    <xf numFmtId="0" fontId="19" fillId="8" borderId="1" xfId="0" applyFont="1" applyFill="1" applyBorder="1" applyAlignment="1">
      <alignment horizontal="center" wrapText="1"/>
    </xf>
    <xf numFmtId="0" fontId="18" fillId="0" borderId="1" xfId="0" applyFont="1" applyBorder="1" applyAlignment="1">
      <alignment horizontal="center" wrapText="1"/>
    </xf>
    <xf numFmtId="6" fontId="5" fillId="0" borderId="1" xfId="0" applyNumberFormat="1" applyFont="1" applyBorder="1" applyAlignment="1">
      <alignment horizontal="center"/>
    </xf>
    <xf numFmtId="164" fontId="5" fillId="0" borderId="1" xfId="0" applyNumberFormat="1" applyFont="1" applyBorder="1" applyAlignment="1">
      <alignment horizontal="center"/>
    </xf>
    <xf numFmtId="6" fontId="20" fillId="6" borderId="1" xfId="0" applyNumberFormat="1" applyFont="1" applyFill="1" applyBorder="1" applyAlignment="1">
      <alignment horizontal="center"/>
    </xf>
    <xf numFmtId="164" fontId="20" fillId="6" borderId="1" xfId="0" applyNumberFormat="1" applyFont="1" applyFill="1" applyBorder="1" applyAlignment="1">
      <alignment horizontal="center"/>
    </xf>
    <xf numFmtId="0" fontId="18" fillId="0" borderId="0" xfId="0" applyFont="1" applyAlignment="1">
      <alignment vertical="center" wrapText="1"/>
    </xf>
    <xf numFmtId="0" fontId="5" fillId="0" borderId="7" xfId="0" applyFont="1" applyBorder="1" applyAlignment="1">
      <alignment wrapText="1"/>
    </xf>
    <xf numFmtId="0" fontId="5" fillId="0" borderId="17" xfId="0" applyFont="1" applyBorder="1" applyAlignment="1">
      <alignment wrapText="1"/>
    </xf>
    <xf numFmtId="0" fontId="18" fillId="9" borderId="17" xfId="0" applyFont="1" applyFill="1" applyBorder="1" applyAlignment="1">
      <alignment wrapText="1"/>
    </xf>
    <xf numFmtId="0" fontId="5" fillId="9" borderId="17" xfId="0" applyFont="1" applyFill="1" applyBorder="1" applyAlignment="1">
      <alignment wrapText="1"/>
    </xf>
    <xf numFmtId="0" fontId="24" fillId="0" borderId="5" xfId="1" applyFont="1" applyBorder="1" applyAlignment="1"/>
    <xf numFmtId="0" fontId="24" fillId="0" borderId="8" xfId="1" applyFont="1" applyBorder="1" applyAlignment="1"/>
    <xf numFmtId="0" fontId="24" fillId="0" borderId="11" xfId="1" applyFont="1" applyBorder="1" applyAlignment="1"/>
    <xf numFmtId="0" fontId="24" fillId="0" borderId="16" xfId="1" applyFont="1" applyBorder="1" applyAlignment="1"/>
    <xf numFmtId="0" fontId="24" fillId="0" borderId="9" xfId="1" applyFont="1" applyBorder="1" applyAlignment="1"/>
    <xf numFmtId="0" fontId="18" fillId="0" borderId="0" xfId="0" applyFont="1" applyAlignment="1">
      <alignment horizontal="left" wrapText="1"/>
    </xf>
    <xf numFmtId="0" fontId="25" fillId="0" borderId="0" xfId="0" applyFont="1"/>
    <xf numFmtId="0" fontId="18" fillId="0" borderId="6" xfId="0" applyFont="1" applyBorder="1"/>
    <xf numFmtId="0" fontId="18" fillId="0" borderId="1" xfId="0" applyFont="1" applyBorder="1"/>
    <xf numFmtId="0" fontId="18" fillId="0" borderId="12" xfId="0" applyFont="1" applyBorder="1"/>
    <xf numFmtId="0" fontId="18" fillId="0" borderId="10" xfId="0" applyFont="1" applyBorder="1"/>
    <xf numFmtId="0" fontId="18" fillId="0" borderId="13" xfId="0" applyFont="1" applyBorder="1"/>
    <xf numFmtId="166" fontId="5" fillId="0" borderId="1" xfId="0" applyNumberFormat="1" applyFont="1" applyBorder="1" applyAlignment="1">
      <alignment horizontal="center" wrapText="1"/>
    </xf>
    <xf numFmtId="164" fontId="18" fillId="0" borderId="1" xfId="2" applyNumberFormat="1" applyFont="1" applyBorder="1" applyAlignment="1">
      <alignment horizontal="center" wrapText="1"/>
    </xf>
    <xf numFmtId="164" fontId="5" fillId="0" borderId="1" xfId="2" applyNumberFormat="1" applyFont="1" applyBorder="1" applyAlignment="1">
      <alignment horizontal="center" wrapText="1"/>
    </xf>
    <xf numFmtId="0" fontId="18" fillId="0" borderId="15" xfId="0" applyFont="1" applyBorder="1"/>
    <xf numFmtId="164" fontId="5" fillId="0" borderId="14" xfId="0" applyNumberFormat="1" applyFont="1" applyBorder="1" applyAlignment="1">
      <alignment horizontal="center"/>
    </xf>
    <xf numFmtId="164" fontId="5" fillId="0" borderId="21" xfId="0" applyNumberFormat="1" applyFont="1" applyBorder="1" applyAlignment="1">
      <alignment horizontal="center"/>
    </xf>
    <xf numFmtId="0" fontId="19" fillId="0" borderId="0" xfId="0" applyFont="1"/>
    <xf numFmtId="0" fontId="19" fillId="5" borderId="28" xfId="0" applyFont="1" applyFill="1" applyBorder="1" applyAlignment="1">
      <alignment horizontal="center" wrapText="1"/>
    </xf>
    <xf numFmtId="0" fontId="18" fillId="0" borderId="37" xfId="0" applyFont="1" applyBorder="1"/>
    <xf numFmtId="8" fontId="20" fillId="0" borderId="0" xfId="0" applyNumberFormat="1" applyFont="1" applyAlignment="1">
      <alignment wrapText="1"/>
    </xf>
    <xf numFmtId="8" fontId="19" fillId="0" borderId="0" xfId="0" applyNumberFormat="1" applyFont="1" applyAlignment="1">
      <alignment wrapText="1"/>
    </xf>
    <xf numFmtId="0" fontId="20" fillId="4" borderId="12" xfId="0" applyFont="1" applyFill="1" applyBorder="1" applyAlignment="1">
      <alignment horizontal="center"/>
    </xf>
    <xf numFmtId="6" fontId="20" fillId="7" borderId="1" xfId="0" applyNumberFormat="1" applyFont="1" applyFill="1" applyBorder="1" applyAlignment="1">
      <alignment horizontal="center"/>
    </xf>
    <xf numFmtId="164" fontId="20" fillId="7" borderId="1" xfId="0" applyNumberFormat="1" applyFont="1" applyFill="1" applyBorder="1" applyAlignment="1">
      <alignment horizontal="center"/>
    </xf>
    <xf numFmtId="0" fontId="5" fillId="0" borderId="0" xfId="0" applyFont="1" applyAlignment="1">
      <alignment horizontal="left" wrapText="1"/>
    </xf>
    <xf numFmtId="0" fontId="5" fillId="0" borderId="0" xfId="0" applyFont="1" applyAlignment="1">
      <alignment wrapText="1"/>
    </xf>
    <xf numFmtId="0" fontId="20" fillId="0" borderId="1" xfId="0" applyFont="1" applyBorder="1"/>
    <xf numFmtId="164" fontId="20" fillId="0" borderId="1" xfId="0" applyNumberFormat="1" applyFont="1" applyBorder="1" applyAlignment="1">
      <alignment horizontal="center"/>
    </xf>
    <xf numFmtId="0" fontId="5" fillId="0" borderId="1" xfId="0" applyFont="1" applyBorder="1" applyAlignment="1">
      <alignment wrapText="1"/>
    </xf>
    <xf numFmtId="0" fontId="20" fillId="4" borderId="1" xfId="0" applyFont="1" applyFill="1" applyBorder="1" applyAlignment="1">
      <alignment horizontal="center" wrapText="1"/>
    </xf>
    <xf numFmtId="0" fontId="5" fillId="2" borderId="1" xfId="0" applyFont="1" applyFill="1" applyBorder="1"/>
    <xf numFmtId="0" fontId="20" fillId="2" borderId="1" xfId="0" applyFont="1" applyFill="1" applyBorder="1"/>
    <xf numFmtId="0" fontId="20" fillId="4" borderId="12" xfId="0" applyFont="1" applyFill="1" applyBorder="1" applyAlignment="1">
      <alignment horizontal="center" wrapText="1"/>
    </xf>
    <xf numFmtId="0" fontId="5" fillId="2" borderId="13" xfId="0" applyFont="1" applyFill="1" applyBorder="1"/>
    <xf numFmtId="0" fontId="2" fillId="0" borderId="0" xfId="0" applyFont="1"/>
    <xf numFmtId="0" fontId="18" fillId="0" borderId="40" xfId="0" applyFont="1" applyBorder="1"/>
    <xf numFmtId="0" fontId="5" fillId="0" borderId="41" xfId="0" applyFont="1" applyBorder="1" applyAlignment="1">
      <alignment wrapText="1"/>
    </xf>
    <xf numFmtId="0" fontId="5" fillId="0" borderId="42" xfId="0" applyFont="1" applyBorder="1" applyAlignment="1">
      <alignment wrapText="1"/>
    </xf>
    <xf numFmtId="3" fontId="5" fillId="0" borderId="35" xfId="0" applyNumberFormat="1" applyFont="1" applyBorder="1" applyAlignment="1">
      <alignment horizontal="center" vertical="center" wrapText="1"/>
    </xf>
    <xf numFmtId="3" fontId="18" fillId="0" borderId="35" xfId="0" applyNumberFormat="1" applyFont="1" applyBorder="1" applyAlignment="1">
      <alignment horizontal="center" vertical="center" wrapText="1"/>
    </xf>
    <xf numFmtId="0" fontId="26" fillId="0" borderId="0" xfId="0" applyFont="1" applyAlignment="1">
      <alignment wrapText="1"/>
    </xf>
    <xf numFmtId="0" fontId="5" fillId="0" borderId="0" xfId="0" applyFont="1" applyAlignment="1">
      <alignment horizontal="left" vertical="top"/>
    </xf>
    <xf numFmtId="0" fontId="3" fillId="0" borderId="11" xfId="1" applyBorder="1" applyAlignment="1"/>
    <xf numFmtId="0" fontId="3" fillId="0" borderId="39" xfId="1" applyBorder="1" applyAlignment="1"/>
    <xf numFmtId="0" fontId="20" fillId="4" borderId="1" xfId="0" applyFont="1" applyFill="1" applyBorder="1" applyAlignment="1">
      <alignment horizontal="center"/>
    </xf>
    <xf numFmtId="0" fontId="5" fillId="0" borderId="32" xfId="0" applyFont="1" applyBorder="1"/>
    <xf numFmtId="0" fontId="20" fillId="4" borderId="31" xfId="0" applyFont="1" applyFill="1" applyBorder="1" applyAlignment="1">
      <alignment horizontal="center"/>
    </xf>
    <xf numFmtId="6" fontId="0" fillId="0" borderId="0" xfId="0" applyNumberFormat="1"/>
    <xf numFmtId="0" fontId="18" fillId="0" borderId="30" xfId="0" applyFont="1" applyBorder="1"/>
    <xf numFmtId="0" fontId="5" fillId="0" borderId="44" xfId="0" applyFont="1" applyBorder="1" applyAlignment="1">
      <alignment wrapText="1"/>
    </xf>
    <xf numFmtId="0" fontId="1" fillId="0" borderId="0" xfId="0" applyFont="1"/>
    <xf numFmtId="0" fontId="29" fillId="0" borderId="1" xfId="0" applyFont="1" applyBorder="1"/>
    <xf numFmtId="0" fontId="28" fillId="0" borderId="1" xfId="0" applyFont="1" applyBorder="1"/>
    <xf numFmtId="0" fontId="1" fillId="0" borderId="0" xfId="0" applyFont="1" applyAlignment="1">
      <alignment wrapText="1"/>
    </xf>
    <xf numFmtId="0" fontId="1" fillId="0" borderId="0" xfId="0" applyFont="1" applyAlignment="1">
      <alignment horizontal="left"/>
    </xf>
    <xf numFmtId="165" fontId="5" fillId="0" borderId="1" xfId="0" applyNumberFormat="1" applyFont="1" applyBorder="1" applyAlignment="1">
      <alignment horizontal="center"/>
    </xf>
    <xf numFmtId="0" fontId="20" fillId="0" borderId="0" xfId="0" applyFont="1" applyAlignment="1">
      <alignment wrapText="1"/>
    </xf>
    <xf numFmtId="0" fontId="20" fillId="0" borderId="0" xfId="0" applyFont="1" applyAlignment="1">
      <alignment horizontal="center" wrapText="1"/>
    </xf>
    <xf numFmtId="165" fontId="20" fillId="0" borderId="1" xfId="0" applyNumberFormat="1" applyFont="1" applyBorder="1" applyAlignment="1">
      <alignment horizontal="center"/>
    </xf>
    <xf numFmtId="164" fontId="29" fillId="0" borderId="1" xfId="0" applyNumberFormat="1" applyFont="1" applyBorder="1" applyAlignment="1">
      <alignment horizontal="center"/>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9" fillId="0" borderId="1" xfId="0" applyFont="1" applyBorder="1" applyAlignment="1">
      <alignment horizontal="center" wrapText="1" readingOrder="1"/>
    </xf>
    <xf numFmtId="164" fontId="30" fillId="0" borderId="1" xfId="2" applyNumberFormat="1" applyFont="1" applyBorder="1" applyAlignment="1">
      <alignment horizontal="center" wrapText="1"/>
    </xf>
    <xf numFmtId="164" fontId="29" fillId="0" borderId="1" xfId="2" applyNumberFormat="1" applyFont="1" applyBorder="1" applyAlignment="1">
      <alignment horizontal="center" wrapText="1"/>
    </xf>
    <xf numFmtId="0" fontId="30" fillId="0" borderId="35" xfId="0" applyFont="1" applyBorder="1" applyAlignment="1">
      <alignment horizontal="center" vertical="center" wrapText="1"/>
    </xf>
    <xf numFmtId="164" fontId="29" fillId="0" borderId="35" xfId="0" applyNumberFormat="1" applyFont="1" applyBorder="1" applyAlignment="1">
      <alignment horizontal="center" vertical="center" wrapText="1"/>
    </xf>
    <xf numFmtId="0" fontId="30" fillId="0" borderId="1" xfId="0" applyFont="1" applyBorder="1" applyAlignment="1">
      <alignment horizontal="center" wrapText="1"/>
    </xf>
    <xf numFmtId="164" fontId="30" fillId="0" borderId="1" xfId="0" applyNumberFormat="1" applyFont="1" applyBorder="1" applyAlignment="1">
      <alignment horizontal="center" wrapText="1"/>
    </xf>
    <xf numFmtId="8" fontId="22" fillId="0" borderId="0" xfId="0" applyNumberFormat="1" applyFont="1"/>
    <xf numFmtId="0" fontId="5" fillId="0" borderId="26" xfId="0" applyFont="1" applyBorder="1" applyAlignment="1">
      <alignment horizontal="center" vertical="center" wrapText="1"/>
    </xf>
    <xf numFmtId="164" fontId="5" fillId="0" borderId="14"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0" fontId="18" fillId="0" borderId="12" xfId="0" applyFont="1" applyBorder="1" applyAlignment="1">
      <alignment horizontal="center" wrapText="1"/>
    </xf>
    <xf numFmtId="0" fontId="5" fillId="0" borderId="12" xfId="0" applyFont="1" applyBorder="1" applyAlignment="1">
      <alignment horizontal="center" wrapText="1"/>
    </xf>
    <xf numFmtId="164" fontId="5" fillId="0" borderId="1" xfId="0" applyNumberFormat="1" applyFont="1" applyBorder="1" applyAlignment="1">
      <alignment horizontal="center" wrapText="1"/>
    </xf>
    <xf numFmtId="0" fontId="31" fillId="0" borderId="0" xfId="0" applyFont="1"/>
    <xf numFmtId="164" fontId="32" fillId="0" borderId="35" xfId="0" applyNumberFormat="1" applyFont="1" applyBorder="1" applyAlignment="1">
      <alignment horizontal="center"/>
    </xf>
    <xf numFmtId="164" fontId="33" fillId="0" borderId="35" xfId="0" applyNumberFormat="1" applyFont="1" applyBorder="1" applyAlignment="1">
      <alignment horizontal="center"/>
    </xf>
    <xf numFmtId="164" fontId="32" fillId="0" borderId="24" xfId="0" applyNumberFormat="1" applyFont="1" applyBorder="1" applyAlignment="1">
      <alignment horizontal="center"/>
    </xf>
    <xf numFmtId="164" fontId="33" fillId="0" borderId="24" xfId="0" applyNumberFormat="1" applyFont="1" applyBorder="1" applyAlignment="1">
      <alignment horizontal="center"/>
    </xf>
    <xf numFmtId="164" fontId="34" fillId="0" borderId="24" xfId="0" applyNumberFormat="1" applyFont="1" applyBorder="1" applyAlignment="1">
      <alignment horizontal="center"/>
    </xf>
    <xf numFmtId="164" fontId="37" fillId="0" borderId="35" xfId="0" applyNumberFormat="1" applyFont="1" applyBorder="1" applyAlignment="1">
      <alignment horizontal="center"/>
    </xf>
    <xf numFmtId="164" fontId="37" fillId="0" borderId="24" xfId="0" applyNumberFormat="1" applyFont="1" applyBorder="1" applyAlignment="1">
      <alignment horizontal="center"/>
    </xf>
    <xf numFmtId="166" fontId="5" fillId="0" borderId="12" xfId="0" applyNumberFormat="1" applyFont="1" applyBorder="1" applyAlignment="1">
      <alignment horizontal="center" wrapText="1"/>
    </xf>
    <xf numFmtId="0" fontId="0" fillId="0" borderId="1" xfId="0" applyBorder="1" applyAlignment="1">
      <alignment horizontal="center"/>
    </xf>
    <xf numFmtId="164" fontId="1" fillId="0" borderId="0" xfId="0" applyNumberFormat="1" applyFont="1"/>
    <xf numFmtId="164" fontId="5" fillId="0" borderId="19" xfId="0" applyNumberFormat="1" applyFont="1" applyBorder="1" applyAlignment="1">
      <alignment horizontal="center"/>
    </xf>
    <xf numFmtId="164" fontId="5" fillId="0" borderId="43" xfId="0" applyNumberFormat="1" applyFont="1" applyBorder="1" applyAlignment="1">
      <alignment horizontal="center"/>
    </xf>
    <xf numFmtId="165" fontId="0" fillId="0" borderId="0" xfId="0" applyNumberFormat="1"/>
    <xf numFmtId="0" fontId="0" fillId="0" borderId="0" xfId="0" applyAlignment="1">
      <alignment horizontal="center"/>
    </xf>
    <xf numFmtId="0" fontId="18" fillId="0" borderId="0" xfId="0" applyFont="1" applyAlignment="1">
      <alignment horizontal="center" wrapText="1"/>
    </xf>
    <xf numFmtId="164" fontId="21" fillId="0" borderId="1" xfId="0" applyNumberFormat="1" applyFont="1" applyBorder="1" applyAlignment="1">
      <alignment horizontal="center"/>
    </xf>
    <xf numFmtId="165" fontId="29" fillId="0" borderId="30" xfId="0" applyNumberFormat="1" applyFont="1" applyBorder="1" applyAlignment="1">
      <alignment horizontal="center"/>
    </xf>
    <xf numFmtId="165" fontId="29" fillId="0" borderId="19" xfId="0" applyNumberFormat="1" applyFont="1" applyBorder="1" applyAlignment="1">
      <alignment horizontal="center"/>
    </xf>
    <xf numFmtId="165" fontId="28" fillId="0" borderId="30" xfId="0" applyNumberFormat="1" applyFont="1" applyBorder="1" applyAlignment="1">
      <alignment horizontal="center"/>
    </xf>
    <xf numFmtId="164" fontId="28" fillId="0" borderId="1" xfId="0" applyNumberFormat="1" applyFont="1" applyBorder="1" applyAlignment="1">
      <alignment horizontal="center"/>
    </xf>
    <xf numFmtId="165" fontId="28" fillId="0" borderId="19" xfId="0" applyNumberFormat="1" applyFont="1" applyBorder="1" applyAlignment="1">
      <alignment horizontal="center"/>
    </xf>
    <xf numFmtId="165" fontId="28" fillId="0" borderId="1" xfId="0" applyNumberFormat="1" applyFont="1" applyBorder="1" applyAlignment="1">
      <alignment horizontal="center"/>
    </xf>
    <xf numFmtId="3" fontId="5" fillId="0" borderId="1" xfId="0" applyNumberFormat="1" applyFont="1" applyBorder="1" applyAlignment="1">
      <alignment horizontal="center" vertical="center" wrapText="1"/>
    </xf>
    <xf numFmtId="3" fontId="5" fillId="0" borderId="26" xfId="0" applyNumberFormat="1" applyFont="1" applyBorder="1" applyAlignment="1">
      <alignment horizontal="center" vertical="center" wrapText="1"/>
    </xf>
    <xf numFmtId="164" fontId="5" fillId="0" borderId="1" xfId="2" applyNumberFormat="1" applyFont="1" applyBorder="1" applyAlignment="1">
      <alignment horizontal="center" vertical="center"/>
    </xf>
    <xf numFmtId="164" fontId="5" fillId="0" borderId="26" xfId="2" applyNumberFormat="1" applyFont="1" applyBorder="1" applyAlignment="1">
      <alignment horizontal="center" vertical="center"/>
    </xf>
    <xf numFmtId="10" fontId="0" fillId="0" borderId="0" xfId="0" applyNumberFormat="1"/>
    <xf numFmtId="164" fontId="18" fillId="0" borderId="1" xfId="0" applyNumberFormat="1" applyFont="1" applyBorder="1" applyAlignment="1">
      <alignment horizontal="center" vertical="center" wrapText="1"/>
    </xf>
    <xf numFmtId="164" fontId="18" fillId="0" borderId="26" xfId="0" applyNumberFormat="1" applyFont="1" applyBorder="1" applyAlignment="1">
      <alignment horizontal="center" vertical="center" wrapText="1"/>
    </xf>
    <xf numFmtId="0" fontId="5" fillId="0" borderId="0" xfId="0" applyFont="1" applyAlignment="1">
      <alignment horizontal="left"/>
    </xf>
    <xf numFmtId="0" fontId="20" fillId="0" borderId="12" xfId="0" applyFont="1" applyBorder="1"/>
    <xf numFmtId="0" fontId="5" fillId="2" borderId="12" xfId="0" applyFont="1" applyFill="1" applyBorder="1"/>
    <xf numFmtId="0" fontId="20" fillId="2" borderId="12" xfId="0" applyFont="1" applyFill="1" applyBorder="1"/>
    <xf numFmtId="0" fontId="35" fillId="5" borderId="18" xfId="0" applyFont="1" applyFill="1" applyBorder="1" applyAlignment="1">
      <alignment horizontal="center" wrapText="1"/>
    </xf>
    <xf numFmtId="6" fontId="1" fillId="0" borderId="1" xfId="0" applyNumberFormat="1" applyFont="1" applyBorder="1" applyAlignment="1">
      <alignment horizontal="center"/>
    </xf>
    <xf numFmtId="6" fontId="35" fillId="7" borderId="13" xfId="0" applyNumberFormat="1" applyFont="1" applyFill="1" applyBorder="1" applyAlignment="1">
      <alignment horizontal="center"/>
    </xf>
    <xf numFmtId="6" fontId="29" fillId="0" borderId="14" xfId="0" applyNumberFormat="1" applyFont="1" applyBorder="1" applyAlignment="1">
      <alignment horizontal="center"/>
    </xf>
    <xf numFmtId="164" fontId="29" fillId="0" borderId="30" xfId="0" applyNumberFormat="1" applyFont="1" applyBorder="1" applyAlignment="1">
      <alignment horizontal="center"/>
    </xf>
    <xf numFmtId="164" fontId="5" fillId="0" borderId="30" xfId="0" applyNumberFormat="1" applyFont="1" applyBorder="1" applyAlignment="1">
      <alignment horizontal="center"/>
    </xf>
    <xf numFmtId="6" fontId="5" fillId="0" borderId="30" xfId="0" applyNumberFormat="1" applyFont="1" applyBorder="1" applyAlignment="1">
      <alignment horizontal="center"/>
    </xf>
    <xf numFmtId="0" fontId="29" fillId="0" borderId="12" xfId="0" applyFont="1" applyBorder="1"/>
    <xf numFmtId="6" fontId="5" fillId="0" borderId="12" xfId="0" applyNumberFormat="1" applyFont="1" applyBorder="1" applyAlignment="1">
      <alignment horizontal="center"/>
    </xf>
    <xf numFmtId="164" fontId="5" fillId="0" borderId="0" xfId="0" applyNumberFormat="1" applyFont="1" applyAlignment="1">
      <alignment horizontal="center"/>
    </xf>
    <xf numFmtId="6" fontId="5" fillId="0" borderId="34" xfId="0" applyNumberFormat="1" applyFont="1" applyBorder="1" applyAlignment="1">
      <alignment horizontal="center"/>
    </xf>
    <xf numFmtId="164" fontId="5" fillId="0" borderId="18" xfId="0" applyNumberFormat="1" applyFont="1" applyBorder="1" applyAlignment="1">
      <alignment horizontal="center"/>
    </xf>
    <xf numFmtId="165" fontId="29" fillId="0" borderId="14" xfId="0" applyNumberFormat="1" applyFont="1" applyBorder="1" applyAlignment="1">
      <alignment horizontal="center"/>
    </xf>
    <xf numFmtId="6" fontId="5" fillId="0" borderId="13" xfId="0" applyNumberFormat="1" applyFont="1" applyBorder="1" applyAlignment="1">
      <alignment horizontal="center"/>
    </xf>
    <xf numFmtId="164" fontId="5" fillId="0" borderId="20" xfId="0" applyNumberFormat="1" applyFont="1" applyBorder="1" applyAlignment="1">
      <alignment horizontal="center"/>
    </xf>
    <xf numFmtId="165" fontId="21" fillId="0" borderId="14" xfId="0" applyNumberFormat="1" applyFont="1" applyBorder="1" applyAlignment="1">
      <alignment horizontal="center"/>
    </xf>
    <xf numFmtId="0" fontId="20" fillId="4" borderId="0" xfId="0" applyFont="1" applyFill="1" applyAlignment="1">
      <alignment horizontal="center"/>
    </xf>
    <xf numFmtId="0" fontId="20" fillId="4" borderId="30" xfId="0" applyFont="1" applyFill="1" applyBorder="1" applyAlignment="1">
      <alignment horizontal="center"/>
    </xf>
    <xf numFmtId="0" fontId="20" fillId="4" borderId="34" xfId="0" applyFont="1" applyFill="1" applyBorder="1" applyAlignment="1">
      <alignment horizontal="center"/>
    </xf>
    <xf numFmtId="0" fontId="27" fillId="0" borderId="0" xfId="0" applyFont="1"/>
    <xf numFmtId="165" fontId="29" fillId="0" borderId="1" xfId="0" applyNumberFormat="1" applyFont="1" applyBorder="1" applyAlignment="1">
      <alignment horizontal="center"/>
    </xf>
    <xf numFmtId="6" fontId="29" fillId="0" borderId="1" xfId="0" applyNumberFormat="1" applyFont="1" applyBorder="1" applyAlignment="1">
      <alignment horizontal="center"/>
    </xf>
    <xf numFmtId="6" fontId="28" fillId="0" borderId="1" xfId="0" applyNumberFormat="1" applyFont="1" applyBorder="1" applyAlignment="1">
      <alignment horizontal="center"/>
    </xf>
    <xf numFmtId="6" fontId="28" fillId="0" borderId="12" xfId="0" applyNumberFormat="1" applyFont="1" applyBorder="1" applyAlignment="1">
      <alignment horizontal="center"/>
    </xf>
    <xf numFmtId="164" fontId="28" fillId="0" borderId="12" xfId="0" applyNumberFormat="1" applyFont="1" applyBorder="1" applyAlignment="1">
      <alignment horizontal="center"/>
    </xf>
    <xf numFmtId="164" fontId="28" fillId="0" borderId="30" xfId="0" applyNumberFormat="1" applyFont="1" applyBorder="1" applyAlignment="1">
      <alignment horizontal="center"/>
    </xf>
    <xf numFmtId="0" fontId="28" fillId="0" borderId="12" xfId="0" applyFont="1" applyBorder="1"/>
    <xf numFmtId="164" fontId="28" fillId="0" borderId="34" xfId="0" applyNumberFormat="1" applyFont="1" applyBorder="1" applyAlignment="1">
      <alignment horizontal="center"/>
    </xf>
    <xf numFmtId="165" fontId="28" fillId="0" borderId="12" xfId="0" applyNumberFormat="1" applyFont="1" applyBorder="1" applyAlignment="1">
      <alignment horizontal="center"/>
    </xf>
    <xf numFmtId="0" fontId="29" fillId="0" borderId="22" xfId="0" applyFont="1" applyBorder="1"/>
    <xf numFmtId="165" fontId="29" fillId="0" borderId="22" xfId="0" applyNumberFormat="1" applyFont="1" applyBorder="1" applyAlignment="1">
      <alignment horizontal="center"/>
    </xf>
    <xf numFmtId="0" fontId="29" fillId="0" borderId="25" xfId="0" applyFont="1" applyBorder="1"/>
    <xf numFmtId="165" fontId="29" fillId="0" borderId="25" xfId="0" applyNumberFormat="1" applyFont="1" applyBorder="1" applyAlignment="1">
      <alignment horizontal="center"/>
    </xf>
    <xf numFmtId="0" fontId="28" fillId="0" borderId="25" xfId="0" applyFont="1" applyBorder="1"/>
    <xf numFmtId="165" fontId="28" fillId="0" borderId="25" xfId="0" applyNumberFormat="1" applyFont="1" applyBorder="1" applyAlignment="1">
      <alignment horizontal="center"/>
    </xf>
    <xf numFmtId="164" fontId="20" fillId="0" borderId="30" xfId="0" applyNumberFormat="1" applyFont="1" applyBorder="1" applyAlignment="1">
      <alignment horizontal="center"/>
    </xf>
    <xf numFmtId="164" fontId="22" fillId="0" borderId="1" xfId="0" applyNumberFormat="1" applyFont="1" applyBorder="1" applyAlignment="1">
      <alignment horizontal="center"/>
    </xf>
    <xf numFmtId="10" fontId="29" fillId="0" borderId="1" xfId="0" applyNumberFormat="1" applyFont="1" applyBorder="1" applyAlignment="1">
      <alignment horizontal="center"/>
    </xf>
    <xf numFmtId="10" fontId="28" fillId="0" borderId="1" xfId="0" applyNumberFormat="1" applyFont="1" applyBorder="1" applyAlignment="1">
      <alignment horizontal="center"/>
    </xf>
    <xf numFmtId="0" fontId="28" fillId="0" borderId="31" xfId="0" applyFont="1" applyBorder="1"/>
    <xf numFmtId="165" fontId="28" fillId="0" borderId="28" xfId="0" applyNumberFormat="1" applyFont="1" applyBorder="1" applyAlignment="1">
      <alignment horizontal="center"/>
    </xf>
    <xf numFmtId="165" fontId="20" fillId="0" borderId="18" xfId="0" applyNumberFormat="1" applyFont="1" applyBorder="1" applyAlignment="1">
      <alignment horizontal="center"/>
    </xf>
    <xf numFmtId="164" fontId="20" fillId="0" borderId="29" xfId="0" applyNumberFormat="1" applyFont="1" applyBorder="1" applyAlignment="1">
      <alignment horizontal="center"/>
    </xf>
    <xf numFmtId="165" fontId="20" fillId="0" borderId="12" xfId="0" applyNumberFormat="1" applyFont="1" applyBorder="1" applyAlignment="1">
      <alignment horizontal="center"/>
    </xf>
    <xf numFmtId="10" fontId="29" fillId="0" borderId="30" xfId="0" applyNumberFormat="1" applyFont="1" applyBorder="1" applyAlignment="1">
      <alignment horizontal="center"/>
    </xf>
    <xf numFmtId="10" fontId="28" fillId="0" borderId="30" xfId="0" applyNumberFormat="1" applyFont="1" applyBorder="1" applyAlignment="1">
      <alignment horizontal="center"/>
    </xf>
    <xf numFmtId="0" fontId="29" fillId="0" borderId="13" xfId="0" applyFont="1" applyBorder="1"/>
    <xf numFmtId="167" fontId="20" fillId="0" borderId="14" xfId="0" applyNumberFormat="1" applyFont="1" applyBorder="1" applyAlignment="1">
      <alignment horizontal="center"/>
    </xf>
    <xf numFmtId="8" fontId="29" fillId="0" borderId="1" xfId="0" applyNumberFormat="1" applyFont="1" applyBorder="1" applyAlignment="1">
      <alignment horizontal="center"/>
    </xf>
    <xf numFmtId="8" fontId="28" fillId="0" borderId="1" xfId="0" applyNumberFormat="1" applyFont="1" applyBorder="1" applyAlignment="1">
      <alignment horizontal="center"/>
    </xf>
    <xf numFmtId="168" fontId="29" fillId="0" borderId="13" xfId="0" applyNumberFormat="1" applyFont="1" applyBorder="1" applyAlignment="1">
      <alignment horizontal="center"/>
    </xf>
    <xf numFmtId="10" fontId="29" fillId="0" borderId="15" xfId="0" applyNumberFormat="1" applyFont="1" applyBorder="1" applyAlignment="1">
      <alignment horizontal="center"/>
    </xf>
    <xf numFmtId="168" fontId="29" fillId="0" borderId="1" xfId="0" applyNumberFormat="1" applyFont="1" applyBorder="1" applyAlignment="1">
      <alignment horizontal="center"/>
    </xf>
    <xf numFmtId="168" fontId="28" fillId="0" borderId="1" xfId="0" applyNumberFormat="1" applyFont="1" applyBorder="1" applyAlignment="1">
      <alignment horizontal="center"/>
    </xf>
    <xf numFmtId="168" fontId="28" fillId="0" borderId="12" xfId="0" applyNumberFormat="1" applyFont="1" applyBorder="1" applyAlignment="1">
      <alignment horizontal="center"/>
    </xf>
    <xf numFmtId="10" fontId="28" fillId="0" borderId="34" xfId="0" applyNumberFormat="1" applyFont="1" applyBorder="1" applyAlignment="1">
      <alignment horizontal="center"/>
    </xf>
    <xf numFmtId="0" fontId="28" fillId="0" borderId="28" xfId="0" applyFont="1" applyBorder="1"/>
    <xf numFmtId="165" fontId="22" fillId="0" borderId="14" xfId="0" applyNumberFormat="1" applyFont="1" applyBorder="1" applyAlignment="1">
      <alignment horizontal="center"/>
    </xf>
    <xf numFmtId="165" fontId="21" fillId="0" borderId="21" xfId="0" applyNumberFormat="1" applyFont="1" applyBorder="1" applyAlignment="1">
      <alignment horizontal="center"/>
    </xf>
    <xf numFmtId="164" fontId="21" fillId="0" borderId="13" xfId="0" applyNumberFormat="1" applyFont="1" applyBorder="1" applyAlignment="1">
      <alignment horizontal="center"/>
    </xf>
    <xf numFmtId="165" fontId="28" fillId="0" borderId="14" xfId="0" applyNumberFormat="1" applyFont="1" applyBorder="1" applyAlignment="1">
      <alignment horizontal="center"/>
    </xf>
    <xf numFmtId="165" fontId="29" fillId="0" borderId="34" xfId="0" applyNumberFormat="1" applyFont="1" applyBorder="1" applyAlignment="1">
      <alignment horizontal="center"/>
    </xf>
    <xf numFmtId="164" fontId="29" fillId="0" borderId="34" xfId="0" applyNumberFormat="1" applyFont="1" applyBorder="1" applyAlignment="1">
      <alignment horizontal="center"/>
    </xf>
    <xf numFmtId="165" fontId="29" fillId="0" borderId="12" xfId="0" applyNumberFormat="1" applyFont="1" applyBorder="1" applyAlignment="1">
      <alignment horizontal="center"/>
    </xf>
    <xf numFmtId="164" fontId="29" fillId="0" borderId="12" xfId="0" applyNumberFormat="1" applyFont="1" applyBorder="1" applyAlignment="1">
      <alignment horizontal="center"/>
    </xf>
    <xf numFmtId="165" fontId="29" fillId="0" borderId="31" xfId="0" applyNumberFormat="1" applyFont="1" applyBorder="1" applyAlignment="1">
      <alignment horizontal="center"/>
    </xf>
    <xf numFmtId="6" fontId="29" fillId="0" borderId="30" xfId="0" applyNumberFormat="1" applyFont="1" applyBorder="1" applyAlignment="1">
      <alignment horizontal="center"/>
    </xf>
    <xf numFmtId="6" fontId="29" fillId="0" borderId="19" xfId="0" applyNumberFormat="1" applyFont="1" applyBorder="1" applyAlignment="1">
      <alignment horizontal="center"/>
    </xf>
    <xf numFmtId="6" fontId="28" fillId="0" borderId="30" xfId="0" applyNumberFormat="1" applyFont="1" applyBorder="1" applyAlignment="1">
      <alignment horizontal="center"/>
    </xf>
    <xf numFmtId="6" fontId="28" fillId="0" borderId="19" xfId="0" applyNumberFormat="1" applyFont="1" applyBorder="1" applyAlignment="1">
      <alignment horizontal="center"/>
    </xf>
    <xf numFmtId="6" fontId="28" fillId="7" borderId="12" xfId="0" applyNumberFormat="1" applyFont="1" applyFill="1" applyBorder="1" applyAlignment="1">
      <alignment horizontal="center"/>
    </xf>
    <xf numFmtId="0" fontId="1" fillId="0" borderId="0" xfId="0" applyFont="1" applyAlignment="1">
      <alignment vertical="top" wrapText="1"/>
    </xf>
    <xf numFmtId="0" fontId="30" fillId="0" borderId="50" xfId="0" applyFont="1" applyBorder="1" applyAlignment="1">
      <alignment horizontal="center" vertical="center" wrapText="1"/>
    </xf>
    <xf numFmtId="164" fontId="29" fillId="0" borderId="50" xfId="0" applyNumberFormat="1" applyFont="1" applyBorder="1" applyAlignment="1">
      <alignment horizontal="center" vertical="center" wrapText="1"/>
    </xf>
    <xf numFmtId="0" fontId="29" fillId="0" borderId="0" xfId="0" applyFont="1" applyAlignment="1">
      <alignment wrapText="1"/>
    </xf>
    <xf numFmtId="0" fontId="15" fillId="0" borderId="0" xfId="0" applyFont="1" applyAlignment="1">
      <alignment wrapText="1"/>
    </xf>
    <xf numFmtId="0" fontId="5" fillId="0" borderId="0" xfId="0" applyFont="1" applyAlignment="1">
      <alignment vertical="top" wrapText="1"/>
    </xf>
    <xf numFmtId="0" fontId="18" fillId="0" borderId="0" xfId="0" applyFont="1" applyAlignment="1">
      <alignment vertical="top" wrapText="1"/>
    </xf>
    <xf numFmtId="0" fontId="42" fillId="0" borderId="8" xfId="1" applyFont="1" applyBorder="1" applyAlignment="1">
      <alignment horizontal="right"/>
    </xf>
    <xf numFmtId="0" fontId="42" fillId="0" borderId="16" xfId="1" applyFont="1" applyBorder="1" applyAlignment="1">
      <alignment horizontal="right"/>
    </xf>
    <xf numFmtId="0" fontId="42" fillId="0" borderId="8" xfId="1" applyFont="1" applyBorder="1" applyAlignment="1"/>
    <xf numFmtId="0" fontId="42" fillId="0" borderId="8" xfId="1" applyFont="1" applyBorder="1"/>
    <xf numFmtId="0" fontId="42" fillId="0" borderId="9" xfId="1" applyFont="1" applyBorder="1" applyAlignment="1">
      <alignment horizontal="right"/>
    </xf>
    <xf numFmtId="0" fontId="32" fillId="0" borderId="0" xfId="0" applyFont="1"/>
    <xf numFmtId="6" fontId="29" fillId="0" borderId="35" xfId="0" applyNumberFormat="1" applyFont="1" applyBorder="1" applyAlignment="1">
      <alignment horizontal="center"/>
    </xf>
    <xf numFmtId="164" fontId="29" fillId="0" borderId="22" xfId="0" applyNumberFormat="1" applyFont="1" applyBorder="1" applyAlignment="1">
      <alignment horizontal="center"/>
    </xf>
    <xf numFmtId="6" fontId="29" fillId="0" borderId="24" xfId="0" applyNumberFormat="1" applyFont="1" applyBorder="1" applyAlignment="1">
      <alignment horizontal="center"/>
    </xf>
    <xf numFmtId="164" fontId="29" fillId="0" borderId="25" xfId="0" applyNumberFormat="1" applyFont="1" applyBorder="1" applyAlignment="1">
      <alignment horizontal="center"/>
    </xf>
    <xf numFmtId="0" fontId="28" fillId="0" borderId="32" xfId="0" applyFont="1" applyBorder="1"/>
    <xf numFmtId="6" fontId="28" fillId="0" borderId="24" xfId="0" applyNumberFormat="1" applyFont="1" applyBorder="1" applyAlignment="1">
      <alignment horizontal="center"/>
    </xf>
    <xf numFmtId="164" fontId="28" fillId="0" borderId="25" xfId="0" applyNumberFormat="1" applyFont="1" applyBorder="1" applyAlignment="1">
      <alignment horizontal="center"/>
    </xf>
    <xf numFmtId="0" fontId="28" fillId="0" borderId="0" xfId="0" applyFont="1"/>
    <xf numFmtId="0" fontId="28" fillId="0" borderId="14" xfId="0" applyFont="1" applyBorder="1"/>
    <xf numFmtId="0" fontId="5" fillId="0" borderId="14" xfId="0" applyFont="1" applyBorder="1"/>
    <xf numFmtId="0" fontId="29" fillId="0" borderId="14" xfId="0" applyFont="1" applyBorder="1"/>
    <xf numFmtId="0" fontId="28" fillId="4" borderId="28" xfId="0" applyFont="1" applyFill="1" applyBorder="1" applyAlignment="1">
      <alignment horizontal="center"/>
    </xf>
    <xf numFmtId="0" fontId="29" fillId="0" borderId="30" xfId="0" applyFont="1" applyBorder="1"/>
    <xf numFmtId="0" fontId="28" fillId="0" borderId="30" xfId="0" applyFont="1" applyBorder="1"/>
    <xf numFmtId="164" fontId="28" fillId="0" borderId="43" xfId="0" applyNumberFormat="1" applyFont="1" applyBorder="1" applyAlignment="1">
      <alignment horizontal="center"/>
    </xf>
    <xf numFmtId="164" fontId="28" fillId="0" borderId="21" xfId="0" applyNumberFormat="1" applyFont="1" applyBorder="1" applyAlignment="1">
      <alignment horizontal="center"/>
    </xf>
    <xf numFmtId="165" fontId="28" fillId="7" borderId="29" xfId="0" applyNumberFormat="1" applyFont="1" applyFill="1" applyBorder="1" applyAlignment="1">
      <alignment horizontal="center"/>
    </xf>
    <xf numFmtId="164" fontId="28" fillId="7" borderId="12" xfId="0" applyNumberFormat="1" applyFont="1" applyFill="1" applyBorder="1" applyAlignment="1">
      <alignment horizontal="center"/>
    </xf>
    <xf numFmtId="165" fontId="28" fillId="7" borderId="13" xfId="0" applyNumberFormat="1" applyFont="1" applyFill="1" applyBorder="1" applyAlignment="1">
      <alignment horizontal="center"/>
    </xf>
    <xf numFmtId="0" fontId="30" fillId="0" borderId="0" xfId="0" applyFont="1" applyAlignment="1">
      <alignment vertical="top" wrapText="1"/>
    </xf>
    <xf numFmtId="0" fontId="42" fillId="0" borderId="11" xfId="1" applyFont="1" applyBorder="1" applyAlignment="1">
      <alignment horizontal="right"/>
    </xf>
    <xf numFmtId="0" fontId="29" fillId="0" borderId="15" xfId="0" applyFont="1" applyBorder="1"/>
    <xf numFmtId="165" fontId="1" fillId="0" borderId="0" xfId="0" applyNumberFormat="1" applyFont="1"/>
    <xf numFmtId="164" fontId="28" fillId="6" borderId="1" xfId="0" applyNumberFormat="1" applyFont="1" applyFill="1" applyBorder="1" applyAlignment="1">
      <alignment horizontal="center"/>
    </xf>
    <xf numFmtId="0" fontId="28" fillId="0" borderId="34" xfId="0" applyFont="1" applyBorder="1"/>
    <xf numFmtId="6" fontId="28" fillId="7" borderId="31" xfId="0" applyNumberFormat="1" applyFont="1" applyFill="1" applyBorder="1" applyAlignment="1">
      <alignment horizontal="center"/>
    </xf>
    <xf numFmtId="0" fontId="39" fillId="0" borderId="0" xfId="0" applyFont="1"/>
    <xf numFmtId="0" fontId="1" fillId="0" borderId="0" xfId="0" applyFont="1" applyAlignment="1">
      <alignment horizontal="left" wrapText="1"/>
    </xf>
    <xf numFmtId="0" fontId="29" fillId="9" borderId="17" xfId="0" applyFont="1" applyFill="1" applyBorder="1" applyAlignment="1">
      <alignment wrapText="1"/>
    </xf>
    <xf numFmtId="6" fontId="18" fillId="0" borderId="0" xfId="0" applyNumberFormat="1" applyFont="1" applyAlignment="1">
      <alignment horizontal="left" wrapText="1"/>
    </xf>
    <xf numFmtId="0" fontId="29" fillId="0" borderId="38" xfId="0" applyFont="1" applyBorder="1" applyAlignment="1">
      <alignment wrapText="1"/>
    </xf>
    <xf numFmtId="0" fontId="30" fillId="0" borderId="10" xfId="0" applyFont="1" applyBorder="1"/>
    <xf numFmtId="0" fontId="13" fillId="3" borderId="4" xfId="0" applyFont="1" applyFill="1" applyBorder="1" applyAlignment="1">
      <alignment horizontal="right" wrapText="1"/>
    </xf>
    <xf numFmtId="164" fontId="18" fillId="0" borderId="0" xfId="0" applyNumberFormat="1" applyFont="1" applyAlignment="1">
      <alignment horizontal="left" wrapText="1"/>
    </xf>
    <xf numFmtId="0" fontId="3" fillId="0" borderId="0" xfId="1" applyAlignment="1">
      <alignment wrapText="1"/>
    </xf>
    <xf numFmtId="164" fontId="34" fillId="7" borderId="24" xfId="0" applyNumberFormat="1" applyFont="1" applyFill="1" applyBorder="1" applyAlignment="1">
      <alignment horizontal="center"/>
    </xf>
    <xf numFmtId="164" fontId="36" fillId="7" borderId="24" xfId="0" applyNumberFormat="1" applyFont="1" applyFill="1" applyBorder="1" applyAlignment="1">
      <alignment horizontal="center"/>
    </xf>
    <xf numFmtId="164" fontId="38" fillId="7" borderId="24" xfId="0" applyNumberFormat="1" applyFont="1" applyFill="1" applyBorder="1" applyAlignment="1">
      <alignment horizontal="center"/>
    </xf>
    <xf numFmtId="164" fontId="32" fillId="0" borderId="1" xfId="0" applyNumberFormat="1" applyFont="1" applyBorder="1" applyAlignment="1">
      <alignment horizontal="center"/>
    </xf>
    <xf numFmtId="164" fontId="34" fillId="7" borderId="1" xfId="0" applyNumberFormat="1" applyFont="1" applyFill="1" applyBorder="1" applyAlignment="1">
      <alignment horizontal="center"/>
    </xf>
    <xf numFmtId="164" fontId="33" fillId="0" borderId="1" xfId="0" applyNumberFormat="1" applyFont="1" applyBorder="1" applyAlignment="1">
      <alignment horizontal="center"/>
    </xf>
    <xf numFmtId="164" fontId="36" fillId="7" borderId="1" xfId="0" applyNumberFormat="1" applyFont="1" applyFill="1" applyBorder="1" applyAlignment="1">
      <alignment horizontal="center"/>
    </xf>
    <xf numFmtId="164" fontId="38" fillId="7" borderId="1" xfId="0" applyNumberFormat="1" applyFont="1" applyFill="1" applyBorder="1" applyAlignment="1">
      <alignment horizontal="center"/>
    </xf>
    <xf numFmtId="164" fontId="34" fillId="7" borderId="14" xfId="0" applyNumberFormat="1" applyFont="1" applyFill="1" applyBorder="1" applyAlignment="1">
      <alignment horizontal="center"/>
    </xf>
    <xf numFmtId="164" fontId="37" fillId="0" borderId="27" xfId="0" applyNumberFormat="1" applyFont="1" applyBorder="1" applyAlignment="1">
      <alignment horizontal="center"/>
    </xf>
    <xf numFmtId="164" fontId="32" fillId="0" borderId="27" xfId="0" applyNumberFormat="1" applyFont="1" applyBorder="1" applyAlignment="1">
      <alignment horizontal="center"/>
    </xf>
    <xf numFmtId="8" fontId="45" fillId="0" borderId="0" xfId="0" applyNumberFormat="1" applyFont="1"/>
    <xf numFmtId="0" fontId="29" fillId="0" borderId="19" xfId="0" applyFont="1" applyBorder="1"/>
    <xf numFmtId="0" fontId="28" fillId="0" borderId="20" xfId="0" applyFont="1" applyBorder="1"/>
    <xf numFmtId="0" fontId="29" fillId="2" borderId="1" xfId="0" applyFont="1" applyFill="1" applyBorder="1"/>
    <xf numFmtId="0" fontId="28" fillId="5" borderId="1" xfId="0" applyFont="1" applyFill="1" applyBorder="1"/>
    <xf numFmtId="0" fontId="43" fillId="0" borderId="20" xfId="0" applyFont="1" applyBorder="1"/>
    <xf numFmtId="0" fontId="0" fillId="0" borderId="32" xfId="0" applyBorder="1"/>
    <xf numFmtId="6" fontId="28" fillId="7" borderId="1" xfId="0" applyNumberFormat="1" applyFont="1" applyFill="1" applyBorder="1" applyAlignment="1">
      <alignment horizontal="center"/>
    </xf>
    <xf numFmtId="0" fontId="30" fillId="0" borderId="1" xfId="0" applyFont="1" applyBorder="1" applyAlignment="1">
      <alignment wrapText="1"/>
    </xf>
    <xf numFmtId="0" fontId="32" fillId="0" borderId="30" xfId="0" applyFont="1" applyBorder="1"/>
    <xf numFmtId="0" fontId="20" fillId="7" borderId="32" xfId="0" applyFont="1" applyFill="1" applyBorder="1"/>
    <xf numFmtId="165" fontId="28" fillId="7" borderId="1" xfId="0" applyNumberFormat="1" applyFont="1" applyFill="1" applyBorder="1" applyAlignment="1">
      <alignment horizontal="center"/>
    </xf>
    <xf numFmtId="164" fontId="28" fillId="7" borderId="1" xfId="0" applyNumberFormat="1" applyFont="1" applyFill="1" applyBorder="1" applyAlignment="1">
      <alignment horizontal="center"/>
    </xf>
    <xf numFmtId="0" fontId="28" fillId="6" borderId="1" xfId="0" applyFont="1" applyFill="1" applyBorder="1"/>
    <xf numFmtId="6" fontId="28" fillId="6" borderId="1" xfId="0" applyNumberFormat="1" applyFont="1" applyFill="1" applyBorder="1" applyAlignment="1">
      <alignment horizontal="center"/>
    </xf>
    <xf numFmtId="164" fontId="28" fillId="7" borderId="18" xfId="0" applyNumberFormat="1" applyFont="1" applyFill="1" applyBorder="1" applyAlignment="1">
      <alignment horizontal="center"/>
    </xf>
    <xf numFmtId="164" fontId="28" fillId="7" borderId="29" xfId="0" applyNumberFormat="1" applyFont="1" applyFill="1" applyBorder="1" applyAlignment="1">
      <alignment horizontal="center"/>
    </xf>
    <xf numFmtId="6" fontId="28" fillId="7" borderId="29" xfId="0" applyNumberFormat="1" applyFont="1" applyFill="1" applyBorder="1" applyAlignment="1">
      <alignment horizontal="center"/>
    </xf>
    <xf numFmtId="6" fontId="28" fillId="7" borderId="13" xfId="0" applyNumberFormat="1" applyFont="1" applyFill="1" applyBorder="1" applyAlignment="1">
      <alignment horizontal="center"/>
    </xf>
    <xf numFmtId="164" fontId="28" fillId="7" borderId="13" xfId="0" applyNumberFormat="1" applyFont="1" applyFill="1" applyBorder="1" applyAlignment="1">
      <alignment horizontal="center"/>
    </xf>
    <xf numFmtId="8" fontId="29" fillId="0" borderId="13" xfId="0" applyNumberFormat="1" applyFont="1" applyBorder="1" applyAlignment="1">
      <alignment horizontal="center"/>
    </xf>
    <xf numFmtId="164" fontId="29" fillId="0" borderId="13" xfId="0" applyNumberFormat="1" applyFont="1" applyBorder="1" applyAlignment="1">
      <alignment horizontal="center"/>
    </xf>
    <xf numFmtId="6" fontId="35" fillId="7" borderId="1" xfId="0" applyNumberFormat="1" applyFont="1" applyFill="1" applyBorder="1" applyAlignment="1">
      <alignment horizontal="center"/>
    </xf>
    <xf numFmtId="6" fontId="1" fillId="0" borderId="12" xfId="0" applyNumberFormat="1" applyFont="1" applyBorder="1" applyAlignment="1">
      <alignment horizontal="center"/>
    </xf>
    <xf numFmtId="165" fontId="32" fillId="0" borderId="30" xfId="0" applyNumberFormat="1" applyFont="1" applyBorder="1" applyAlignment="1">
      <alignment horizontal="center"/>
    </xf>
    <xf numFmtId="165" fontId="34" fillId="7" borderId="34" xfId="0" applyNumberFormat="1" applyFont="1" applyFill="1" applyBorder="1" applyAlignment="1">
      <alignment horizontal="center"/>
    </xf>
    <xf numFmtId="165" fontId="32" fillId="0" borderId="34" xfId="0" applyNumberFormat="1" applyFont="1" applyBorder="1" applyAlignment="1">
      <alignment horizontal="center"/>
    </xf>
    <xf numFmtId="165" fontId="34" fillId="7" borderId="1" xfId="0" applyNumberFormat="1" applyFont="1" applyFill="1" applyBorder="1" applyAlignment="1">
      <alignment horizontal="center"/>
    </xf>
    <xf numFmtId="3" fontId="32" fillId="0" borderId="22" xfId="0" applyNumberFormat="1" applyFont="1" applyBorder="1" applyAlignment="1">
      <alignment horizontal="center"/>
    </xf>
    <xf numFmtId="3" fontId="32" fillId="0" borderId="25" xfId="0" applyNumberFormat="1" applyFont="1" applyBorder="1" applyAlignment="1">
      <alignment horizontal="center"/>
    </xf>
    <xf numFmtId="3" fontId="34" fillId="7" borderId="25" xfId="0" applyNumberFormat="1" applyFont="1" applyFill="1" applyBorder="1" applyAlignment="1">
      <alignment horizontal="center"/>
    </xf>
    <xf numFmtId="3" fontId="32" fillId="0" borderId="48" xfId="0" applyNumberFormat="1" applyFont="1" applyBorder="1" applyAlignment="1">
      <alignment horizontal="center"/>
    </xf>
    <xf numFmtId="3" fontId="32" fillId="0" borderId="37" xfId="0" applyNumberFormat="1" applyFont="1" applyBorder="1" applyAlignment="1">
      <alignment horizontal="center"/>
    </xf>
    <xf numFmtId="3" fontId="34" fillId="7" borderId="37" xfId="0" applyNumberFormat="1" applyFont="1" applyFill="1" applyBorder="1" applyAlignment="1">
      <alignment horizontal="center"/>
    </xf>
    <xf numFmtId="3" fontId="33" fillId="0" borderId="48" xfId="0" applyNumberFormat="1" applyFont="1" applyBorder="1" applyAlignment="1">
      <alignment horizontal="center"/>
    </xf>
    <xf numFmtId="3" fontId="33" fillId="0" borderId="37" xfId="0" applyNumberFormat="1" applyFont="1" applyBorder="1" applyAlignment="1">
      <alignment horizontal="center"/>
    </xf>
    <xf numFmtId="3" fontId="36" fillId="7" borderId="37" xfId="0" applyNumberFormat="1" applyFont="1" applyFill="1" applyBorder="1" applyAlignment="1">
      <alignment horizontal="center"/>
    </xf>
    <xf numFmtId="165" fontId="32" fillId="0" borderId="1" xfId="0" applyNumberFormat="1" applyFont="1" applyBorder="1" applyAlignment="1">
      <alignment horizontal="center"/>
    </xf>
    <xf numFmtId="165" fontId="32" fillId="0" borderId="13" xfId="0" applyNumberFormat="1" applyFont="1" applyBorder="1" applyAlignment="1">
      <alignment horizontal="center"/>
    </xf>
    <xf numFmtId="165" fontId="32" fillId="0" borderId="12" xfId="0" applyNumberFormat="1" applyFont="1" applyBorder="1" applyAlignment="1">
      <alignment horizontal="center"/>
    </xf>
    <xf numFmtId="164" fontId="28" fillId="7" borderId="0" xfId="0" applyNumberFormat="1" applyFont="1" applyFill="1" applyAlignment="1">
      <alignment horizontal="center"/>
    </xf>
    <xf numFmtId="164" fontId="28" fillId="7" borderId="31" xfId="0" applyNumberFormat="1" applyFont="1" applyFill="1" applyBorder="1" applyAlignment="1">
      <alignment horizontal="center"/>
    </xf>
    <xf numFmtId="164" fontId="28" fillId="7" borderId="43" xfId="0" applyNumberFormat="1" applyFont="1" applyFill="1" applyBorder="1" applyAlignment="1">
      <alignment horizontal="center"/>
    </xf>
    <xf numFmtId="164" fontId="28" fillId="7" borderId="21" xfId="0" applyNumberFormat="1" applyFont="1" applyFill="1" applyBorder="1" applyAlignment="1">
      <alignment horizontal="center"/>
    </xf>
    <xf numFmtId="164" fontId="32" fillId="0" borderId="0" xfId="0" applyNumberFormat="1" applyFont="1"/>
    <xf numFmtId="164" fontId="18" fillId="0" borderId="0" xfId="0" applyNumberFormat="1" applyFont="1" applyAlignment="1">
      <alignment wrapText="1"/>
    </xf>
    <xf numFmtId="164" fontId="0" fillId="0" borderId="1" xfId="0" applyNumberFormat="1" applyBorder="1" applyAlignment="1">
      <alignment horizontal="center"/>
    </xf>
    <xf numFmtId="164" fontId="28" fillId="0" borderId="13" xfId="0" applyNumberFormat="1" applyFont="1" applyBorder="1" applyAlignment="1">
      <alignment horizontal="center"/>
    </xf>
    <xf numFmtId="164" fontId="28" fillId="0" borderId="29" xfId="0" applyNumberFormat="1" applyFont="1" applyBorder="1" applyAlignment="1">
      <alignment horizontal="center"/>
    </xf>
    <xf numFmtId="0" fontId="46" fillId="0" borderId="0" xfId="0" applyFont="1" applyAlignment="1">
      <alignment wrapText="1"/>
    </xf>
    <xf numFmtId="0" fontId="47" fillId="0" borderId="0" xfId="0" applyFont="1"/>
    <xf numFmtId="164" fontId="18" fillId="0" borderId="1" xfId="0" applyNumberFormat="1" applyFont="1" applyBorder="1" applyAlignment="1">
      <alignment horizontal="center" wrapText="1"/>
    </xf>
    <xf numFmtId="164" fontId="0" fillId="0" borderId="0" xfId="0" applyNumberFormat="1" applyAlignment="1">
      <alignment horizontal="center"/>
    </xf>
    <xf numFmtId="164" fontId="18" fillId="0" borderId="0" xfId="0" applyNumberFormat="1" applyFont="1" applyAlignment="1">
      <alignment horizontal="center" wrapText="1"/>
    </xf>
    <xf numFmtId="164" fontId="48" fillId="0" borderId="1" xfId="0" applyNumberFormat="1" applyFont="1" applyBorder="1" applyAlignment="1">
      <alignment horizontal="center"/>
    </xf>
    <xf numFmtId="167" fontId="0" fillId="0" borderId="0" xfId="0" applyNumberFormat="1" applyAlignment="1">
      <alignment horizontal="center"/>
    </xf>
    <xf numFmtId="0" fontId="32" fillId="0" borderId="1" xfId="0" applyFont="1" applyBorder="1" applyAlignment="1">
      <alignment horizontal="left"/>
    </xf>
    <xf numFmtId="0" fontId="0" fillId="0" borderId="0" xfId="0" applyAlignment="1">
      <alignment horizontal="left" vertical="top" wrapText="1"/>
    </xf>
    <xf numFmtId="8" fontId="5" fillId="0" borderId="1" xfId="0" applyNumberFormat="1" applyFont="1" applyBorder="1" applyAlignment="1">
      <alignment horizontal="center"/>
    </xf>
    <xf numFmtId="6" fontId="21" fillId="0" borderId="0" xfId="0" applyNumberFormat="1" applyFont="1" applyAlignment="1">
      <alignment horizontal="center"/>
    </xf>
    <xf numFmtId="0" fontId="30" fillId="0" borderId="1" xfId="0" applyFont="1" applyBorder="1"/>
    <xf numFmtId="0" fontId="49" fillId="7" borderId="1" xfId="0" applyFont="1" applyFill="1" applyBorder="1"/>
    <xf numFmtId="0" fontId="5" fillId="0" borderId="52" xfId="0" applyFont="1" applyBorder="1" applyAlignment="1">
      <alignment wrapText="1"/>
    </xf>
    <xf numFmtId="0" fontId="42" fillId="0" borderId="5" xfId="1" applyFont="1" applyBorder="1" applyAlignment="1"/>
    <xf numFmtId="0" fontId="5" fillId="0" borderId="53" xfId="0" applyFont="1" applyBorder="1" applyAlignment="1">
      <alignment wrapText="1"/>
    </xf>
    <xf numFmtId="0" fontId="3" fillId="0" borderId="8" xfId="1" applyBorder="1" applyAlignment="1">
      <alignment horizontal="right"/>
    </xf>
    <xf numFmtId="0" fontId="28" fillId="8" borderId="1" xfId="0" applyFont="1" applyFill="1" applyBorder="1" applyAlignment="1">
      <alignment horizontal="center"/>
    </xf>
    <xf numFmtId="0" fontId="32" fillId="0" borderId="1" xfId="0" applyFont="1" applyBorder="1" applyAlignment="1">
      <alignment horizontal="center"/>
    </xf>
    <xf numFmtId="0" fontId="34" fillId="0" borderId="1" xfId="0" applyFont="1" applyBorder="1" applyAlignment="1">
      <alignment horizontal="center"/>
    </xf>
    <xf numFmtId="0" fontId="34" fillId="0" borderId="1" xfId="0" applyFont="1" applyBorder="1" applyAlignment="1">
      <alignment horizontal="left"/>
    </xf>
    <xf numFmtId="164" fontId="35" fillId="7" borderId="13" xfId="0" applyNumberFormat="1" applyFont="1" applyFill="1" applyBorder="1" applyAlignment="1">
      <alignment horizontal="center"/>
    </xf>
    <xf numFmtId="165" fontId="34" fillId="7" borderId="29" xfId="0" applyNumberFormat="1" applyFont="1" applyFill="1" applyBorder="1" applyAlignment="1">
      <alignment horizontal="center"/>
    </xf>
    <xf numFmtId="165" fontId="34" fillId="7" borderId="33" xfId="0" applyNumberFormat="1" applyFont="1" applyFill="1" applyBorder="1" applyAlignment="1">
      <alignment horizontal="center"/>
    </xf>
    <xf numFmtId="164" fontId="34" fillId="7" borderId="13" xfId="0" applyNumberFormat="1" applyFont="1" applyFill="1" applyBorder="1" applyAlignment="1">
      <alignment horizontal="center"/>
    </xf>
    <xf numFmtId="165" fontId="29" fillId="0" borderId="23" xfId="0" applyNumberFormat="1" applyFont="1" applyBorder="1" applyAlignment="1">
      <alignment horizontal="center"/>
    </xf>
    <xf numFmtId="165" fontId="29" fillId="0" borderId="32" xfId="0" applyNumberFormat="1" applyFont="1" applyBorder="1" applyAlignment="1">
      <alignment horizontal="center"/>
    </xf>
    <xf numFmtId="165" fontId="29" fillId="0" borderId="0" xfId="0" applyNumberFormat="1" applyFont="1" applyAlignment="1">
      <alignment horizontal="center"/>
    </xf>
    <xf numFmtId="165" fontId="28" fillId="5" borderId="19" xfId="0" applyNumberFormat="1" applyFont="1" applyFill="1" applyBorder="1" applyAlignment="1">
      <alignment horizontal="center"/>
    </xf>
    <xf numFmtId="164" fontId="28" fillId="5" borderId="1" xfId="0" applyNumberFormat="1" applyFont="1" applyFill="1" applyBorder="1" applyAlignment="1">
      <alignment horizontal="center"/>
    </xf>
    <xf numFmtId="164" fontId="28" fillId="5" borderId="12" xfId="0" applyNumberFormat="1" applyFont="1" applyFill="1" applyBorder="1" applyAlignment="1">
      <alignment horizontal="center"/>
    </xf>
    <xf numFmtId="3" fontId="29" fillId="0" borderId="32" xfId="0" applyNumberFormat="1" applyFont="1" applyBorder="1" applyAlignment="1">
      <alignment horizontal="center"/>
    </xf>
    <xf numFmtId="165" fontId="28" fillId="5" borderId="32" xfId="0" applyNumberFormat="1" applyFont="1" applyFill="1" applyBorder="1" applyAlignment="1">
      <alignment horizontal="center"/>
    </xf>
    <xf numFmtId="3" fontId="28" fillId="5" borderId="32" xfId="0" applyNumberFormat="1" applyFont="1" applyFill="1" applyBorder="1" applyAlignment="1">
      <alignment horizontal="center"/>
    </xf>
    <xf numFmtId="3" fontId="0" fillId="0" borderId="0" xfId="0" applyNumberFormat="1"/>
    <xf numFmtId="164" fontId="20" fillId="4" borderId="28" xfId="0" applyNumberFormat="1" applyFont="1" applyFill="1" applyBorder="1" applyAlignment="1">
      <alignment horizontal="center"/>
    </xf>
    <xf numFmtId="165" fontId="28" fillId="7" borderId="12" xfId="0" applyNumberFormat="1" applyFont="1" applyFill="1" applyBorder="1" applyAlignment="1">
      <alignment horizontal="center"/>
    </xf>
    <xf numFmtId="3" fontId="5" fillId="0" borderId="35" xfId="0" applyNumberFormat="1" applyFont="1" applyBorder="1" applyAlignment="1">
      <alignment horizontal="center"/>
    </xf>
    <xf numFmtId="3" fontId="29" fillId="0" borderId="1" xfId="0" applyNumberFormat="1" applyFont="1" applyBorder="1" applyAlignment="1">
      <alignment horizontal="center"/>
    </xf>
    <xf numFmtId="1" fontId="30" fillId="0" borderId="1" xfId="0" applyNumberFormat="1" applyFont="1" applyBorder="1" applyAlignment="1">
      <alignment horizontal="center" vertical="center" wrapText="1"/>
    </xf>
    <xf numFmtId="0" fontId="18" fillId="0" borderId="48"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30" xfId="0" applyFont="1" applyBorder="1" applyAlignment="1">
      <alignment horizontal="center" vertical="center" wrapText="1"/>
    </xf>
    <xf numFmtId="0" fontId="19" fillId="8" borderId="26" xfId="0" applyFont="1" applyFill="1" applyBorder="1" applyAlignment="1">
      <alignment horizontal="center" vertical="center" wrapText="1"/>
    </xf>
    <xf numFmtId="0" fontId="5" fillId="0" borderId="1" xfId="0" applyFont="1" applyBorder="1" applyAlignment="1">
      <alignment horizontal="center" vertical="center" wrapText="1"/>
    </xf>
    <xf numFmtId="166" fontId="18" fillId="0" borderId="1" xfId="0" applyNumberFormat="1" applyFont="1" applyBorder="1" applyAlignment="1">
      <alignment horizontal="center" vertical="center" wrapText="1"/>
    </xf>
    <xf numFmtId="0" fontId="29" fillId="0" borderId="0" xfId="0" applyFont="1" applyAlignment="1">
      <alignment vertical="center" wrapText="1"/>
    </xf>
    <xf numFmtId="164" fontId="5" fillId="2" borderId="1" xfId="0" applyNumberFormat="1" applyFont="1" applyFill="1" applyBorder="1" applyAlignment="1">
      <alignment horizontal="center"/>
    </xf>
    <xf numFmtId="164" fontId="20" fillId="2" borderId="1" xfId="0" applyNumberFormat="1" applyFont="1" applyFill="1" applyBorder="1" applyAlignment="1">
      <alignment horizontal="center"/>
    </xf>
    <xf numFmtId="164" fontId="20" fillId="0" borderId="12" xfId="0" applyNumberFormat="1" applyFont="1" applyBorder="1" applyAlignment="1">
      <alignment horizontal="center"/>
    </xf>
    <xf numFmtId="164" fontId="20" fillId="0" borderId="14" xfId="0" applyNumberFormat="1" applyFont="1" applyBorder="1" applyAlignment="1">
      <alignment horizontal="center"/>
    </xf>
    <xf numFmtId="164" fontId="5" fillId="2" borderId="13" xfId="0" applyNumberFormat="1" applyFont="1" applyFill="1" applyBorder="1" applyAlignment="1">
      <alignment horizontal="center"/>
    </xf>
    <xf numFmtId="164" fontId="20" fillId="2" borderId="12" xfId="0" applyNumberFormat="1" applyFont="1" applyFill="1" applyBorder="1" applyAlignment="1">
      <alignment horizontal="center"/>
    </xf>
    <xf numFmtId="164" fontId="20" fillId="2" borderId="14" xfId="0" applyNumberFormat="1" applyFont="1" applyFill="1" applyBorder="1" applyAlignment="1">
      <alignment horizontal="center"/>
    </xf>
    <xf numFmtId="164" fontId="29" fillId="9" borderId="1" xfId="0" applyNumberFormat="1" applyFont="1" applyFill="1" applyBorder="1" applyAlignment="1">
      <alignment horizontal="center"/>
    </xf>
    <xf numFmtId="0" fontId="5" fillId="2" borderId="30" xfId="0" applyFont="1" applyFill="1" applyBorder="1"/>
    <xf numFmtId="0" fontId="20" fillId="0" borderId="30" xfId="0" applyFont="1" applyBorder="1"/>
    <xf numFmtId="164" fontId="28" fillId="9" borderId="1" xfId="0" applyNumberFormat="1" applyFont="1" applyFill="1" applyBorder="1" applyAlignment="1">
      <alignment horizontal="center"/>
    </xf>
    <xf numFmtId="164" fontId="29" fillId="10" borderId="1" xfId="0" applyNumberFormat="1" applyFont="1" applyFill="1" applyBorder="1" applyAlignment="1">
      <alignment horizontal="center"/>
    </xf>
    <xf numFmtId="164" fontId="28" fillId="10" borderId="1" xfId="0" applyNumberFormat="1" applyFont="1" applyFill="1" applyBorder="1" applyAlignment="1">
      <alignment horizontal="center"/>
    </xf>
    <xf numFmtId="164" fontId="50" fillId="9" borderId="1" xfId="0" applyNumberFormat="1" applyFont="1" applyFill="1" applyBorder="1" applyAlignment="1">
      <alignment horizontal="center"/>
    </xf>
    <xf numFmtId="164" fontId="51" fillId="9" borderId="1" xfId="0" applyNumberFormat="1" applyFont="1" applyFill="1" applyBorder="1" applyAlignment="1">
      <alignment horizontal="center"/>
    </xf>
    <xf numFmtId="0" fontId="20" fillId="0" borderId="34" xfId="0" applyFont="1" applyBorder="1"/>
    <xf numFmtId="0" fontId="5" fillId="0" borderId="30" xfId="0" applyFont="1" applyBorder="1"/>
    <xf numFmtId="0" fontId="28" fillId="5" borderId="12" xfId="0" applyFont="1" applyFill="1" applyBorder="1" applyAlignment="1">
      <alignment horizontal="center"/>
    </xf>
    <xf numFmtId="164" fontId="29" fillId="0" borderId="23" xfId="0" applyNumberFormat="1" applyFont="1" applyBorder="1" applyAlignment="1">
      <alignment horizontal="center"/>
    </xf>
    <xf numFmtId="164" fontId="29" fillId="0" borderId="32" xfId="0" applyNumberFormat="1" applyFont="1" applyBorder="1" applyAlignment="1">
      <alignment horizontal="center"/>
    </xf>
    <xf numFmtId="164" fontId="28" fillId="0" borderId="32" xfId="0" applyNumberFormat="1" applyFont="1" applyBorder="1" applyAlignment="1">
      <alignment horizontal="center"/>
    </xf>
    <xf numFmtId="164" fontId="28" fillId="0" borderId="0" xfId="0" applyNumberFormat="1" applyFont="1" applyAlignment="1">
      <alignment horizontal="center"/>
    </xf>
    <xf numFmtId="0" fontId="29" fillId="0" borderId="31" xfId="0" applyFont="1" applyBorder="1"/>
    <xf numFmtId="0" fontId="40" fillId="0" borderId="0" xfId="0" applyFont="1"/>
    <xf numFmtId="0" fontId="3" fillId="0" borderId="9" xfId="1" applyBorder="1" applyAlignment="1"/>
    <xf numFmtId="0" fontId="5" fillId="0" borderId="38" xfId="0" applyFont="1" applyBorder="1" applyAlignment="1">
      <alignment wrapText="1"/>
    </xf>
    <xf numFmtId="0" fontId="3" fillId="0" borderId="11" xfId="1" applyBorder="1" applyAlignment="1">
      <alignment horizontal="right"/>
    </xf>
    <xf numFmtId="17" fontId="10" fillId="0" borderId="0" xfId="0" applyNumberFormat="1" applyFont="1" applyAlignment="1">
      <alignment horizontal="left"/>
    </xf>
    <xf numFmtId="0" fontId="10" fillId="0" borderId="0" xfId="0" applyFont="1" applyAlignment="1">
      <alignment horizontal="left"/>
    </xf>
    <xf numFmtId="0" fontId="15" fillId="0" borderId="0" xfId="0" applyFont="1" applyAlignment="1">
      <alignment horizontal="left"/>
    </xf>
    <xf numFmtId="0" fontId="0" fillId="0" borderId="32" xfId="0" applyBorder="1" applyAlignment="1">
      <alignment horizontal="center"/>
    </xf>
    <xf numFmtId="0" fontId="0" fillId="0" borderId="20" xfId="0" applyBorder="1" applyAlignment="1">
      <alignment horizontal="center"/>
    </xf>
    <xf numFmtId="0" fontId="29" fillId="0" borderId="0" xfId="0" applyFont="1" applyAlignment="1">
      <alignment horizontal="left" wrapText="1"/>
    </xf>
    <xf numFmtId="0" fontId="16" fillId="0" borderId="0" xfId="0" applyFont="1"/>
    <xf numFmtId="0" fontId="28" fillId="0" borderId="12" xfId="0" applyFont="1" applyBorder="1" applyAlignment="1">
      <alignment horizontal="center" wrapText="1" readingOrder="1"/>
    </xf>
    <xf numFmtId="0" fontId="28" fillId="0" borderId="13" xfId="0" applyFont="1" applyBorder="1" applyAlignment="1">
      <alignment horizontal="center" wrapText="1" readingOrder="1"/>
    </xf>
    <xf numFmtId="0" fontId="16" fillId="0" borderId="0" xfId="0" applyFont="1" applyAlignment="1">
      <alignment horizontal="left"/>
    </xf>
    <xf numFmtId="0" fontId="17" fillId="0" borderId="0" xfId="0" applyFont="1" applyAlignment="1">
      <alignment horizontal="left"/>
    </xf>
    <xf numFmtId="0" fontId="1" fillId="0" borderId="0" xfId="0" applyFont="1" applyAlignment="1">
      <alignment horizontal="left"/>
    </xf>
    <xf numFmtId="0" fontId="1" fillId="0" borderId="0" xfId="0" applyFont="1" applyAlignment="1">
      <alignment horizontal="left" vertical="top" wrapText="1"/>
    </xf>
    <xf numFmtId="0" fontId="0" fillId="0" borderId="45" xfId="0" applyBorder="1" applyAlignment="1">
      <alignment horizontal="center"/>
    </xf>
    <xf numFmtId="0" fontId="0" fillId="0" borderId="0" xfId="0" applyAlignment="1">
      <alignment horizontal="center"/>
    </xf>
    <xf numFmtId="0" fontId="32" fillId="0" borderId="0" xfId="0" applyFont="1" applyAlignment="1">
      <alignment horizontal="left"/>
    </xf>
    <xf numFmtId="0" fontId="40" fillId="0" borderId="0" xfId="0" applyFont="1" applyAlignment="1">
      <alignment horizontal="left"/>
    </xf>
    <xf numFmtId="0" fontId="39" fillId="0" borderId="0" xfId="0" applyFont="1" applyAlignment="1">
      <alignment horizontal="left"/>
    </xf>
    <xf numFmtId="0" fontId="0" fillId="0" borderId="43" xfId="0" applyBorder="1" applyAlignment="1">
      <alignment horizontal="center"/>
    </xf>
    <xf numFmtId="0" fontId="30" fillId="0" borderId="20" xfId="0" applyFont="1" applyBorder="1" applyAlignment="1">
      <alignment horizontal="center" wrapText="1"/>
    </xf>
    <xf numFmtId="0" fontId="32" fillId="0" borderId="0" xfId="0" applyFont="1" applyAlignment="1">
      <alignment horizontal="left" vertical="top" wrapText="1"/>
    </xf>
    <xf numFmtId="0" fontId="32" fillId="0" borderId="20" xfId="0" applyFont="1" applyBorder="1" applyAlignment="1">
      <alignment horizontal="center"/>
    </xf>
    <xf numFmtId="0" fontId="41" fillId="0" borderId="0" xfId="0" applyFont="1" applyAlignment="1">
      <alignment horizontal="left" vertical="top"/>
    </xf>
    <xf numFmtId="0" fontId="0" fillId="0" borderId="32" xfId="0" applyBorder="1" applyAlignment="1">
      <alignment horizontal="center" wrapText="1"/>
    </xf>
    <xf numFmtId="0" fontId="41" fillId="0" borderId="0" xfId="0" applyFont="1" applyAlignment="1">
      <alignment horizontal="left"/>
    </xf>
    <xf numFmtId="0" fontId="32" fillId="0" borderId="0" xfId="0" applyFont="1" applyAlignment="1">
      <alignment horizontal="left" wrapText="1"/>
    </xf>
    <xf numFmtId="0" fontId="19" fillId="5" borderId="23" xfId="0" applyFont="1" applyFill="1" applyBorder="1" applyAlignment="1">
      <alignment horizontal="center" wrapText="1"/>
    </xf>
    <xf numFmtId="0" fontId="19" fillId="5" borderId="22" xfId="0" applyFont="1" applyFill="1" applyBorder="1" applyAlignment="1">
      <alignment horizontal="center" wrapText="1"/>
    </xf>
    <xf numFmtId="0" fontId="19" fillId="5" borderId="26" xfId="0" applyFont="1" applyFill="1" applyBorder="1" applyAlignment="1">
      <alignment horizontal="center"/>
    </xf>
    <xf numFmtId="0" fontId="19" fillId="5" borderId="24" xfId="0" applyFont="1" applyFill="1" applyBorder="1" applyAlignment="1">
      <alignment horizontal="center"/>
    </xf>
    <xf numFmtId="0" fontId="40" fillId="0" borderId="32" xfId="0" applyFont="1" applyBorder="1" applyAlignment="1">
      <alignment horizontal="left"/>
    </xf>
    <xf numFmtId="0" fontId="29" fillId="0" borderId="0" xfId="0" applyFont="1" applyAlignment="1">
      <alignment horizontal="left" vertical="top" wrapText="1"/>
    </xf>
    <xf numFmtId="0" fontId="29" fillId="0" borderId="0" xfId="0" applyFont="1" applyAlignment="1">
      <alignment horizontal="left"/>
    </xf>
    <xf numFmtId="0" fontId="15" fillId="0" borderId="0" xfId="0" applyFont="1"/>
    <xf numFmtId="0" fontId="19" fillId="5" borderId="1" xfId="0" applyFont="1" applyFill="1" applyBorder="1" applyAlignment="1">
      <alignment horizontal="center"/>
    </xf>
    <xf numFmtId="0" fontId="19" fillId="5" borderId="12" xfId="0" applyFont="1" applyFill="1" applyBorder="1" applyAlignment="1">
      <alignment horizontal="center"/>
    </xf>
    <xf numFmtId="0" fontId="19" fillId="5" borderId="19" xfId="0" applyFont="1" applyFill="1" applyBorder="1" applyAlignment="1">
      <alignment horizontal="center" wrapText="1"/>
    </xf>
    <xf numFmtId="0" fontId="19" fillId="5" borderId="14" xfId="0" applyFont="1" applyFill="1" applyBorder="1" applyAlignment="1">
      <alignment horizontal="center" wrapText="1"/>
    </xf>
    <xf numFmtId="0" fontId="29" fillId="0" borderId="43" xfId="0" applyFont="1" applyBorder="1" applyAlignment="1">
      <alignment horizontal="center"/>
    </xf>
    <xf numFmtId="0" fontId="30" fillId="0" borderId="0" xfId="0" applyFont="1" applyAlignment="1">
      <alignment horizontal="center"/>
    </xf>
    <xf numFmtId="0" fontId="35" fillId="5" borderId="19" xfId="0" applyFont="1" applyFill="1" applyBorder="1" applyAlignment="1">
      <alignment horizontal="center" wrapText="1"/>
    </xf>
    <xf numFmtId="0" fontId="35" fillId="5" borderId="14" xfId="0" applyFont="1" applyFill="1" applyBorder="1" applyAlignment="1">
      <alignment horizontal="center" wrapText="1"/>
    </xf>
    <xf numFmtId="0" fontId="5" fillId="0" borderId="0" xfId="0" applyFont="1" applyAlignment="1">
      <alignment horizontal="left" wrapText="1"/>
    </xf>
    <xf numFmtId="0" fontId="29" fillId="0" borderId="1" xfId="0" applyFont="1" applyBorder="1" applyAlignment="1">
      <alignment horizontal="left" vertical="top"/>
    </xf>
    <xf numFmtId="0" fontId="28" fillId="7" borderId="1" xfId="0" applyFont="1" applyFill="1" applyBorder="1" applyAlignment="1">
      <alignment horizontal="center"/>
    </xf>
    <xf numFmtId="0" fontId="29" fillId="0" borderId="1" xfId="0" applyFont="1" applyBorder="1" applyAlignment="1">
      <alignment vertical="top"/>
    </xf>
    <xf numFmtId="0" fontId="28" fillId="7" borderId="13" xfId="0" applyFont="1" applyFill="1" applyBorder="1" applyAlignment="1">
      <alignment horizontal="center"/>
    </xf>
    <xf numFmtId="0" fontId="28" fillId="7" borderId="34" xfId="0" applyFont="1" applyFill="1" applyBorder="1" applyAlignment="1">
      <alignment horizontal="center"/>
    </xf>
    <xf numFmtId="0" fontId="28" fillId="7" borderId="14" xfId="0" applyFont="1" applyFill="1" applyBorder="1" applyAlignment="1">
      <alignment horizontal="center"/>
    </xf>
    <xf numFmtId="0" fontId="20" fillId="4" borderId="1" xfId="0" applyFont="1" applyFill="1" applyBorder="1"/>
    <xf numFmtId="0" fontId="20" fillId="4" borderId="1" xfId="0" applyFont="1" applyFill="1" applyBorder="1" applyAlignment="1">
      <alignment horizontal="center"/>
    </xf>
    <xf numFmtId="0" fontId="20" fillId="4" borderId="31" xfId="0" applyFont="1" applyFill="1" applyBorder="1" applyAlignment="1">
      <alignment horizontal="center"/>
    </xf>
    <xf numFmtId="0" fontId="20" fillId="4" borderId="12" xfId="0" applyFont="1" applyFill="1" applyBorder="1" applyAlignment="1">
      <alignment horizontal="center"/>
    </xf>
    <xf numFmtId="0" fontId="20" fillId="4" borderId="30" xfId="0" applyFont="1" applyFill="1" applyBorder="1"/>
    <xf numFmtId="0" fontId="20" fillId="4" borderId="14" xfId="0" applyFont="1" applyFill="1" applyBorder="1" applyAlignment="1">
      <alignment horizontal="center"/>
    </xf>
    <xf numFmtId="0" fontId="20" fillId="4" borderId="45" xfId="0" applyFont="1" applyFill="1" applyBorder="1" applyAlignment="1">
      <alignment horizontal="center"/>
    </xf>
    <xf numFmtId="0" fontId="20" fillId="4" borderId="22" xfId="0" applyFont="1" applyFill="1" applyBorder="1" applyAlignment="1">
      <alignment horizontal="center"/>
    </xf>
    <xf numFmtId="0" fontId="20" fillId="4" borderId="26" xfId="0" applyFont="1" applyFill="1" applyBorder="1"/>
    <xf numFmtId="0" fontId="20" fillId="4" borderId="27" xfId="0" applyFont="1" applyFill="1" applyBorder="1"/>
    <xf numFmtId="0" fontId="20" fillId="4" borderId="36" xfId="0" applyFont="1" applyFill="1" applyBorder="1"/>
    <xf numFmtId="0" fontId="20" fillId="4" borderId="23" xfId="0" applyFont="1" applyFill="1" applyBorder="1" applyAlignment="1">
      <alignment horizontal="center"/>
    </xf>
    <xf numFmtId="0" fontId="20" fillId="4" borderId="46" xfId="0" applyFont="1" applyFill="1" applyBorder="1" applyAlignment="1">
      <alignment horizontal="center"/>
    </xf>
    <xf numFmtId="0" fontId="40" fillId="0" borderId="0" xfId="0" applyFont="1" applyAlignment="1">
      <alignment horizontal="center"/>
    </xf>
    <xf numFmtId="0" fontId="20" fillId="5" borderId="1" xfId="0" applyFont="1" applyFill="1" applyBorder="1" applyAlignment="1">
      <alignment horizontal="center"/>
    </xf>
    <xf numFmtId="0" fontId="20" fillId="5" borderId="12" xfId="0" applyFont="1" applyFill="1" applyBorder="1" applyAlignment="1">
      <alignment horizontal="center"/>
    </xf>
    <xf numFmtId="0" fontId="20" fillId="5" borderId="13" xfId="0" applyFont="1" applyFill="1" applyBorder="1" applyAlignment="1">
      <alignment horizontal="center"/>
    </xf>
    <xf numFmtId="0" fontId="5" fillId="0" borderId="30" xfId="0" applyFont="1" applyBorder="1" applyAlignment="1">
      <alignment horizontal="left" vertical="top"/>
    </xf>
    <xf numFmtId="0" fontId="5" fillId="0" borderId="30" xfId="0" applyFont="1" applyBorder="1" applyAlignment="1">
      <alignment vertical="top"/>
    </xf>
    <xf numFmtId="0" fontId="44" fillId="0" borderId="43" xfId="0" applyFont="1" applyBorder="1" applyAlignment="1">
      <alignment horizontal="left"/>
    </xf>
    <xf numFmtId="0" fontId="39" fillId="0" borderId="0" xfId="0" applyFont="1"/>
    <xf numFmtId="0" fontId="0" fillId="0" borderId="20" xfId="0" applyBorder="1" applyAlignment="1">
      <alignment horizontal="center" wrapText="1"/>
    </xf>
    <xf numFmtId="0" fontId="40" fillId="0" borderId="32" xfId="0" applyFont="1" applyBorder="1" applyAlignment="1">
      <alignment horizontal="center"/>
    </xf>
    <xf numFmtId="0" fontId="29" fillId="0" borderId="20" xfId="0" applyFont="1" applyBorder="1" applyAlignment="1">
      <alignment horizontal="center"/>
    </xf>
    <xf numFmtId="0" fontId="29" fillId="0" borderId="0" xfId="0" applyFont="1" applyAlignment="1">
      <alignment horizontal="center" vertical="top"/>
    </xf>
    <xf numFmtId="0" fontId="28" fillId="4" borderId="26" xfId="0" applyFont="1" applyFill="1" applyBorder="1"/>
    <xf numFmtId="0" fontId="28" fillId="4" borderId="27" xfId="0" applyFont="1" applyFill="1" applyBorder="1"/>
    <xf numFmtId="0" fontId="28" fillId="4" borderId="23" xfId="0" applyFont="1" applyFill="1" applyBorder="1" applyAlignment="1">
      <alignment horizontal="center"/>
    </xf>
    <xf numFmtId="0" fontId="28" fillId="4" borderId="22" xfId="0" applyFont="1" applyFill="1" applyBorder="1" applyAlignment="1">
      <alignment horizontal="center"/>
    </xf>
    <xf numFmtId="0" fontId="29" fillId="0" borderId="34" xfId="0" applyFont="1" applyBorder="1" applyAlignment="1">
      <alignment horizontal="left" vertical="top"/>
    </xf>
    <xf numFmtId="0" fontId="29" fillId="0" borderId="33" xfId="0" applyFont="1" applyBorder="1" applyAlignment="1">
      <alignment horizontal="left" vertical="top"/>
    </xf>
    <xf numFmtId="0" fontId="29" fillId="0" borderId="15" xfId="0" applyFont="1" applyBorder="1" applyAlignment="1">
      <alignment horizontal="left" vertical="top"/>
    </xf>
    <xf numFmtId="0" fontId="19" fillId="4" borderId="1" xfId="0" applyFont="1" applyFill="1" applyBorder="1" applyAlignment="1">
      <alignment wrapText="1"/>
    </xf>
    <xf numFmtId="0" fontId="19" fillId="4" borderId="1" xfId="0" applyFont="1" applyFill="1" applyBorder="1" applyAlignment="1">
      <alignment horizontal="center" wrapText="1"/>
    </xf>
    <xf numFmtId="0" fontId="0" fillId="0" borderId="43" xfId="0" applyBorder="1" applyAlignment="1">
      <alignment horizontal="left"/>
    </xf>
    <xf numFmtId="0" fontId="41" fillId="0" borderId="0" xfId="0" applyFont="1"/>
    <xf numFmtId="0" fontId="5" fillId="0" borderId="1" xfId="0" applyFont="1" applyBorder="1"/>
    <xf numFmtId="0" fontId="5" fillId="0" borderId="0" xfId="0" applyFont="1" applyAlignment="1">
      <alignment horizontal="left" vertical="top" wrapText="1"/>
    </xf>
    <xf numFmtId="0" fontId="34" fillId="7" borderId="15" xfId="0" applyFont="1" applyFill="1" applyBorder="1" applyAlignment="1">
      <alignment horizontal="center"/>
    </xf>
    <xf numFmtId="0" fontId="34" fillId="7" borderId="43" xfId="0" applyFont="1" applyFill="1" applyBorder="1" applyAlignment="1">
      <alignment horizontal="center"/>
    </xf>
    <xf numFmtId="0" fontId="32" fillId="0" borderId="1" xfId="0" applyFont="1" applyBorder="1" applyAlignment="1">
      <alignment horizontal="left"/>
    </xf>
    <xf numFmtId="0" fontId="34" fillId="7" borderId="34" xfId="0" applyFont="1" applyFill="1" applyBorder="1" applyAlignment="1">
      <alignment horizontal="center"/>
    </xf>
    <xf numFmtId="0" fontId="34" fillId="7" borderId="0" xfId="0" applyFont="1" applyFill="1" applyAlignment="1">
      <alignment horizontal="center"/>
    </xf>
    <xf numFmtId="0" fontId="29" fillId="0" borderId="0" xfId="0" applyFont="1"/>
    <xf numFmtId="0" fontId="29" fillId="0" borderId="43" xfId="0" applyFont="1" applyBorder="1"/>
    <xf numFmtId="0" fontId="29" fillId="0" borderId="34" xfId="0" applyFont="1" applyBorder="1"/>
    <xf numFmtId="0" fontId="29" fillId="0" borderId="33" xfId="0" applyFont="1" applyBorder="1"/>
    <xf numFmtId="0" fontId="29" fillId="0" borderId="15" xfId="0" applyFont="1" applyBorder="1"/>
    <xf numFmtId="0" fontId="29" fillId="0" borderId="1" xfId="0" applyFont="1" applyBorder="1" applyAlignment="1">
      <alignment horizontal="left"/>
    </xf>
    <xf numFmtId="0" fontId="34" fillId="7" borderId="30" xfId="0" applyFont="1" applyFill="1" applyBorder="1" applyAlignment="1">
      <alignment horizontal="center"/>
    </xf>
    <xf numFmtId="0" fontId="34" fillId="7" borderId="19" xfId="0" applyFont="1" applyFill="1" applyBorder="1" applyAlignment="1">
      <alignment horizontal="center"/>
    </xf>
    <xf numFmtId="0" fontId="29" fillId="0" borderId="0" xfId="0" applyFont="1" applyAlignment="1">
      <alignment horizontal="left" vertical="top"/>
    </xf>
    <xf numFmtId="0" fontId="32" fillId="0" borderId="12" xfId="0" applyFont="1" applyBorder="1" applyAlignment="1">
      <alignment horizontal="left" vertical="top"/>
    </xf>
    <xf numFmtId="0" fontId="32" fillId="0" borderId="29" xfId="0" applyFont="1" applyBorder="1" applyAlignment="1">
      <alignment horizontal="left" vertical="top"/>
    </xf>
    <xf numFmtId="0" fontId="32" fillId="0" borderId="13" xfId="0" applyFont="1" applyBorder="1" applyAlignment="1">
      <alignment horizontal="left" vertical="top"/>
    </xf>
    <xf numFmtId="0" fontId="20" fillId="4" borderId="46" xfId="0" applyFont="1" applyFill="1" applyBorder="1"/>
    <xf numFmtId="0" fontId="20" fillId="4" borderId="51" xfId="0" applyFont="1" applyFill="1" applyBorder="1"/>
    <xf numFmtId="0" fontId="29" fillId="0" borderId="29" xfId="0" applyFont="1" applyBorder="1" applyAlignment="1">
      <alignment horizontal="left" vertical="top"/>
    </xf>
    <xf numFmtId="0" fontId="29" fillId="0" borderId="13" xfId="0" applyFont="1" applyBorder="1" applyAlignment="1">
      <alignment horizontal="left" vertical="top"/>
    </xf>
    <xf numFmtId="0" fontId="29" fillId="0" borderId="12" xfId="0" applyFont="1" applyBorder="1" applyAlignment="1">
      <alignment horizontal="left"/>
    </xf>
    <xf numFmtId="0" fontId="29" fillId="0" borderId="29" xfId="0" applyFont="1" applyBorder="1" applyAlignment="1">
      <alignment horizontal="left"/>
    </xf>
    <xf numFmtId="0" fontId="29" fillId="0" borderId="13" xfId="0" applyFont="1" applyBorder="1" applyAlignment="1">
      <alignment horizontal="left"/>
    </xf>
    <xf numFmtId="0" fontId="29" fillId="0" borderId="12" xfId="0" applyFont="1" applyBorder="1" applyAlignment="1">
      <alignment horizontal="left" vertical="top" wrapText="1"/>
    </xf>
    <xf numFmtId="0" fontId="29" fillId="0" borderId="29" xfId="0" applyFont="1" applyBorder="1" applyAlignment="1">
      <alignment horizontal="left" vertical="top" wrapText="1"/>
    </xf>
    <xf numFmtId="0" fontId="29" fillId="0" borderId="13" xfId="0" applyFont="1" applyBorder="1" applyAlignment="1">
      <alignment horizontal="left" vertical="top" wrapText="1"/>
    </xf>
    <xf numFmtId="0" fontId="20" fillId="4" borderId="24" xfId="0" applyFont="1" applyFill="1" applyBorder="1"/>
    <xf numFmtId="0" fontId="29" fillId="0" borderId="36" xfId="0" applyFont="1" applyBorder="1" applyAlignment="1">
      <alignment vertical="top"/>
    </xf>
    <xf numFmtId="0" fontId="29" fillId="0" borderId="37" xfId="0" applyFont="1" applyBorder="1" applyAlignment="1">
      <alignment vertical="top"/>
    </xf>
    <xf numFmtId="0" fontId="19" fillId="4" borderId="23" xfId="0" applyFont="1" applyFill="1" applyBorder="1" applyAlignment="1">
      <alignment horizontal="center" wrapText="1"/>
    </xf>
    <xf numFmtId="0" fontId="5" fillId="0" borderId="27" xfId="0" applyFont="1" applyBorder="1"/>
    <xf numFmtId="0" fontId="5" fillId="0" borderId="24" xfId="0" applyFont="1" applyBorder="1"/>
    <xf numFmtId="0" fontId="32" fillId="0" borderId="0" xfId="0" applyFont="1" applyAlignment="1">
      <alignment horizontal="center"/>
    </xf>
    <xf numFmtId="0" fontId="19" fillId="4" borderId="22" xfId="0" applyFont="1" applyFill="1" applyBorder="1" applyAlignment="1">
      <alignment horizontal="center" wrapText="1"/>
    </xf>
    <xf numFmtId="0" fontId="19" fillId="4" borderId="32" xfId="0" applyFont="1" applyFill="1" applyBorder="1" applyAlignment="1">
      <alignment horizontal="center" wrapText="1"/>
    </xf>
    <xf numFmtId="0" fontId="19" fillId="4" borderId="25" xfId="0" applyFont="1" applyFill="1" applyBorder="1" applyAlignment="1">
      <alignment horizontal="center" wrapText="1"/>
    </xf>
    <xf numFmtId="0" fontId="19" fillId="4" borderId="26" xfId="0" applyFont="1" applyFill="1" applyBorder="1" applyAlignment="1">
      <alignment wrapText="1"/>
    </xf>
    <xf numFmtId="0" fontId="19" fillId="4" borderId="27" xfId="0" applyFont="1" applyFill="1" applyBorder="1" applyAlignment="1">
      <alignment wrapText="1"/>
    </xf>
    <xf numFmtId="0" fontId="19" fillId="4" borderId="24" xfId="0" applyFont="1" applyFill="1" applyBorder="1" applyAlignment="1">
      <alignment wrapText="1"/>
    </xf>
    <xf numFmtId="0" fontId="28" fillId="7" borderId="30" xfId="0" applyFont="1" applyFill="1" applyBorder="1" applyAlignment="1">
      <alignment horizontal="center"/>
    </xf>
    <xf numFmtId="0" fontId="20" fillId="4" borderId="12" xfId="0" applyFont="1" applyFill="1" applyBorder="1"/>
    <xf numFmtId="0" fontId="20" fillId="4" borderId="28" xfId="0" applyFont="1" applyFill="1" applyBorder="1"/>
    <xf numFmtId="0" fontId="29" fillId="0" borderId="1" xfId="0" applyFont="1" applyBorder="1"/>
    <xf numFmtId="0" fontId="29" fillId="0" borderId="1" xfId="0" applyFont="1" applyBorder="1" applyAlignment="1">
      <alignment wrapText="1"/>
    </xf>
    <xf numFmtId="0" fontId="20" fillId="4" borderId="48" xfId="0" applyFont="1" applyFill="1" applyBorder="1" applyAlignment="1">
      <alignment horizontal="center"/>
    </xf>
    <xf numFmtId="0" fontId="5" fillId="0" borderId="36" xfId="0" applyFont="1" applyBorder="1" applyAlignment="1">
      <alignment horizontal="left" vertical="top"/>
    </xf>
    <xf numFmtId="0" fontId="5" fillId="0" borderId="1" xfId="0" applyFont="1" applyBorder="1" applyAlignment="1">
      <alignment horizontal="left" wrapText="1"/>
    </xf>
    <xf numFmtId="0" fontId="20" fillId="4" borderId="26" xfId="0" applyFont="1" applyFill="1" applyBorder="1" applyAlignment="1">
      <alignment wrapText="1"/>
    </xf>
    <xf numFmtId="0" fontId="20" fillId="4" borderId="27" xfId="0" applyFont="1" applyFill="1" applyBorder="1" applyAlignment="1">
      <alignment wrapText="1"/>
    </xf>
    <xf numFmtId="0" fontId="5" fillId="0" borderId="36" xfId="0" applyFont="1" applyBorder="1" applyAlignment="1">
      <alignment vertical="top"/>
    </xf>
    <xf numFmtId="0" fontId="5" fillId="0" borderId="37" xfId="0" applyFont="1" applyBorder="1" applyAlignment="1">
      <alignment vertical="top"/>
    </xf>
    <xf numFmtId="0" fontId="29" fillId="0" borderId="14" xfId="0" applyFont="1" applyBorder="1" applyAlignment="1">
      <alignment horizontal="left" wrapText="1"/>
    </xf>
    <xf numFmtId="0" fontId="5" fillId="0" borderId="1" xfId="0" applyFont="1" applyBorder="1" applyAlignment="1">
      <alignment horizontal="left" vertical="top"/>
    </xf>
    <xf numFmtId="0" fontId="19" fillId="4" borderId="47" xfId="0" applyFont="1" applyFill="1" applyBorder="1" applyAlignment="1">
      <alignment wrapText="1"/>
    </xf>
    <xf numFmtId="0" fontId="19" fillId="4" borderId="30" xfId="0" applyFont="1" applyFill="1" applyBorder="1" applyAlignment="1">
      <alignment horizontal="center" wrapText="1"/>
    </xf>
    <xf numFmtId="0" fontId="5" fillId="0" borderId="0" xfId="0" applyFont="1" applyAlignment="1">
      <alignment horizontal="left"/>
    </xf>
    <xf numFmtId="0" fontId="32" fillId="0" borderId="1" xfId="0" applyFont="1" applyBorder="1" applyAlignment="1">
      <alignment horizontal="left" vertical="top"/>
    </xf>
    <xf numFmtId="0" fontId="34" fillId="7" borderId="14" xfId="0" applyFont="1" applyFill="1" applyBorder="1" applyAlignment="1">
      <alignment horizontal="center"/>
    </xf>
    <xf numFmtId="0" fontId="34" fillId="7" borderId="1" xfId="0" applyFont="1" applyFill="1" applyBorder="1" applyAlignment="1">
      <alignment horizontal="center"/>
    </xf>
    <xf numFmtId="0" fontId="29" fillId="0" borderId="15" xfId="0" applyFont="1" applyBorder="1" applyAlignment="1">
      <alignment horizontal="left" vertical="center"/>
    </xf>
    <xf numFmtId="0" fontId="29" fillId="0" borderId="30" xfId="0" applyFont="1" applyBorder="1" applyAlignment="1">
      <alignment horizontal="left" vertical="center"/>
    </xf>
    <xf numFmtId="0" fontId="29" fillId="0" borderId="12" xfId="0" applyFont="1" applyBorder="1" applyAlignment="1">
      <alignment wrapText="1"/>
    </xf>
    <xf numFmtId="0" fontId="5" fillId="0" borderId="49" xfId="0" applyFont="1" applyBorder="1" applyAlignment="1">
      <alignment horizontal="left" vertical="top"/>
    </xf>
    <xf numFmtId="0" fontId="29" fillId="0" borderId="12" xfId="0" applyFont="1" applyBorder="1" applyAlignment="1">
      <alignment horizontal="left" wrapText="1"/>
    </xf>
    <xf numFmtId="0" fontId="29" fillId="0" borderId="29" xfId="0" applyFont="1" applyBorder="1" applyAlignment="1">
      <alignment horizontal="left" wrapText="1"/>
    </xf>
    <xf numFmtId="0" fontId="29" fillId="0" borderId="13" xfId="0" applyFont="1" applyBorder="1" applyAlignment="1">
      <alignment horizontal="left" wrapText="1"/>
    </xf>
    <xf numFmtId="0" fontId="5" fillId="0" borderId="34" xfId="0" applyFont="1" applyBorder="1" applyAlignment="1">
      <alignment horizontal="left" vertical="top"/>
    </xf>
    <xf numFmtId="0" fontId="5" fillId="0" borderId="33" xfId="0" applyFont="1" applyBorder="1" applyAlignment="1">
      <alignment horizontal="left" vertical="top"/>
    </xf>
    <xf numFmtId="0" fontId="5" fillId="0" borderId="15" xfId="0" applyFont="1" applyBorder="1" applyAlignment="1">
      <alignment horizontal="left" vertical="top"/>
    </xf>
    <xf numFmtId="0" fontId="20" fillId="4" borderId="47" xfId="0" applyFont="1" applyFill="1" applyBorder="1" applyAlignment="1">
      <alignment horizontal="center"/>
    </xf>
    <xf numFmtId="0" fontId="5" fillId="0" borderId="47" xfId="0" applyFont="1" applyBorder="1" applyAlignment="1">
      <alignment vertical="top"/>
    </xf>
    <xf numFmtId="0" fontId="29" fillId="0" borderId="31" xfId="0" applyFont="1" applyBorder="1" applyAlignment="1">
      <alignment wrapText="1"/>
    </xf>
    <xf numFmtId="0" fontId="29" fillId="0" borderId="18" xfId="0" applyFont="1" applyBorder="1" applyAlignment="1">
      <alignment wrapText="1"/>
    </xf>
    <xf numFmtId="0" fontId="29" fillId="0" borderId="21" xfId="0" applyFont="1" applyBorder="1" applyAlignment="1">
      <alignment wrapText="1"/>
    </xf>
    <xf numFmtId="0" fontId="29" fillId="0" borderId="30" xfId="0" applyFont="1" applyBorder="1" applyAlignment="1">
      <alignment horizontal="left" vertical="top"/>
    </xf>
    <xf numFmtId="0" fontId="29" fillId="0" borderId="15" xfId="0" applyFont="1" applyBorder="1" applyAlignment="1">
      <alignment horizontal="left" vertical="center" wrapText="1"/>
    </xf>
    <xf numFmtId="0" fontId="29" fillId="0" borderId="30" xfId="0" applyFont="1" applyBorder="1" applyAlignment="1">
      <alignment horizontal="left" vertical="center" wrapText="1"/>
    </xf>
    <xf numFmtId="0" fontId="32" fillId="0" borderId="1" xfId="0" applyFont="1" applyBorder="1" applyAlignment="1">
      <alignment horizontal="left" vertical="top" wrapText="1"/>
    </xf>
    <xf numFmtId="0" fontId="20" fillId="4" borderId="24" xfId="0" applyFont="1" applyFill="1" applyBorder="1" applyAlignment="1">
      <alignment wrapText="1"/>
    </xf>
    <xf numFmtId="0" fontId="34" fillId="7" borderId="13" xfId="0" applyFont="1" applyFill="1" applyBorder="1" applyAlignment="1">
      <alignment horizontal="center"/>
    </xf>
    <xf numFmtId="0" fontId="5" fillId="0" borderId="1" xfId="0" applyFont="1" applyBorder="1" applyAlignment="1">
      <alignment vertical="top"/>
    </xf>
    <xf numFmtId="0" fontId="29" fillId="0" borderId="29" xfId="0" applyFont="1" applyBorder="1" applyAlignment="1">
      <alignment wrapText="1"/>
    </xf>
    <xf numFmtId="0" fontId="29" fillId="0" borderId="13" xfId="0" applyFont="1" applyBorder="1" applyAlignment="1">
      <alignment wrapText="1"/>
    </xf>
    <xf numFmtId="0" fontId="5" fillId="0" borderId="0" xfId="0" applyFont="1" applyAlignment="1">
      <alignment horizontal="center" vertical="top"/>
    </xf>
    <xf numFmtId="0" fontId="0" fillId="0" borderId="0" xfId="0" applyAlignment="1">
      <alignment horizontal="left" wrapText="1"/>
    </xf>
    <xf numFmtId="0" fontId="34" fillId="0" borderId="1" xfId="0" applyFont="1" applyBorder="1" applyAlignment="1">
      <alignment horizontal="left"/>
    </xf>
    <xf numFmtId="0" fontId="30" fillId="0" borderId="0" xfId="0" applyFont="1" applyAlignment="1">
      <alignment horizontal="left" vertical="top" wrapText="1"/>
    </xf>
    <xf numFmtId="0" fontId="1" fillId="0" borderId="0" xfId="0" applyFont="1" applyAlignment="1">
      <alignment horizontal="left" wrapText="1"/>
    </xf>
    <xf numFmtId="0" fontId="18" fillId="0" borderId="0" xfId="0" applyFont="1" applyAlignment="1">
      <alignment horizontal="left" vertical="center" wrapText="1"/>
    </xf>
    <xf numFmtId="0" fontId="1" fillId="0" borderId="0" xfId="0" applyFont="1" applyAlignment="1">
      <alignment wrapText="1"/>
    </xf>
    <xf numFmtId="0" fontId="0" fillId="0" borderId="0" xfId="0" applyAlignment="1">
      <alignment horizontal="left"/>
    </xf>
    <xf numFmtId="0" fontId="0" fillId="0" borderId="0" xfId="0"/>
    <xf numFmtId="0" fontId="29" fillId="0" borderId="0" xfId="0" applyFont="1" applyAlignment="1">
      <alignment horizontal="left" vertical="center"/>
    </xf>
    <xf numFmtId="0" fontId="29" fillId="0" borderId="0" xfId="0" applyFont="1" applyAlignment="1">
      <alignment horizontal="left" vertical="center" wrapText="1"/>
    </xf>
    <xf numFmtId="0" fontId="19" fillId="8" borderId="35"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17" fillId="0" borderId="0" xfId="0" applyFont="1" applyAlignment="1">
      <alignment horizontal="center"/>
    </xf>
    <xf numFmtId="0" fontId="15" fillId="0" borderId="0" xfId="0" applyFont="1" applyAlignment="1">
      <alignment horizontal="left" vertical="top"/>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15" xfId="0" applyFont="1" applyBorder="1" applyAlignment="1">
      <alignment horizontal="center" vertical="center"/>
    </xf>
    <xf numFmtId="0" fontId="5" fillId="2" borderId="33"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5" xfId="0" applyFont="1" applyFill="1" applyBorder="1" applyAlignment="1">
      <alignment horizontal="center" vertical="center"/>
    </xf>
    <xf numFmtId="0" fontId="0" fillId="2" borderId="0" xfId="0" applyFill="1"/>
    <xf numFmtId="0" fontId="4" fillId="2" borderId="0" xfId="0" applyFont="1" applyFill="1"/>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0054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280</xdr:colOff>
      <xdr:row>0</xdr:row>
      <xdr:rowOff>0</xdr:rowOff>
    </xdr:from>
    <xdr:to>
      <xdr:col>14</xdr:col>
      <xdr:colOff>390244</xdr:colOff>
      <xdr:row>21</xdr:row>
      <xdr:rowOff>38100</xdr:rowOff>
    </xdr:to>
    <xdr:pic>
      <xdr:nvPicPr>
        <xdr:cNvPr id="2" name="Picture 1">
          <a:extLst>
            <a:ext uri="{FF2B5EF4-FFF2-40B4-BE49-F238E27FC236}">
              <a16:creationId xmlns:a16="http://schemas.microsoft.com/office/drawing/2014/main" id="{4A2C99F8-E801-C548-F565-9DE22443F1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0" y="0"/>
          <a:ext cx="8924364" cy="6896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BB54-6B6B-4596-BB7C-BF1B3D486A13}">
  <dimension ref="E9:J17"/>
  <sheetViews>
    <sheetView tabSelected="1" workbookViewId="0">
      <selection activeCell="Q9" sqref="Q9"/>
    </sheetView>
  </sheetViews>
  <sheetFormatPr defaultRowHeight="15" x14ac:dyDescent="0.25"/>
  <cols>
    <col min="1" max="16384" width="9.140625" style="619"/>
  </cols>
  <sheetData>
    <row r="9" spans="5:10" s="619" customFormat="1" ht="174" customHeight="1" x14ac:dyDescent="0.25"/>
    <row r="14" spans="5:10" s="619" customFormat="1" ht="31.5" customHeight="1" x14ac:dyDescent="0.5">
      <c r="E14" s="620"/>
      <c r="F14" s="620"/>
      <c r="G14" s="620"/>
      <c r="H14" s="620"/>
      <c r="I14" s="620"/>
      <c r="J14" s="620"/>
    </row>
    <row r="15" spans="5:10" s="619" customFormat="1" ht="31.5" customHeight="1" x14ac:dyDescent="0.5">
      <c r="E15" s="620"/>
      <c r="F15" s="620"/>
      <c r="G15" s="620"/>
      <c r="H15" s="620"/>
      <c r="I15" s="620"/>
      <c r="J15" s="620"/>
    </row>
    <row r="16" spans="5:10" s="619" customFormat="1" ht="31.5" customHeight="1" x14ac:dyDescent="0.5">
      <c r="E16" s="620"/>
      <c r="F16" s="620"/>
      <c r="G16" s="620"/>
      <c r="H16" s="620"/>
      <c r="I16" s="620"/>
      <c r="J16" s="620"/>
    </row>
    <row r="17" spans="6:10" s="619" customFormat="1" ht="31.5" x14ac:dyDescent="0.5">
      <c r="F17" s="620"/>
      <c r="G17" s="620"/>
      <c r="H17" s="620"/>
      <c r="I17" s="620"/>
      <c r="J17" s="62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CE27-DED4-41B9-8F0B-EDD01CD4B305}">
  <dimension ref="A1:J15"/>
  <sheetViews>
    <sheetView workbookViewId="0">
      <selection sqref="A1:E1"/>
    </sheetView>
  </sheetViews>
  <sheetFormatPr defaultRowHeight="15" x14ac:dyDescent="0.25"/>
  <cols>
    <col min="2" max="2" width="23.28515625" customWidth="1"/>
    <col min="3" max="3" width="25.28515625" customWidth="1"/>
    <col min="4" max="4" width="27.7109375" customWidth="1"/>
  </cols>
  <sheetData>
    <row r="1" spans="1:10" ht="18.75" x14ac:dyDescent="0.3">
      <c r="A1" s="437" t="s">
        <v>77</v>
      </c>
      <c r="B1" s="437"/>
      <c r="C1" s="437"/>
      <c r="D1" s="437"/>
      <c r="E1" s="437"/>
    </row>
    <row r="2" spans="1:10" ht="15.75" x14ac:dyDescent="0.25">
      <c r="A2" s="426" t="s">
        <v>14</v>
      </c>
      <c r="B2" s="426"/>
      <c r="C2" s="426"/>
      <c r="D2" s="426"/>
      <c r="E2" s="426"/>
    </row>
    <row r="3" spans="1:10" ht="15.75" x14ac:dyDescent="0.25">
      <c r="A3" s="436" t="s">
        <v>138</v>
      </c>
      <c r="B3" s="436"/>
      <c r="C3" s="436"/>
      <c r="D3" s="436"/>
      <c r="E3" s="436"/>
      <c r="F3" s="436"/>
      <c r="G3" s="436"/>
      <c r="H3" s="436"/>
      <c r="I3" s="436"/>
      <c r="J3" s="436"/>
    </row>
    <row r="4" spans="1:10" x14ac:dyDescent="0.25">
      <c r="A4" s="423"/>
      <c r="B4" s="423"/>
      <c r="C4" s="423"/>
      <c r="D4" s="423"/>
    </row>
    <row r="5" spans="1:10" x14ac:dyDescent="0.25">
      <c r="A5" s="31" t="s">
        <v>123</v>
      </c>
      <c r="B5" s="31" t="s">
        <v>139</v>
      </c>
      <c r="C5" s="31" t="s">
        <v>82</v>
      </c>
      <c r="D5" s="31" t="s">
        <v>140</v>
      </c>
    </row>
    <row r="6" spans="1:10" x14ac:dyDescent="0.25">
      <c r="A6" s="116" t="s">
        <v>85</v>
      </c>
      <c r="B6" s="129">
        <v>5.0999999999999997E-2</v>
      </c>
      <c r="C6" s="129">
        <v>4.5999999999999999E-2</v>
      </c>
      <c r="D6" s="129">
        <v>1.0999999999999999E-2</v>
      </c>
    </row>
    <row r="7" spans="1:10" x14ac:dyDescent="0.25">
      <c r="A7" s="115">
        <v>2025</v>
      </c>
      <c r="B7" s="128">
        <v>5.3999999999999999E-2</v>
      </c>
      <c r="C7" s="128">
        <v>5.1999999999999998E-2</v>
      </c>
      <c r="D7" s="128">
        <v>0.01</v>
      </c>
    </row>
    <row r="8" spans="1:10" x14ac:dyDescent="0.25">
      <c r="A8" s="441"/>
      <c r="B8" s="441"/>
      <c r="C8" s="441"/>
      <c r="D8" s="441"/>
      <c r="E8" s="105"/>
    </row>
    <row r="9" spans="1:10" x14ac:dyDescent="0.25">
      <c r="A9" s="435" t="s">
        <v>141</v>
      </c>
      <c r="B9" s="435"/>
      <c r="C9" s="435"/>
      <c r="D9" s="435"/>
      <c r="E9" s="105"/>
    </row>
    <row r="10" spans="1:10" ht="14.45" customHeight="1" x14ac:dyDescent="0.25">
      <c r="A10" s="440" t="s">
        <v>142</v>
      </c>
      <c r="B10" s="440"/>
      <c r="C10" s="440"/>
      <c r="D10" s="440"/>
      <c r="E10" s="108"/>
      <c r="F10" s="108"/>
      <c r="G10" s="108"/>
    </row>
    <row r="11" spans="1:10" ht="14.45" customHeight="1" x14ac:dyDescent="0.25">
      <c r="A11" s="440"/>
      <c r="B11" s="440"/>
      <c r="C11" s="440"/>
      <c r="D11" s="440"/>
      <c r="E11" s="108"/>
      <c r="F11" s="108"/>
      <c r="G11" s="108"/>
    </row>
    <row r="12" spans="1:10" ht="14.45" customHeight="1" x14ac:dyDescent="0.25">
      <c r="A12" s="440"/>
      <c r="B12" s="440"/>
      <c r="C12" s="440"/>
      <c r="D12" s="440"/>
      <c r="E12" s="108"/>
      <c r="F12" s="108"/>
      <c r="G12" s="108"/>
    </row>
    <row r="13" spans="1:10" ht="14.45" customHeight="1" x14ac:dyDescent="0.25">
      <c r="A13" s="440"/>
      <c r="B13" s="440"/>
      <c r="C13" s="440"/>
      <c r="D13" s="440"/>
      <c r="E13" s="108"/>
      <c r="F13" s="108"/>
      <c r="G13" s="108"/>
    </row>
    <row r="14" spans="1:10" x14ac:dyDescent="0.25">
      <c r="A14" s="440"/>
      <c r="B14" s="440"/>
      <c r="C14" s="440"/>
      <c r="D14" s="440"/>
      <c r="E14" s="108"/>
    </row>
    <row r="15" spans="1:10" x14ac:dyDescent="0.25">
      <c r="B15" s="59"/>
    </row>
  </sheetData>
  <mergeCells count="7">
    <mergeCell ref="A1:E1"/>
    <mergeCell ref="A9:D9"/>
    <mergeCell ref="A10:D14"/>
    <mergeCell ref="A2:E2"/>
    <mergeCell ref="A8:D8"/>
    <mergeCell ref="A4:D4"/>
    <mergeCell ref="A3: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0D748-9E7D-437D-A480-F59572712E8A}">
  <dimension ref="A1:K14"/>
  <sheetViews>
    <sheetView workbookViewId="0">
      <selection sqref="A1:D1"/>
    </sheetView>
  </sheetViews>
  <sheetFormatPr defaultRowHeight="15" x14ac:dyDescent="0.25"/>
  <cols>
    <col min="2" max="2" width="21.140625" customWidth="1"/>
    <col min="3" max="3" width="18.5703125" customWidth="1"/>
    <col min="4" max="4" width="22" customWidth="1"/>
  </cols>
  <sheetData>
    <row r="1" spans="1:11" ht="18.75" x14ac:dyDescent="0.3">
      <c r="A1" s="437" t="s">
        <v>77</v>
      </c>
      <c r="B1" s="437"/>
      <c r="C1" s="437"/>
      <c r="D1" s="437"/>
      <c r="E1" s="9"/>
    </row>
    <row r="2" spans="1:11" ht="15.75" x14ac:dyDescent="0.25">
      <c r="A2" s="442" t="s">
        <v>15</v>
      </c>
      <c r="B2" s="442"/>
      <c r="C2" s="442"/>
      <c r="D2" s="442"/>
      <c r="E2" s="10"/>
    </row>
    <row r="3" spans="1:11" ht="15.75" x14ac:dyDescent="0.25">
      <c r="A3" s="436" t="s">
        <v>143</v>
      </c>
      <c r="B3" s="436"/>
      <c r="C3" s="436"/>
      <c r="D3" s="436"/>
      <c r="E3" s="436"/>
      <c r="F3" s="436"/>
      <c r="G3" s="436"/>
      <c r="H3" s="436"/>
      <c r="I3" s="436"/>
      <c r="J3" s="436"/>
      <c r="K3" s="436"/>
    </row>
    <row r="4" spans="1:11" x14ac:dyDescent="0.25">
      <c r="A4" s="443"/>
      <c r="B4" s="443"/>
      <c r="C4" s="443"/>
      <c r="D4" s="443"/>
    </row>
    <row r="5" spans="1:11" ht="30" x14ac:dyDescent="0.25">
      <c r="A5" s="31" t="s">
        <v>123</v>
      </c>
      <c r="B5" s="31" t="s">
        <v>139</v>
      </c>
      <c r="C5" s="31" t="s">
        <v>82</v>
      </c>
      <c r="D5" s="31" t="s">
        <v>83</v>
      </c>
    </row>
    <row r="6" spans="1:11" x14ac:dyDescent="0.25">
      <c r="A6" s="116" t="s">
        <v>85</v>
      </c>
      <c r="B6" s="126" t="s">
        <v>144</v>
      </c>
      <c r="C6" s="126" t="s">
        <v>145</v>
      </c>
      <c r="D6" s="126" t="s">
        <v>146</v>
      </c>
    </row>
    <row r="7" spans="1:11" x14ac:dyDescent="0.25">
      <c r="A7" s="115" t="s">
        <v>147</v>
      </c>
      <c r="B7" s="127">
        <v>8.6999999999999994E-2</v>
      </c>
      <c r="C7" s="128">
        <v>7.9000000000000001E-2</v>
      </c>
      <c r="D7" s="128">
        <v>1.2999999999999999E-2</v>
      </c>
    </row>
    <row r="8" spans="1:11" x14ac:dyDescent="0.25">
      <c r="A8" s="441"/>
      <c r="B8" s="441"/>
      <c r="C8" s="441"/>
      <c r="D8" s="441"/>
      <c r="E8" s="105"/>
      <c r="F8" s="105"/>
    </row>
    <row r="9" spans="1:11" x14ac:dyDescent="0.25">
      <c r="A9" s="431" t="s">
        <v>141</v>
      </c>
      <c r="B9" s="431"/>
      <c r="C9" s="431"/>
      <c r="D9" s="431"/>
      <c r="E9" s="431"/>
      <c r="F9" s="105"/>
    </row>
    <row r="10" spans="1:11" ht="14.45" customHeight="1" x14ac:dyDescent="0.25">
      <c r="A10" s="109" t="s">
        <v>148</v>
      </c>
      <c r="B10" s="108"/>
      <c r="C10" s="108"/>
      <c r="D10" s="108"/>
      <c r="E10" s="108"/>
      <c r="F10" s="108"/>
    </row>
    <row r="11" spans="1:11" ht="14.45" customHeight="1" x14ac:dyDescent="0.25">
      <c r="A11" s="108"/>
      <c r="B11" s="108"/>
      <c r="C11" s="108"/>
      <c r="D11" s="108"/>
      <c r="E11" s="108"/>
      <c r="F11" s="108"/>
    </row>
    <row r="12" spans="1:11" ht="14.45" customHeight="1" x14ac:dyDescent="0.25">
      <c r="A12" s="108"/>
      <c r="B12" s="108"/>
      <c r="C12" s="108"/>
      <c r="D12" s="108"/>
      <c r="E12" s="108"/>
      <c r="F12" s="108"/>
    </row>
    <row r="13" spans="1:11" ht="14.45" customHeight="1" x14ac:dyDescent="0.25">
      <c r="A13" s="108"/>
      <c r="B13" s="108"/>
      <c r="C13" s="108"/>
      <c r="D13" s="108"/>
      <c r="E13" s="108"/>
      <c r="F13" s="108"/>
    </row>
    <row r="14" spans="1:11" ht="14.45" customHeight="1" x14ac:dyDescent="0.25">
      <c r="A14" s="108"/>
      <c r="B14" s="108"/>
      <c r="C14" s="108"/>
      <c r="D14" s="108"/>
      <c r="E14" s="108"/>
      <c r="F14" s="108"/>
    </row>
  </sheetData>
  <mergeCells count="6">
    <mergeCell ref="A9:E9"/>
    <mergeCell ref="A1:D1"/>
    <mergeCell ref="A2:D2"/>
    <mergeCell ref="A3:K3"/>
    <mergeCell ref="A8:D8"/>
    <mergeCell ref="A4:D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5F79-34E2-4EDD-9382-F75E1FE2F99A}">
  <dimension ref="A1:G16"/>
  <sheetViews>
    <sheetView workbookViewId="0">
      <selection sqref="A1:G1"/>
    </sheetView>
  </sheetViews>
  <sheetFormatPr defaultRowHeight="15" x14ac:dyDescent="0.25"/>
  <cols>
    <col min="1" max="1" width="18.85546875" customWidth="1"/>
    <col min="2" max="2" width="42" customWidth="1"/>
    <col min="3" max="3" width="41.85546875" customWidth="1"/>
  </cols>
  <sheetData>
    <row r="1" spans="1:7" ht="18.75" x14ac:dyDescent="0.3">
      <c r="A1" s="437" t="s">
        <v>77</v>
      </c>
      <c r="B1" s="437"/>
      <c r="C1" s="437"/>
      <c r="D1" s="437"/>
      <c r="E1" s="437"/>
      <c r="F1" s="437"/>
      <c r="G1" s="437"/>
    </row>
    <row r="2" spans="1:7" ht="15.75" x14ac:dyDescent="0.25">
      <c r="A2" s="444" t="s">
        <v>149</v>
      </c>
      <c r="B2" s="444"/>
      <c r="C2" s="444"/>
      <c r="D2" s="444"/>
      <c r="E2" s="444"/>
      <c r="F2" s="444"/>
      <c r="G2" s="444"/>
    </row>
    <row r="3" spans="1:7" ht="15.75" x14ac:dyDescent="0.25">
      <c r="A3" s="436" t="s">
        <v>150</v>
      </c>
      <c r="B3" s="436"/>
      <c r="C3" s="436"/>
      <c r="D3" s="436"/>
      <c r="E3" s="436"/>
      <c r="F3" s="436"/>
      <c r="G3" s="436"/>
    </row>
    <row r="4" spans="1:7" x14ac:dyDescent="0.25">
      <c r="A4" s="423"/>
      <c r="B4" s="423"/>
      <c r="C4" s="423"/>
    </row>
    <row r="5" spans="1:7" x14ac:dyDescent="0.25">
      <c r="A5" s="31" t="s">
        <v>80</v>
      </c>
      <c r="B5" s="31" t="s">
        <v>151</v>
      </c>
      <c r="C5" s="31" t="s">
        <v>152</v>
      </c>
    </row>
    <row r="6" spans="1:7" x14ac:dyDescent="0.25">
      <c r="A6" s="32" t="s">
        <v>110</v>
      </c>
      <c r="B6" s="33" t="s">
        <v>153</v>
      </c>
      <c r="C6" s="34">
        <v>0.16</v>
      </c>
    </row>
    <row r="7" spans="1:7" x14ac:dyDescent="0.25">
      <c r="A7" s="32" t="s">
        <v>154</v>
      </c>
      <c r="B7" s="34">
        <v>0.33300000000000002</v>
      </c>
      <c r="C7" s="34">
        <v>0.17399999999999999</v>
      </c>
    </row>
    <row r="8" spans="1:7" x14ac:dyDescent="0.25">
      <c r="A8" s="32">
        <v>2023</v>
      </c>
      <c r="B8" s="34">
        <v>0.308</v>
      </c>
      <c r="C8" s="34">
        <v>0.14799999999999999</v>
      </c>
    </row>
    <row r="9" spans="1:7" x14ac:dyDescent="0.25">
      <c r="A9" s="121">
        <v>2024</v>
      </c>
      <c r="B9" s="122">
        <v>0.30499999999999999</v>
      </c>
      <c r="C9" s="122">
        <v>0.13</v>
      </c>
    </row>
    <row r="10" spans="1:7" x14ac:dyDescent="0.25">
      <c r="A10" s="121" t="s">
        <v>155</v>
      </c>
      <c r="B10" s="122">
        <v>0.30399999999999999</v>
      </c>
      <c r="C10" s="122">
        <v>0.114</v>
      </c>
    </row>
    <row r="11" spans="1:7" x14ac:dyDescent="0.25">
      <c r="A11" s="433"/>
      <c r="B11" s="433"/>
      <c r="C11" s="433"/>
    </row>
    <row r="12" spans="1:7" ht="15" customHeight="1" x14ac:dyDescent="0.25">
      <c r="A12" s="445" t="s">
        <v>156</v>
      </c>
      <c r="B12" s="445"/>
      <c r="C12" s="445"/>
    </row>
    <row r="13" spans="1:7" ht="15" customHeight="1" x14ac:dyDescent="0.25">
      <c r="A13" s="445"/>
      <c r="B13" s="445"/>
      <c r="C13" s="445"/>
    </row>
    <row r="14" spans="1:7" ht="15" customHeight="1" x14ac:dyDescent="0.25">
      <c r="A14" s="445" t="s">
        <v>157</v>
      </c>
      <c r="B14" s="445"/>
      <c r="C14" s="445"/>
    </row>
    <row r="15" spans="1:7" ht="15" customHeight="1" x14ac:dyDescent="0.25">
      <c r="A15" s="445"/>
      <c r="B15" s="445"/>
      <c r="C15" s="445"/>
    </row>
    <row r="16" spans="1:7" x14ac:dyDescent="0.25">
      <c r="B16" s="35"/>
    </row>
  </sheetData>
  <mergeCells count="7">
    <mergeCell ref="A1:G1"/>
    <mergeCell ref="A2:G2"/>
    <mergeCell ref="A12:C13"/>
    <mergeCell ref="A14:C15"/>
    <mergeCell ref="A11:C11"/>
    <mergeCell ref="A4:C4"/>
    <mergeCell ref="A3:G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C8DB-81BA-4832-B335-517979303A55}">
  <dimension ref="A1:M26"/>
  <sheetViews>
    <sheetView workbookViewId="0">
      <selection sqref="A1:E1"/>
    </sheetView>
  </sheetViews>
  <sheetFormatPr defaultRowHeight="15" x14ac:dyDescent="0.25"/>
  <cols>
    <col min="1" max="1" width="27.5703125" customWidth="1"/>
    <col min="2" max="13" width="19" customWidth="1"/>
  </cols>
  <sheetData>
    <row r="1" spans="1:13" ht="18.75" x14ac:dyDescent="0.3">
      <c r="A1" s="453" t="s">
        <v>77</v>
      </c>
      <c r="B1" s="453"/>
      <c r="C1" s="453"/>
      <c r="D1" s="453"/>
      <c r="E1" s="453"/>
      <c r="F1" s="9"/>
      <c r="G1" s="9"/>
      <c r="H1" s="1"/>
    </row>
    <row r="2" spans="1:13" ht="15.75" x14ac:dyDescent="0.25">
      <c r="A2" s="426" t="s">
        <v>18</v>
      </c>
      <c r="B2" s="426"/>
      <c r="C2" s="426"/>
      <c r="D2" s="426"/>
      <c r="E2" s="426"/>
      <c r="F2" s="10"/>
      <c r="G2" s="10"/>
      <c r="H2" s="1"/>
    </row>
    <row r="3" spans="1:13" ht="15.75" x14ac:dyDescent="0.25">
      <c r="A3" s="436" t="s">
        <v>158</v>
      </c>
      <c r="B3" s="436"/>
      <c r="C3" s="436"/>
      <c r="D3" s="436"/>
      <c r="E3" s="436"/>
      <c r="F3" s="11"/>
      <c r="G3" s="11"/>
      <c r="H3" s="11"/>
    </row>
    <row r="4" spans="1:13" x14ac:dyDescent="0.25">
      <c r="A4" s="458"/>
      <c r="B4" s="458"/>
      <c r="C4" s="458"/>
      <c r="D4" s="458"/>
      <c r="E4" s="458"/>
      <c r="F4" s="458"/>
      <c r="G4" s="458"/>
      <c r="H4" s="458"/>
      <c r="I4" s="458"/>
      <c r="J4" s="458"/>
      <c r="K4" s="458"/>
      <c r="L4" s="458"/>
      <c r="M4" s="458"/>
    </row>
    <row r="5" spans="1:13" x14ac:dyDescent="0.25">
      <c r="A5" s="454" t="s">
        <v>159</v>
      </c>
      <c r="B5" s="456" t="s">
        <v>160</v>
      </c>
      <c r="C5" s="456"/>
      <c r="D5" s="456"/>
      <c r="E5" s="457"/>
      <c r="F5" s="456" t="s">
        <v>161</v>
      </c>
      <c r="G5" s="456"/>
      <c r="H5" s="456"/>
      <c r="I5" s="457"/>
      <c r="J5" s="456" t="s">
        <v>162</v>
      </c>
      <c r="K5" s="456"/>
      <c r="L5" s="456"/>
      <c r="M5" s="457"/>
    </row>
    <row r="6" spans="1:13" ht="15" customHeight="1" x14ac:dyDescent="0.25">
      <c r="A6" s="454"/>
      <c r="B6" s="460">
        <v>2023</v>
      </c>
      <c r="C6" s="461"/>
      <c r="D6" s="460">
        <v>2024</v>
      </c>
      <c r="E6" s="461"/>
      <c r="F6" s="460">
        <v>2023</v>
      </c>
      <c r="G6" s="461"/>
      <c r="H6" s="460">
        <v>2024</v>
      </c>
      <c r="I6" s="461"/>
      <c r="J6" s="460">
        <v>2023</v>
      </c>
      <c r="K6" s="461"/>
      <c r="L6" s="460">
        <v>2024</v>
      </c>
      <c r="M6" s="461"/>
    </row>
    <row r="7" spans="1:13" x14ac:dyDescent="0.25">
      <c r="A7" s="455"/>
      <c r="B7" s="167" t="s">
        <v>163</v>
      </c>
      <c r="C7" s="167" t="s">
        <v>164</v>
      </c>
      <c r="D7" s="167" t="s">
        <v>163</v>
      </c>
      <c r="E7" s="167" t="s">
        <v>164</v>
      </c>
      <c r="F7" s="167" t="s">
        <v>163</v>
      </c>
      <c r="G7" s="167" t="s">
        <v>164</v>
      </c>
      <c r="H7" s="167" t="s">
        <v>163</v>
      </c>
      <c r="I7" s="167" t="s">
        <v>164</v>
      </c>
      <c r="J7" s="167" t="s">
        <v>163</v>
      </c>
      <c r="K7" s="167" t="s">
        <v>164</v>
      </c>
      <c r="L7" s="167" t="s">
        <v>163</v>
      </c>
      <c r="M7" s="167" t="s">
        <v>164</v>
      </c>
    </row>
    <row r="8" spans="1:13" x14ac:dyDescent="0.25">
      <c r="A8" s="357" t="s">
        <v>165</v>
      </c>
      <c r="B8" s="188">
        <v>1813760777</v>
      </c>
      <c r="C8" s="114">
        <v>6.9000000000000006E-2</v>
      </c>
      <c r="D8" s="188">
        <v>2010294244</v>
      </c>
      <c r="E8" s="114">
        <v>6.8000000000000005E-2</v>
      </c>
      <c r="F8" s="188">
        <v>1714551518</v>
      </c>
      <c r="G8" s="114">
        <v>0.155</v>
      </c>
      <c r="H8" s="188">
        <v>1832429784</v>
      </c>
      <c r="I8" s="114">
        <v>0.159</v>
      </c>
      <c r="J8" s="188">
        <v>100948957</v>
      </c>
      <c r="K8" s="114">
        <v>0.02</v>
      </c>
      <c r="L8" s="188">
        <v>115446037</v>
      </c>
      <c r="M8" s="114">
        <v>0.02</v>
      </c>
    </row>
    <row r="9" spans="1:13" x14ac:dyDescent="0.25">
      <c r="A9" s="357" t="s">
        <v>166</v>
      </c>
      <c r="B9" s="188">
        <v>343939917</v>
      </c>
      <c r="C9" s="114">
        <v>1.2999999999999999E-2</v>
      </c>
      <c r="D9" s="188">
        <v>404827777</v>
      </c>
      <c r="E9" s="114">
        <v>1.4E-2</v>
      </c>
      <c r="F9" s="188">
        <v>732390796</v>
      </c>
      <c r="G9" s="114">
        <v>6.6000000000000003E-2</v>
      </c>
      <c r="H9" s="188">
        <v>746933976</v>
      </c>
      <c r="I9" s="114">
        <v>6.5000000000000002E-2</v>
      </c>
      <c r="J9" s="188">
        <v>17669072</v>
      </c>
      <c r="K9" s="114">
        <v>3.0000000000000001E-3</v>
      </c>
      <c r="L9" s="188">
        <v>24292955</v>
      </c>
      <c r="M9" s="114">
        <v>4.0000000000000001E-3</v>
      </c>
    </row>
    <row r="10" spans="1:13" x14ac:dyDescent="0.25">
      <c r="A10" s="358" t="s">
        <v>167</v>
      </c>
      <c r="B10" s="304">
        <v>2157700694</v>
      </c>
      <c r="C10" s="309">
        <v>8.2000000000000003E-2</v>
      </c>
      <c r="D10" s="304">
        <v>2415122021</v>
      </c>
      <c r="E10" s="309">
        <v>8.1000000000000003E-2</v>
      </c>
      <c r="F10" s="304">
        <v>2446942314</v>
      </c>
      <c r="G10" s="309">
        <v>0.221</v>
      </c>
      <c r="H10" s="304">
        <v>2579363760</v>
      </c>
      <c r="I10" s="309">
        <v>0.224</v>
      </c>
      <c r="J10" s="304">
        <v>118618030</v>
      </c>
      <c r="K10" s="309">
        <v>2.3E-2</v>
      </c>
      <c r="L10" s="304">
        <v>139738991</v>
      </c>
      <c r="M10" s="309">
        <v>2.3E-2</v>
      </c>
    </row>
    <row r="11" spans="1:13" x14ac:dyDescent="0.25">
      <c r="A11" s="459"/>
      <c r="B11" s="459"/>
      <c r="C11" s="459"/>
      <c r="D11" s="459"/>
      <c r="E11" s="459"/>
      <c r="F11" s="459"/>
      <c r="G11" s="459"/>
      <c r="H11" s="459"/>
      <c r="I11" s="459"/>
      <c r="J11" s="459"/>
      <c r="K11" s="459"/>
      <c r="L11" s="459"/>
      <c r="M11" s="459"/>
    </row>
    <row r="12" spans="1:13" ht="15.75" x14ac:dyDescent="0.25">
      <c r="A12" s="450" t="s">
        <v>168</v>
      </c>
      <c r="B12" s="450"/>
      <c r="C12" s="450"/>
      <c r="D12" s="450"/>
      <c r="E12" s="450"/>
      <c r="F12" s="450"/>
      <c r="G12" s="450"/>
      <c r="H12" s="1"/>
      <c r="I12" s="1"/>
      <c r="J12" s="1"/>
      <c r="K12" s="1"/>
      <c r="L12" s="1"/>
      <c r="M12" s="1"/>
    </row>
    <row r="13" spans="1:13" x14ac:dyDescent="0.25">
      <c r="A13" s="448" t="s">
        <v>159</v>
      </c>
      <c r="B13" s="446" t="s">
        <v>160</v>
      </c>
      <c r="C13" s="447"/>
      <c r="D13" s="446" t="s">
        <v>161</v>
      </c>
      <c r="E13" s="447"/>
      <c r="F13" s="446" t="s">
        <v>169</v>
      </c>
      <c r="G13" s="447"/>
      <c r="H13" s="15"/>
      <c r="I13" s="15"/>
      <c r="J13" s="71"/>
      <c r="K13" s="71"/>
      <c r="L13" s="15"/>
      <c r="M13" s="15"/>
    </row>
    <row r="14" spans="1:13" x14ac:dyDescent="0.25">
      <c r="A14" s="449"/>
      <c r="B14" s="72">
        <v>2023</v>
      </c>
      <c r="C14" s="72">
        <v>2024</v>
      </c>
      <c r="D14" s="72">
        <v>2023</v>
      </c>
      <c r="E14" s="72">
        <v>2024</v>
      </c>
      <c r="F14" s="72">
        <v>2023</v>
      </c>
      <c r="G14" s="72">
        <v>2024</v>
      </c>
      <c r="H14" s="15"/>
      <c r="I14" s="15"/>
      <c r="J14" s="71"/>
      <c r="K14" s="71"/>
      <c r="L14" s="15"/>
      <c r="M14" s="15"/>
    </row>
    <row r="15" spans="1:13" x14ac:dyDescent="0.25">
      <c r="A15" s="73" t="s">
        <v>165</v>
      </c>
      <c r="B15" s="355">
        <v>45.59</v>
      </c>
      <c r="C15" s="355">
        <v>49.55</v>
      </c>
      <c r="D15" s="355">
        <v>99.51</v>
      </c>
      <c r="E15" s="355">
        <v>121.88</v>
      </c>
      <c r="F15" s="355">
        <v>24.41</v>
      </c>
      <c r="G15" s="355">
        <v>25.75</v>
      </c>
      <c r="H15" s="14"/>
      <c r="I15" s="14"/>
      <c r="J15" s="14"/>
      <c r="K15" s="14"/>
      <c r="L15" s="14"/>
      <c r="M15" s="14"/>
    </row>
    <row r="16" spans="1:13" ht="15" customHeight="1" x14ac:dyDescent="0.25">
      <c r="A16" s="73" t="s">
        <v>166</v>
      </c>
      <c r="B16" s="355">
        <v>8.65</v>
      </c>
      <c r="C16" s="355">
        <v>9.98</v>
      </c>
      <c r="D16" s="355">
        <v>42.6</v>
      </c>
      <c r="E16" s="355">
        <v>49.79</v>
      </c>
      <c r="F16" s="355">
        <v>4.2699999999999996</v>
      </c>
      <c r="G16" s="355">
        <v>5.42</v>
      </c>
      <c r="H16" s="14"/>
      <c r="I16" s="14"/>
      <c r="J16" s="14"/>
      <c r="K16" s="14"/>
      <c r="L16" s="14"/>
      <c r="M16" s="14"/>
    </row>
    <row r="17" spans="1:13" x14ac:dyDescent="0.25">
      <c r="A17" s="16"/>
      <c r="B17" s="74"/>
      <c r="C17" s="75"/>
      <c r="D17" s="74"/>
      <c r="E17" s="75"/>
      <c r="F17" s="74"/>
      <c r="G17" s="75"/>
      <c r="H17" s="14"/>
      <c r="I17" s="14"/>
      <c r="J17" s="14"/>
      <c r="K17" s="14"/>
      <c r="L17" s="14"/>
      <c r="M17" s="14"/>
    </row>
    <row r="18" spans="1:13" x14ac:dyDescent="0.25">
      <c r="A18" s="452" t="s">
        <v>170</v>
      </c>
      <c r="B18" s="452"/>
      <c r="C18" s="452"/>
      <c r="D18" s="452"/>
      <c r="E18" s="452"/>
      <c r="F18" s="452"/>
      <c r="G18" s="452"/>
      <c r="H18" s="1"/>
    </row>
    <row r="19" spans="1:13" ht="15" customHeight="1" x14ac:dyDescent="0.25">
      <c r="A19" s="451" t="s">
        <v>171</v>
      </c>
      <c r="B19" s="451"/>
      <c r="C19" s="451"/>
      <c r="D19" s="451"/>
      <c r="E19" s="451"/>
      <c r="F19" s="451"/>
      <c r="G19" s="451"/>
      <c r="H19" s="244"/>
    </row>
    <row r="20" spans="1:13" ht="15" customHeight="1" x14ac:dyDescent="0.25">
      <c r="A20" s="451"/>
      <c r="B20" s="451"/>
      <c r="C20" s="451"/>
      <c r="D20" s="451"/>
      <c r="E20" s="451"/>
      <c r="F20" s="451"/>
      <c r="G20" s="451"/>
      <c r="H20" s="244"/>
    </row>
    <row r="21" spans="1:13" ht="15" customHeight="1" x14ac:dyDescent="0.25">
      <c r="A21" s="451"/>
      <c r="B21" s="451"/>
      <c r="C21" s="451"/>
      <c r="D21" s="451"/>
      <c r="E21" s="451"/>
      <c r="F21" s="451"/>
      <c r="G21" s="451"/>
      <c r="H21" s="244"/>
    </row>
    <row r="22" spans="1:13" x14ac:dyDescent="0.25">
      <c r="A22" s="451"/>
      <c r="B22" s="451"/>
      <c r="C22" s="451"/>
      <c r="D22" s="451"/>
      <c r="E22" s="451"/>
      <c r="F22" s="451"/>
      <c r="G22" s="451"/>
    </row>
    <row r="23" spans="1:13" x14ac:dyDescent="0.25">
      <c r="A23" s="451"/>
      <c r="B23" s="451"/>
      <c r="C23" s="451"/>
      <c r="D23" s="451"/>
      <c r="E23" s="451"/>
      <c r="F23" s="451"/>
      <c r="G23" s="451"/>
    </row>
    <row r="24" spans="1:13" x14ac:dyDescent="0.25">
      <c r="A24" s="451"/>
      <c r="B24" s="451"/>
      <c r="C24" s="451"/>
      <c r="D24" s="451"/>
      <c r="E24" s="451"/>
      <c r="F24" s="451"/>
      <c r="G24" s="451"/>
    </row>
    <row r="25" spans="1:13" x14ac:dyDescent="0.25">
      <c r="A25" s="451"/>
      <c r="B25" s="451"/>
      <c r="C25" s="451"/>
      <c r="D25" s="451"/>
      <c r="E25" s="451"/>
      <c r="F25" s="451"/>
      <c r="G25" s="451"/>
    </row>
    <row r="26" spans="1:13" x14ac:dyDescent="0.25">
      <c r="A26" s="451"/>
      <c r="B26" s="451"/>
      <c r="C26" s="451"/>
      <c r="D26" s="451"/>
      <c r="E26" s="451"/>
      <c r="F26" s="451"/>
      <c r="G26" s="451"/>
    </row>
  </sheetData>
  <mergeCells count="22">
    <mergeCell ref="A1:E1"/>
    <mergeCell ref="A2:E2"/>
    <mergeCell ref="A5:A7"/>
    <mergeCell ref="B5:E5"/>
    <mergeCell ref="B13:C13"/>
    <mergeCell ref="D13:E13"/>
    <mergeCell ref="A4:M4"/>
    <mergeCell ref="A11:M11"/>
    <mergeCell ref="J5:M5"/>
    <mergeCell ref="B6:C6"/>
    <mergeCell ref="D6:E6"/>
    <mergeCell ref="F6:G6"/>
    <mergeCell ref="H6:I6"/>
    <mergeCell ref="J6:K6"/>
    <mergeCell ref="L6:M6"/>
    <mergeCell ref="F5:I5"/>
    <mergeCell ref="A3:E3"/>
    <mergeCell ref="F13:G13"/>
    <mergeCell ref="A13:A14"/>
    <mergeCell ref="A12:G12"/>
    <mergeCell ref="A19:G26"/>
    <mergeCell ref="A18:G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8F54-10F1-463D-9E3E-3503955E7DAA}">
  <dimension ref="A1:N46"/>
  <sheetViews>
    <sheetView workbookViewId="0">
      <selection sqref="A1:F1"/>
    </sheetView>
  </sheetViews>
  <sheetFormatPr defaultRowHeight="15" x14ac:dyDescent="0.25"/>
  <cols>
    <col min="1" max="1" width="22" customWidth="1"/>
    <col min="2" max="2" width="15.5703125" bestFit="1" customWidth="1"/>
    <col min="3" max="14" width="18.7109375" customWidth="1"/>
  </cols>
  <sheetData>
    <row r="1" spans="1:14" ht="18.75" x14ac:dyDescent="0.3">
      <c r="A1" s="437" t="s">
        <v>77</v>
      </c>
      <c r="B1" s="437"/>
      <c r="C1" s="437"/>
      <c r="D1" s="437"/>
      <c r="E1" s="437"/>
      <c r="F1" s="437"/>
      <c r="G1" s="277"/>
      <c r="H1" s="1"/>
    </row>
    <row r="2" spans="1:14" ht="15.75" x14ac:dyDescent="0.25">
      <c r="A2" s="444" t="s">
        <v>20</v>
      </c>
      <c r="B2" s="444"/>
      <c r="C2" s="444"/>
      <c r="D2" s="444"/>
      <c r="E2" s="444"/>
      <c r="F2" s="444"/>
      <c r="G2" s="297"/>
      <c r="H2" s="1"/>
    </row>
    <row r="3" spans="1:14" ht="15.75" x14ac:dyDescent="0.25">
      <c r="A3" s="436" t="s">
        <v>172</v>
      </c>
      <c r="B3" s="436"/>
      <c r="C3" s="436"/>
      <c r="D3" s="436"/>
      <c r="E3" s="436"/>
      <c r="F3" s="436"/>
      <c r="G3" s="436"/>
      <c r="H3" s="11"/>
    </row>
    <row r="4" spans="1:14" ht="15.75" x14ac:dyDescent="0.25">
      <c r="A4" s="11"/>
      <c r="B4" s="11"/>
      <c r="C4" s="11"/>
      <c r="D4" s="11"/>
      <c r="E4" s="11"/>
      <c r="F4" s="11"/>
      <c r="G4" s="11"/>
      <c r="H4" s="11"/>
    </row>
    <row r="5" spans="1:14" ht="15.75" customHeight="1" x14ac:dyDescent="0.25">
      <c r="A5" s="469" t="s">
        <v>173</v>
      </c>
      <c r="B5" s="469" t="s">
        <v>174</v>
      </c>
      <c r="C5" s="474" t="s">
        <v>175</v>
      </c>
      <c r="D5" s="470"/>
      <c r="E5" s="470"/>
      <c r="F5" s="470"/>
      <c r="G5" s="470" t="s">
        <v>176</v>
      </c>
      <c r="H5" s="470"/>
      <c r="I5" s="470"/>
      <c r="J5" s="470"/>
      <c r="K5" s="470" t="s">
        <v>177</v>
      </c>
      <c r="L5" s="470"/>
      <c r="M5" s="470"/>
      <c r="N5" s="470"/>
    </row>
    <row r="6" spans="1:14" ht="15.75" customHeight="1" x14ac:dyDescent="0.25">
      <c r="A6" s="469"/>
      <c r="B6" s="469"/>
      <c r="C6" s="471">
        <v>2023</v>
      </c>
      <c r="D6" s="472"/>
      <c r="E6" s="472">
        <v>2024</v>
      </c>
      <c r="F6" s="472"/>
      <c r="G6" s="472">
        <v>2023</v>
      </c>
      <c r="H6" s="472"/>
      <c r="I6" s="472">
        <v>2024</v>
      </c>
      <c r="J6" s="472"/>
      <c r="K6" s="472">
        <v>2023</v>
      </c>
      <c r="L6" s="472"/>
      <c r="M6" s="472">
        <v>2024</v>
      </c>
      <c r="N6" s="472"/>
    </row>
    <row r="7" spans="1:14" ht="15.75" customHeight="1" x14ac:dyDescent="0.25">
      <c r="A7" s="469"/>
      <c r="B7" s="473"/>
      <c r="C7" s="99" t="s">
        <v>163</v>
      </c>
      <c r="D7" s="99" t="s">
        <v>164</v>
      </c>
      <c r="E7" s="99" t="s">
        <v>163</v>
      </c>
      <c r="F7" s="99" t="s">
        <v>164</v>
      </c>
      <c r="G7" s="99" t="s">
        <v>163</v>
      </c>
      <c r="H7" s="99" t="s">
        <v>164</v>
      </c>
      <c r="I7" s="99" t="s">
        <v>163</v>
      </c>
      <c r="J7" s="99" t="s">
        <v>164</v>
      </c>
      <c r="K7" s="99" t="s">
        <v>163</v>
      </c>
      <c r="L7" s="99" t="s">
        <v>164</v>
      </c>
      <c r="M7" s="99" t="s">
        <v>163</v>
      </c>
      <c r="N7" s="99" t="s">
        <v>164</v>
      </c>
    </row>
    <row r="8" spans="1:14" x14ac:dyDescent="0.25">
      <c r="A8" s="463" t="s">
        <v>178</v>
      </c>
      <c r="B8" s="263" t="s">
        <v>179</v>
      </c>
      <c r="C8" s="188">
        <v>86632893</v>
      </c>
      <c r="D8" s="114">
        <v>9.8000000000000004E-2</v>
      </c>
      <c r="E8" s="188">
        <v>91909347</v>
      </c>
      <c r="F8" s="114">
        <v>0.10299999999999999</v>
      </c>
      <c r="G8" s="188">
        <v>15711601</v>
      </c>
      <c r="H8" s="114">
        <v>1.7999999999999999E-2</v>
      </c>
      <c r="I8" s="188">
        <v>13081579</v>
      </c>
      <c r="J8" s="114">
        <v>1.4999999999999999E-2</v>
      </c>
      <c r="K8" s="188">
        <v>102344494</v>
      </c>
      <c r="L8" s="114">
        <v>0.115</v>
      </c>
      <c r="M8" s="188">
        <v>104990926</v>
      </c>
      <c r="N8" s="114">
        <v>0.11799999999999999</v>
      </c>
    </row>
    <row r="9" spans="1:14" ht="15.75" customHeight="1" x14ac:dyDescent="0.25">
      <c r="A9" s="463"/>
      <c r="B9" s="263" t="s">
        <v>180</v>
      </c>
      <c r="C9" s="188">
        <v>487982624</v>
      </c>
      <c r="D9" s="114">
        <v>6.8000000000000005E-2</v>
      </c>
      <c r="E9" s="188">
        <v>521909591</v>
      </c>
      <c r="F9" s="114">
        <v>6.7000000000000004E-2</v>
      </c>
      <c r="G9" s="188">
        <v>92519729</v>
      </c>
      <c r="H9" s="114">
        <v>1.2999999999999999E-2</v>
      </c>
      <c r="I9" s="188">
        <v>110658028</v>
      </c>
      <c r="J9" s="114">
        <v>1.4E-2</v>
      </c>
      <c r="K9" s="188">
        <v>580502353</v>
      </c>
      <c r="L9" s="114">
        <v>8.1000000000000003E-2</v>
      </c>
      <c r="M9" s="188">
        <v>632567619</v>
      </c>
      <c r="N9" s="114">
        <v>8.1000000000000003E-2</v>
      </c>
    </row>
    <row r="10" spans="1:14" ht="15.75" customHeight="1" x14ac:dyDescent="0.25">
      <c r="A10" s="463"/>
      <c r="B10" s="263" t="s">
        <v>181</v>
      </c>
      <c r="C10" s="188">
        <v>46200856</v>
      </c>
      <c r="D10" s="114">
        <v>4.8000000000000001E-2</v>
      </c>
      <c r="E10" s="188">
        <v>48714773</v>
      </c>
      <c r="F10" s="114">
        <v>4.7E-2</v>
      </c>
      <c r="G10" s="188">
        <v>13850146</v>
      </c>
      <c r="H10" s="114">
        <v>1.4E-2</v>
      </c>
      <c r="I10" s="188">
        <v>11022950</v>
      </c>
      <c r="J10" s="114">
        <v>1.0999999999999999E-2</v>
      </c>
      <c r="K10" s="188">
        <v>60051002</v>
      </c>
      <c r="L10" s="114">
        <v>6.2E-2</v>
      </c>
      <c r="M10" s="188">
        <v>59737723</v>
      </c>
      <c r="N10" s="114">
        <v>5.8000000000000003E-2</v>
      </c>
    </row>
    <row r="11" spans="1:14" ht="15.75" customHeight="1" x14ac:dyDescent="0.25">
      <c r="A11" s="463"/>
      <c r="B11" s="263" t="s">
        <v>182</v>
      </c>
      <c r="C11" s="188">
        <v>2606192</v>
      </c>
      <c r="D11" s="114">
        <v>5.6000000000000001E-2</v>
      </c>
      <c r="E11" s="188">
        <v>5551634</v>
      </c>
      <c r="F11" s="114">
        <v>6.9000000000000006E-2</v>
      </c>
      <c r="G11" s="188">
        <v>721786</v>
      </c>
      <c r="H11" s="114">
        <v>1.6E-2</v>
      </c>
      <c r="I11" s="188">
        <v>1568004</v>
      </c>
      <c r="J11" s="114">
        <v>0.02</v>
      </c>
      <c r="K11" s="188">
        <v>3327977</v>
      </c>
      <c r="L11" s="114">
        <v>7.1999999999999995E-2</v>
      </c>
      <c r="M11" s="188">
        <v>7119638</v>
      </c>
      <c r="N11" s="114">
        <v>8.8999999999999996E-2</v>
      </c>
    </row>
    <row r="12" spans="1:14" ht="15.75" customHeight="1" x14ac:dyDescent="0.25">
      <c r="A12" s="463"/>
      <c r="B12" s="263" t="s">
        <v>183</v>
      </c>
      <c r="C12" s="188">
        <v>33110268</v>
      </c>
      <c r="D12" s="114">
        <v>5.8000000000000003E-2</v>
      </c>
      <c r="E12" s="188">
        <v>26332031</v>
      </c>
      <c r="F12" s="114">
        <v>4.7E-2</v>
      </c>
      <c r="G12" s="188">
        <v>5836793</v>
      </c>
      <c r="H12" s="114">
        <v>0.01</v>
      </c>
      <c r="I12" s="188">
        <v>5780616</v>
      </c>
      <c r="J12" s="114">
        <v>0.01</v>
      </c>
      <c r="K12" s="188">
        <v>38947062</v>
      </c>
      <c r="L12" s="114">
        <v>6.9000000000000006E-2</v>
      </c>
      <c r="M12" s="188">
        <v>32112647</v>
      </c>
      <c r="N12" s="114">
        <v>5.8000000000000003E-2</v>
      </c>
    </row>
    <row r="13" spans="1:14" ht="15.75" customHeight="1" x14ac:dyDescent="0.25">
      <c r="A13" s="463"/>
      <c r="B13" s="263" t="s">
        <v>184</v>
      </c>
      <c r="C13" s="188">
        <v>120741646</v>
      </c>
      <c r="D13" s="114">
        <v>5.8999999999999997E-2</v>
      </c>
      <c r="E13" s="188">
        <v>147335104</v>
      </c>
      <c r="F13" s="114">
        <v>5.6000000000000001E-2</v>
      </c>
      <c r="G13" s="188">
        <v>17146774</v>
      </c>
      <c r="H13" s="114">
        <v>8.0000000000000002E-3</v>
      </c>
      <c r="I13" s="188">
        <v>31996967</v>
      </c>
      <c r="J13" s="114">
        <v>1.2E-2</v>
      </c>
      <c r="K13" s="188">
        <v>137888420</v>
      </c>
      <c r="L13" s="114">
        <v>6.7000000000000004E-2</v>
      </c>
      <c r="M13" s="188">
        <v>179332072</v>
      </c>
      <c r="N13" s="114">
        <v>6.8000000000000005E-2</v>
      </c>
    </row>
    <row r="14" spans="1:14" ht="15.75" customHeight="1" x14ac:dyDescent="0.25">
      <c r="A14" s="463"/>
      <c r="B14" s="263" t="s">
        <v>185</v>
      </c>
      <c r="C14" s="188">
        <v>42367221</v>
      </c>
      <c r="D14" s="114">
        <v>0.06</v>
      </c>
      <c r="E14" s="188">
        <v>68199048</v>
      </c>
      <c r="F14" s="114">
        <v>8.1000000000000003E-2</v>
      </c>
      <c r="G14" s="188">
        <v>7395995</v>
      </c>
      <c r="H14" s="114">
        <v>0.01</v>
      </c>
      <c r="I14" s="188">
        <v>10662388</v>
      </c>
      <c r="J14" s="114">
        <v>1.2999999999999999E-2</v>
      </c>
      <c r="K14" s="188">
        <v>49763216</v>
      </c>
      <c r="L14" s="114">
        <v>7.0000000000000007E-2</v>
      </c>
      <c r="M14" s="188">
        <v>78861435</v>
      </c>
      <c r="N14" s="114">
        <v>9.2999999999999999E-2</v>
      </c>
    </row>
    <row r="15" spans="1:14" ht="15.75" customHeight="1" x14ac:dyDescent="0.25">
      <c r="A15" s="463"/>
      <c r="B15" s="263" t="s">
        <v>186</v>
      </c>
      <c r="C15" s="188">
        <v>51225156</v>
      </c>
      <c r="D15" s="114">
        <v>6.6000000000000003E-2</v>
      </c>
      <c r="E15" s="188">
        <v>59279548</v>
      </c>
      <c r="F15" s="114">
        <v>6.5000000000000002E-2</v>
      </c>
      <c r="G15" s="188">
        <v>7642584</v>
      </c>
      <c r="H15" s="114">
        <v>0.01</v>
      </c>
      <c r="I15" s="188">
        <v>9722034</v>
      </c>
      <c r="J15" s="114">
        <v>1.0999999999999999E-2</v>
      </c>
      <c r="K15" s="188">
        <v>58867740</v>
      </c>
      <c r="L15" s="114">
        <v>7.4999999999999997E-2</v>
      </c>
      <c r="M15" s="188">
        <v>69001582</v>
      </c>
      <c r="N15" s="114">
        <v>7.5999999999999998E-2</v>
      </c>
    </row>
    <row r="16" spans="1:14" x14ac:dyDescent="0.25">
      <c r="A16" s="463"/>
      <c r="B16" s="263" t="s">
        <v>187</v>
      </c>
      <c r="C16" s="188">
        <v>68102108</v>
      </c>
      <c r="D16" s="114">
        <v>6.9000000000000006E-2</v>
      </c>
      <c r="E16" s="188">
        <v>33512615</v>
      </c>
      <c r="F16" s="114">
        <v>7.3999999999999996E-2</v>
      </c>
      <c r="G16" s="188">
        <v>6056525</v>
      </c>
      <c r="H16" s="114">
        <v>6.0000000000000001E-3</v>
      </c>
      <c r="I16" s="188">
        <v>3611811</v>
      </c>
      <c r="J16" s="114">
        <v>8.0000000000000002E-3</v>
      </c>
      <c r="K16" s="188">
        <v>74158633</v>
      </c>
      <c r="L16" s="114">
        <v>7.4999999999999997E-2</v>
      </c>
      <c r="M16" s="188">
        <v>37124427</v>
      </c>
      <c r="N16" s="114">
        <v>8.2000000000000003E-2</v>
      </c>
    </row>
    <row r="17" spans="1:14" ht="15.75" customHeight="1" x14ac:dyDescent="0.25">
      <c r="A17" s="463"/>
      <c r="B17" s="263" t="s">
        <v>188</v>
      </c>
      <c r="C17" s="188">
        <v>53102375</v>
      </c>
      <c r="D17" s="114">
        <v>5.7000000000000002E-2</v>
      </c>
      <c r="E17" s="188">
        <v>79490187</v>
      </c>
      <c r="F17" s="114">
        <v>6.2E-2</v>
      </c>
      <c r="G17" s="188">
        <v>13504251</v>
      </c>
      <c r="H17" s="114">
        <v>1.4E-2</v>
      </c>
      <c r="I17" s="188">
        <v>21091533</v>
      </c>
      <c r="J17" s="114">
        <v>1.7000000000000001E-2</v>
      </c>
      <c r="K17" s="188">
        <v>66606626</v>
      </c>
      <c r="L17" s="114">
        <v>7.0999999999999994E-2</v>
      </c>
      <c r="M17" s="188">
        <v>100581721</v>
      </c>
      <c r="N17" s="114">
        <v>7.9000000000000001E-2</v>
      </c>
    </row>
    <row r="18" spans="1:14" ht="15.75" customHeight="1" x14ac:dyDescent="0.25">
      <c r="A18" s="463"/>
      <c r="B18" s="263" t="s">
        <v>189</v>
      </c>
      <c r="C18" s="188">
        <v>110059409</v>
      </c>
      <c r="D18" s="114">
        <v>0.08</v>
      </c>
      <c r="E18" s="188">
        <v>112210290</v>
      </c>
      <c r="F18" s="114">
        <v>7.6999999999999999E-2</v>
      </c>
      <c r="G18" s="188">
        <v>17197509</v>
      </c>
      <c r="H18" s="114">
        <v>1.2E-2</v>
      </c>
      <c r="I18" s="188">
        <v>15502153</v>
      </c>
      <c r="J18" s="114">
        <v>1.0999999999999999E-2</v>
      </c>
      <c r="K18" s="188">
        <v>127256918</v>
      </c>
      <c r="L18" s="114">
        <v>9.1999999999999998E-2</v>
      </c>
      <c r="M18" s="188">
        <v>127712444</v>
      </c>
      <c r="N18" s="114">
        <v>8.7999999999999995E-2</v>
      </c>
    </row>
    <row r="19" spans="1:14" ht="15.75" customHeight="1" x14ac:dyDescent="0.25">
      <c r="A19" s="463"/>
      <c r="B19" s="263" t="s">
        <v>190</v>
      </c>
      <c r="C19" s="188">
        <v>15020395</v>
      </c>
      <c r="D19" s="114">
        <v>5.3999999999999999E-2</v>
      </c>
      <c r="E19" s="188">
        <v>30399332</v>
      </c>
      <c r="F19" s="114">
        <v>6.4000000000000001E-2</v>
      </c>
      <c r="G19" s="188">
        <v>5205738</v>
      </c>
      <c r="H19" s="114">
        <v>1.9E-2</v>
      </c>
      <c r="I19" s="188">
        <v>9783962</v>
      </c>
      <c r="J19" s="114">
        <v>2.1000000000000001E-2</v>
      </c>
      <c r="K19" s="188">
        <v>20226133</v>
      </c>
      <c r="L19" s="114">
        <v>7.1999999999999995E-2</v>
      </c>
      <c r="M19" s="188">
        <v>40183293</v>
      </c>
      <c r="N19" s="114">
        <v>8.4000000000000005E-2</v>
      </c>
    </row>
    <row r="20" spans="1:14" x14ac:dyDescent="0.25">
      <c r="A20" s="464" t="s">
        <v>191</v>
      </c>
      <c r="B20" s="464"/>
      <c r="C20" s="169">
        <v>1117151142.03</v>
      </c>
      <c r="D20" s="367">
        <v>6.7000000000000004E-2</v>
      </c>
      <c r="E20" s="169">
        <v>1224726800.6300001</v>
      </c>
      <c r="F20" s="286">
        <v>6.7000000000000004E-2</v>
      </c>
      <c r="G20" s="368">
        <v>202789431.05000001</v>
      </c>
      <c r="H20" s="286">
        <v>1.6E-2</v>
      </c>
      <c r="I20" s="369">
        <v>244482024.58000001</v>
      </c>
      <c r="J20" s="370">
        <v>0.02</v>
      </c>
      <c r="K20" s="327">
        <v>1319940573.0799999</v>
      </c>
      <c r="L20" s="287">
        <v>7.9000000000000001E-2</v>
      </c>
      <c r="M20" s="330">
        <v>1469325525.6300001</v>
      </c>
      <c r="N20" s="370">
        <v>0.08</v>
      </c>
    </row>
    <row r="21" spans="1:14" x14ac:dyDescent="0.25">
      <c r="A21" s="465" t="s">
        <v>161</v>
      </c>
      <c r="B21" s="106" t="s">
        <v>182</v>
      </c>
      <c r="C21" s="168">
        <v>137820310.80000001</v>
      </c>
      <c r="D21" s="139">
        <v>0.17599999999999999</v>
      </c>
      <c r="E21" s="168">
        <v>145893988.90000001</v>
      </c>
      <c r="F21" s="134">
        <v>0.186</v>
      </c>
      <c r="G21" s="334">
        <v>54702180.420000002</v>
      </c>
      <c r="H21" s="136">
        <v>0.01</v>
      </c>
      <c r="I21" s="321">
        <v>48245651.960000001</v>
      </c>
      <c r="J21" s="289">
        <v>0.01</v>
      </c>
      <c r="K21" s="325">
        <v>192522491.22</v>
      </c>
      <c r="L21" s="135">
        <v>0.246</v>
      </c>
      <c r="M21" s="328">
        <v>194139640.86000001</v>
      </c>
      <c r="N21" s="291">
        <v>0.247</v>
      </c>
    </row>
    <row r="22" spans="1:14" x14ac:dyDescent="0.25">
      <c r="A22" s="465"/>
      <c r="B22" s="106" t="s">
        <v>183</v>
      </c>
      <c r="C22" s="168">
        <v>68028059.939999998</v>
      </c>
      <c r="D22" s="140">
        <v>0.17599999999999999</v>
      </c>
      <c r="E22" s="168">
        <v>75119701.829999998</v>
      </c>
      <c r="F22" s="136">
        <v>0.17799999999999999</v>
      </c>
      <c r="G22" s="334">
        <v>22490866.710000001</v>
      </c>
      <c r="H22" s="136">
        <v>8.0000000000000002E-3</v>
      </c>
      <c r="I22" s="321">
        <v>21527245.879999999</v>
      </c>
      <c r="J22" s="289">
        <v>1.2E-2</v>
      </c>
      <c r="K22" s="326">
        <v>90518926.650000006</v>
      </c>
      <c r="L22" s="137">
        <v>0.23400000000000001</v>
      </c>
      <c r="M22" s="329">
        <v>96646947.709999993</v>
      </c>
      <c r="N22" s="291">
        <v>0.22800000000000001</v>
      </c>
    </row>
    <row r="23" spans="1:14" x14ac:dyDescent="0.25">
      <c r="A23" s="465"/>
      <c r="B23" s="106" t="s">
        <v>161</v>
      </c>
      <c r="C23" s="168">
        <v>532930023.30000001</v>
      </c>
      <c r="D23" s="140">
        <v>0.158</v>
      </c>
      <c r="E23" s="168">
        <v>485751390.69</v>
      </c>
      <c r="F23" s="136">
        <v>0.16200000000000001</v>
      </c>
      <c r="G23" s="334">
        <v>254642593.46000001</v>
      </c>
      <c r="H23" s="136">
        <v>0.01</v>
      </c>
      <c r="I23" s="321">
        <v>234946232.49000001</v>
      </c>
      <c r="J23" s="289">
        <v>1.2999999999999999E-2</v>
      </c>
      <c r="K23" s="326">
        <v>787572616.75999999</v>
      </c>
      <c r="L23" s="137">
        <v>0.23300000000000001</v>
      </c>
      <c r="M23" s="329">
        <v>720697623.17999995</v>
      </c>
      <c r="N23" s="291">
        <v>0.24099999999999999</v>
      </c>
    </row>
    <row r="24" spans="1:14" x14ac:dyDescent="0.25">
      <c r="A24" s="465"/>
      <c r="B24" s="106" t="s">
        <v>186</v>
      </c>
      <c r="C24" s="168">
        <v>144456451.28999999</v>
      </c>
      <c r="D24" s="140">
        <v>0.151</v>
      </c>
      <c r="E24" s="168">
        <v>203875027.96000001</v>
      </c>
      <c r="F24" s="136">
        <v>0.16200000000000001</v>
      </c>
      <c r="G24" s="334">
        <v>36982449.700000003</v>
      </c>
      <c r="H24" s="136">
        <v>0.01</v>
      </c>
      <c r="I24" s="321">
        <v>48380459.479999997</v>
      </c>
      <c r="J24" s="289">
        <v>1.0999999999999999E-2</v>
      </c>
      <c r="K24" s="326">
        <v>181438900.99000001</v>
      </c>
      <c r="L24" s="137">
        <v>0.19</v>
      </c>
      <c r="M24" s="329">
        <v>252255487.44</v>
      </c>
      <c r="N24" s="291">
        <v>0.2</v>
      </c>
    </row>
    <row r="25" spans="1:14" x14ac:dyDescent="0.25">
      <c r="A25" s="465"/>
      <c r="B25" s="106" t="s">
        <v>188</v>
      </c>
      <c r="C25" s="168">
        <v>222041015.19</v>
      </c>
      <c r="D25" s="140">
        <v>0.17599999999999999</v>
      </c>
      <c r="E25" s="168">
        <v>182965830.5</v>
      </c>
      <c r="F25" s="136">
        <v>0.16600000000000001</v>
      </c>
      <c r="G25" s="334">
        <v>109191082.05</v>
      </c>
      <c r="H25" s="136">
        <v>6.0000000000000001E-3</v>
      </c>
      <c r="I25" s="321">
        <v>129495485.34</v>
      </c>
      <c r="J25" s="289">
        <v>8.0000000000000002E-3</v>
      </c>
      <c r="K25" s="326">
        <v>331232097.24000001</v>
      </c>
      <c r="L25" s="137">
        <v>0.26300000000000001</v>
      </c>
      <c r="M25" s="329">
        <v>312461315.83999997</v>
      </c>
      <c r="N25" s="291">
        <v>0.28399999999999997</v>
      </c>
    </row>
    <row r="26" spans="1:14" x14ac:dyDescent="0.25">
      <c r="A26" s="465"/>
      <c r="B26" s="106" t="s">
        <v>190</v>
      </c>
      <c r="C26" s="168">
        <v>604222409.09000003</v>
      </c>
      <c r="D26" s="140">
        <v>0.17299999999999999</v>
      </c>
      <c r="E26" s="168">
        <v>734098643.62</v>
      </c>
      <c r="F26" s="136">
        <v>0.182</v>
      </c>
      <c r="G26" s="334">
        <v>253885938.55000001</v>
      </c>
      <c r="H26" s="136">
        <v>1.4E-2</v>
      </c>
      <c r="I26" s="321">
        <v>264110982.66</v>
      </c>
      <c r="J26" s="289">
        <v>1.7000000000000001E-2</v>
      </c>
      <c r="K26" s="326">
        <v>858108347.63999999</v>
      </c>
      <c r="L26" s="137">
        <v>0.245</v>
      </c>
      <c r="M26" s="329">
        <v>998209626.26999998</v>
      </c>
      <c r="N26" s="291">
        <v>0.248</v>
      </c>
    </row>
    <row r="27" spans="1:14" x14ac:dyDescent="0.25">
      <c r="A27" s="467" t="s">
        <v>192</v>
      </c>
      <c r="B27" s="468"/>
      <c r="C27" s="319">
        <v>1709498269.6099999</v>
      </c>
      <c r="D27" s="288">
        <v>0.16600000000000001</v>
      </c>
      <c r="E27" s="319">
        <v>1827704583.5</v>
      </c>
      <c r="F27" s="286">
        <v>0.17199999999999999</v>
      </c>
      <c r="G27" s="324">
        <v>731895110.88999999</v>
      </c>
      <c r="H27" s="286">
        <v>1.2E-2</v>
      </c>
      <c r="I27" s="322">
        <v>746706057.79999995</v>
      </c>
      <c r="J27" s="290">
        <v>1.0999999999999999E-2</v>
      </c>
      <c r="K27" s="327">
        <v>2441393380.5</v>
      </c>
      <c r="L27" s="287">
        <v>0.23799999999999999</v>
      </c>
      <c r="M27" s="330">
        <v>2574410641.3000002</v>
      </c>
      <c r="N27" s="292">
        <v>0.24299999999999999</v>
      </c>
    </row>
    <row r="28" spans="1:14" x14ac:dyDescent="0.25">
      <c r="A28" s="465" t="s">
        <v>162</v>
      </c>
      <c r="B28" s="261" t="s">
        <v>179</v>
      </c>
      <c r="C28" s="168">
        <v>21555619.93</v>
      </c>
      <c r="D28" s="139">
        <v>3.3000000000000002E-2</v>
      </c>
      <c r="E28" s="168">
        <v>34755212.409999996</v>
      </c>
      <c r="F28" s="134">
        <v>3.4000000000000002E-2</v>
      </c>
      <c r="G28" s="335">
        <v>4573772.62</v>
      </c>
      <c r="H28" s="136">
        <v>1.9E-2</v>
      </c>
      <c r="I28" s="321">
        <v>10163989.08</v>
      </c>
      <c r="J28" s="289">
        <v>2.1000000000000001E-2</v>
      </c>
      <c r="K28" s="325">
        <v>26129392.550000001</v>
      </c>
      <c r="L28" s="135">
        <v>0.04</v>
      </c>
      <c r="M28" s="331">
        <v>44919201.490000002</v>
      </c>
      <c r="N28" s="291">
        <v>4.3999999999999997E-2</v>
      </c>
    </row>
    <row r="29" spans="1:14" x14ac:dyDescent="0.25">
      <c r="A29" s="465"/>
      <c r="B29" s="261" t="s">
        <v>180</v>
      </c>
      <c r="C29" s="168">
        <v>21470494.690000001</v>
      </c>
      <c r="D29" s="140">
        <v>0.02</v>
      </c>
      <c r="E29" s="168">
        <v>20798465.780000001</v>
      </c>
      <c r="F29" s="136">
        <v>1.7000000000000001E-2</v>
      </c>
      <c r="G29" s="334">
        <v>2270127.38</v>
      </c>
      <c r="H29" s="138">
        <v>1.2E-2</v>
      </c>
      <c r="I29" s="321">
        <v>2326189.64</v>
      </c>
      <c r="J29" s="289">
        <v>1.2999999999999999E-2</v>
      </c>
      <c r="K29" s="326">
        <v>23740622.07</v>
      </c>
      <c r="L29" s="137">
        <v>2.1999999999999999E-2</v>
      </c>
      <c r="M29" s="332">
        <v>23124655.420000002</v>
      </c>
      <c r="N29" s="291">
        <v>1.9E-2</v>
      </c>
    </row>
    <row r="30" spans="1:14" x14ac:dyDescent="0.25">
      <c r="A30" s="465"/>
      <c r="B30" s="261" t="s">
        <v>193</v>
      </c>
      <c r="C30" s="168">
        <v>907186.98</v>
      </c>
      <c r="D30" s="140">
        <v>2.7E-2</v>
      </c>
      <c r="E30" s="168">
        <v>2878767.24</v>
      </c>
      <c r="F30" s="136">
        <v>0.03</v>
      </c>
      <c r="G30" s="334">
        <v>286885.96999999997</v>
      </c>
      <c r="H30" s="136">
        <v>7.0000000000000007E-2</v>
      </c>
      <c r="I30" s="321">
        <v>674648.94</v>
      </c>
      <c r="J30" s="289">
        <v>6.0999999999999999E-2</v>
      </c>
      <c r="K30" s="326">
        <v>1194072.95</v>
      </c>
      <c r="L30" s="137">
        <v>3.5999999999999997E-2</v>
      </c>
      <c r="M30" s="332">
        <v>3553416.18</v>
      </c>
      <c r="N30" s="291">
        <v>3.7999999999999999E-2</v>
      </c>
    </row>
    <row r="31" spans="1:14" x14ac:dyDescent="0.25">
      <c r="A31" s="465"/>
      <c r="B31" s="261" t="s">
        <v>182</v>
      </c>
      <c r="C31" s="168">
        <v>3498593.72</v>
      </c>
      <c r="D31" s="140">
        <v>1.7999999999999999E-2</v>
      </c>
      <c r="E31" s="168">
        <v>3749302.24</v>
      </c>
      <c r="F31" s="136">
        <v>1.9E-2</v>
      </c>
      <c r="G31" s="334">
        <v>720880.62</v>
      </c>
      <c r="H31" s="136">
        <v>5.8000000000000003E-2</v>
      </c>
      <c r="I31" s="321">
        <v>815577.48</v>
      </c>
      <c r="J31" s="289">
        <v>5.0999999999999997E-2</v>
      </c>
      <c r="K31" s="326">
        <v>4219474.34</v>
      </c>
      <c r="L31" s="137">
        <v>2.1000000000000001E-2</v>
      </c>
      <c r="M31" s="332">
        <v>4564879.72</v>
      </c>
      <c r="N31" s="291">
        <v>2.3E-2</v>
      </c>
    </row>
    <row r="32" spans="1:14" x14ac:dyDescent="0.25">
      <c r="A32" s="465"/>
      <c r="B32" s="261" t="s">
        <v>183</v>
      </c>
      <c r="C32" s="168">
        <v>2185053.02</v>
      </c>
      <c r="D32" s="140">
        <v>1.6E-2</v>
      </c>
      <c r="E32" s="168">
        <v>2150391.4900000002</v>
      </c>
      <c r="F32" s="136">
        <v>1.2999999999999999E-2</v>
      </c>
      <c r="G32" s="334">
        <v>202921.21</v>
      </c>
      <c r="H32" s="136">
        <v>7.4999999999999997E-2</v>
      </c>
      <c r="I32" s="321">
        <v>322047.39</v>
      </c>
      <c r="J32" s="289">
        <v>7.8E-2</v>
      </c>
      <c r="K32" s="326">
        <v>2387974.23</v>
      </c>
      <c r="L32" s="137">
        <v>1.7000000000000001E-2</v>
      </c>
      <c r="M32" s="332">
        <v>2472438.88</v>
      </c>
      <c r="N32" s="291">
        <v>1.4999999999999999E-2</v>
      </c>
    </row>
    <row r="33" spans="1:14" x14ac:dyDescent="0.25">
      <c r="A33" s="465"/>
      <c r="B33" s="261" t="s">
        <v>186</v>
      </c>
      <c r="C33" s="168">
        <v>331563.53999999998</v>
      </c>
      <c r="D33" s="140">
        <v>2.3E-2</v>
      </c>
      <c r="E33" s="168">
        <v>1158722.8899999999</v>
      </c>
      <c r="F33" s="136">
        <v>2.5999999999999999E-2</v>
      </c>
      <c r="G33" s="334">
        <v>17834.240000000002</v>
      </c>
      <c r="H33" s="136">
        <v>3.9E-2</v>
      </c>
      <c r="I33" s="321">
        <v>175216.89</v>
      </c>
      <c r="J33" s="289">
        <v>3.7999999999999999E-2</v>
      </c>
      <c r="K33" s="326">
        <v>349397.78</v>
      </c>
      <c r="L33" s="137">
        <v>2.4E-2</v>
      </c>
      <c r="M33" s="332">
        <v>1333939.78</v>
      </c>
      <c r="N33" s="291">
        <v>0.03</v>
      </c>
    </row>
    <row r="34" spans="1:14" x14ac:dyDescent="0.25">
      <c r="A34" s="465"/>
      <c r="B34" s="261" t="s">
        <v>194</v>
      </c>
      <c r="C34" s="168">
        <v>34436799.979999997</v>
      </c>
      <c r="D34" s="140">
        <v>2.1000000000000001E-2</v>
      </c>
      <c r="E34" s="168">
        <v>33764560.659999996</v>
      </c>
      <c r="F34" s="136">
        <v>1.9E-2</v>
      </c>
      <c r="G34" s="334">
        <v>3960107.27</v>
      </c>
      <c r="H34" s="136">
        <v>8.6999999999999994E-2</v>
      </c>
      <c r="I34" s="321">
        <v>3989452.2</v>
      </c>
      <c r="J34" s="289">
        <v>0.11700000000000001</v>
      </c>
      <c r="K34" s="326">
        <v>38396907.25</v>
      </c>
      <c r="L34" s="137">
        <v>2.4E-2</v>
      </c>
      <c r="M34" s="332">
        <v>37754012.859999999</v>
      </c>
      <c r="N34" s="291">
        <v>2.1000000000000001E-2</v>
      </c>
    </row>
    <row r="35" spans="1:14" x14ac:dyDescent="0.25">
      <c r="A35" s="465"/>
      <c r="B35" s="415" t="s">
        <v>195</v>
      </c>
      <c r="C35" s="320">
        <v>16563645.460000001</v>
      </c>
      <c r="D35" s="295">
        <v>1.2E-2</v>
      </c>
      <c r="E35" s="320">
        <v>16190613.810000001</v>
      </c>
      <c r="F35" s="296">
        <v>1.0999999999999999E-2</v>
      </c>
      <c r="G35" s="336">
        <v>5636543.0599999996</v>
      </c>
      <c r="H35" s="296">
        <v>7.1999999999999995E-2</v>
      </c>
      <c r="I35" s="323">
        <v>5825833.0199999996</v>
      </c>
      <c r="J35" s="289">
        <v>6.6000000000000003E-2</v>
      </c>
      <c r="K35" s="326">
        <v>22200188.52</v>
      </c>
      <c r="L35" s="137">
        <v>1.6E-2</v>
      </c>
      <c r="M35" s="332">
        <v>22016446.829999998</v>
      </c>
      <c r="N35" s="291">
        <v>1.4999999999999999E-2</v>
      </c>
    </row>
    <row r="36" spans="1:14" x14ac:dyDescent="0.25">
      <c r="A36" s="466" t="s">
        <v>196</v>
      </c>
      <c r="B36" s="464"/>
      <c r="C36" s="319">
        <v>100948957.31999999</v>
      </c>
      <c r="D36" s="293">
        <v>0.02</v>
      </c>
      <c r="E36" s="319">
        <v>115446036.52</v>
      </c>
      <c r="F36" s="290">
        <v>1.9E-2</v>
      </c>
      <c r="G36" s="324">
        <v>17669072.370000001</v>
      </c>
      <c r="H36" s="290">
        <v>7.0999999999999994E-2</v>
      </c>
      <c r="I36" s="324">
        <v>24292954.640000001</v>
      </c>
      <c r="J36" s="294">
        <v>7.0000000000000007E-2</v>
      </c>
      <c r="K36" s="327">
        <v>118618029.69</v>
      </c>
      <c r="L36" s="287">
        <v>2.3E-2</v>
      </c>
      <c r="M36" s="333">
        <v>139738991.16</v>
      </c>
      <c r="N36" s="292">
        <v>2.3E-2</v>
      </c>
    </row>
    <row r="37" spans="1:14" x14ac:dyDescent="0.25">
      <c r="A37" s="17"/>
      <c r="B37" s="18"/>
      <c r="C37" s="125"/>
      <c r="D37" s="24"/>
      <c r="E37" s="125"/>
      <c r="F37" s="24"/>
      <c r="G37" s="19"/>
      <c r="H37" s="24"/>
      <c r="I37" s="19"/>
      <c r="J37" s="24"/>
      <c r="K37" s="19"/>
      <c r="L37" s="24"/>
      <c r="M37" s="19"/>
      <c r="N37" s="24"/>
    </row>
    <row r="38" spans="1:14" x14ac:dyDescent="0.25">
      <c r="A38" s="452" t="s">
        <v>170</v>
      </c>
      <c r="B38" s="452"/>
      <c r="C38" s="452"/>
      <c r="D38" s="452"/>
      <c r="E38" s="452"/>
      <c r="F38" s="452"/>
      <c r="G38" s="452"/>
      <c r="H38" s="20"/>
      <c r="I38" s="19"/>
      <c r="J38" s="20"/>
      <c r="K38" s="19"/>
      <c r="L38" s="20"/>
      <c r="M38" s="19"/>
      <c r="N38" s="20"/>
    </row>
    <row r="39" spans="1:14" ht="26.25" customHeight="1" x14ac:dyDescent="0.25">
      <c r="A39" s="462" t="s">
        <v>197</v>
      </c>
      <c r="B39" s="462"/>
      <c r="C39" s="462"/>
      <c r="D39" s="462"/>
      <c r="E39" s="462"/>
      <c r="F39" s="462"/>
      <c r="G39" s="462"/>
      <c r="H39" s="79"/>
      <c r="I39" s="14"/>
      <c r="J39" s="14"/>
      <c r="K39" s="14"/>
      <c r="L39" s="14"/>
    </row>
    <row r="40" spans="1:14" ht="14.45" customHeight="1" x14ac:dyDescent="0.25">
      <c r="A40" s="462"/>
      <c r="B40" s="462"/>
      <c r="C40" s="462"/>
      <c r="D40" s="462"/>
      <c r="E40" s="462"/>
      <c r="F40" s="462"/>
      <c r="G40" s="462"/>
      <c r="H40" s="79"/>
      <c r="I40" s="14"/>
      <c r="J40" s="14"/>
      <c r="K40" s="14"/>
      <c r="L40" s="14"/>
    </row>
    <row r="41" spans="1:14" ht="14.45" customHeight="1" x14ac:dyDescent="0.25">
      <c r="A41" s="462"/>
      <c r="B41" s="462"/>
      <c r="C41" s="462"/>
      <c r="D41" s="462"/>
      <c r="E41" s="462"/>
      <c r="F41" s="462"/>
      <c r="G41" s="462"/>
      <c r="H41" s="79"/>
      <c r="I41" s="14"/>
      <c r="J41" s="14"/>
      <c r="K41" s="14"/>
      <c r="L41" s="14"/>
    </row>
    <row r="42" spans="1:14" ht="14.45" customHeight="1" x14ac:dyDescent="0.25">
      <c r="A42" s="462"/>
      <c r="B42" s="462"/>
      <c r="C42" s="462"/>
      <c r="D42" s="462"/>
      <c r="E42" s="462"/>
      <c r="F42" s="462"/>
      <c r="G42" s="462"/>
      <c r="H42" s="79"/>
      <c r="I42" s="14"/>
      <c r="J42" s="14"/>
      <c r="K42" s="14"/>
      <c r="L42" s="14"/>
    </row>
    <row r="43" spans="1:14" ht="14.45" customHeight="1" x14ac:dyDescent="0.25">
      <c r="A43" s="462"/>
      <c r="B43" s="462"/>
      <c r="C43" s="462"/>
      <c r="D43" s="462"/>
      <c r="E43" s="462"/>
      <c r="F43" s="462"/>
      <c r="G43" s="462"/>
      <c r="H43" s="79"/>
      <c r="I43" s="14"/>
      <c r="J43" s="14"/>
      <c r="K43" s="14"/>
      <c r="L43" s="14"/>
    </row>
    <row r="44" spans="1:14" ht="14.45" customHeight="1" x14ac:dyDescent="0.25">
      <c r="A44" s="462"/>
      <c r="B44" s="462"/>
      <c r="C44" s="462"/>
      <c r="D44" s="462"/>
      <c r="E44" s="462"/>
      <c r="F44" s="462"/>
      <c r="G44" s="462"/>
      <c r="H44" s="79"/>
      <c r="I44" s="14"/>
      <c r="J44" s="14"/>
      <c r="K44" s="14"/>
      <c r="L44" s="14"/>
    </row>
    <row r="45" spans="1:14" ht="14.45" customHeight="1" x14ac:dyDescent="0.25">
      <c r="A45" s="462"/>
      <c r="B45" s="462"/>
      <c r="C45" s="462"/>
      <c r="D45" s="462"/>
      <c r="E45" s="462"/>
      <c r="F45" s="462"/>
      <c r="G45" s="462"/>
      <c r="H45" s="79"/>
    </row>
    <row r="46" spans="1:14" ht="14.45" customHeight="1" x14ac:dyDescent="0.25">
      <c r="A46" s="462"/>
      <c r="B46" s="462"/>
      <c r="C46" s="462"/>
      <c r="D46" s="462"/>
      <c r="E46" s="462"/>
      <c r="F46" s="462"/>
      <c r="G46" s="462"/>
    </row>
  </sheetData>
  <mergeCells count="22">
    <mergeCell ref="A1:F1"/>
    <mergeCell ref="A5:A7"/>
    <mergeCell ref="K5:N5"/>
    <mergeCell ref="C6:D6"/>
    <mergeCell ref="E6:F6"/>
    <mergeCell ref="G6:H6"/>
    <mergeCell ref="I6:J6"/>
    <mergeCell ref="K6:L6"/>
    <mergeCell ref="M6:N6"/>
    <mergeCell ref="B5:B7"/>
    <mergeCell ref="C5:F5"/>
    <mergeCell ref="G5:J5"/>
    <mergeCell ref="A2:F2"/>
    <mergeCell ref="A3:G3"/>
    <mergeCell ref="A39:G46"/>
    <mergeCell ref="A8:A19"/>
    <mergeCell ref="A20:B20"/>
    <mergeCell ref="A28:A35"/>
    <mergeCell ref="A36:B36"/>
    <mergeCell ref="A21:A26"/>
    <mergeCell ref="A27:B27"/>
    <mergeCell ref="A38:G3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38B7-B748-4C5A-A31C-16C159E26F60}">
  <dimension ref="A1:N57"/>
  <sheetViews>
    <sheetView workbookViewId="0">
      <selection sqref="A1:F1"/>
    </sheetView>
  </sheetViews>
  <sheetFormatPr defaultRowHeight="15" x14ac:dyDescent="0.25"/>
  <cols>
    <col min="1" max="1" width="28.42578125" customWidth="1"/>
    <col min="2" max="2" width="32" customWidth="1"/>
    <col min="3" max="11" width="20.42578125" customWidth="1"/>
    <col min="12" max="14" width="18.140625" customWidth="1"/>
  </cols>
  <sheetData>
    <row r="1" spans="1:14" ht="18.75" x14ac:dyDescent="0.3">
      <c r="A1" s="437" t="s">
        <v>77</v>
      </c>
      <c r="B1" s="437"/>
      <c r="C1" s="437"/>
      <c r="D1" s="437"/>
      <c r="E1" s="437"/>
      <c r="F1" s="437"/>
      <c r="G1" s="9"/>
      <c r="H1" s="1"/>
    </row>
    <row r="2" spans="1:14" ht="15.75" x14ac:dyDescent="0.25">
      <c r="A2" s="444" t="s">
        <v>22</v>
      </c>
      <c r="B2" s="444"/>
      <c r="C2" s="444"/>
      <c r="D2" s="444"/>
      <c r="E2" s="444"/>
      <c r="F2" s="444"/>
      <c r="G2" s="10"/>
      <c r="H2" s="1"/>
    </row>
    <row r="3" spans="1:14" ht="15.75" x14ac:dyDescent="0.25">
      <c r="A3" s="436" t="s">
        <v>198</v>
      </c>
      <c r="B3" s="436"/>
      <c r="C3" s="436"/>
      <c r="D3" s="436"/>
      <c r="E3" s="436"/>
      <c r="F3" s="436"/>
      <c r="G3" s="11"/>
      <c r="H3" s="11"/>
    </row>
    <row r="4" spans="1:14" ht="15.75" x14ac:dyDescent="0.25">
      <c r="A4" s="482"/>
      <c r="B4" s="482"/>
      <c r="C4" s="482"/>
      <c r="D4" s="482"/>
      <c r="E4" s="482"/>
      <c r="F4" s="482"/>
      <c r="G4" s="11"/>
      <c r="H4" s="11"/>
    </row>
    <row r="5" spans="1:14" ht="15.75" x14ac:dyDescent="0.25">
      <c r="A5" s="488" t="s">
        <v>199</v>
      </c>
      <c r="B5" s="488"/>
      <c r="C5" s="488"/>
      <c r="D5" s="488"/>
      <c r="E5" s="488"/>
      <c r="F5" s="488"/>
      <c r="G5" s="488"/>
      <c r="H5" s="1"/>
    </row>
    <row r="6" spans="1:14" x14ac:dyDescent="0.25">
      <c r="A6" s="484" t="s">
        <v>200</v>
      </c>
      <c r="B6" s="483" t="s">
        <v>201</v>
      </c>
      <c r="C6" s="483"/>
      <c r="D6" s="483" t="s">
        <v>202</v>
      </c>
      <c r="E6" s="483"/>
      <c r="F6" s="483" t="s">
        <v>162</v>
      </c>
      <c r="G6" s="483"/>
      <c r="H6" s="15"/>
      <c r="I6" s="15"/>
      <c r="J6" s="15"/>
      <c r="K6" s="15"/>
      <c r="L6" s="15"/>
      <c r="M6" s="15"/>
      <c r="N6" s="15"/>
    </row>
    <row r="7" spans="1:14" x14ac:dyDescent="0.25">
      <c r="A7" s="485"/>
      <c r="B7" s="410">
        <v>2023</v>
      </c>
      <c r="C7" s="410">
        <v>2024</v>
      </c>
      <c r="D7" s="410">
        <v>2023</v>
      </c>
      <c r="E7" s="410">
        <v>2024</v>
      </c>
      <c r="F7" s="410">
        <v>2023</v>
      </c>
      <c r="G7" s="410">
        <v>2024</v>
      </c>
      <c r="H7" s="15"/>
      <c r="I7" s="15"/>
      <c r="J7" s="15"/>
      <c r="K7" s="15"/>
      <c r="L7" s="15"/>
      <c r="M7" s="15"/>
      <c r="N7" s="15"/>
    </row>
    <row r="8" spans="1:14" x14ac:dyDescent="0.25">
      <c r="A8" s="409" t="s">
        <v>175</v>
      </c>
      <c r="B8" s="114">
        <v>6.7000000000000004E-2</v>
      </c>
      <c r="C8" s="114">
        <v>6.7000000000000004E-2</v>
      </c>
      <c r="D8" s="114">
        <v>0.17100000000000001</v>
      </c>
      <c r="E8" s="114">
        <v>0.17599999999999999</v>
      </c>
      <c r="F8" s="114">
        <v>0.02</v>
      </c>
      <c r="G8" s="114">
        <v>1.9E-2</v>
      </c>
      <c r="H8" s="15"/>
      <c r="I8" s="15"/>
      <c r="J8" s="15"/>
      <c r="K8" s="15"/>
      <c r="L8" s="15"/>
      <c r="M8" s="15"/>
      <c r="N8" s="15"/>
    </row>
    <row r="9" spans="1:14" s="1" customFormat="1" x14ac:dyDescent="0.25">
      <c r="A9" s="409" t="s">
        <v>176</v>
      </c>
      <c r="B9" s="114">
        <v>1.2E-2</v>
      </c>
      <c r="C9" s="114">
        <v>1.2999999999999999E-2</v>
      </c>
      <c r="D9" s="114">
        <v>6.9000000000000006E-2</v>
      </c>
      <c r="E9" s="114">
        <v>6.7000000000000004E-2</v>
      </c>
      <c r="F9" s="114">
        <v>3.0000000000000001E-3</v>
      </c>
      <c r="G9" s="114">
        <v>4.0000000000000001E-3</v>
      </c>
    </row>
    <row r="10" spans="1:14" s="1" customFormat="1" x14ac:dyDescent="0.25"/>
    <row r="11" spans="1:14" s="1" customFormat="1" x14ac:dyDescent="0.25">
      <c r="A11" s="477" t="s">
        <v>173</v>
      </c>
      <c r="B11" s="477" t="s">
        <v>203</v>
      </c>
      <c r="C11" s="480" t="s">
        <v>175</v>
      </c>
      <c r="D11" s="480"/>
      <c r="E11" s="480"/>
      <c r="F11" s="476"/>
      <c r="G11" s="480" t="s">
        <v>204</v>
      </c>
      <c r="H11" s="480"/>
      <c r="I11" s="480"/>
      <c r="J11" s="476"/>
      <c r="K11" s="470" t="s">
        <v>177</v>
      </c>
      <c r="L11" s="470"/>
      <c r="M11" s="470"/>
      <c r="N11" s="470"/>
    </row>
    <row r="12" spans="1:14" s="1" customFormat="1" x14ac:dyDescent="0.25">
      <c r="A12" s="478"/>
      <c r="B12" s="478"/>
      <c r="C12" s="475">
        <v>2023</v>
      </c>
      <c r="D12" s="481"/>
      <c r="E12" s="480">
        <v>2024</v>
      </c>
      <c r="F12" s="476"/>
      <c r="G12" s="475">
        <v>2023</v>
      </c>
      <c r="H12" s="481"/>
      <c r="I12" s="475">
        <v>2024</v>
      </c>
      <c r="J12" s="476"/>
      <c r="K12" s="470">
        <v>2023</v>
      </c>
      <c r="L12" s="470"/>
      <c r="M12" s="472">
        <v>2024</v>
      </c>
      <c r="N12" s="470"/>
    </row>
    <row r="13" spans="1:14" s="1" customFormat="1" x14ac:dyDescent="0.25">
      <c r="A13" s="478"/>
      <c r="B13" s="479"/>
      <c r="C13" s="99" t="s">
        <v>163</v>
      </c>
      <c r="D13" s="99" t="s">
        <v>164</v>
      </c>
      <c r="E13" s="27" t="s">
        <v>163</v>
      </c>
      <c r="F13" s="183" t="s">
        <v>164</v>
      </c>
      <c r="G13" s="99" t="s">
        <v>163</v>
      </c>
      <c r="H13" s="184" t="s">
        <v>164</v>
      </c>
      <c r="I13" s="99" t="s">
        <v>163</v>
      </c>
      <c r="J13" s="27" t="s">
        <v>164</v>
      </c>
      <c r="K13" s="76" t="s">
        <v>163</v>
      </c>
      <c r="L13" s="185" t="s">
        <v>164</v>
      </c>
      <c r="M13" s="99" t="s">
        <v>163</v>
      </c>
      <c r="N13" s="101" t="s">
        <v>164</v>
      </c>
    </row>
    <row r="14" spans="1:14" s="1" customFormat="1" x14ac:dyDescent="0.25">
      <c r="A14" s="487" t="s">
        <v>178</v>
      </c>
      <c r="B14" s="106" t="s">
        <v>205</v>
      </c>
      <c r="C14" s="170">
        <v>88621531</v>
      </c>
      <c r="D14" s="171">
        <v>7.0999999999999994E-2</v>
      </c>
      <c r="E14" s="44">
        <v>98308372</v>
      </c>
      <c r="F14" s="144">
        <v>6.9000000000000006E-2</v>
      </c>
      <c r="G14" s="44">
        <v>11442911</v>
      </c>
      <c r="H14" s="172">
        <v>8.9999999999999993E-3</v>
      </c>
      <c r="I14" s="44">
        <v>16541252</v>
      </c>
      <c r="J14" s="144">
        <v>8.9999999999999993E-3</v>
      </c>
      <c r="K14" s="173">
        <v>100064443</v>
      </c>
      <c r="L14" s="172">
        <v>0.08</v>
      </c>
      <c r="M14" s="44">
        <v>114849623</v>
      </c>
      <c r="N14" s="69">
        <v>7.8E-2</v>
      </c>
    </row>
    <row r="15" spans="1:14" s="1" customFormat="1" x14ac:dyDescent="0.25">
      <c r="A15" s="487"/>
      <c r="B15" s="106" t="s">
        <v>206</v>
      </c>
      <c r="C15" s="170">
        <v>17813520</v>
      </c>
      <c r="D15" s="171">
        <v>0.05</v>
      </c>
      <c r="E15" s="44">
        <v>17353926</v>
      </c>
      <c r="F15" s="144">
        <v>4.4999999999999998E-2</v>
      </c>
      <c r="G15" s="44">
        <v>4121125</v>
      </c>
      <c r="H15" s="172">
        <v>1.0999999999999999E-2</v>
      </c>
      <c r="I15" s="44">
        <v>4404297</v>
      </c>
      <c r="J15" s="145">
        <v>1.0999999999999999E-2</v>
      </c>
      <c r="K15" s="173">
        <v>21934645</v>
      </c>
      <c r="L15" s="172">
        <v>6.0999999999999999E-2</v>
      </c>
      <c r="M15" s="44">
        <v>21758223</v>
      </c>
      <c r="N15" s="70">
        <v>5.6000000000000001E-2</v>
      </c>
    </row>
    <row r="16" spans="1:14" s="1" customFormat="1" x14ac:dyDescent="0.25">
      <c r="A16" s="487"/>
      <c r="B16" s="106" t="s">
        <v>207</v>
      </c>
      <c r="C16" s="170">
        <v>94968735</v>
      </c>
      <c r="D16" s="171">
        <v>5.7000000000000002E-2</v>
      </c>
      <c r="E16" s="44">
        <v>106146496</v>
      </c>
      <c r="F16" s="144">
        <v>5.6000000000000001E-2</v>
      </c>
      <c r="G16" s="44">
        <v>17817803</v>
      </c>
      <c r="H16" s="172">
        <v>1.0999999999999999E-2</v>
      </c>
      <c r="I16" s="44">
        <v>20987567</v>
      </c>
      <c r="J16" s="145">
        <v>0.01</v>
      </c>
      <c r="K16" s="173">
        <v>112786538</v>
      </c>
      <c r="L16" s="172">
        <v>6.8000000000000005E-2</v>
      </c>
      <c r="M16" s="44">
        <v>127134063</v>
      </c>
      <c r="N16" s="70">
        <v>6.6000000000000003E-2</v>
      </c>
    </row>
    <row r="17" spans="1:14" s="1" customFormat="1" x14ac:dyDescent="0.25">
      <c r="A17" s="487"/>
      <c r="B17" s="106" t="s">
        <v>208</v>
      </c>
      <c r="C17" s="170">
        <v>11032547</v>
      </c>
      <c r="D17" s="171">
        <v>5.8000000000000003E-2</v>
      </c>
      <c r="E17" s="44">
        <v>14267225</v>
      </c>
      <c r="F17" s="144">
        <v>5.7000000000000002E-2</v>
      </c>
      <c r="G17" s="44">
        <v>3618774</v>
      </c>
      <c r="H17" s="172">
        <v>1.9E-2</v>
      </c>
      <c r="I17" s="44">
        <v>4135552</v>
      </c>
      <c r="J17" s="145">
        <v>0.01</v>
      </c>
      <c r="K17" s="173">
        <v>14651321</v>
      </c>
      <c r="L17" s="172">
        <v>7.8E-2</v>
      </c>
      <c r="M17" s="44">
        <v>18402777</v>
      </c>
      <c r="N17" s="70">
        <v>6.7000000000000004E-2</v>
      </c>
    </row>
    <row r="18" spans="1:14" s="1" customFormat="1" x14ac:dyDescent="0.25">
      <c r="A18" s="487"/>
      <c r="B18" s="106" t="s">
        <v>209</v>
      </c>
      <c r="C18" s="170">
        <v>146535442</v>
      </c>
      <c r="D18" s="171">
        <v>5.7000000000000002E-2</v>
      </c>
      <c r="E18" s="44">
        <v>163136616</v>
      </c>
      <c r="F18" s="144">
        <v>5.8000000000000003E-2</v>
      </c>
      <c r="G18" s="44">
        <v>20789624</v>
      </c>
      <c r="H18" s="172">
        <v>8.0000000000000002E-3</v>
      </c>
      <c r="I18" s="44">
        <v>25187018</v>
      </c>
      <c r="J18" s="145">
        <v>8.0000000000000002E-3</v>
      </c>
      <c r="K18" s="173">
        <v>167325066</v>
      </c>
      <c r="L18" s="172">
        <v>6.5000000000000002E-2</v>
      </c>
      <c r="M18" s="44">
        <v>188323634</v>
      </c>
      <c r="N18" s="70">
        <v>6.6000000000000003E-2</v>
      </c>
    </row>
    <row r="19" spans="1:14" s="1" customFormat="1" x14ac:dyDescent="0.25">
      <c r="A19" s="487"/>
      <c r="B19" s="106" t="s">
        <v>210</v>
      </c>
      <c r="C19" s="170">
        <v>24440132</v>
      </c>
      <c r="D19" s="171">
        <v>6.8000000000000005E-2</v>
      </c>
      <c r="E19" s="44">
        <v>26502214</v>
      </c>
      <c r="F19" s="144">
        <v>6.7000000000000004E-2</v>
      </c>
      <c r="G19" s="44">
        <v>3462587</v>
      </c>
      <c r="H19" s="172">
        <v>0.01</v>
      </c>
      <c r="I19" s="44">
        <v>4692439</v>
      </c>
      <c r="J19" s="145">
        <v>0.01</v>
      </c>
      <c r="K19" s="173">
        <v>27902719</v>
      </c>
      <c r="L19" s="172">
        <v>7.6999999999999999E-2</v>
      </c>
      <c r="M19" s="44">
        <v>31194653</v>
      </c>
      <c r="N19" s="70">
        <v>7.6999999999999999E-2</v>
      </c>
    </row>
    <row r="20" spans="1:14" s="1" customFormat="1" x14ac:dyDescent="0.25">
      <c r="A20" s="487"/>
      <c r="B20" s="106" t="s">
        <v>211</v>
      </c>
      <c r="C20" s="170">
        <v>51955742</v>
      </c>
      <c r="D20" s="171">
        <v>5.7000000000000002E-2</v>
      </c>
      <c r="E20" s="44">
        <v>50191541</v>
      </c>
      <c r="F20" s="144">
        <v>5.6000000000000001E-2</v>
      </c>
      <c r="G20" s="44">
        <v>10218487</v>
      </c>
      <c r="H20" s="172">
        <v>1.0999999999999999E-2</v>
      </c>
      <c r="I20" s="44">
        <v>12058507</v>
      </c>
      <c r="J20" s="145">
        <v>1.0999999999999999E-2</v>
      </c>
      <c r="K20" s="173">
        <v>62174229</v>
      </c>
      <c r="L20" s="172">
        <v>6.8000000000000005E-2</v>
      </c>
      <c r="M20" s="44">
        <v>62250048</v>
      </c>
      <c r="N20" s="70">
        <v>6.7000000000000004E-2</v>
      </c>
    </row>
    <row r="21" spans="1:14" s="1" customFormat="1" x14ac:dyDescent="0.25">
      <c r="A21" s="487"/>
      <c r="B21" s="106" t="s">
        <v>212</v>
      </c>
      <c r="C21" s="170">
        <v>43123130</v>
      </c>
      <c r="D21" s="171">
        <v>0.16200000000000001</v>
      </c>
      <c r="E21" s="44">
        <v>45849555</v>
      </c>
      <c r="F21" s="144">
        <v>0.155</v>
      </c>
      <c r="G21" s="44">
        <v>1313887</v>
      </c>
      <c r="H21" s="172">
        <v>5.0000000000000001E-3</v>
      </c>
      <c r="I21" s="44">
        <v>1252624</v>
      </c>
      <c r="J21" s="145">
        <v>4.0000000000000001E-3</v>
      </c>
      <c r="K21" s="173">
        <v>44437017</v>
      </c>
      <c r="L21" s="172">
        <v>0.16700000000000001</v>
      </c>
      <c r="M21" s="44">
        <v>47102179</v>
      </c>
      <c r="N21" s="70">
        <v>0.159</v>
      </c>
    </row>
    <row r="22" spans="1:14" s="1" customFormat="1" x14ac:dyDescent="0.25">
      <c r="A22" s="487"/>
      <c r="B22" s="106" t="s">
        <v>213</v>
      </c>
      <c r="C22" s="170">
        <v>30472582</v>
      </c>
      <c r="D22" s="171">
        <v>5.8000000000000003E-2</v>
      </c>
      <c r="E22" s="44">
        <v>34028191</v>
      </c>
      <c r="F22" s="144">
        <v>5.3999999999999999E-2</v>
      </c>
      <c r="G22" s="44">
        <v>6355106</v>
      </c>
      <c r="H22" s="172">
        <v>1.2E-2</v>
      </c>
      <c r="I22" s="44">
        <v>6285746</v>
      </c>
      <c r="J22" s="145">
        <v>1.0999999999999999E-2</v>
      </c>
      <c r="K22" s="173">
        <v>36827688</v>
      </c>
      <c r="L22" s="172">
        <v>7.0000000000000007E-2</v>
      </c>
      <c r="M22" s="44">
        <v>40313936</v>
      </c>
      <c r="N22" s="70">
        <v>6.5000000000000002E-2</v>
      </c>
    </row>
    <row r="23" spans="1:14" s="1" customFormat="1" x14ac:dyDescent="0.25">
      <c r="A23" s="487"/>
      <c r="B23" s="174" t="s">
        <v>214</v>
      </c>
      <c r="C23" s="170">
        <v>21737464</v>
      </c>
      <c r="D23" s="171">
        <v>4.9000000000000002E-2</v>
      </c>
      <c r="E23" s="175">
        <v>23433419</v>
      </c>
      <c r="F23" s="144">
        <v>4.7E-2</v>
      </c>
      <c r="G23" s="44">
        <v>5509620</v>
      </c>
      <c r="H23" s="172">
        <v>1.2E-2</v>
      </c>
      <c r="I23" s="44">
        <v>7081801</v>
      </c>
      <c r="J23" s="176">
        <v>1.2E-2</v>
      </c>
      <c r="K23" s="177">
        <v>27247084</v>
      </c>
      <c r="L23" s="172">
        <v>6.0999999999999999E-2</v>
      </c>
      <c r="M23" s="44">
        <v>30515221</v>
      </c>
      <c r="N23" s="178">
        <v>5.8999999999999997E-2</v>
      </c>
    </row>
    <row r="24" spans="1:14" s="1" customFormat="1" ht="14.45" customHeight="1" x14ac:dyDescent="0.25">
      <c r="A24" s="486" t="s">
        <v>202</v>
      </c>
      <c r="B24" s="106" t="s">
        <v>205</v>
      </c>
      <c r="C24" s="179">
        <v>56666297</v>
      </c>
      <c r="D24" s="171">
        <v>0.187</v>
      </c>
      <c r="E24" s="44">
        <v>62320417</v>
      </c>
      <c r="F24" s="144">
        <v>0.193</v>
      </c>
      <c r="G24" s="110">
        <v>13835379</v>
      </c>
      <c r="H24" s="172">
        <v>4.5999999999999999E-2</v>
      </c>
      <c r="I24" s="180">
        <v>12875281</v>
      </c>
      <c r="J24" s="144">
        <v>0.04</v>
      </c>
      <c r="K24" s="44">
        <v>70501676</v>
      </c>
      <c r="L24" s="144">
        <v>0.23200000000000001</v>
      </c>
      <c r="M24" s="180">
        <v>75195698</v>
      </c>
      <c r="N24" s="45">
        <v>0.23300000000000001</v>
      </c>
    </row>
    <row r="25" spans="1:14" s="1" customFormat="1" ht="14.45" customHeight="1" x14ac:dyDescent="0.25">
      <c r="A25" s="486"/>
      <c r="B25" s="106" t="s">
        <v>206</v>
      </c>
      <c r="C25" s="179">
        <v>66894830</v>
      </c>
      <c r="D25" s="171">
        <v>0.17399999999999999</v>
      </c>
      <c r="E25" s="44">
        <v>74304473</v>
      </c>
      <c r="F25" s="144">
        <v>0.17599999999999999</v>
      </c>
      <c r="G25" s="110">
        <v>23217344</v>
      </c>
      <c r="H25" s="172">
        <v>6.0999999999999999E-2</v>
      </c>
      <c r="I25" s="44">
        <v>21513444</v>
      </c>
      <c r="J25" s="144">
        <v>5.0999999999999997E-2</v>
      </c>
      <c r="K25" s="44">
        <v>90112174</v>
      </c>
      <c r="L25" s="144">
        <v>0.23499999999999999</v>
      </c>
      <c r="M25" s="44">
        <v>95817917</v>
      </c>
      <c r="N25" s="45">
        <v>0.22700000000000001</v>
      </c>
    </row>
    <row r="26" spans="1:14" s="1" customFormat="1" ht="14.45" customHeight="1" x14ac:dyDescent="0.25">
      <c r="A26" s="486"/>
      <c r="B26" s="106" t="s">
        <v>207</v>
      </c>
      <c r="C26" s="179">
        <v>65694111</v>
      </c>
      <c r="D26" s="171">
        <v>0.14099999999999999</v>
      </c>
      <c r="E26" s="44">
        <v>66933120</v>
      </c>
      <c r="F26" s="144">
        <v>0.151</v>
      </c>
      <c r="G26" s="110">
        <v>28178422</v>
      </c>
      <c r="H26" s="172">
        <v>0.06</v>
      </c>
      <c r="I26" s="44">
        <v>23876228</v>
      </c>
      <c r="J26" s="144">
        <v>5.3999999999999999E-2</v>
      </c>
      <c r="K26" s="44">
        <v>93872533</v>
      </c>
      <c r="L26" s="144">
        <v>0.20100000000000001</v>
      </c>
      <c r="M26" s="44">
        <v>90809348</v>
      </c>
      <c r="N26" s="45">
        <v>0.20399999999999999</v>
      </c>
    </row>
    <row r="27" spans="1:14" s="1" customFormat="1" ht="14.45" customHeight="1" x14ac:dyDescent="0.25">
      <c r="A27" s="486"/>
      <c r="B27" s="106" t="s">
        <v>215</v>
      </c>
      <c r="C27" s="179">
        <v>43829366</v>
      </c>
      <c r="D27" s="171">
        <v>0.16600000000000001</v>
      </c>
      <c r="E27" s="44">
        <v>48163261</v>
      </c>
      <c r="F27" s="144">
        <v>0.16900000000000001</v>
      </c>
      <c r="G27" s="110">
        <v>16471936</v>
      </c>
      <c r="H27" s="172">
        <v>6.2E-2</v>
      </c>
      <c r="I27" s="44">
        <v>19445839</v>
      </c>
      <c r="J27" s="144">
        <v>6.8000000000000005E-2</v>
      </c>
      <c r="K27" s="44">
        <v>60301302</v>
      </c>
      <c r="L27" s="144">
        <v>0.22800000000000001</v>
      </c>
      <c r="M27" s="44">
        <v>67609100</v>
      </c>
      <c r="N27" s="45">
        <v>0.23799999999999999</v>
      </c>
    </row>
    <row r="28" spans="1:14" s="1" customFormat="1" ht="14.45" customHeight="1" x14ac:dyDescent="0.25">
      <c r="A28" s="486"/>
      <c r="B28" s="106" t="s">
        <v>216</v>
      </c>
      <c r="C28" s="179">
        <v>120686736</v>
      </c>
      <c r="D28" s="171">
        <v>0.28000000000000003</v>
      </c>
      <c r="E28" s="44">
        <v>183097798</v>
      </c>
      <c r="F28" s="144">
        <v>0.29599999999999999</v>
      </c>
      <c r="G28" s="110">
        <v>1252688</v>
      </c>
      <c r="H28" s="172">
        <v>3.0000000000000001E-3</v>
      </c>
      <c r="I28" s="44">
        <v>1310040</v>
      </c>
      <c r="J28" s="144">
        <v>2E-3</v>
      </c>
      <c r="K28" s="44">
        <v>121939424</v>
      </c>
      <c r="L28" s="144">
        <v>0.28299999999999997</v>
      </c>
      <c r="M28" s="44">
        <v>184407838</v>
      </c>
      <c r="N28" s="45">
        <v>0.29799999999999999</v>
      </c>
    </row>
    <row r="29" spans="1:14" s="1" customFormat="1" ht="14.45" customHeight="1" x14ac:dyDescent="0.25">
      <c r="A29" s="486"/>
      <c r="B29" s="106" t="s">
        <v>217</v>
      </c>
      <c r="C29" s="179">
        <v>18750812</v>
      </c>
      <c r="D29" s="171">
        <v>0.123</v>
      </c>
      <c r="E29" s="44">
        <v>27137398</v>
      </c>
      <c r="F29" s="144">
        <v>0.13300000000000001</v>
      </c>
      <c r="G29" s="110">
        <v>7515617</v>
      </c>
      <c r="H29" s="172">
        <v>4.9000000000000002E-2</v>
      </c>
      <c r="I29" s="44">
        <v>9655914</v>
      </c>
      <c r="J29" s="144">
        <v>4.7E-2</v>
      </c>
      <c r="K29" s="44">
        <v>26266430</v>
      </c>
      <c r="L29" s="144">
        <v>0.17199999999999999</v>
      </c>
      <c r="M29" s="44">
        <v>36793312</v>
      </c>
      <c r="N29" s="45">
        <v>0.18</v>
      </c>
    </row>
    <row r="30" spans="1:14" s="1" customFormat="1" ht="14.45" customHeight="1" x14ac:dyDescent="0.25">
      <c r="A30" s="486"/>
      <c r="B30" s="106" t="s">
        <v>218</v>
      </c>
      <c r="C30" s="179">
        <v>39271234</v>
      </c>
      <c r="D30" s="171">
        <v>0.191</v>
      </c>
      <c r="E30" s="44">
        <v>39622661</v>
      </c>
      <c r="F30" s="144">
        <v>0.19</v>
      </c>
      <c r="G30" s="110">
        <v>15414185</v>
      </c>
      <c r="H30" s="172">
        <v>7.4999999999999997E-2</v>
      </c>
      <c r="I30" s="44">
        <v>14749188</v>
      </c>
      <c r="J30" s="144">
        <v>7.0999999999999994E-2</v>
      </c>
      <c r="K30" s="44">
        <v>54685419</v>
      </c>
      <c r="L30" s="144">
        <v>0.26600000000000001</v>
      </c>
      <c r="M30" s="44">
        <v>54371849</v>
      </c>
      <c r="N30" s="45">
        <v>0.26100000000000001</v>
      </c>
    </row>
    <row r="31" spans="1:14" s="1" customFormat="1" x14ac:dyDescent="0.25">
      <c r="A31" s="486"/>
      <c r="B31" s="106" t="s">
        <v>209</v>
      </c>
      <c r="C31" s="179">
        <v>120333097</v>
      </c>
      <c r="D31" s="171">
        <v>0.15</v>
      </c>
      <c r="E31" s="44">
        <v>179361718</v>
      </c>
      <c r="F31" s="144">
        <v>0.158</v>
      </c>
      <c r="G31" s="110">
        <v>28056811</v>
      </c>
      <c r="H31" s="172">
        <v>3.5000000000000003E-2</v>
      </c>
      <c r="I31" s="44">
        <v>40280984</v>
      </c>
      <c r="J31" s="144">
        <v>3.5000000000000003E-2</v>
      </c>
      <c r="K31" s="44">
        <v>148389908</v>
      </c>
      <c r="L31" s="144">
        <v>0.185</v>
      </c>
      <c r="M31" s="44">
        <v>219642702</v>
      </c>
      <c r="N31" s="45">
        <v>0.193</v>
      </c>
    </row>
    <row r="32" spans="1:14" s="1" customFormat="1" ht="14.45" customHeight="1" x14ac:dyDescent="0.25">
      <c r="A32" s="486"/>
      <c r="B32" s="106" t="s">
        <v>210</v>
      </c>
      <c r="C32" s="179">
        <v>53300331</v>
      </c>
      <c r="D32" s="171">
        <v>0.20799999999999999</v>
      </c>
      <c r="E32" s="44">
        <v>59145107</v>
      </c>
      <c r="F32" s="144">
        <v>0.218</v>
      </c>
      <c r="G32" s="110">
        <v>9679234</v>
      </c>
      <c r="H32" s="172">
        <v>3.7999999999999999E-2</v>
      </c>
      <c r="I32" s="44">
        <v>10009732</v>
      </c>
      <c r="J32" s="144">
        <v>3.6999999999999998E-2</v>
      </c>
      <c r="K32" s="44">
        <v>62979565</v>
      </c>
      <c r="L32" s="144">
        <v>0.246</v>
      </c>
      <c r="M32" s="44">
        <v>69154838</v>
      </c>
      <c r="N32" s="45">
        <v>0.255</v>
      </c>
    </row>
    <row r="33" spans="1:14" s="1" customFormat="1" ht="14.45" customHeight="1" x14ac:dyDescent="0.25">
      <c r="A33" s="486"/>
      <c r="B33" s="106" t="s">
        <v>214</v>
      </c>
      <c r="C33" s="179">
        <v>51405001</v>
      </c>
      <c r="D33" s="171">
        <v>0.156</v>
      </c>
      <c r="E33" s="175">
        <v>78338708</v>
      </c>
      <c r="F33" s="144">
        <v>0.16700000000000001</v>
      </c>
      <c r="G33" s="110">
        <v>23200560</v>
      </c>
      <c r="H33" s="172">
        <v>7.0000000000000007E-2</v>
      </c>
      <c r="I33" s="175">
        <v>36642111</v>
      </c>
      <c r="J33" s="181">
        <v>7.8E-2</v>
      </c>
      <c r="K33" s="44">
        <v>74605562</v>
      </c>
      <c r="L33" s="144">
        <v>0.22600000000000001</v>
      </c>
      <c r="M33" s="44">
        <v>114980819</v>
      </c>
      <c r="N33" s="45">
        <v>0.245</v>
      </c>
    </row>
    <row r="34" spans="1:14" s="1" customFormat="1" ht="14.45" customHeight="1" x14ac:dyDescent="0.25">
      <c r="A34" s="486" t="s">
        <v>162</v>
      </c>
      <c r="B34" s="106" t="s">
        <v>205</v>
      </c>
      <c r="C34" s="182">
        <v>6666091</v>
      </c>
      <c r="D34" s="171">
        <v>1.7000000000000001E-2</v>
      </c>
      <c r="E34" s="44">
        <v>7043084</v>
      </c>
      <c r="F34" s="144">
        <v>1.7000000000000001E-2</v>
      </c>
      <c r="G34" s="110">
        <v>644337</v>
      </c>
      <c r="H34" s="172">
        <v>2E-3</v>
      </c>
      <c r="I34" s="44">
        <v>511146</v>
      </c>
      <c r="J34" s="144">
        <v>1E-3</v>
      </c>
      <c r="K34" s="44">
        <v>7310428</v>
      </c>
      <c r="L34" s="144">
        <v>1.9E-2</v>
      </c>
      <c r="M34" s="44">
        <v>7554230</v>
      </c>
      <c r="N34" s="45">
        <v>1.7999999999999999E-2</v>
      </c>
    </row>
    <row r="35" spans="1:14" s="1" customFormat="1" ht="14.45" customHeight="1" x14ac:dyDescent="0.25">
      <c r="A35" s="486"/>
      <c r="B35" s="106" t="s">
        <v>206</v>
      </c>
      <c r="C35" s="182">
        <v>2277793</v>
      </c>
      <c r="D35" s="171">
        <v>1.7000000000000001E-2</v>
      </c>
      <c r="E35" s="44">
        <v>1973062</v>
      </c>
      <c r="F35" s="144">
        <v>1.2999999999999999E-2</v>
      </c>
      <c r="G35" s="110">
        <v>134296</v>
      </c>
      <c r="H35" s="172">
        <v>1E-3</v>
      </c>
      <c r="I35" s="44">
        <v>294714</v>
      </c>
      <c r="J35" s="144">
        <v>2E-3</v>
      </c>
      <c r="K35" s="44">
        <v>2412089</v>
      </c>
      <c r="L35" s="144">
        <v>1.7999999999999999E-2</v>
      </c>
      <c r="M35" s="44">
        <v>2267777</v>
      </c>
      <c r="N35" s="45">
        <v>1.4999999999999999E-2</v>
      </c>
    </row>
    <row r="36" spans="1:14" s="1" customFormat="1" ht="14.45" customHeight="1" x14ac:dyDescent="0.25">
      <c r="A36" s="486"/>
      <c r="B36" s="106" t="s">
        <v>207</v>
      </c>
      <c r="C36" s="182">
        <v>7767876</v>
      </c>
      <c r="D36" s="171">
        <v>2.1999999999999999E-2</v>
      </c>
      <c r="E36" s="44">
        <v>8564673</v>
      </c>
      <c r="F36" s="144">
        <v>0.02</v>
      </c>
      <c r="G36" s="110">
        <v>773125</v>
      </c>
      <c r="H36" s="172">
        <v>2E-3</v>
      </c>
      <c r="I36" s="44">
        <v>1013171</v>
      </c>
      <c r="J36" s="144">
        <v>2E-3</v>
      </c>
      <c r="K36" s="44">
        <v>8541001</v>
      </c>
      <c r="L36" s="144">
        <v>2.4E-2</v>
      </c>
      <c r="M36" s="44">
        <v>9577844</v>
      </c>
      <c r="N36" s="45">
        <v>2.3E-2</v>
      </c>
    </row>
    <row r="37" spans="1:14" s="1" customFormat="1" ht="14.45" customHeight="1" x14ac:dyDescent="0.25">
      <c r="A37" s="486"/>
      <c r="B37" s="106" t="s">
        <v>219</v>
      </c>
      <c r="C37" s="182">
        <v>2258877</v>
      </c>
      <c r="D37" s="171">
        <v>2.7E-2</v>
      </c>
      <c r="E37" s="44">
        <v>1840466</v>
      </c>
      <c r="F37" s="144">
        <v>0.02</v>
      </c>
      <c r="G37" s="110">
        <v>269374</v>
      </c>
      <c r="H37" s="172">
        <v>3.0000000000000001E-3</v>
      </c>
      <c r="I37" s="44">
        <v>224085</v>
      </c>
      <c r="J37" s="144">
        <v>2E-3</v>
      </c>
      <c r="K37" s="44">
        <v>2528252</v>
      </c>
      <c r="L37" s="144">
        <v>0.03</v>
      </c>
      <c r="M37" s="44">
        <v>2064551</v>
      </c>
      <c r="N37" s="45">
        <v>2.3E-2</v>
      </c>
    </row>
    <row r="38" spans="1:14" s="1" customFormat="1" ht="14.45" customHeight="1" x14ac:dyDescent="0.25">
      <c r="A38" s="486"/>
      <c r="B38" s="106" t="s">
        <v>209</v>
      </c>
      <c r="C38" s="182">
        <v>2326097</v>
      </c>
      <c r="D38" s="171">
        <v>2.3E-2</v>
      </c>
      <c r="E38" s="44">
        <v>2691889</v>
      </c>
      <c r="F38" s="144">
        <v>0.02</v>
      </c>
      <c r="G38" s="110">
        <v>147708</v>
      </c>
      <c r="H38" s="172">
        <v>1E-3</v>
      </c>
      <c r="I38" s="44">
        <v>252957</v>
      </c>
      <c r="J38" s="144">
        <v>2E-3</v>
      </c>
      <c r="K38" s="44">
        <v>2473805</v>
      </c>
      <c r="L38" s="144">
        <v>2.4E-2</v>
      </c>
      <c r="M38" s="44">
        <v>2944847</v>
      </c>
      <c r="N38" s="45">
        <v>2.1999999999999999E-2</v>
      </c>
    </row>
    <row r="39" spans="1:14" s="1" customFormat="1" ht="14.45" customHeight="1" x14ac:dyDescent="0.25">
      <c r="A39" s="486"/>
      <c r="B39" s="106" t="s">
        <v>220</v>
      </c>
      <c r="C39" s="182">
        <v>2044556</v>
      </c>
      <c r="D39" s="171">
        <v>2.1000000000000001E-2</v>
      </c>
      <c r="E39" s="44">
        <v>1697385</v>
      </c>
      <c r="F39" s="144">
        <v>1.7000000000000001E-2</v>
      </c>
      <c r="G39" s="110">
        <v>202388</v>
      </c>
      <c r="H39" s="172">
        <v>2E-3</v>
      </c>
      <c r="I39" s="44">
        <v>212768</v>
      </c>
      <c r="J39" s="144">
        <v>2E-3</v>
      </c>
      <c r="K39" s="44">
        <v>2246944</v>
      </c>
      <c r="L39" s="144">
        <v>2.3E-2</v>
      </c>
      <c r="M39" s="44">
        <v>1910153</v>
      </c>
      <c r="N39" s="45">
        <v>1.9E-2</v>
      </c>
    </row>
    <row r="40" spans="1:14" s="1" customFormat="1" x14ac:dyDescent="0.25">
      <c r="A40" s="486"/>
      <c r="B40" s="106" t="s">
        <v>221</v>
      </c>
      <c r="C40" s="182">
        <v>3049204</v>
      </c>
      <c r="D40" s="171">
        <v>1.4E-2</v>
      </c>
      <c r="E40" s="44">
        <v>2199260</v>
      </c>
      <c r="F40" s="144">
        <v>0.01</v>
      </c>
      <c r="G40" s="110">
        <v>177862</v>
      </c>
      <c r="H40" s="172">
        <v>1E-3</v>
      </c>
      <c r="I40" s="44">
        <v>188007</v>
      </c>
      <c r="J40" s="144">
        <v>1E-3</v>
      </c>
      <c r="K40" s="44">
        <v>3227066</v>
      </c>
      <c r="L40" s="144">
        <v>1.4999999999999999E-2</v>
      </c>
      <c r="M40" s="44">
        <v>2387267</v>
      </c>
      <c r="N40" s="45">
        <v>1.0999999999999999E-2</v>
      </c>
    </row>
    <row r="41" spans="1:14" s="1" customFormat="1" x14ac:dyDescent="0.25">
      <c r="A41" s="486"/>
      <c r="B41" s="106" t="s">
        <v>211</v>
      </c>
      <c r="C41" s="182">
        <v>3567816</v>
      </c>
      <c r="D41" s="171">
        <v>2.1000000000000001E-2</v>
      </c>
      <c r="E41" s="44">
        <v>3205630</v>
      </c>
      <c r="F41" s="144">
        <v>1.7999999999999999E-2</v>
      </c>
      <c r="G41" s="110">
        <v>534977</v>
      </c>
      <c r="H41" s="172">
        <v>3.0000000000000001E-3</v>
      </c>
      <c r="I41" s="44">
        <v>301529</v>
      </c>
      <c r="J41" s="144">
        <v>2E-3</v>
      </c>
      <c r="K41" s="44">
        <v>4102793</v>
      </c>
      <c r="L41" s="144">
        <v>2.5000000000000001E-2</v>
      </c>
      <c r="M41" s="44">
        <v>3507159</v>
      </c>
      <c r="N41" s="45">
        <v>0.02</v>
      </c>
    </row>
    <row r="42" spans="1:14" s="1" customFormat="1" x14ac:dyDescent="0.25">
      <c r="A42" s="486"/>
      <c r="B42" s="106" t="s">
        <v>213</v>
      </c>
      <c r="C42" s="182">
        <v>632933</v>
      </c>
      <c r="D42" s="171">
        <v>1.2E-2</v>
      </c>
      <c r="E42" s="44">
        <v>941722</v>
      </c>
      <c r="F42" s="144">
        <v>1.4E-2</v>
      </c>
      <c r="G42" s="110">
        <v>116454</v>
      </c>
      <c r="H42" s="172">
        <v>2E-3</v>
      </c>
      <c r="I42" s="44">
        <v>114316</v>
      </c>
      <c r="J42" s="144">
        <v>2E-3</v>
      </c>
      <c r="K42" s="44">
        <v>749387</v>
      </c>
      <c r="L42" s="144">
        <v>1.4999999999999999E-2</v>
      </c>
      <c r="M42" s="44">
        <v>1056038</v>
      </c>
      <c r="N42" s="45">
        <v>1.6E-2</v>
      </c>
    </row>
    <row r="43" spans="1:14" s="1" customFormat="1" x14ac:dyDescent="0.25">
      <c r="A43" s="486"/>
      <c r="B43" s="106" t="s">
        <v>214</v>
      </c>
      <c r="C43" s="182">
        <v>2304494</v>
      </c>
      <c r="D43" s="171">
        <v>1.4999999999999999E-2</v>
      </c>
      <c r="E43" s="44">
        <v>3080524</v>
      </c>
      <c r="F43" s="144">
        <v>1.4999999999999999E-2</v>
      </c>
      <c r="G43" s="110">
        <v>254025</v>
      </c>
      <c r="H43" s="172">
        <v>2E-3</v>
      </c>
      <c r="I43" s="44">
        <v>290301</v>
      </c>
      <c r="J43" s="144">
        <v>1E-3</v>
      </c>
      <c r="K43" s="44">
        <v>2558519</v>
      </c>
      <c r="L43" s="144">
        <v>1.6E-2</v>
      </c>
      <c r="M43" s="44">
        <v>3370825</v>
      </c>
      <c r="N43" s="45">
        <v>1.6E-2</v>
      </c>
    </row>
    <row r="44" spans="1:14" s="1" customFormat="1" x14ac:dyDescent="0.25">
      <c r="A44" s="96"/>
      <c r="B44" s="17"/>
      <c r="C44" s="23"/>
      <c r="D44" s="23"/>
      <c r="E44" s="23"/>
      <c r="F44" s="23"/>
      <c r="G44" s="23"/>
      <c r="H44" s="23"/>
    </row>
    <row r="45" spans="1:14" x14ac:dyDescent="0.25">
      <c r="A45" s="1" t="s">
        <v>170</v>
      </c>
      <c r="B45" s="1"/>
      <c r="C45" s="1"/>
      <c r="D45" s="1"/>
      <c r="E45" s="1"/>
      <c r="F45" s="1"/>
      <c r="G45" s="1"/>
      <c r="H45" s="1"/>
    </row>
    <row r="46" spans="1:14" ht="17.25" customHeight="1" x14ac:dyDescent="0.25">
      <c r="A46" s="425" t="s">
        <v>222</v>
      </c>
      <c r="B46" s="425"/>
      <c r="C46" s="425"/>
      <c r="D46" s="425"/>
      <c r="E46" s="425"/>
      <c r="F46" s="425"/>
      <c r="G46" s="80"/>
      <c r="H46" s="111"/>
      <c r="I46" s="80"/>
      <c r="J46" s="80"/>
      <c r="K46" s="80"/>
    </row>
    <row r="47" spans="1:14" ht="17.25" customHeight="1" x14ac:dyDescent="0.25">
      <c r="A47" s="425"/>
      <c r="B47" s="425"/>
      <c r="C47" s="425"/>
      <c r="D47" s="425"/>
      <c r="E47" s="425"/>
      <c r="F47" s="425"/>
      <c r="G47" s="80"/>
      <c r="H47" s="111"/>
      <c r="I47" s="80"/>
      <c r="J47" s="80"/>
      <c r="K47" s="80"/>
    </row>
    <row r="48" spans="1:14" ht="17.25" customHeight="1" x14ac:dyDescent="0.25">
      <c r="A48" s="425"/>
      <c r="B48" s="425"/>
      <c r="C48" s="425"/>
      <c r="D48" s="425"/>
      <c r="E48" s="425"/>
      <c r="F48" s="425"/>
      <c r="G48" s="80"/>
      <c r="H48" s="111"/>
      <c r="I48" s="80"/>
      <c r="J48" s="80"/>
      <c r="K48" s="80"/>
    </row>
    <row r="49" spans="1:11" ht="17.25" customHeight="1" x14ac:dyDescent="0.25">
      <c r="A49" s="425"/>
      <c r="B49" s="425"/>
      <c r="C49" s="425"/>
      <c r="D49" s="425"/>
      <c r="E49" s="425"/>
      <c r="F49" s="425"/>
      <c r="G49" s="80"/>
      <c r="H49" s="111"/>
      <c r="I49" s="80"/>
      <c r="J49" s="80"/>
      <c r="K49" s="80"/>
    </row>
    <row r="50" spans="1:11" ht="17.25" customHeight="1" x14ac:dyDescent="0.25">
      <c r="A50" s="425"/>
      <c r="B50" s="425"/>
      <c r="C50" s="425"/>
      <c r="D50" s="425"/>
      <c r="E50" s="425"/>
      <c r="F50" s="425"/>
      <c r="G50" s="80"/>
      <c r="H50" s="112"/>
      <c r="I50" s="80"/>
      <c r="J50" s="80"/>
      <c r="K50" s="80"/>
    </row>
    <row r="51" spans="1:11" ht="17.25" customHeight="1" x14ac:dyDescent="0.25">
      <c r="A51" s="425"/>
      <c r="B51" s="425"/>
      <c r="C51" s="425"/>
      <c r="D51" s="425"/>
      <c r="E51" s="425"/>
      <c r="F51" s="425"/>
      <c r="G51" s="80"/>
      <c r="H51" s="80"/>
      <c r="I51" s="80"/>
      <c r="J51" s="80"/>
      <c r="K51" s="80"/>
    </row>
    <row r="52" spans="1:11" ht="17.25" customHeight="1" x14ac:dyDescent="0.25">
      <c r="A52" s="425"/>
      <c r="B52" s="425"/>
      <c r="C52" s="425"/>
      <c r="D52" s="425"/>
      <c r="E52" s="425"/>
      <c r="F52" s="425"/>
      <c r="G52" s="80"/>
    </row>
    <row r="53" spans="1:11" ht="17.25" customHeight="1" x14ac:dyDescent="0.25">
      <c r="A53" s="80"/>
      <c r="B53" s="80"/>
      <c r="C53" s="80"/>
      <c r="D53" s="80"/>
      <c r="E53" s="80"/>
      <c r="F53" s="80"/>
      <c r="G53" s="80"/>
    </row>
    <row r="54" spans="1:11" x14ac:dyDescent="0.25">
      <c r="A54" s="80"/>
      <c r="B54" s="80"/>
      <c r="C54" s="80"/>
      <c r="D54" s="80"/>
      <c r="E54" s="80"/>
      <c r="F54" s="80"/>
      <c r="G54" s="80"/>
    </row>
    <row r="55" spans="1:11" x14ac:dyDescent="0.25">
      <c r="A55" s="80"/>
      <c r="B55" s="80"/>
      <c r="C55" s="80"/>
      <c r="D55" s="80"/>
      <c r="E55" s="80"/>
      <c r="F55" s="80"/>
      <c r="G55" s="80"/>
    </row>
    <row r="56" spans="1:11" x14ac:dyDescent="0.25">
      <c r="A56" s="80"/>
      <c r="B56" s="80"/>
      <c r="C56" s="80"/>
      <c r="D56" s="80"/>
      <c r="E56" s="80"/>
      <c r="F56" s="80"/>
      <c r="G56" s="80"/>
    </row>
    <row r="57" spans="1:11" x14ac:dyDescent="0.25">
      <c r="A57" s="80"/>
      <c r="B57" s="80"/>
      <c r="C57" s="80"/>
      <c r="D57" s="80"/>
      <c r="E57" s="80"/>
      <c r="F57" s="80"/>
      <c r="G57" s="80"/>
    </row>
  </sheetData>
  <mergeCells count="24">
    <mergeCell ref="A3:F3"/>
    <mergeCell ref="A2:F2"/>
    <mergeCell ref="A1:F1"/>
    <mergeCell ref="A4:F4"/>
    <mergeCell ref="A46:F52"/>
    <mergeCell ref="B6:C6"/>
    <mergeCell ref="D6:E6"/>
    <mergeCell ref="F6:G6"/>
    <mergeCell ref="A6:A7"/>
    <mergeCell ref="A24:A33"/>
    <mergeCell ref="A14:A23"/>
    <mergeCell ref="A34:A43"/>
    <mergeCell ref="A5:G5"/>
    <mergeCell ref="K11:N11"/>
    <mergeCell ref="K12:L12"/>
    <mergeCell ref="M12:N12"/>
    <mergeCell ref="I12:J12"/>
    <mergeCell ref="A11:A13"/>
    <mergeCell ref="B11:B13"/>
    <mergeCell ref="C11:F11"/>
    <mergeCell ref="G11:J11"/>
    <mergeCell ref="C12:D12"/>
    <mergeCell ref="E12:F12"/>
    <mergeCell ref="G12:H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78C26-C931-4240-BA3F-FE589411E2D9}">
  <dimension ref="A1:G17"/>
  <sheetViews>
    <sheetView workbookViewId="0">
      <selection sqref="A1:G1"/>
    </sheetView>
  </sheetViews>
  <sheetFormatPr defaultRowHeight="15" x14ac:dyDescent="0.25"/>
  <cols>
    <col min="1" max="1" width="19.140625" customWidth="1"/>
    <col min="2" max="2" width="37.140625" customWidth="1"/>
  </cols>
  <sheetData>
    <row r="1" spans="1:7" ht="18.75" x14ac:dyDescent="0.3">
      <c r="A1" s="489" t="s">
        <v>77</v>
      </c>
      <c r="B1" s="489"/>
      <c r="C1" s="489"/>
      <c r="D1" s="489"/>
      <c r="E1" s="489"/>
      <c r="F1" s="489"/>
      <c r="G1" s="489"/>
    </row>
    <row r="2" spans="1:7" ht="15.75" x14ac:dyDescent="0.25">
      <c r="A2" s="444" t="s">
        <v>223</v>
      </c>
      <c r="B2" s="444"/>
      <c r="C2" s="444"/>
      <c r="D2" s="444"/>
      <c r="E2" s="444"/>
      <c r="F2" s="444"/>
      <c r="G2" s="444"/>
    </row>
    <row r="3" spans="1:7" ht="15.75" x14ac:dyDescent="0.25">
      <c r="A3" s="416" t="s">
        <v>224</v>
      </c>
      <c r="B3" s="416"/>
      <c r="C3" s="416"/>
      <c r="D3" s="416"/>
      <c r="E3" s="416"/>
      <c r="F3" s="416"/>
      <c r="G3" s="416"/>
    </row>
    <row r="4" spans="1:7" x14ac:dyDescent="0.25">
      <c r="A4" s="438"/>
      <c r="B4" s="438"/>
    </row>
    <row r="5" spans="1:7" ht="15" customHeight="1" x14ac:dyDescent="0.25">
      <c r="A5" s="42" t="s">
        <v>225</v>
      </c>
      <c r="B5" s="42" t="s">
        <v>226</v>
      </c>
    </row>
    <row r="6" spans="1:7" ht="14.25" customHeight="1" x14ac:dyDescent="0.25">
      <c r="A6" s="130">
        <v>2023</v>
      </c>
      <c r="B6" s="131" t="s">
        <v>227</v>
      </c>
    </row>
    <row r="7" spans="1:7" ht="14.25" customHeight="1" x14ac:dyDescent="0.25">
      <c r="A7" s="43">
        <v>2025</v>
      </c>
      <c r="B7" s="132">
        <v>0.17199999999999999</v>
      </c>
    </row>
    <row r="8" spans="1:7" x14ac:dyDescent="0.25">
      <c r="A8" s="490"/>
      <c r="B8" s="490"/>
    </row>
    <row r="9" spans="1:7" x14ac:dyDescent="0.25">
      <c r="A9" s="250" t="s">
        <v>141</v>
      </c>
      <c r="B9" s="250"/>
      <c r="C9" s="250"/>
      <c r="D9" s="250"/>
    </row>
    <row r="10" spans="1:7" ht="15" customHeight="1" x14ac:dyDescent="0.25">
      <c r="A10" s="440" t="s">
        <v>228</v>
      </c>
      <c r="B10" s="440"/>
      <c r="C10" s="108"/>
      <c r="D10" s="108"/>
      <c r="E10" s="25"/>
    </row>
    <row r="11" spans="1:7" x14ac:dyDescent="0.25">
      <c r="A11" s="440"/>
      <c r="B11" s="440"/>
      <c r="C11" s="108"/>
      <c r="D11" s="108"/>
      <c r="E11" s="25"/>
    </row>
    <row r="12" spans="1:7" x14ac:dyDescent="0.25">
      <c r="A12" s="440"/>
      <c r="B12" s="440"/>
      <c r="C12" s="108"/>
      <c r="D12" s="108"/>
      <c r="E12" s="25"/>
    </row>
    <row r="13" spans="1:7" x14ac:dyDescent="0.25">
      <c r="A13" s="440"/>
      <c r="B13" s="440"/>
      <c r="C13" s="108"/>
      <c r="D13" s="108"/>
      <c r="E13" s="25"/>
    </row>
    <row r="14" spans="1:7" x14ac:dyDescent="0.25">
      <c r="A14" s="440"/>
      <c r="B14" s="440"/>
      <c r="C14" s="25"/>
      <c r="D14" s="25"/>
      <c r="E14" s="25"/>
    </row>
    <row r="15" spans="1:7" x14ac:dyDescent="0.25">
      <c r="A15" s="440"/>
      <c r="B15" s="440"/>
    </row>
    <row r="16" spans="1:7" x14ac:dyDescent="0.25">
      <c r="A16" s="440"/>
      <c r="B16" s="440"/>
    </row>
    <row r="17" spans="1:2" x14ac:dyDescent="0.25">
      <c r="A17" s="440"/>
      <c r="B17" s="440"/>
    </row>
  </sheetData>
  <mergeCells count="5">
    <mergeCell ref="A10:B17"/>
    <mergeCell ref="A1:G1"/>
    <mergeCell ref="A4:B4"/>
    <mergeCell ref="A8:B8"/>
    <mergeCell ref="A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3B35-FEF0-44F1-9EF8-AD95D81626DA}">
  <dimension ref="A1:N20"/>
  <sheetViews>
    <sheetView workbookViewId="0">
      <selection sqref="A1:I1"/>
    </sheetView>
  </sheetViews>
  <sheetFormatPr defaultRowHeight="15" x14ac:dyDescent="0.25"/>
  <cols>
    <col min="1" max="1" width="28.28515625" customWidth="1"/>
    <col min="2" max="3" width="17" customWidth="1"/>
    <col min="4" max="4" width="19.5703125" customWidth="1"/>
    <col min="5" max="5" width="17" customWidth="1"/>
    <col min="6" max="6" width="20.28515625" customWidth="1"/>
    <col min="7" max="7" width="17" customWidth="1"/>
    <col min="8" max="8" width="19.28515625" customWidth="1"/>
    <col min="9" max="9" width="17" customWidth="1"/>
    <col min="10" max="10" width="20.28515625" customWidth="1"/>
    <col min="11" max="11" width="17" customWidth="1"/>
    <col min="12" max="12" width="18.7109375" customWidth="1"/>
    <col min="13" max="13" width="17" customWidth="1"/>
    <col min="14" max="14" width="19.140625" customWidth="1"/>
  </cols>
  <sheetData>
    <row r="1" spans="1:14" ht="18.75" x14ac:dyDescent="0.3">
      <c r="A1" s="437" t="s">
        <v>77</v>
      </c>
      <c r="B1" s="437"/>
      <c r="C1" s="437"/>
      <c r="D1" s="437"/>
      <c r="E1" s="437"/>
      <c r="F1" s="437"/>
      <c r="G1" s="437"/>
      <c r="H1" s="437"/>
      <c r="I1" s="437"/>
    </row>
    <row r="2" spans="1:14" ht="15.75" x14ac:dyDescent="0.25">
      <c r="A2" s="444" t="s">
        <v>24</v>
      </c>
      <c r="B2" s="444"/>
      <c r="C2" s="444"/>
      <c r="D2" s="444"/>
      <c r="E2" s="444"/>
      <c r="F2" s="444"/>
      <c r="G2" s="444"/>
      <c r="H2" s="444"/>
      <c r="I2" s="444"/>
    </row>
    <row r="3" spans="1:14" ht="15.75" x14ac:dyDescent="0.25">
      <c r="A3" s="436" t="s">
        <v>229</v>
      </c>
      <c r="B3" s="436"/>
      <c r="C3" s="436"/>
      <c r="D3" s="436"/>
      <c r="E3" s="436"/>
      <c r="F3" s="436"/>
      <c r="G3" s="436"/>
      <c r="H3" s="436"/>
      <c r="I3" s="436"/>
    </row>
    <row r="4" spans="1:14" ht="15.75" x14ac:dyDescent="0.25">
      <c r="A4" s="491"/>
      <c r="B4" s="491"/>
      <c r="C4" s="491"/>
      <c r="D4" s="491"/>
      <c r="E4" s="491"/>
      <c r="F4" s="491"/>
      <c r="G4" s="491"/>
      <c r="H4" s="491"/>
      <c r="I4" s="491"/>
    </row>
    <row r="5" spans="1:14" x14ac:dyDescent="0.25">
      <c r="A5" s="477" t="s">
        <v>200</v>
      </c>
      <c r="B5" s="480" t="s">
        <v>178</v>
      </c>
      <c r="C5" s="480"/>
      <c r="D5" s="480"/>
      <c r="E5" s="476"/>
      <c r="F5" s="480" t="s">
        <v>162</v>
      </c>
      <c r="G5" s="480"/>
      <c r="H5" s="480"/>
      <c r="I5" s="476"/>
    </row>
    <row r="6" spans="1:14" x14ac:dyDescent="0.25">
      <c r="A6" s="478"/>
      <c r="B6" s="480">
        <v>2023</v>
      </c>
      <c r="C6" s="476"/>
      <c r="D6" s="480">
        <v>2024</v>
      </c>
      <c r="E6" s="476"/>
      <c r="F6" s="480">
        <v>2023</v>
      </c>
      <c r="G6" s="476"/>
      <c r="H6" s="480">
        <v>2024</v>
      </c>
      <c r="I6" s="476"/>
    </row>
    <row r="7" spans="1:14" x14ac:dyDescent="0.25">
      <c r="A7" s="478"/>
      <c r="B7" s="27" t="s">
        <v>230</v>
      </c>
      <c r="C7" s="27" t="s">
        <v>231</v>
      </c>
      <c r="D7" s="27" t="s">
        <v>230</v>
      </c>
      <c r="E7" s="27" t="s">
        <v>231</v>
      </c>
      <c r="F7" s="27" t="s">
        <v>230</v>
      </c>
      <c r="G7" s="27" t="s">
        <v>231</v>
      </c>
      <c r="H7" s="27" t="s">
        <v>230</v>
      </c>
      <c r="I7" s="27" t="s">
        <v>231</v>
      </c>
    </row>
    <row r="8" spans="1:14" x14ac:dyDescent="0.25">
      <c r="A8" s="26" t="s">
        <v>175</v>
      </c>
      <c r="B8" s="44">
        <v>193284584</v>
      </c>
      <c r="C8" s="45">
        <v>0.17299999999999999</v>
      </c>
      <c r="D8" s="44">
        <v>196693438</v>
      </c>
      <c r="E8" s="45">
        <v>0.161</v>
      </c>
      <c r="F8" s="44">
        <v>12137854</v>
      </c>
      <c r="G8" s="45">
        <v>0.12</v>
      </c>
      <c r="H8" s="44">
        <v>14089375</v>
      </c>
      <c r="I8" s="45">
        <v>0.122</v>
      </c>
    </row>
    <row r="9" spans="1:14" x14ac:dyDescent="0.25">
      <c r="A9" s="26" t="s">
        <v>176</v>
      </c>
      <c r="B9" s="44">
        <v>19922269</v>
      </c>
      <c r="C9" s="45">
        <v>9.8000000000000004E-2</v>
      </c>
      <c r="D9" s="44">
        <v>20445266</v>
      </c>
      <c r="E9" s="45">
        <v>8.4000000000000005E-2</v>
      </c>
      <c r="F9" s="44">
        <v>1748422</v>
      </c>
      <c r="G9" s="45">
        <v>9.9000000000000005E-2</v>
      </c>
      <c r="H9" s="356">
        <v>2657142</v>
      </c>
      <c r="I9" s="45">
        <v>0.109</v>
      </c>
    </row>
    <row r="10" spans="1:14" x14ac:dyDescent="0.25">
      <c r="A10" s="492"/>
      <c r="B10" s="492"/>
      <c r="C10" s="492"/>
      <c r="D10" s="492"/>
      <c r="E10" s="492"/>
      <c r="F10" s="492"/>
      <c r="G10" s="492"/>
      <c r="H10" s="492"/>
      <c r="I10" s="492"/>
      <c r="J10" s="22"/>
      <c r="K10" s="21"/>
      <c r="L10" s="22"/>
      <c r="M10" s="21"/>
      <c r="N10" s="22"/>
    </row>
    <row r="11" spans="1:14" x14ac:dyDescent="0.25">
      <c r="A11" s="452" t="s">
        <v>170</v>
      </c>
      <c r="B11" s="452"/>
      <c r="C11" s="452"/>
      <c r="D11" s="452"/>
      <c r="E11" s="452"/>
      <c r="F11" s="452"/>
      <c r="G11" s="452"/>
      <c r="H11" s="452"/>
      <c r="I11" s="452"/>
    </row>
    <row r="12" spans="1:14" ht="15" customHeight="1" x14ac:dyDescent="0.25">
      <c r="A12" s="451" t="s">
        <v>232</v>
      </c>
      <c r="B12" s="451"/>
      <c r="C12" s="451"/>
      <c r="D12" s="451"/>
      <c r="E12" s="451"/>
      <c r="F12" s="451"/>
      <c r="G12" s="451"/>
      <c r="H12" s="451"/>
      <c r="I12" s="451"/>
      <c r="J12" s="80"/>
      <c r="K12" s="80"/>
    </row>
    <row r="13" spans="1:14" x14ac:dyDescent="0.25">
      <c r="A13" s="451"/>
      <c r="B13" s="451"/>
      <c r="C13" s="451"/>
      <c r="D13" s="451"/>
      <c r="E13" s="451"/>
      <c r="F13" s="451"/>
      <c r="G13" s="451"/>
      <c r="H13" s="451"/>
      <c r="I13" s="451"/>
      <c r="J13" s="80"/>
      <c r="K13" s="80"/>
    </row>
    <row r="14" spans="1:14" x14ac:dyDescent="0.25">
      <c r="A14" s="451"/>
      <c r="B14" s="451"/>
      <c r="C14" s="451"/>
      <c r="D14" s="451"/>
      <c r="E14" s="451"/>
      <c r="F14" s="451"/>
      <c r="G14" s="451"/>
      <c r="H14" s="451"/>
      <c r="I14" s="451"/>
      <c r="J14" s="80"/>
      <c r="K14" s="80"/>
    </row>
    <row r="15" spans="1:14" x14ac:dyDescent="0.25">
      <c r="A15" s="451"/>
      <c r="B15" s="451"/>
      <c r="C15" s="451"/>
      <c r="D15" s="451"/>
      <c r="E15" s="451"/>
      <c r="F15" s="451"/>
      <c r="G15" s="451"/>
      <c r="H15" s="451"/>
      <c r="I15" s="451"/>
      <c r="J15" s="80"/>
      <c r="K15" s="80"/>
    </row>
    <row r="16" spans="1:14" x14ac:dyDescent="0.25">
      <c r="A16" s="451"/>
      <c r="B16" s="451"/>
      <c r="C16" s="451"/>
      <c r="D16" s="451"/>
      <c r="E16" s="451"/>
      <c r="F16" s="451"/>
      <c r="G16" s="451"/>
      <c r="H16" s="451"/>
      <c r="I16" s="451"/>
      <c r="J16" s="80"/>
      <c r="K16" s="80"/>
    </row>
    <row r="17" spans="1:11" ht="14.45" customHeight="1" x14ac:dyDescent="0.25">
      <c r="A17" s="451"/>
      <c r="B17" s="451"/>
      <c r="C17" s="451"/>
      <c r="D17" s="451"/>
      <c r="E17" s="451"/>
      <c r="F17" s="451"/>
      <c r="G17" s="451"/>
      <c r="H17" s="451"/>
      <c r="I17" s="451"/>
      <c r="J17" s="80"/>
      <c r="K17" s="80"/>
    </row>
    <row r="18" spans="1:11" x14ac:dyDescent="0.25">
      <c r="A18" s="80"/>
      <c r="B18" s="80"/>
      <c r="C18" s="80"/>
      <c r="D18" s="80"/>
      <c r="E18" s="80"/>
      <c r="F18" s="80"/>
      <c r="G18" s="80"/>
      <c r="H18" s="80"/>
      <c r="I18" s="80"/>
      <c r="J18" s="80"/>
      <c r="K18" s="80"/>
    </row>
    <row r="19" spans="1:11" x14ac:dyDescent="0.25">
      <c r="A19" s="80"/>
      <c r="B19" s="80"/>
      <c r="C19" s="80"/>
      <c r="D19" s="80"/>
      <c r="E19" s="80"/>
      <c r="F19" s="80"/>
    </row>
    <row r="20" spans="1:11" x14ac:dyDescent="0.25">
      <c r="A20" s="80"/>
      <c r="B20" s="80"/>
      <c r="C20" s="80"/>
      <c r="D20" s="80"/>
      <c r="E20" s="80"/>
      <c r="F20" s="80"/>
    </row>
  </sheetData>
  <mergeCells count="14">
    <mergeCell ref="A12:I17"/>
    <mergeCell ref="A1:I1"/>
    <mergeCell ref="A4:I4"/>
    <mergeCell ref="A10:I10"/>
    <mergeCell ref="A11:I11"/>
    <mergeCell ref="A5:A7"/>
    <mergeCell ref="B5:E5"/>
    <mergeCell ref="F5:I5"/>
    <mergeCell ref="B6:C6"/>
    <mergeCell ref="D6:E6"/>
    <mergeCell ref="F6:G6"/>
    <mergeCell ref="H6:I6"/>
    <mergeCell ref="A3:I3"/>
    <mergeCell ref="A2:I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4E8D-FEC3-417B-AA93-7DF79E612BEA}">
  <dimension ref="A1:J40"/>
  <sheetViews>
    <sheetView workbookViewId="0">
      <selection sqref="A1:J1"/>
    </sheetView>
  </sheetViews>
  <sheetFormatPr defaultRowHeight="15" x14ac:dyDescent="0.25"/>
  <cols>
    <col min="1" max="1" width="23.5703125" customWidth="1"/>
    <col min="2" max="2" width="14.140625" customWidth="1"/>
    <col min="3" max="9" width="17.85546875" customWidth="1"/>
    <col min="10" max="10" width="16.42578125" customWidth="1"/>
  </cols>
  <sheetData>
    <row r="1" spans="1:10" ht="18.75" x14ac:dyDescent="0.3">
      <c r="A1" s="437" t="s">
        <v>77</v>
      </c>
      <c r="B1" s="437"/>
      <c r="C1" s="437"/>
      <c r="D1" s="437"/>
      <c r="E1" s="437"/>
      <c r="F1" s="437"/>
      <c r="G1" s="437"/>
      <c r="H1" s="437"/>
      <c r="I1" s="437"/>
      <c r="J1" s="437"/>
    </row>
    <row r="2" spans="1:10" ht="15.6" customHeight="1" x14ac:dyDescent="0.25">
      <c r="A2" s="444" t="s">
        <v>26</v>
      </c>
      <c r="B2" s="444"/>
      <c r="C2" s="444"/>
      <c r="D2" s="444"/>
      <c r="E2" s="444"/>
      <c r="F2" s="444"/>
      <c r="G2" s="444"/>
      <c r="H2" s="444"/>
      <c r="I2" s="444"/>
      <c r="J2" s="444"/>
    </row>
    <row r="3" spans="1:10" ht="15.75" x14ac:dyDescent="0.25">
      <c r="A3" s="436" t="s">
        <v>233</v>
      </c>
      <c r="B3" s="436"/>
      <c r="C3" s="436"/>
      <c r="D3" s="436"/>
      <c r="E3" s="436"/>
      <c r="F3" s="436"/>
      <c r="G3" s="436"/>
      <c r="H3" s="436"/>
      <c r="I3" s="436"/>
      <c r="J3" s="436"/>
    </row>
    <row r="4" spans="1:10" ht="15.75" x14ac:dyDescent="0.25">
      <c r="A4" s="491"/>
      <c r="B4" s="491"/>
      <c r="C4" s="491"/>
      <c r="D4" s="491"/>
      <c r="E4" s="491"/>
      <c r="F4" s="491"/>
      <c r="G4" s="491"/>
      <c r="H4" s="491"/>
      <c r="I4" s="491"/>
      <c r="J4" s="491"/>
    </row>
    <row r="5" spans="1:10" ht="15.75" customHeight="1" x14ac:dyDescent="0.25">
      <c r="A5" s="494" t="s">
        <v>234</v>
      </c>
      <c r="B5" s="494" t="s">
        <v>235</v>
      </c>
      <c r="C5" s="496" t="s">
        <v>175</v>
      </c>
      <c r="D5" s="496"/>
      <c r="E5" s="496"/>
      <c r="F5" s="497"/>
      <c r="G5" s="496" t="s">
        <v>204</v>
      </c>
      <c r="H5" s="496"/>
      <c r="I5" s="496"/>
      <c r="J5" s="497"/>
    </row>
    <row r="6" spans="1:10" ht="15.75" customHeight="1" x14ac:dyDescent="0.25">
      <c r="A6" s="495"/>
      <c r="B6" s="495"/>
      <c r="C6" s="496">
        <v>2023</v>
      </c>
      <c r="D6" s="497"/>
      <c r="E6" s="496">
        <v>2024</v>
      </c>
      <c r="F6" s="497"/>
      <c r="G6" s="496">
        <v>2023</v>
      </c>
      <c r="H6" s="497"/>
      <c r="I6" s="496">
        <v>2024</v>
      </c>
      <c r="J6" s="497"/>
    </row>
    <row r="7" spans="1:10" ht="15.75" customHeight="1" x14ac:dyDescent="0.25">
      <c r="A7" s="495"/>
      <c r="B7" s="495"/>
      <c r="C7" s="262" t="s">
        <v>230</v>
      </c>
      <c r="D7" s="262" t="s">
        <v>231</v>
      </c>
      <c r="E7" s="262" t="s">
        <v>230</v>
      </c>
      <c r="F7" s="262" t="s">
        <v>231</v>
      </c>
      <c r="G7" s="262" t="s">
        <v>230</v>
      </c>
      <c r="H7" s="262" t="s">
        <v>231</v>
      </c>
      <c r="I7" s="262" t="s">
        <v>230</v>
      </c>
      <c r="J7" s="262" t="s">
        <v>231</v>
      </c>
    </row>
    <row r="8" spans="1:10" ht="14.45" customHeight="1" x14ac:dyDescent="0.25">
      <c r="A8" s="498" t="s">
        <v>178</v>
      </c>
      <c r="B8" s="106" t="s">
        <v>179</v>
      </c>
      <c r="C8" s="371">
        <v>15336060</v>
      </c>
      <c r="D8" s="114">
        <v>0.17699999999999999</v>
      </c>
      <c r="E8" s="371">
        <v>15715227</v>
      </c>
      <c r="F8" s="114">
        <v>0.17100000000000001</v>
      </c>
      <c r="G8" s="371">
        <v>1725627</v>
      </c>
      <c r="H8" s="114">
        <v>0.11</v>
      </c>
      <c r="I8" s="371">
        <v>1734311</v>
      </c>
      <c r="J8" s="114">
        <v>0.13300000000000001</v>
      </c>
    </row>
    <row r="9" spans="1:10" ht="15.75" customHeight="1" x14ac:dyDescent="0.25">
      <c r="A9" s="499"/>
      <c r="B9" s="106" t="s">
        <v>180</v>
      </c>
      <c r="C9" s="372">
        <v>77572900</v>
      </c>
      <c r="D9" s="114">
        <v>0.159</v>
      </c>
      <c r="E9" s="372">
        <v>83766250</v>
      </c>
      <c r="F9" s="114">
        <v>0.16</v>
      </c>
      <c r="G9" s="372">
        <v>7544037</v>
      </c>
      <c r="H9" s="114">
        <v>8.2000000000000003E-2</v>
      </c>
      <c r="I9" s="372">
        <v>8753571</v>
      </c>
      <c r="J9" s="114">
        <v>7.9000000000000001E-2</v>
      </c>
    </row>
    <row r="10" spans="1:10" ht="15.75" customHeight="1" x14ac:dyDescent="0.25">
      <c r="A10" s="499"/>
      <c r="B10" s="106" t="s">
        <v>181</v>
      </c>
      <c r="C10" s="372">
        <v>12140473</v>
      </c>
      <c r="D10" s="114">
        <v>0.26300000000000001</v>
      </c>
      <c r="E10" s="372">
        <v>12727434</v>
      </c>
      <c r="F10" s="114">
        <v>0.26100000000000001</v>
      </c>
      <c r="G10" s="372">
        <v>2017936</v>
      </c>
      <c r="H10" s="114">
        <v>0.14599999999999999</v>
      </c>
      <c r="I10" s="372">
        <v>1705539</v>
      </c>
      <c r="J10" s="114">
        <v>0.155</v>
      </c>
    </row>
    <row r="11" spans="1:10" ht="15.75" customHeight="1" x14ac:dyDescent="0.25">
      <c r="A11" s="499"/>
      <c r="B11" s="106" t="s">
        <v>182</v>
      </c>
      <c r="C11" s="372">
        <v>320543</v>
      </c>
      <c r="D11" s="114">
        <v>0.123</v>
      </c>
      <c r="E11" s="372">
        <v>406692</v>
      </c>
      <c r="F11" s="114">
        <v>7.2999999999999995E-2</v>
      </c>
      <c r="G11" s="372">
        <v>27747</v>
      </c>
      <c r="H11" s="114">
        <v>3.7999999999999999E-2</v>
      </c>
      <c r="I11" s="372">
        <v>41580</v>
      </c>
      <c r="J11" s="114">
        <v>2.7E-2</v>
      </c>
    </row>
    <row r="12" spans="1:10" ht="15.75" customHeight="1" x14ac:dyDescent="0.25">
      <c r="A12" s="499"/>
      <c r="B12" s="106" t="s">
        <v>183</v>
      </c>
      <c r="C12" s="372">
        <v>6816555</v>
      </c>
      <c r="D12" s="114">
        <v>0.20599999999999999</v>
      </c>
      <c r="E12" s="372">
        <v>5474418</v>
      </c>
      <c r="F12" s="114">
        <v>0.20799999999999999</v>
      </c>
      <c r="G12" s="372">
        <v>639454</v>
      </c>
      <c r="H12" s="114">
        <v>0.11</v>
      </c>
      <c r="I12" s="372">
        <v>579211</v>
      </c>
      <c r="J12" s="114">
        <v>0.1</v>
      </c>
    </row>
    <row r="13" spans="1:10" ht="15.75" customHeight="1" x14ac:dyDescent="0.25">
      <c r="A13" s="499"/>
      <c r="B13" s="106" t="s">
        <v>184</v>
      </c>
      <c r="C13" s="372">
        <v>22234652</v>
      </c>
      <c r="D13" s="114">
        <v>0.184</v>
      </c>
      <c r="E13" s="372">
        <v>22349892</v>
      </c>
      <c r="F13" s="114">
        <v>0.152</v>
      </c>
      <c r="G13" s="372">
        <v>1724762</v>
      </c>
      <c r="H13" s="114">
        <v>0.10100000000000001</v>
      </c>
      <c r="I13" s="372">
        <v>1846627</v>
      </c>
      <c r="J13" s="114">
        <v>5.8000000000000003E-2</v>
      </c>
    </row>
    <row r="14" spans="1:10" ht="15.75" customHeight="1" x14ac:dyDescent="0.25">
      <c r="A14" s="499"/>
      <c r="B14" s="106" t="s">
        <v>185</v>
      </c>
      <c r="C14" s="372">
        <v>5169013</v>
      </c>
      <c r="D14" s="114">
        <v>0.122</v>
      </c>
      <c r="E14" s="372">
        <v>7925972</v>
      </c>
      <c r="F14" s="114">
        <v>0.11600000000000001</v>
      </c>
      <c r="G14" s="372">
        <v>527205</v>
      </c>
      <c r="H14" s="114">
        <v>7.0999999999999994E-2</v>
      </c>
      <c r="I14" s="372">
        <v>662645</v>
      </c>
      <c r="J14" s="114">
        <v>6.2E-2</v>
      </c>
    </row>
    <row r="15" spans="1:10" ht="15.75" customHeight="1" x14ac:dyDescent="0.25">
      <c r="A15" s="499"/>
      <c r="B15" s="300" t="s">
        <v>186</v>
      </c>
      <c r="C15" s="372">
        <v>8670746</v>
      </c>
      <c r="D15" s="114">
        <v>0.16900000000000001</v>
      </c>
      <c r="E15" s="372">
        <v>8904907</v>
      </c>
      <c r="F15" s="114">
        <v>0.15</v>
      </c>
      <c r="G15" s="372">
        <v>955358</v>
      </c>
      <c r="H15" s="114">
        <v>0.125</v>
      </c>
      <c r="I15" s="372">
        <v>906014</v>
      </c>
      <c r="J15" s="114">
        <v>9.2999999999999999E-2</v>
      </c>
    </row>
    <row r="16" spans="1:10" ht="15.75" customHeight="1" x14ac:dyDescent="0.25">
      <c r="A16" s="499"/>
      <c r="B16" s="106" t="s">
        <v>187</v>
      </c>
      <c r="C16" s="372">
        <v>12134513</v>
      </c>
      <c r="D16" s="114">
        <v>0.17799999999999999</v>
      </c>
      <c r="E16" s="372">
        <v>5446775</v>
      </c>
      <c r="F16" s="114">
        <v>0.16300000000000001</v>
      </c>
      <c r="G16" s="372">
        <v>792663</v>
      </c>
      <c r="H16" s="114">
        <v>0.13100000000000001</v>
      </c>
      <c r="I16" s="372">
        <v>350609</v>
      </c>
      <c r="J16" s="114">
        <v>9.7000000000000003E-2</v>
      </c>
    </row>
    <row r="17" spans="1:10" ht="15.75" customHeight="1" x14ac:dyDescent="0.25">
      <c r="A17" s="499"/>
      <c r="B17" s="106" t="s">
        <v>188</v>
      </c>
      <c r="C17" s="372">
        <v>9528032</v>
      </c>
      <c r="D17" s="114">
        <v>0.17899999999999999</v>
      </c>
      <c r="E17" s="372">
        <v>9350093</v>
      </c>
      <c r="F17" s="114">
        <v>0.11799999999999999</v>
      </c>
      <c r="G17" s="372">
        <v>1079578</v>
      </c>
      <c r="H17" s="114">
        <v>0.08</v>
      </c>
      <c r="I17" s="372">
        <v>709745</v>
      </c>
      <c r="J17" s="114">
        <v>3.4000000000000002E-2</v>
      </c>
    </row>
    <row r="18" spans="1:10" ht="14.45" customHeight="1" x14ac:dyDescent="0.25">
      <c r="A18" s="499"/>
      <c r="B18" s="106" t="s">
        <v>189</v>
      </c>
      <c r="C18" s="372">
        <v>21508601</v>
      </c>
      <c r="D18" s="114">
        <v>0.19500000000000001</v>
      </c>
      <c r="E18" s="372">
        <v>22433169</v>
      </c>
      <c r="F18" s="114">
        <v>0.2</v>
      </c>
      <c r="G18" s="372">
        <v>2632972</v>
      </c>
      <c r="H18" s="114">
        <v>0.153</v>
      </c>
      <c r="I18" s="372">
        <v>2940115</v>
      </c>
      <c r="J18" s="114">
        <v>0.19</v>
      </c>
    </row>
    <row r="19" spans="1:10" x14ac:dyDescent="0.25">
      <c r="A19" s="499"/>
      <c r="B19" s="106" t="s">
        <v>190</v>
      </c>
      <c r="C19" s="373">
        <v>1852495</v>
      </c>
      <c r="D19" s="114">
        <v>0.123</v>
      </c>
      <c r="E19" s="373">
        <v>2192609</v>
      </c>
      <c r="F19" s="114">
        <v>7.1999999999999995E-2</v>
      </c>
      <c r="G19" s="373">
        <v>254930</v>
      </c>
      <c r="H19" s="114">
        <v>4.9000000000000002E-2</v>
      </c>
      <c r="I19" s="373">
        <v>215299</v>
      </c>
      <c r="J19" s="114">
        <v>2.1999999999999999E-2</v>
      </c>
    </row>
    <row r="20" spans="1:10" x14ac:dyDescent="0.25">
      <c r="A20" s="499"/>
      <c r="B20" s="301" t="s">
        <v>236</v>
      </c>
      <c r="C20" s="374">
        <v>193284584</v>
      </c>
      <c r="D20" s="375">
        <v>0.17299999999999999</v>
      </c>
      <c r="E20" s="374">
        <v>196693438</v>
      </c>
      <c r="F20" s="376">
        <v>0.161</v>
      </c>
      <c r="G20" s="374">
        <v>19922269</v>
      </c>
      <c r="H20" s="376">
        <v>9.8000000000000004E-2</v>
      </c>
      <c r="I20" s="374">
        <v>20445266</v>
      </c>
      <c r="J20" s="376">
        <v>8.4000000000000005E-2</v>
      </c>
    </row>
    <row r="21" spans="1:10" x14ac:dyDescent="0.25">
      <c r="A21" s="498" t="s">
        <v>162</v>
      </c>
      <c r="B21" s="300" t="s">
        <v>179</v>
      </c>
      <c r="C21" s="372">
        <v>2504918</v>
      </c>
      <c r="D21" s="114">
        <v>0.11600000000000001</v>
      </c>
      <c r="E21" s="372">
        <v>4081500</v>
      </c>
      <c r="F21" s="114">
        <v>0.11700000000000001</v>
      </c>
      <c r="G21" s="377">
        <v>581125</v>
      </c>
      <c r="H21" s="114">
        <v>0.127</v>
      </c>
      <c r="I21" s="371">
        <v>1405573</v>
      </c>
      <c r="J21" s="114">
        <v>0.13800000000000001</v>
      </c>
    </row>
    <row r="22" spans="1:10" x14ac:dyDescent="0.25">
      <c r="A22" s="499"/>
      <c r="B22" s="300" t="s">
        <v>180</v>
      </c>
      <c r="C22" s="372">
        <v>2716573</v>
      </c>
      <c r="D22" s="114">
        <v>0.127</v>
      </c>
      <c r="E22" s="372">
        <v>2834466</v>
      </c>
      <c r="F22" s="114">
        <v>0.13600000000000001</v>
      </c>
      <c r="G22" s="377">
        <v>201420</v>
      </c>
      <c r="H22" s="114">
        <v>8.8999999999999996E-2</v>
      </c>
      <c r="I22" s="372">
        <v>208162</v>
      </c>
      <c r="J22" s="114">
        <v>8.8999999999999996E-2</v>
      </c>
    </row>
    <row r="23" spans="1:10" x14ac:dyDescent="0.25">
      <c r="A23" s="499"/>
      <c r="B23" s="300" t="s">
        <v>193</v>
      </c>
      <c r="C23" s="372">
        <v>61912</v>
      </c>
      <c r="D23" s="114">
        <v>6.8000000000000005E-2</v>
      </c>
      <c r="E23" s="372">
        <v>140090</v>
      </c>
      <c r="F23" s="114">
        <v>4.9000000000000002E-2</v>
      </c>
      <c r="G23" s="377">
        <v>13597</v>
      </c>
      <c r="H23" s="114">
        <v>4.7E-2</v>
      </c>
      <c r="I23" s="372">
        <v>24008</v>
      </c>
      <c r="J23" s="114">
        <v>3.5999999999999997E-2</v>
      </c>
    </row>
    <row r="24" spans="1:10" x14ac:dyDescent="0.25">
      <c r="A24" s="499"/>
      <c r="B24" s="300" t="s">
        <v>182</v>
      </c>
      <c r="C24" s="372">
        <v>271957</v>
      </c>
      <c r="D24" s="114">
        <v>7.8E-2</v>
      </c>
      <c r="E24" s="372">
        <v>232224</v>
      </c>
      <c r="F24" s="114">
        <v>6.2E-2</v>
      </c>
      <c r="G24" s="377">
        <v>20675</v>
      </c>
      <c r="H24" s="114">
        <v>2.9000000000000001E-2</v>
      </c>
      <c r="I24" s="372">
        <v>22913</v>
      </c>
      <c r="J24" s="114">
        <v>2.8000000000000001E-2</v>
      </c>
    </row>
    <row r="25" spans="1:10" x14ac:dyDescent="0.25">
      <c r="A25" s="499"/>
      <c r="B25" s="300" t="s">
        <v>183</v>
      </c>
      <c r="C25" s="372">
        <v>326368</v>
      </c>
      <c r="D25" s="114">
        <v>0.14899999999999999</v>
      </c>
      <c r="E25" s="372">
        <v>348637</v>
      </c>
      <c r="F25" s="114">
        <v>0.16200000000000001</v>
      </c>
      <c r="G25" s="377">
        <v>19338</v>
      </c>
      <c r="H25" s="114">
        <v>9.5000000000000001E-2</v>
      </c>
      <c r="I25" s="372">
        <v>29399</v>
      </c>
      <c r="J25" s="114">
        <v>9.0999999999999998E-2</v>
      </c>
    </row>
    <row r="26" spans="1:10" x14ac:dyDescent="0.25">
      <c r="A26" s="499"/>
      <c r="B26" s="300" t="s">
        <v>186</v>
      </c>
      <c r="C26" s="372">
        <v>77325</v>
      </c>
      <c r="D26" s="114">
        <v>0.23300000000000001</v>
      </c>
      <c r="E26" s="372">
        <v>173689</v>
      </c>
      <c r="F26" s="114">
        <v>0.15</v>
      </c>
      <c r="G26" s="377">
        <v>3308</v>
      </c>
      <c r="H26" s="114">
        <v>0.185</v>
      </c>
      <c r="I26" s="372">
        <v>20595</v>
      </c>
      <c r="J26" s="114">
        <v>0.11799999999999999</v>
      </c>
    </row>
    <row r="27" spans="1:10" x14ac:dyDescent="0.25">
      <c r="A27" s="499"/>
      <c r="B27" s="300" t="s">
        <v>194</v>
      </c>
      <c r="C27" s="372">
        <v>3969079</v>
      </c>
      <c r="D27" s="114">
        <v>0.115</v>
      </c>
      <c r="E27" s="372">
        <v>3951430</v>
      </c>
      <c r="F27" s="114">
        <v>0.11700000000000001</v>
      </c>
      <c r="G27" s="377">
        <v>381250</v>
      </c>
      <c r="H27" s="114">
        <v>9.6000000000000002E-2</v>
      </c>
      <c r="I27" s="372">
        <v>363181</v>
      </c>
      <c r="J27" s="114">
        <v>9.0999999999999998E-2</v>
      </c>
    </row>
    <row r="28" spans="1:10" x14ac:dyDescent="0.25">
      <c r="A28" s="499"/>
      <c r="B28" s="300" t="s">
        <v>195</v>
      </c>
      <c r="C28" s="372">
        <v>2209722</v>
      </c>
      <c r="D28" s="114">
        <v>0.13300000000000001</v>
      </c>
      <c r="E28" s="372">
        <v>2327339</v>
      </c>
      <c r="F28" s="114">
        <v>0.14399999999999999</v>
      </c>
      <c r="G28" s="377">
        <v>527708</v>
      </c>
      <c r="H28" s="114">
        <v>9.4E-2</v>
      </c>
      <c r="I28" s="372">
        <v>583310</v>
      </c>
      <c r="J28" s="114">
        <v>0.1</v>
      </c>
    </row>
    <row r="29" spans="1:10" x14ac:dyDescent="0.25">
      <c r="A29" s="500"/>
      <c r="B29" s="301" t="s">
        <v>236</v>
      </c>
      <c r="C29" s="378">
        <v>12137854</v>
      </c>
      <c r="D29" s="375">
        <v>0.12</v>
      </c>
      <c r="E29" s="378">
        <v>14089375</v>
      </c>
      <c r="F29" s="375">
        <v>0.122</v>
      </c>
      <c r="G29" s="379">
        <v>1748422</v>
      </c>
      <c r="H29" s="375">
        <v>9.9000000000000005E-2</v>
      </c>
      <c r="I29" s="378">
        <v>2657142</v>
      </c>
      <c r="J29" s="375">
        <v>0.109</v>
      </c>
    </row>
    <row r="30" spans="1:10" x14ac:dyDescent="0.25">
      <c r="A30" s="493"/>
      <c r="B30" s="493"/>
      <c r="C30" s="493"/>
      <c r="D30" s="493"/>
      <c r="E30" s="493"/>
      <c r="F30" s="493"/>
      <c r="G30" s="493"/>
      <c r="H30" s="493"/>
      <c r="I30" s="493"/>
      <c r="J30" s="493"/>
    </row>
    <row r="31" spans="1:10" x14ac:dyDescent="0.25">
      <c r="A31" s="452" t="s">
        <v>170</v>
      </c>
      <c r="B31" s="452"/>
      <c r="C31" s="452"/>
      <c r="D31" s="452"/>
      <c r="E31" s="452"/>
      <c r="F31" s="452"/>
      <c r="G31" s="452"/>
      <c r="H31" s="452"/>
      <c r="I31" s="452"/>
      <c r="J31" s="452"/>
    </row>
    <row r="32" spans="1:10" ht="15" customHeight="1" x14ac:dyDescent="0.25">
      <c r="A32" s="425" t="s">
        <v>237</v>
      </c>
      <c r="B32" s="425"/>
      <c r="C32" s="425"/>
      <c r="D32" s="425"/>
      <c r="E32" s="425"/>
      <c r="F32" s="425"/>
      <c r="G32" s="425"/>
      <c r="H32" s="425"/>
      <c r="I32" s="425"/>
      <c r="J32" s="425"/>
    </row>
    <row r="33" spans="1:10" ht="14.45" customHeight="1" x14ac:dyDescent="0.25">
      <c r="A33" s="425"/>
      <c r="B33" s="425"/>
      <c r="C33" s="425"/>
      <c r="D33" s="425"/>
      <c r="E33" s="425"/>
      <c r="F33" s="425"/>
      <c r="G33" s="425"/>
      <c r="H33" s="425"/>
      <c r="I33" s="425"/>
      <c r="J33" s="425"/>
    </row>
    <row r="34" spans="1:10" ht="14.45" customHeight="1" x14ac:dyDescent="0.25">
      <c r="A34" s="425"/>
      <c r="B34" s="425"/>
      <c r="C34" s="425"/>
      <c r="D34" s="425"/>
      <c r="E34" s="425"/>
      <c r="F34" s="425"/>
      <c r="G34" s="425"/>
      <c r="H34" s="425"/>
      <c r="I34" s="425"/>
      <c r="J34" s="425"/>
    </row>
    <row r="35" spans="1:10" ht="14.45" customHeight="1" x14ac:dyDescent="0.25">
      <c r="A35" s="425"/>
      <c r="B35" s="425"/>
      <c r="C35" s="425"/>
      <c r="D35" s="425"/>
      <c r="E35" s="425"/>
      <c r="F35" s="425"/>
      <c r="G35" s="425"/>
      <c r="H35" s="425"/>
      <c r="I35" s="425"/>
      <c r="J35" s="425"/>
    </row>
    <row r="36" spans="1:10" ht="14.45" customHeight="1" x14ac:dyDescent="0.25">
      <c r="A36" s="80"/>
      <c r="B36" s="80"/>
      <c r="C36" s="80"/>
      <c r="D36" s="80"/>
      <c r="E36" s="80"/>
      <c r="F36" s="80"/>
      <c r="G36" s="80"/>
      <c r="H36" s="80"/>
      <c r="I36" s="80"/>
      <c r="J36" s="80"/>
    </row>
    <row r="37" spans="1:10" ht="14.45" customHeight="1" x14ac:dyDescent="0.25">
      <c r="A37" s="80"/>
      <c r="B37" s="80"/>
      <c r="C37" s="80"/>
      <c r="D37" s="80"/>
      <c r="E37" s="80"/>
      <c r="F37" s="80"/>
      <c r="G37" s="80"/>
      <c r="H37" s="80"/>
      <c r="I37" s="80"/>
      <c r="J37" s="80"/>
    </row>
    <row r="38" spans="1:10" ht="14.45" customHeight="1" x14ac:dyDescent="0.25">
      <c r="A38" s="80"/>
      <c r="B38" s="80"/>
      <c r="C38" s="80"/>
      <c r="D38" s="80"/>
      <c r="E38" s="80"/>
      <c r="F38" s="80"/>
      <c r="G38" s="80"/>
      <c r="H38" s="80"/>
      <c r="I38" s="80"/>
      <c r="J38" s="80"/>
    </row>
    <row r="39" spans="1:10" ht="14.45" customHeight="1" x14ac:dyDescent="0.25">
      <c r="A39" s="80"/>
      <c r="B39" s="80"/>
      <c r="C39" s="80"/>
      <c r="D39" s="80"/>
      <c r="E39" s="80"/>
      <c r="F39" s="80"/>
      <c r="G39" s="80"/>
      <c r="H39" s="80"/>
      <c r="I39" s="80"/>
    </row>
    <row r="40" spans="1:10" x14ac:dyDescent="0.25">
      <c r="A40" s="112"/>
      <c r="B40" s="112"/>
      <c r="C40" s="112"/>
      <c r="D40" s="112"/>
      <c r="E40" s="112"/>
      <c r="F40" s="112"/>
      <c r="G40" s="80"/>
      <c r="H40" s="80"/>
      <c r="I40" s="80"/>
    </row>
  </sheetData>
  <mergeCells count="17">
    <mergeCell ref="A3:J3"/>
    <mergeCell ref="A2:J2"/>
    <mergeCell ref="A1:J1"/>
    <mergeCell ref="I6:J6"/>
    <mergeCell ref="A32:J35"/>
    <mergeCell ref="A4:J4"/>
    <mergeCell ref="A30:J30"/>
    <mergeCell ref="A31:J31"/>
    <mergeCell ref="A5:A7"/>
    <mergeCell ref="B5:B7"/>
    <mergeCell ref="C5:F5"/>
    <mergeCell ref="A8:A20"/>
    <mergeCell ref="A21:A29"/>
    <mergeCell ref="G5:J5"/>
    <mergeCell ref="C6:D6"/>
    <mergeCell ref="E6:F6"/>
    <mergeCell ref="G6:H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9556-3B75-4F79-B109-9000C13F4BF5}">
  <dimension ref="A1:J38"/>
  <sheetViews>
    <sheetView workbookViewId="0">
      <selection sqref="A1:J1"/>
    </sheetView>
  </sheetViews>
  <sheetFormatPr defaultRowHeight="15" x14ac:dyDescent="0.25"/>
  <cols>
    <col min="1" max="1" width="22.42578125" customWidth="1"/>
    <col min="2" max="2" width="39.85546875" bestFit="1" customWidth="1"/>
    <col min="3" max="9" width="19.140625" customWidth="1"/>
    <col min="10" max="10" width="20.140625" customWidth="1"/>
  </cols>
  <sheetData>
    <row r="1" spans="1:10" ht="18.75" x14ac:dyDescent="0.3">
      <c r="A1" s="437" t="s">
        <v>77</v>
      </c>
      <c r="B1" s="437"/>
      <c r="C1" s="437"/>
      <c r="D1" s="437"/>
      <c r="E1" s="437"/>
      <c r="F1" s="437"/>
      <c r="G1" s="437"/>
      <c r="H1" s="437"/>
      <c r="I1" s="437"/>
      <c r="J1" s="437"/>
    </row>
    <row r="2" spans="1:10" ht="15.6" customHeight="1" x14ac:dyDescent="0.25">
      <c r="A2" s="444" t="s">
        <v>28</v>
      </c>
      <c r="B2" s="444"/>
      <c r="C2" s="444"/>
      <c r="D2" s="444"/>
      <c r="E2" s="444"/>
      <c r="F2" s="444"/>
      <c r="G2" s="444"/>
      <c r="H2" s="444"/>
      <c r="I2" s="444"/>
      <c r="J2" s="444"/>
    </row>
    <row r="3" spans="1:10" ht="15.75" x14ac:dyDescent="0.25">
      <c r="A3" s="436" t="s">
        <v>238</v>
      </c>
      <c r="B3" s="436"/>
      <c r="C3" s="436"/>
      <c r="D3" s="436"/>
      <c r="E3" s="436"/>
      <c r="F3" s="436"/>
      <c r="G3" s="436"/>
      <c r="H3" s="436"/>
      <c r="I3" s="436"/>
      <c r="J3" s="436"/>
    </row>
    <row r="4" spans="1:10" x14ac:dyDescent="0.25">
      <c r="A4" s="303"/>
      <c r="B4" s="303"/>
      <c r="C4" s="303"/>
      <c r="D4" s="303"/>
      <c r="E4" s="303"/>
      <c r="F4" s="303"/>
      <c r="G4" s="303"/>
      <c r="H4" s="303"/>
      <c r="I4" s="303"/>
      <c r="J4" s="303"/>
    </row>
    <row r="5" spans="1:10" x14ac:dyDescent="0.25">
      <c r="A5" s="477" t="s">
        <v>173</v>
      </c>
      <c r="B5" s="477" t="s">
        <v>203</v>
      </c>
      <c r="C5" s="480" t="s">
        <v>175</v>
      </c>
      <c r="D5" s="480"/>
      <c r="E5" s="480"/>
      <c r="F5" s="476"/>
      <c r="G5" s="480" t="s">
        <v>204</v>
      </c>
      <c r="H5" s="480"/>
      <c r="I5" s="480"/>
      <c r="J5" s="476"/>
    </row>
    <row r="6" spans="1:10" x14ac:dyDescent="0.25">
      <c r="A6" s="478"/>
      <c r="B6" s="478"/>
      <c r="C6" s="480">
        <v>2023</v>
      </c>
      <c r="D6" s="476"/>
      <c r="E6" s="480">
        <v>2024</v>
      </c>
      <c r="F6" s="476"/>
      <c r="G6" s="480">
        <v>2023</v>
      </c>
      <c r="H6" s="476"/>
      <c r="I6" s="480">
        <v>2024</v>
      </c>
      <c r="J6" s="476"/>
    </row>
    <row r="7" spans="1:10" x14ac:dyDescent="0.25">
      <c r="A7" s="478"/>
      <c r="B7" s="478"/>
      <c r="C7" s="27" t="s">
        <v>230</v>
      </c>
      <c r="D7" s="27" t="s">
        <v>231</v>
      </c>
      <c r="E7" s="27" t="s">
        <v>230</v>
      </c>
      <c r="F7" s="27" t="s">
        <v>231</v>
      </c>
      <c r="G7" s="27" t="s">
        <v>230</v>
      </c>
      <c r="H7" s="27" t="s">
        <v>231</v>
      </c>
      <c r="I7" s="27" t="s">
        <v>230</v>
      </c>
      <c r="J7" s="27" t="s">
        <v>231</v>
      </c>
    </row>
    <row r="8" spans="1:10" x14ac:dyDescent="0.25">
      <c r="A8" s="487" t="s">
        <v>178</v>
      </c>
      <c r="B8" s="106" t="s">
        <v>205</v>
      </c>
      <c r="C8" s="150">
        <v>14998499</v>
      </c>
      <c r="D8" s="171">
        <v>0.16900000000000001</v>
      </c>
      <c r="E8" s="187">
        <v>1054096</v>
      </c>
      <c r="F8" s="114">
        <v>9.1999999999999998E-2</v>
      </c>
      <c r="G8" s="179">
        <v>16127347</v>
      </c>
      <c r="H8" s="171">
        <v>0.16400000000000001</v>
      </c>
      <c r="I8" s="187">
        <v>1338250</v>
      </c>
      <c r="J8" s="114">
        <v>8.1000000000000003E-2</v>
      </c>
    </row>
    <row r="9" spans="1:10" x14ac:dyDescent="0.25">
      <c r="A9" s="487"/>
      <c r="B9" s="106" t="s">
        <v>206</v>
      </c>
      <c r="C9" s="150">
        <v>3875134</v>
      </c>
      <c r="D9" s="171">
        <v>0.218</v>
      </c>
      <c r="E9" s="187">
        <v>390627</v>
      </c>
      <c r="F9" s="114">
        <v>9.5000000000000001E-2</v>
      </c>
      <c r="G9" s="179">
        <v>3634273</v>
      </c>
      <c r="H9" s="171">
        <v>0.20899999999999999</v>
      </c>
      <c r="I9" s="187">
        <v>374350</v>
      </c>
      <c r="J9" s="114">
        <v>8.5000000000000006E-2</v>
      </c>
    </row>
    <row r="10" spans="1:10" x14ac:dyDescent="0.25">
      <c r="A10" s="487"/>
      <c r="B10" s="106" t="s">
        <v>207</v>
      </c>
      <c r="C10" s="150">
        <v>18100095</v>
      </c>
      <c r="D10" s="171">
        <v>0.191</v>
      </c>
      <c r="E10" s="187">
        <v>1616214</v>
      </c>
      <c r="F10" s="114">
        <v>9.0999999999999998E-2</v>
      </c>
      <c r="G10" s="179">
        <v>18564667</v>
      </c>
      <c r="H10" s="171">
        <v>0.17499999999999999</v>
      </c>
      <c r="I10" s="187">
        <v>1573890</v>
      </c>
      <c r="J10" s="114">
        <v>7.4999999999999997E-2</v>
      </c>
    </row>
    <row r="11" spans="1:10" x14ac:dyDescent="0.25">
      <c r="A11" s="487"/>
      <c r="B11" s="106" t="s">
        <v>208</v>
      </c>
      <c r="C11" s="150">
        <v>1548779</v>
      </c>
      <c r="D11" s="171">
        <v>0.14000000000000001</v>
      </c>
      <c r="E11" s="187">
        <v>299074</v>
      </c>
      <c r="F11" s="114">
        <v>8.3000000000000004E-2</v>
      </c>
      <c r="G11" s="179">
        <v>1782447</v>
      </c>
      <c r="H11" s="171">
        <v>0.125</v>
      </c>
      <c r="I11" s="187">
        <v>248688</v>
      </c>
      <c r="J11" s="114">
        <v>0.06</v>
      </c>
    </row>
    <row r="12" spans="1:10" x14ac:dyDescent="0.25">
      <c r="A12" s="487"/>
      <c r="B12" s="106" t="s">
        <v>209</v>
      </c>
      <c r="C12" s="150">
        <v>25126778</v>
      </c>
      <c r="D12" s="171">
        <v>0.17100000000000001</v>
      </c>
      <c r="E12" s="187">
        <v>1845031</v>
      </c>
      <c r="F12" s="114">
        <v>8.8999999999999996E-2</v>
      </c>
      <c r="G12" s="179">
        <v>25123166</v>
      </c>
      <c r="H12" s="171">
        <v>0.154</v>
      </c>
      <c r="I12" s="187">
        <v>1881517</v>
      </c>
      <c r="J12" s="114">
        <v>7.4999999999999997E-2</v>
      </c>
    </row>
    <row r="13" spans="1:10" x14ac:dyDescent="0.25">
      <c r="A13" s="487"/>
      <c r="B13" s="106" t="s">
        <v>221</v>
      </c>
      <c r="C13" s="150">
        <v>3610377</v>
      </c>
      <c r="D13" s="171">
        <v>0.14799999999999999</v>
      </c>
      <c r="E13" s="187">
        <v>295976</v>
      </c>
      <c r="F13" s="114">
        <v>8.5000000000000006E-2</v>
      </c>
      <c r="G13" s="179">
        <v>3776692</v>
      </c>
      <c r="H13" s="171">
        <v>0.14299999999999999</v>
      </c>
      <c r="I13" s="187">
        <v>344189</v>
      </c>
      <c r="J13" s="114">
        <v>7.2999999999999995E-2</v>
      </c>
    </row>
    <row r="14" spans="1:10" x14ac:dyDescent="0.25">
      <c r="A14" s="487"/>
      <c r="B14" s="106" t="s">
        <v>211</v>
      </c>
      <c r="C14" s="150">
        <v>8635395</v>
      </c>
      <c r="D14" s="171">
        <v>0.16600000000000001</v>
      </c>
      <c r="E14" s="187">
        <v>970493</v>
      </c>
      <c r="F14" s="114">
        <v>9.5000000000000001E-2</v>
      </c>
      <c r="G14" s="179">
        <v>7468738</v>
      </c>
      <c r="H14" s="171">
        <v>0.14899999999999999</v>
      </c>
      <c r="I14" s="187">
        <v>841186</v>
      </c>
      <c r="J14" s="114">
        <v>7.0000000000000007E-2</v>
      </c>
    </row>
    <row r="15" spans="1:10" x14ac:dyDescent="0.25">
      <c r="A15" s="487"/>
      <c r="B15" s="106" t="s">
        <v>212</v>
      </c>
      <c r="C15" s="150">
        <v>4099202</v>
      </c>
      <c r="D15" s="171">
        <v>9.5000000000000001E-2</v>
      </c>
      <c r="E15" s="187">
        <v>91950</v>
      </c>
      <c r="F15" s="114">
        <v>7.0000000000000007E-2</v>
      </c>
      <c r="G15" s="179">
        <v>4579745</v>
      </c>
      <c r="H15" s="171">
        <v>0.1</v>
      </c>
      <c r="I15" s="187">
        <v>79233</v>
      </c>
      <c r="J15" s="114">
        <v>6.3E-2</v>
      </c>
    </row>
    <row r="16" spans="1:10" x14ac:dyDescent="0.25">
      <c r="A16" s="487"/>
      <c r="B16" s="106" t="s">
        <v>213</v>
      </c>
      <c r="C16" s="150">
        <v>4774797</v>
      </c>
      <c r="D16" s="171">
        <v>0.157</v>
      </c>
      <c r="E16" s="187">
        <v>508583</v>
      </c>
      <c r="F16" s="114">
        <v>0.08</v>
      </c>
      <c r="G16" s="179">
        <v>5885361</v>
      </c>
      <c r="H16" s="171">
        <v>0.17299999999999999</v>
      </c>
      <c r="I16" s="187">
        <v>615352</v>
      </c>
      <c r="J16" s="114">
        <v>9.8000000000000004E-2</v>
      </c>
    </row>
    <row r="17" spans="1:10" x14ac:dyDescent="0.25">
      <c r="A17" s="487"/>
      <c r="B17" s="174" t="s">
        <v>214</v>
      </c>
      <c r="C17" s="228">
        <v>3878367</v>
      </c>
      <c r="D17" s="229">
        <v>0.17399999999999999</v>
      </c>
      <c r="E17" s="230">
        <v>461172</v>
      </c>
      <c r="F17" s="231">
        <v>7.9000000000000001E-2</v>
      </c>
      <c r="G17" s="232">
        <v>3826105</v>
      </c>
      <c r="H17" s="229">
        <v>0.161</v>
      </c>
      <c r="I17" s="230">
        <v>416483</v>
      </c>
      <c r="J17" s="231">
        <v>5.8000000000000003E-2</v>
      </c>
    </row>
    <row r="18" spans="1:10" ht="14.45" customHeight="1" x14ac:dyDescent="0.25">
      <c r="A18" s="486" t="s">
        <v>162</v>
      </c>
      <c r="B18" s="106" t="s">
        <v>205</v>
      </c>
      <c r="C18" s="187">
        <v>836956</v>
      </c>
      <c r="D18" s="171">
        <v>0.126</v>
      </c>
      <c r="E18" s="187">
        <v>59973</v>
      </c>
      <c r="F18" s="114">
        <v>9.2999999999999999E-2</v>
      </c>
      <c r="G18" s="179">
        <v>823633</v>
      </c>
      <c r="H18" s="171">
        <v>0.11700000000000001</v>
      </c>
      <c r="I18" s="187">
        <v>50199</v>
      </c>
      <c r="J18" s="114">
        <v>9.8000000000000004E-2</v>
      </c>
    </row>
    <row r="19" spans="1:10" ht="14.45" customHeight="1" x14ac:dyDescent="0.25">
      <c r="A19" s="486"/>
      <c r="B19" s="106" t="s">
        <v>206</v>
      </c>
      <c r="C19" s="187">
        <v>299364</v>
      </c>
      <c r="D19" s="171">
        <v>0.13100000000000001</v>
      </c>
      <c r="E19" s="187">
        <v>13570</v>
      </c>
      <c r="F19" s="114">
        <v>0.10100000000000001</v>
      </c>
      <c r="G19" s="179">
        <v>314972</v>
      </c>
      <c r="H19" s="171">
        <v>0.16</v>
      </c>
      <c r="I19" s="187">
        <v>27549</v>
      </c>
      <c r="J19" s="114">
        <v>9.2999999999999999E-2</v>
      </c>
    </row>
    <row r="20" spans="1:10" ht="14.45" customHeight="1" x14ac:dyDescent="0.25">
      <c r="A20" s="486"/>
      <c r="B20" s="106" t="s">
        <v>207</v>
      </c>
      <c r="C20" s="187">
        <v>889140</v>
      </c>
      <c r="D20" s="171">
        <v>0.114</v>
      </c>
      <c r="E20" s="187">
        <v>76422</v>
      </c>
      <c r="F20" s="114">
        <v>9.9000000000000005E-2</v>
      </c>
      <c r="G20" s="179">
        <v>922663</v>
      </c>
      <c r="H20" s="171">
        <v>0.108</v>
      </c>
      <c r="I20" s="187">
        <v>97461</v>
      </c>
      <c r="J20" s="114">
        <v>9.6000000000000002E-2</v>
      </c>
    </row>
    <row r="21" spans="1:10" ht="14.45" customHeight="1" x14ac:dyDescent="0.25">
      <c r="A21" s="486"/>
      <c r="B21" s="106" t="s">
        <v>219</v>
      </c>
      <c r="C21" s="187">
        <v>237197</v>
      </c>
      <c r="D21" s="171">
        <v>0.105</v>
      </c>
      <c r="E21" s="187">
        <v>25759</v>
      </c>
      <c r="F21" s="114">
        <v>9.6000000000000002E-2</v>
      </c>
      <c r="G21" s="179">
        <v>218155</v>
      </c>
      <c r="H21" s="171">
        <v>0.11899999999999999</v>
      </c>
      <c r="I21" s="187">
        <v>18904</v>
      </c>
      <c r="J21" s="114">
        <v>8.4000000000000005E-2</v>
      </c>
    </row>
    <row r="22" spans="1:10" ht="14.45" customHeight="1" x14ac:dyDescent="0.25">
      <c r="A22" s="486"/>
      <c r="B22" s="106" t="s">
        <v>209</v>
      </c>
      <c r="C22" s="187">
        <v>340690</v>
      </c>
      <c r="D22" s="171">
        <v>0.14599999999999999</v>
      </c>
      <c r="E22" s="187">
        <v>14745</v>
      </c>
      <c r="F22" s="114">
        <v>0.1</v>
      </c>
      <c r="G22" s="179">
        <v>349777</v>
      </c>
      <c r="H22" s="171">
        <v>0.13</v>
      </c>
      <c r="I22" s="187">
        <v>30173</v>
      </c>
      <c r="J22" s="114">
        <v>0.11899999999999999</v>
      </c>
    </row>
    <row r="23" spans="1:10" ht="14.45" customHeight="1" x14ac:dyDescent="0.25">
      <c r="A23" s="486"/>
      <c r="B23" s="106" t="s">
        <v>220</v>
      </c>
      <c r="C23" s="187">
        <v>195965</v>
      </c>
      <c r="D23" s="171">
        <v>9.6000000000000002E-2</v>
      </c>
      <c r="E23" s="187">
        <v>19099</v>
      </c>
      <c r="F23" s="114">
        <v>9.4E-2</v>
      </c>
      <c r="G23" s="179">
        <v>195255</v>
      </c>
      <c r="H23" s="171">
        <v>0.115</v>
      </c>
      <c r="I23" s="187">
        <v>17528</v>
      </c>
      <c r="J23" s="114">
        <v>8.2000000000000003E-2</v>
      </c>
    </row>
    <row r="24" spans="1:10" ht="14.45" customHeight="1" x14ac:dyDescent="0.25">
      <c r="A24" s="486"/>
      <c r="B24" s="106" t="s">
        <v>210</v>
      </c>
      <c r="C24" s="187">
        <v>351335</v>
      </c>
      <c r="D24" s="171">
        <v>0.115</v>
      </c>
      <c r="E24" s="187">
        <v>21798</v>
      </c>
      <c r="F24" s="114">
        <v>0.123</v>
      </c>
      <c r="G24" s="179">
        <v>300085</v>
      </c>
      <c r="H24" s="171">
        <v>0.13600000000000001</v>
      </c>
      <c r="I24" s="187">
        <v>16750</v>
      </c>
      <c r="J24" s="114">
        <v>8.8999999999999996E-2</v>
      </c>
    </row>
    <row r="25" spans="1:10" ht="14.45" customHeight="1" x14ac:dyDescent="0.25">
      <c r="A25" s="486"/>
      <c r="B25" s="106" t="s">
        <v>211</v>
      </c>
      <c r="C25" s="187">
        <v>386963</v>
      </c>
      <c r="D25" s="171">
        <v>0.108</v>
      </c>
      <c r="E25" s="187">
        <v>44455</v>
      </c>
      <c r="F25" s="114">
        <v>8.3000000000000004E-2</v>
      </c>
      <c r="G25" s="179">
        <v>368027</v>
      </c>
      <c r="H25" s="171">
        <v>0.115</v>
      </c>
      <c r="I25" s="187">
        <v>26601</v>
      </c>
      <c r="J25" s="114">
        <v>8.7999999999999995E-2</v>
      </c>
    </row>
    <row r="26" spans="1:10" ht="14.45" customHeight="1" x14ac:dyDescent="0.25">
      <c r="A26" s="486"/>
      <c r="B26" s="106" t="s">
        <v>213</v>
      </c>
      <c r="C26" s="187">
        <v>106803</v>
      </c>
      <c r="D26" s="171">
        <v>0.16900000000000001</v>
      </c>
      <c r="E26" s="187">
        <v>6545</v>
      </c>
      <c r="F26" s="114">
        <v>5.6000000000000001E-2</v>
      </c>
      <c r="G26" s="179">
        <v>135554</v>
      </c>
      <c r="H26" s="171">
        <v>0.14399999999999999</v>
      </c>
      <c r="I26" s="187">
        <v>8618</v>
      </c>
      <c r="J26" s="114">
        <v>7.4999999999999997E-2</v>
      </c>
    </row>
    <row r="27" spans="1:10" x14ac:dyDescent="0.25">
      <c r="A27" s="486"/>
      <c r="B27" s="106" t="s">
        <v>214</v>
      </c>
      <c r="C27" s="187">
        <v>284027</v>
      </c>
      <c r="D27" s="171">
        <v>0.123</v>
      </c>
      <c r="E27" s="187">
        <v>23014</v>
      </c>
      <c r="F27" s="114">
        <v>9.0999999999999998E-2</v>
      </c>
      <c r="G27" s="179">
        <v>371445</v>
      </c>
      <c r="H27" s="171">
        <v>0.121</v>
      </c>
      <c r="I27" s="187">
        <v>24433</v>
      </c>
      <c r="J27" s="114">
        <v>8.4000000000000005E-2</v>
      </c>
    </row>
    <row r="28" spans="1:10" x14ac:dyDescent="0.25">
      <c r="A28" s="302"/>
      <c r="B28" s="302"/>
      <c r="C28" s="302"/>
      <c r="D28" s="302"/>
      <c r="E28" s="302"/>
      <c r="F28" s="302"/>
      <c r="G28" s="302"/>
      <c r="H28" s="302"/>
      <c r="I28" s="302"/>
      <c r="J28" s="302"/>
    </row>
    <row r="29" spans="1:10" x14ac:dyDescent="0.25">
      <c r="A29" s="452" t="s">
        <v>170</v>
      </c>
      <c r="B29" s="452"/>
      <c r="C29" s="452"/>
      <c r="D29" s="452"/>
      <c r="E29" s="452"/>
      <c r="F29" s="452"/>
    </row>
    <row r="30" spans="1:10" ht="15" customHeight="1" x14ac:dyDescent="0.25">
      <c r="A30" s="451" t="s">
        <v>222</v>
      </c>
      <c r="B30" s="451"/>
      <c r="C30" s="451"/>
      <c r="D30" s="451"/>
      <c r="E30" s="451"/>
      <c r="F30" s="451"/>
      <c r="G30" s="80"/>
      <c r="H30" s="80"/>
      <c r="I30" s="80"/>
      <c r="J30" s="80"/>
    </row>
    <row r="31" spans="1:10" ht="14.45" customHeight="1" x14ac:dyDescent="0.25">
      <c r="A31" s="451"/>
      <c r="B31" s="451"/>
      <c r="C31" s="451"/>
      <c r="D31" s="451"/>
      <c r="E31" s="451"/>
      <c r="F31" s="451"/>
      <c r="G31" s="80"/>
      <c r="H31" s="80"/>
      <c r="I31" s="80"/>
      <c r="J31" s="80"/>
    </row>
    <row r="32" spans="1:10" ht="14.45" customHeight="1" x14ac:dyDescent="0.25">
      <c r="A32" s="451"/>
      <c r="B32" s="451"/>
      <c r="C32" s="451"/>
      <c r="D32" s="451"/>
      <c r="E32" s="451"/>
      <c r="F32" s="451"/>
      <c r="G32" s="80"/>
      <c r="H32" s="80"/>
      <c r="I32" s="80"/>
      <c r="J32" s="80"/>
    </row>
    <row r="33" spans="1:10" ht="14.45" customHeight="1" x14ac:dyDescent="0.25">
      <c r="A33" s="451"/>
      <c r="B33" s="451"/>
      <c r="C33" s="451"/>
      <c r="D33" s="451"/>
      <c r="E33" s="451"/>
      <c r="F33" s="451"/>
      <c r="G33" s="80"/>
      <c r="H33" s="80"/>
      <c r="I33" s="80"/>
      <c r="J33" s="80"/>
    </row>
    <row r="34" spans="1:10" ht="14.45" customHeight="1" x14ac:dyDescent="0.25">
      <c r="A34" s="451"/>
      <c r="B34" s="451"/>
      <c r="C34" s="451"/>
      <c r="D34" s="451"/>
      <c r="E34" s="451"/>
      <c r="F34" s="451"/>
      <c r="G34" s="80"/>
      <c r="H34" s="80"/>
      <c r="I34" s="80"/>
      <c r="J34" s="80"/>
    </row>
    <row r="35" spans="1:10" ht="14.45" customHeight="1" x14ac:dyDescent="0.25">
      <c r="A35" s="451"/>
      <c r="B35" s="451"/>
      <c r="C35" s="451"/>
      <c r="D35" s="451"/>
      <c r="E35" s="451"/>
      <c r="F35" s="451"/>
      <c r="G35" s="80"/>
      <c r="H35" s="80"/>
      <c r="I35" s="80"/>
      <c r="J35" s="80"/>
    </row>
    <row r="36" spans="1:10" ht="14.45" customHeight="1" x14ac:dyDescent="0.25">
      <c r="A36" s="451"/>
      <c r="B36" s="451"/>
      <c r="C36" s="451"/>
      <c r="D36" s="451"/>
      <c r="E36" s="451"/>
      <c r="F36" s="451"/>
      <c r="G36" s="80"/>
      <c r="H36" s="80"/>
      <c r="I36" s="80"/>
      <c r="J36" s="80"/>
    </row>
    <row r="37" spans="1:10" ht="14.45" customHeight="1" x14ac:dyDescent="0.25">
      <c r="A37" s="451"/>
      <c r="B37" s="451"/>
      <c r="C37" s="451"/>
      <c r="D37" s="451"/>
      <c r="E37" s="451"/>
      <c r="F37" s="451"/>
      <c r="G37" s="80"/>
      <c r="H37" s="80"/>
    </row>
    <row r="38" spans="1:10" ht="14.45" customHeight="1" x14ac:dyDescent="0.25">
      <c r="A38" s="111"/>
      <c r="B38" s="111"/>
      <c r="C38" s="111"/>
      <c r="D38" s="111"/>
      <c r="E38" s="111"/>
      <c r="F38" s="111"/>
      <c r="G38" s="80"/>
      <c r="H38" s="80"/>
    </row>
  </sheetData>
  <mergeCells count="15">
    <mergeCell ref="A30:F37"/>
    <mergeCell ref="A29:F29"/>
    <mergeCell ref="A2:J2"/>
    <mergeCell ref="A1:J1"/>
    <mergeCell ref="C5:F5"/>
    <mergeCell ref="G5:J5"/>
    <mergeCell ref="C6:D6"/>
    <mergeCell ref="E6:F6"/>
    <mergeCell ref="G6:H6"/>
    <mergeCell ref="I6:J6"/>
    <mergeCell ref="A3:J3"/>
    <mergeCell ref="A8:A17"/>
    <mergeCell ref="A5:A7"/>
    <mergeCell ref="B5:B7"/>
    <mergeCell ref="A18:A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B973-29ED-4ABC-8C62-7F4AEE9D85D8}">
  <dimension ref="A1:D57"/>
  <sheetViews>
    <sheetView workbookViewId="0">
      <selection activeCell="C20" sqref="C20"/>
    </sheetView>
  </sheetViews>
  <sheetFormatPr defaultRowHeight="15" x14ac:dyDescent="0.25"/>
  <cols>
    <col min="1" max="1" width="9.7109375" style="89" customWidth="1"/>
    <col min="2" max="2" width="17.7109375" customWidth="1"/>
    <col min="3" max="3" width="98.5703125" customWidth="1"/>
  </cols>
  <sheetData>
    <row r="1" spans="1:4" ht="26.25" x14ac:dyDescent="0.4">
      <c r="A1" s="2" t="s">
        <v>0</v>
      </c>
      <c r="B1" s="3"/>
      <c r="C1" s="1"/>
      <c r="D1" s="1"/>
    </row>
    <row r="2" spans="1:4" ht="23.25" x14ac:dyDescent="0.35">
      <c r="A2" s="4" t="s">
        <v>1</v>
      </c>
      <c r="B2" s="5"/>
      <c r="C2" s="1"/>
      <c r="D2" s="1"/>
    </row>
    <row r="3" spans="1:4" ht="15.75" x14ac:dyDescent="0.25">
      <c r="A3" s="420">
        <v>46174</v>
      </c>
      <c r="B3" s="421"/>
      <c r="C3" s="1"/>
      <c r="D3" s="1"/>
    </row>
    <row r="4" spans="1:4" x14ac:dyDescent="0.25">
      <c r="A4" s="1"/>
      <c r="B4" s="1"/>
      <c r="C4" s="1"/>
      <c r="D4" s="1"/>
    </row>
    <row r="5" spans="1:4" ht="15.75" x14ac:dyDescent="0.25">
      <c r="A5" s="8"/>
      <c r="B5" s="6"/>
      <c r="C5" s="1"/>
      <c r="D5" s="1"/>
    </row>
    <row r="6" spans="1:4" ht="15.75" x14ac:dyDescent="0.25">
      <c r="A6" s="283" t="s">
        <v>2</v>
      </c>
      <c r="B6" s="12" t="s">
        <v>3</v>
      </c>
      <c r="C6" s="13" t="s">
        <v>4</v>
      </c>
      <c r="D6" s="1"/>
    </row>
    <row r="7" spans="1:4" x14ac:dyDescent="0.25">
      <c r="A7" s="53">
        <v>1.1000000000000001</v>
      </c>
      <c r="B7" s="60" t="s">
        <v>5</v>
      </c>
      <c r="C7" s="49" t="s">
        <v>6</v>
      </c>
      <c r="D7" s="1"/>
    </row>
    <row r="8" spans="1:4" x14ac:dyDescent="0.25">
      <c r="A8" s="54">
        <v>1.2</v>
      </c>
      <c r="B8" s="61" t="s">
        <v>5</v>
      </c>
      <c r="C8" s="50" t="s">
        <v>7</v>
      </c>
      <c r="D8" s="1"/>
    </row>
    <row r="9" spans="1:4" x14ac:dyDescent="0.25">
      <c r="A9" s="54">
        <v>1.3</v>
      </c>
      <c r="B9" s="61" t="s">
        <v>5</v>
      </c>
      <c r="C9" s="50" t="s">
        <v>8</v>
      </c>
      <c r="D9" s="1"/>
    </row>
    <row r="10" spans="1:4" x14ac:dyDescent="0.25">
      <c r="A10" s="54">
        <v>1.4</v>
      </c>
      <c r="B10" s="61" t="s">
        <v>5</v>
      </c>
      <c r="C10" s="50" t="s">
        <v>9</v>
      </c>
      <c r="D10" s="1"/>
    </row>
    <row r="11" spans="1:4" ht="15" customHeight="1" x14ac:dyDescent="0.25">
      <c r="A11" s="54">
        <v>1.5</v>
      </c>
      <c r="B11" s="61" t="s">
        <v>5</v>
      </c>
      <c r="C11" s="50" t="s">
        <v>10</v>
      </c>
      <c r="D11" s="1"/>
    </row>
    <row r="12" spans="1:4" x14ac:dyDescent="0.25">
      <c r="A12" s="54">
        <v>1.6</v>
      </c>
      <c r="B12" s="61" t="s">
        <v>5</v>
      </c>
      <c r="C12" s="50" t="s">
        <v>11</v>
      </c>
      <c r="D12" s="1"/>
    </row>
    <row r="13" spans="1:4" x14ac:dyDescent="0.25">
      <c r="A13" s="98">
        <v>1.7</v>
      </c>
      <c r="B13" s="90" t="s">
        <v>5</v>
      </c>
      <c r="C13" s="91" t="s">
        <v>12</v>
      </c>
      <c r="D13" s="1"/>
    </row>
    <row r="14" spans="1:4" x14ac:dyDescent="0.25">
      <c r="A14" s="56">
        <v>2.1</v>
      </c>
      <c r="B14" s="64" t="s">
        <v>13</v>
      </c>
      <c r="C14" s="50" t="s">
        <v>14</v>
      </c>
      <c r="D14" s="1"/>
    </row>
    <row r="15" spans="1:4" x14ac:dyDescent="0.25">
      <c r="A15" s="54">
        <v>2.2000000000000002</v>
      </c>
      <c r="B15" s="61" t="s">
        <v>13</v>
      </c>
      <c r="C15" s="50" t="s">
        <v>15</v>
      </c>
      <c r="D15" s="1"/>
    </row>
    <row r="16" spans="1:4" x14ac:dyDescent="0.25">
      <c r="A16" s="55">
        <v>2.2999999999999998</v>
      </c>
      <c r="B16" s="62" t="s">
        <v>13</v>
      </c>
      <c r="C16" s="359" t="s">
        <v>16</v>
      </c>
      <c r="D16" s="1"/>
    </row>
    <row r="17" spans="1:4" x14ac:dyDescent="0.25">
      <c r="A17" s="360">
        <v>3.1</v>
      </c>
      <c r="B17" s="60" t="s">
        <v>17</v>
      </c>
      <c r="C17" s="49" t="s">
        <v>18</v>
      </c>
      <c r="D17" s="1"/>
    </row>
    <row r="18" spans="1:4" x14ac:dyDescent="0.25">
      <c r="A18" s="245" t="s">
        <v>19</v>
      </c>
      <c r="B18" s="61" t="s">
        <v>17</v>
      </c>
      <c r="C18" s="104" t="s">
        <v>20</v>
      </c>
      <c r="D18" s="1"/>
    </row>
    <row r="19" spans="1:4" x14ac:dyDescent="0.25">
      <c r="A19" s="245" t="s">
        <v>21</v>
      </c>
      <c r="B19" s="61" t="s">
        <v>17</v>
      </c>
      <c r="C19" s="104" t="s">
        <v>22</v>
      </c>
      <c r="D19" s="1"/>
    </row>
    <row r="20" spans="1:4" x14ac:dyDescent="0.25">
      <c r="A20" s="247">
        <v>3.2</v>
      </c>
      <c r="B20" s="61" t="s">
        <v>17</v>
      </c>
      <c r="C20" s="104" t="s">
        <v>23</v>
      </c>
      <c r="D20" s="1"/>
    </row>
    <row r="21" spans="1:4" x14ac:dyDescent="0.25">
      <c r="A21" s="247">
        <v>3.3</v>
      </c>
      <c r="B21" s="61" t="s">
        <v>17</v>
      </c>
      <c r="C21" s="104" t="s">
        <v>24</v>
      </c>
      <c r="D21" s="1"/>
    </row>
    <row r="22" spans="1:4" x14ac:dyDescent="0.25">
      <c r="A22" s="245" t="s">
        <v>25</v>
      </c>
      <c r="B22" s="61" t="s">
        <v>17</v>
      </c>
      <c r="C22" s="104" t="s">
        <v>26</v>
      </c>
      <c r="D22" s="1"/>
    </row>
    <row r="23" spans="1:4" x14ac:dyDescent="0.25">
      <c r="A23" s="245" t="s">
        <v>27</v>
      </c>
      <c r="B23" s="61" t="s">
        <v>17</v>
      </c>
      <c r="C23" s="104" t="s">
        <v>28</v>
      </c>
      <c r="D23" s="1"/>
    </row>
    <row r="24" spans="1:4" x14ac:dyDescent="0.25">
      <c r="A24" s="248">
        <v>3.4</v>
      </c>
      <c r="B24" s="61" t="s">
        <v>17</v>
      </c>
      <c r="C24" s="104" t="s">
        <v>29</v>
      </c>
      <c r="D24" s="1"/>
    </row>
    <row r="25" spans="1:4" x14ac:dyDescent="0.25">
      <c r="A25" s="245" t="s">
        <v>30</v>
      </c>
      <c r="B25" s="61" t="s">
        <v>17</v>
      </c>
      <c r="C25" s="104" t="s">
        <v>31</v>
      </c>
      <c r="D25" s="1"/>
    </row>
    <row r="26" spans="1:4" x14ac:dyDescent="0.25">
      <c r="A26" s="245" t="s">
        <v>32</v>
      </c>
      <c r="B26" s="61" t="s">
        <v>17</v>
      </c>
      <c r="C26" s="104" t="s">
        <v>33</v>
      </c>
      <c r="D26" s="1"/>
    </row>
    <row r="27" spans="1:4" x14ac:dyDescent="0.25">
      <c r="A27" s="248">
        <v>3.5</v>
      </c>
      <c r="B27" s="61" t="s">
        <v>17</v>
      </c>
      <c r="C27" s="104" t="s">
        <v>34</v>
      </c>
      <c r="D27" s="1"/>
    </row>
    <row r="28" spans="1:4" x14ac:dyDescent="0.25">
      <c r="A28" s="245" t="s">
        <v>35</v>
      </c>
      <c r="B28" s="61" t="s">
        <v>17</v>
      </c>
      <c r="C28" s="104" t="s">
        <v>36</v>
      </c>
      <c r="D28" s="1"/>
    </row>
    <row r="29" spans="1:4" x14ac:dyDescent="0.25">
      <c r="A29" s="245" t="s">
        <v>37</v>
      </c>
      <c r="B29" s="61" t="s">
        <v>17</v>
      </c>
      <c r="C29" s="104" t="s">
        <v>38</v>
      </c>
      <c r="D29" s="1"/>
    </row>
    <row r="30" spans="1:4" x14ac:dyDescent="0.25">
      <c r="A30" s="245">
        <v>3.6</v>
      </c>
      <c r="B30" s="61" t="s">
        <v>17</v>
      </c>
      <c r="C30" s="104" t="s">
        <v>39</v>
      </c>
      <c r="D30" s="1"/>
    </row>
    <row r="31" spans="1:4" x14ac:dyDescent="0.25">
      <c r="A31" s="245" t="s">
        <v>40</v>
      </c>
      <c r="B31" s="61" t="s">
        <v>17</v>
      </c>
      <c r="C31" s="104" t="s">
        <v>41</v>
      </c>
      <c r="D31" s="1"/>
    </row>
    <row r="32" spans="1:4" ht="13.5" customHeight="1" x14ac:dyDescent="0.25">
      <c r="A32" s="245" t="s">
        <v>42</v>
      </c>
      <c r="B32" s="61" t="s">
        <v>17</v>
      </c>
      <c r="C32" s="104" t="s">
        <v>43</v>
      </c>
      <c r="D32" s="1"/>
    </row>
    <row r="33" spans="1:4" x14ac:dyDescent="0.25">
      <c r="A33" s="362">
        <v>3.7</v>
      </c>
      <c r="B33" s="61" t="s">
        <v>17</v>
      </c>
      <c r="C33" s="104" t="s">
        <v>44</v>
      </c>
      <c r="D33" s="1"/>
    </row>
    <row r="34" spans="1:4" x14ac:dyDescent="0.25">
      <c r="A34" s="245" t="s">
        <v>45</v>
      </c>
      <c r="B34" s="61" t="s">
        <v>17</v>
      </c>
      <c r="C34" s="104" t="s">
        <v>46</v>
      </c>
      <c r="D34" s="1"/>
    </row>
    <row r="35" spans="1:4" x14ac:dyDescent="0.25">
      <c r="A35" s="245" t="s">
        <v>47</v>
      </c>
      <c r="B35" s="61" t="s">
        <v>17</v>
      </c>
      <c r="C35" s="104" t="s">
        <v>48</v>
      </c>
      <c r="D35" s="1"/>
    </row>
    <row r="36" spans="1:4" x14ac:dyDescent="0.25">
      <c r="A36" s="419">
        <v>3.8</v>
      </c>
      <c r="B36" s="62" t="s">
        <v>17</v>
      </c>
      <c r="C36" s="359" t="s">
        <v>49</v>
      </c>
      <c r="D36" s="1"/>
    </row>
    <row r="37" spans="1:4" x14ac:dyDescent="0.25">
      <c r="A37" s="53">
        <v>4.0999999999999996</v>
      </c>
      <c r="B37" s="60" t="s">
        <v>50</v>
      </c>
      <c r="C37" s="49" t="s">
        <v>51</v>
      </c>
      <c r="D37" s="1"/>
    </row>
    <row r="38" spans="1:4" x14ac:dyDescent="0.25">
      <c r="A38" s="54">
        <v>4.2</v>
      </c>
      <c r="B38" s="61" t="s">
        <v>50</v>
      </c>
      <c r="C38" s="50" t="s">
        <v>52</v>
      </c>
      <c r="D38" s="1"/>
    </row>
    <row r="39" spans="1:4" x14ac:dyDescent="0.25">
      <c r="A39" s="55">
        <v>4.3</v>
      </c>
      <c r="B39" s="61" t="s">
        <v>50</v>
      </c>
      <c r="C39" s="92" t="s">
        <v>53</v>
      </c>
      <c r="D39" s="7"/>
    </row>
    <row r="40" spans="1:4" x14ac:dyDescent="0.25">
      <c r="A40" s="54">
        <v>4.4000000000000004</v>
      </c>
      <c r="B40" s="103" t="s">
        <v>50</v>
      </c>
      <c r="C40" s="104" t="s">
        <v>54</v>
      </c>
      <c r="D40" s="1"/>
    </row>
    <row r="41" spans="1:4" x14ac:dyDescent="0.25">
      <c r="A41" s="97">
        <v>4.5</v>
      </c>
      <c r="B41" s="103" t="s">
        <v>50</v>
      </c>
      <c r="C41" s="104" t="s">
        <v>55</v>
      </c>
      <c r="D41" s="7"/>
    </row>
    <row r="42" spans="1:4" x14ac:dyDescent="0.25">
      <c r="A42" s="97">
        <v>4.5999999999999996</v>
      </c>
      <c r="B42" s="103" t="s">
        <v>50</v>
      </c>
      <c r="C42" s="104" t="s">
        <v>56</v>
      </c>
      <c r="D42" s="7"/>
    </row>
    <row r="43" spans="1:4" x14ac:dyDescent="0.25">
      <c r="A43" s="417">
        <v>4.7</v>
      </c>
      <c r="B43" s="63" t="s">
        <v>50</v>
      </c>
      <c r="C43" s="418" t="s">
        <v>57</v>
      </c>
      <c r="D43" s="1"/>
    </row>
    <row r="44" spans="1:4" x14ac:dyDescent="0.25">
      <c r="A44" s="56">
        <v>5.0999999999999996</v>
      </c>
      <c r="B44" s="64" t="s">
        <v>58</v>
      </c>
      <c r="C44" s="50" t="s">
        <v>59</v>
      </c>
      <c r="D44" s="1"/>
    </row>
    <row r="45" spans="1:4" x14ac:dyDescent="0.25">
      <c r="A45" s="54">
        <v>5.2</v>
      </c>
      <c r="B45" s="61" t="s">
        <v>58</v>
      </c>
      <c r="C45" s="104" t="s">
        <v>60</v>
      </c>
      <c r="D45" s="1"/>
    </row>
    <row r="46" spans="1:4" x14ac:dyDescent="0.25">
      <c r="A46" s="54">
        <v>5.3</v>
      </c>
      <c r="B46" s="61" t="s">
        <v>58</v>
      </c>
      <c r="C46" s="104" t="s">
        <v>61</v>
      </c>
      <c r="D46" s="1"/>
    </row>
    <row r="47" spans="1:4" x14ac:dyDescent="0.25">
      <c r="A47" s="54">
        <v>5.4</v>
      </c>
      <c r="B47" s="61" t="s">
        <v>58</v>
      </c>
      <c r="C47" s="104" t="s">
        <v>62</v>
      </c>
      <c r="D47" s="1"/>
    </row>
    <row r="48" spans="1:4" x14ac:dyDescent="0.25">
      <c r="A48" s="57">
        <v>5.5</v>
      </c>
      <c r="B48" s="63" t="s">
        <v>58</v>
      </c>
      <c r="C48" s="361" t="s">
        <v>63</v>
      </c>
      <c r="D48" s="1"/>
    </row>
    <row r="49" spans="1:4" x14ac:dyDescent="0.25">
      <c r="A49" s="246">
        <v>6.1</v>
      </c>
      <c r="B49" s="64" t="s">
        <v>64</v>
      </c>
      <c r="C49" s="51" t="s">
        <v>65</v>
      </c>
      <c r="D49" s="1"/>
    </row>
    <row r="50" spans="1:4" x14ac:dyDescent="0.25">
      <c r="A50" s="246" t="s">
        <v>66</v>
      </c>
      <c r="B50" s="64" t="s">
        <v>64</v>
      </c>
      <c r="C50" s="51" t="s">
        <v>67</v>
      </c>
      <c r="D50" s="1"/>
    </row>
    <row r="51" spans="1:4" x14ac:dyDescent="0.25">
      <c r="A51" s="245">
        <v>6.2</v>
      </c>
      <c r="B51" s="64" t="s">
        <v>64</v>
      </c>
      <c r="C51" s="52" t="s">
        <v>68</v>
      </c>
      <c r="D51" s="1"/>
    </row>
    <row r="52" spans="1:4" x14ac:dyDescent="0.25">
      <c r="A52" s="245" t="s">
        <v>69</v>
      </c>
      <c r="B52" s="64" t="s">
        <v>64</v>
      </c>
      <c r="C52" s="279" t="s">
        <v>70</v>
      </c>
      <c r="D52" s="1"/>
    </row>
    <row r="53" spans="1:4" x14ac:dyDescent="0.25">
      <c r="A53" s="245">
        <v>6.3</v>
      </c>
      <c r="B53" s="68" t="s">
        <v>64</v>
      </c>
      <c r="C53" s="279" t="s">
        <v>71</v>
      </c>
      <c r="D53" s="1"/>
    </row>
    <row r="54" spans="1:4" x14ac:dyDescent="0.25">
      <c r="A54" s="271" t="s">
        <v>72</v>
      </c>
      <c r="B54" s="68" t="s">
        <v>64</v>
      </c>
      <c r="C54" s="279" t="s">
        <v>73</v>
      </c>
      <c r="D54" s="1"/>
    </row>
    <row r="55" spans="1:4" x14ac:dyDescent="0.25">
      <c r="A55" s="271">
        <v>6.4</v>
      </c>
      <c r="B55" s="68" t="s">
        <v>64</v>
      </c>
      <c r="C55" s="279" t="s">
        <v>74</v>
      </c>
      <c r="D55" s="1"/>
    </row>
    <row r="56" spans="1:4" x14ac:dyDescent="0.25">
      <c r="A56" s="249" t="s">
        <v>75</v>
      </c>
      <c r="B56" s="282" t="s">
        <v>64</v>
      </c>
      <c r="C56" s="281" t="s">
        <v>76</v>
      </c>
    </row>
    <row r="57" spans="1:4" x14ac:dyDescent="0.25">
      <c r="A57" s="105"/>
    </row>
  </sheetData>
  <mergeCells count="1">
    <mergeCell ref="A3:B3"/>
  </mergeCells>
  <hyperlinks>
    <hyperlink ref="A7" location="'1.1'!A1" display="'1.1'!A1" xr:uid="{4B75298B-D70B-4EC9-A09F-E25C543415F3}"/>
    <hyperlink ref="A8" location="'1.2'!A1" display="'1.2'!A1" xr:uid="{0216D87F-3E89-4208-BF2C-0546472C5180}"/>
    <hyperlink ref="A9" location="'1.3'!A1" display="'1.3'!A1" xr:uid="{40228AEF-2BA9-4804-BADB-DE75A1C0150E}"/>
    <hyperlink ref="A10" location="'1.4'!A1" display="'1.4'!A1" xr:uid="{E3E7EA34-171D-4267-8149-7F507D2D775C}"/>
    <hyperlink ref="A11" location="'1.5'!A1" display="'1.5'!A1" xr:uid="{0A68C863-CB0F-47ED-8005-94B14F04F2E6}"/>
    <hyperlink ref="A12" location="'1.6'!A1" display="'1.6'!A1" xr:uid="{41183A59-7037-41D4-B2A2-48B42F5DF037}"/>
    <hyperlink ref="A13" location="'1.7'!A1" display="1.7" xr:uid="{8E19C2C2-1A59-4845-B2F8-3ABBCB038DAA}"/>
    <hyperlink ref="A14" location="'2.1'!A1" display="'2.1'!A1" xr:uid="{C4640004-E702-4200-9A46-2BB6C398294A}"/>
    <hyperlink ref="A15" location="'2.2'!A1" display="'2.2'!A1" xr:uid="{6E7046B6-F852-4519-9CC0-9620DA55178D}"/>
    <hyperlink ref="A16" location="'2.3'!A1" display="'2.3'!A1" xr:uid="{A598A713-B619-4884-BBFE-7A5FEDA190AF}"/>
    <hyperlink ref="A17" location="'3.1'!A1" display="'3.1'!A1" xr:uid="{01C82E9E-53C5-4769-BEBD-CEA21EC256D4}"/>
    <hyperlink ref="A21" location="'3.3'!A1" display="'3.3'!A1" xr:uid="{C9388A68-439E-43C5-91A9-D6EE50CF19EA}"/>
    <hyperlink ref="A22" location="'3.3.1'!A1" display="3.3.1" xr:uid="{8420746A-CF07-491C-AD94-0783194B29A8}"/>
    <hyperlink ref="A24" location="'3.4'!A1" display="'3.4'!A1" xr:uid="{9BFAA45B-343B-4DB6-B305-7380795BFD98}"/>
    <hyperlink ref="A25" location="'3.4.1'!A1" display="3.4.1" xr:uid="{C3F4F492-DE5B-4D4F-A3A8-21B415164331}"/>
    <hyperlink ref="A26" location="'3.4.2'!A1" display="3.4.2" xr:uid="{DE8EF390-E831-4463-94BF-356C8A836DC0}"/>
    <hyperlink ref="A27" location="'3.5'!A1" display="'3.5'!A1" xr:uid="{8895D620-443A-46D3-9DD7-633F1AAF8790}"/>
    <hyperlink ref="A28" location="'3.5.1'!A1" display="3.5.1" xr:uid="{AF3A1709-9521-40C3-86F6-4BBCA6633670}"/>
    <hyperlink ref="A29" location="'3.5.2'!A1" display="3.5.2" xr:uid="{03BEC626-F961-49C8-BCFA-39CDD2C0D226}"/>
    <hyperlink ref="A30" location="'3.6'!A1" display="'3.6'!A1" xr:uid="{DA740E04-0703-4CA5-B69F-EA7681BD433C}"/>
    <hyperlink ref="A31" location="'3.6.1'!A1" display="3.6.1" xr:uid="{5C3D6E3C-EE70-475A-B624-9103D4CE6376}"/>
    <hyperlink ref="A32" location="'3.6.2'!A1" display="3.6.2" xr:uid="{A28AF8B5-BDED-45B2-B8B3-13DF0979992A}"/>
    <hyperlink ref="A33" location="'3.7'!A1" display="3.7" xr:uid="{0D328280-2FA0-4B0A-82B9-D7C918A0BFC3}"/>
    <hyperlink ref="A34" location="'3.7.1'!A1" display="3.7.1" xr:uid="{BE1EC286-934D-4AF7-AB00-270CC51ED580}"/>
    <hyperlink ref="A35" location="'3.7.2'!A1" display="3.7.2" xr:uid="{5C97F05B-1DC2-44B7-A3C2-338323B33323}"/>
    <hyperlink ref="A37" location="'4.1'!A1" display="'4.1'!A1" xr:uid="{AC522508-B7E7-49E1-A394-0EED6CCFEBF1}"/>
    <hyperlink ref="A38" location="'4.2'!A1" display="'4.2'!A1" xr:uid="{746000C4-AC38-41E7-BB1E-AF8D4C928979}"/>
    <hyperlink ref="A40" location="'4.3'!A1" display="'4.3'!A1" xr:uid="{D7BA76A7-9663-4D2B-A36D-EFC0088527A9}"/>
    <hyperlink ref="A39" location="'4.4'!A1" display="'4.4'!A1" xr:uid="{47E7438A-F1C1-4F9B-9336-FC8CA91746C5}"/>
    <hyperlink ref="A44" location="'5.1'!A1" display="'5.1'!A1" xr:uid="{7C55BCB5-378A-4271-9547-221F9F038827}"/>
    <hyperlink ref="A45" location="'5.2'!A1" display="'5.2'!A1" xr:uid="{EF1BFE67-AA04-4A1B-9ACD-C5CFCAC43B96}"/>
    <hyperlink ref="A46" location="'5.3'!A1" display="'5.3'!A1" xr:uid="{DDBE3676-2504-4725-A1AF-332B50885792}"/>
    <hyperlink ref="A47" location="'5.4'!A1" display="'5.4'!A1" xr:uid="{58D83FE4-7311-43EF-95FB-3C9E8EAC4966}"/>
    <hyperlink ref="A48" location="'5.5'!A1" display="'5.5'!A1" xr:uid="{459FE059-2B6D-4F0F-908B-ABE5BEEDADC8}"/>
    <hyperlink ref="A49" location="'6.1'!A1" display="'6.1'!A1" xr:uid="{B6F8CF0E-F8B4-4859-945A-2E3BC351F495}"/>
    <hyperlink ref="A51" location="'6.2'!A1" display="'6.2'!A1" xr:uid="{9F7D1765-9965-45CD-9DA0-26EE6ADE378C}"/>
    <hyperlink ref="A53" location="'6.3'!A1" display="'6.3'!A1" xr:uid="{064A9532-3CF6-4B96-90D5-3C7E8B6EA218}"/>
    <hyperlink ref="A55" location="'6.4'!A1" display="'6.4'!A1" xr:uid="{4AF07888-C254-47BA-9C2E-7BD6386D0CC7}"/>
    <hyperlink ref="A41" location="'4.5'!A1" display="4.5" xr:uid="{5F3E24F6-B468-406E-97D3-1155FE9435C0}"/>
    <hyperlink ref="A43" location="'4.7'!A1" display="4.7" xr:uid="{91C70688-61A1-4BEA-9CFE-B8AE03BD3177}"/>
    <hyperlink ref="A42" location="'4.6'!A1" display="4.6" xr:uid="{8D62B151-7699-4907-A8C3-42B6AEA2D1B0}"/>
    <hyperlink ref="A50" location="'6.1.1'!A1" display="6.1.1" xr:uid="{0C8A83B6-8E75-47F1-87BA-7324BF01869D}"/>
    <hyperlink ref="A52" location="'6.2.1'!A1" display="6.2.1" xr:uid="{EEB48DEE-FA57-4783-A2EC-E24D14FA360A}"/>
    <hyperlink ref="A54" location="'6.3.1'!A1" display="6.3.1" xr:uid="{9F024DBF-F974-43D4-85A4-911654BD7EA4}"/>
    <hyperlink ref="A56" location="'6.4.1'!A1" display="6.4.1" xr:uid="{5F65B360-FBAD-4CF6-8798-545CB9722953}"/>
    <hyperlink ref="A19" location="'3.1.2'!A1" display="3.1.2" xr:uid="{4A577024-D9BE-4462-A0A1-98E4462905C3}"/>
    <hyperlink ref="A20" location="'3.2'!A1" display="'3.2'!A1" xr:uid="{929C26FE-75B7-4B04-99CC-7CF940AD2C44}"/>
    <hyperlink ref="A18" location="'3.1.1'!A1" display="3.1.1" xr:uid="{249B3B59-B691-466C-893C-3FEC6556E526}"/>
    <hyperlink ref="A23" location="'3.3.2'!A1" display="3.3.2" xr:uid="{BF8ADD35-915E-4E29-8C54-739E4F8A217A}"/>
    <hyperlink ref="A36" location="'3.8'!A1" display="3.8" xr:uid="{799E4E62-E645-4D40-8FF2-DBC8C6905FD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D148-D9BA-421B-99CD-DC3F819AE527}">
  <dimension ref="A1:N23"/>
  <sheetViews>
    <sheetView workbookViewId="0">
      <selection sqref="A1:F1"/>
    </sheetView>
  </sheetViews>
  <sheetFormatPr defaultRowHeight="15" x14ac:dyDescent="0.25"/>
  <cols>
    <col min="1" max="1" width="16.7109375" customWidth="1"/>
    <col min="2" max="2" width="21.85546875" customWidth="1"/>
    <col min="3" max="3" width="14.5703125" customWidth="1"/>
    <col min="4" max="4" width="18.7109375" customWidth="1"/>
    <col min="5" max="5" width="14.5703125" customWidth="1"/>
    <col min="6" max="6" width="18.7109375" customWidth="1"/>
    <col min="7" max="7" width="14.5703125" customWidth="1"/>
    <col min="8" max="8" width="18.7109375" customWidth="1"/>
    <col min="9" max="9" width="14.5703125" customWidth="1"/>
    <col min="10" max="10" width="18.7109375" customWidth="1"/>
    <col min="11" max="11" width="16.42578125" customWidth="1"/>
    <col min="12" max="12" width="18.7109375" customWidth="1"/>
    <col min="13" max="13" width="14.5703125" customWidth="1"/>
    <col min="14" max="14" width="18.7109375" customWidth="1"/>
  </cols>
  <sheetData>
    <row r="1" spans="1:14" ht="18.75" x14ac:dyDescent="0.3">
      <c r="A1" s="437" t="s">
        <v>77</v>
      </c>
      <c r="B1" s="437"/>
      <c r="C1" s="437"/>
      <c r="D1" s="437"/>
      <c r="E1" s="437"/>
      <c r="F1" s="437"/>
    </row>
    <row r="2" spans="1:14" ht="15.75" x14ac:dyDescent="0.25">
      <c r="A2" s="504" t="s">
        <v>29</v>
      </c>
      <c r="B2" s="504"/>
      <c r="C2" s="504"/>
      <c r="D2" s="504"/>
      <c r="E2" s="504"/>
      <c r="F2" s="504"/>
      <c r="G2" s="504"/>
      <c r="H2" s="504"/>
      <c r="I2" s="504"/>
      <c r="J2" s="504"/>
      <c r="K2" s="504"/>
      <c r="L2" s="504"/>
      <c r="M2" s="504"/>
      <c r="N2" s="504"/>
    </row>
    <row r="3" spans="1:14" ht="15.75" x14ac:dyDescent="0.25">
      <c r="A3" s="436" t="s">
        <v>239</v>
      </c>
      <c r="B3" s="436"/>
      <c r="C3" s="436"/>
      <c r="D3" s="436"/>
      <c r="E3" s="436"/>
      <c r="F3" s="436"/>
      <c r="G3" s="436"/>
      <c r="H3" s="436"/>
      <c r="I3" s="436"/>
      <c r="J3" s="436"/>
      <c r="K3" s="436"/>
      <c r="L3" s="436"/>
      <c r="M3" s="436"/>
      <c r="N3" s="436"/>
    </row>
    <row r="4" spans="1:14" x14ac:dyDescent="0.25">
      <c r="A4" s="503"/>
      <c r="B4" s="503"/>
      <c r="C4" s="503"/>
      <c r="D4" s="503"/>
      <c r="E4" s="503"/>
      <c r="F4" s="503"/>
      <c r="G4" s="503"/>
      <c r="H4" s="503"/>
      <c r="I4" s="503"/>
      <c r="J4" s="503"/>
      <c r="K4" s="503"/>
      <c r="L4" s="503"/>
      <c r="M4" s="503"/>
      <c r="N4" s="503"/>
    </row>
    <row r="5" spans="1:14" x14ac:dyDescent="0.25">
      <c r="A5" s="501" t="s">
        <v>200</v>
      </c>
      <c r="B5" s="501" t="s">
        <v>240</v>
      </c>
      <c r="C5" s="502" t="s">
        <v>160</v>
      </c>
      <c r="D5" s="502"/>
      <c r="E5" s="502"/>
      <c r="F5" s="502"/>
      <c r="G5" s="502" t="s">
        <v>161</v>
      </c>
      <c r="H5" s="502"/>
      <c r="I5" s="502"/>
      <c r="J5" s="502"/>
      <c r="K5" s="502" t="s">
        <v>162</v>
      </c>
      <c r="L5" s="502"/>
      <c r="M5" s="502"/>
      <c r="N5" s="502"/>
    </row>
    <row r="6" spans="1:14" x14ac:dyDescent="0.25">
      <c r="A6" s="501"/>
      <c r="B6" s="501"/>
      <c r="C6" s="502">
        <v>2023</v>
      </c>
      <c r="D6" s="502"/>
      <c r="E6" s="502">
        <v>2024</v>
      </c>
      <c r="F6" s="502"/>
      <c r="G6" s="502">
        <v>2023</v>
      </c>
      <c r="H6" s="502"/>
      <c r="I6" s="502">
        <v>2024</v>
      </c>
      <c r="J6" s="502"/>
      <c r="K6" s="502">
        <v>2023</v>
      </c>
      <c r="L6" s="502"/>
      <c r="M6" s="502">
        <v>2024</v>
      </c>
      <c r="N6" s="502"/>
    </row>
    <row r="7" spans="1:14" x14ac:dyDescent="0.25">
      <c r="A7" s="501"/>
      <c r="B7" s="501"/>
      <c r="C7" s="28" t="s">
        <v>163</v>
      </c>
      <c r="D7" s="28" t="s">
        <v>164</v>
      </c>
      <c r="E7" s="28" t="s">
        <v>163</v>
      </c>
      <c r="F7" s="28" t="s">
        <v>164</v>
      </c>
      <c r="G7" s="28" t="s">
        <v>163</v>
      </c>
      <c r="H7" s="28" t="s">
        <v>164</v>
      </c>
      <c r="I7" s="28" t="s">
        <v>163</v>
      </c>
      <c r="J7" s="28" t="s">
        <v>164</v>
      </c>
      <c r="K7" s="28" t="s">
        <v>163</v>
      </c>
      <c r="L7" s="28" t="s">
        <v>164</v>
      </c>
      <c r="M7" s="28" t="s">
        <v>163</v>
      </c>
      <c r="N7" s="28" t="s">
        <v>164</v>
      </c>
    </row>
    <row r="8" spans="1:14" x14ac:dyDescent="0.25">
      <c r="A8" s="505" t="s">
        <v>139</v>
      </c>
      <c r="B8" s="26" t="s">
        <v>241</v>
      </c>
      <c r="C8" s="44">
        <v>224718891</v>
      </c>
      <c r="D8" s="45">
        <v>0.121</v>
      </c>
      <c r="E8" s="44">
        <v>243975793</v>
      </c>
      <c r="F8" s="45">
        <v>0.11899999999999999</v>
      </c>
      <c r="G8" s="44">
        <v>218289441</v>
      </c>
      <c r="H8" s="45">
        <v>0.16700000000000001</v>
      </c>
      <c r="I8" s="44">
        <v>212524263</v>
      </c>
      <c r="J8" s="45">
        <v>0.16500000000000001</v>
      </c>
      <c r="K8" s="44">
        <v>16907395</v>
      </c>
      <c r="L8" s="45">
        <v>0.19700000000000001</v>
      </c>
      <c r="M8" s="44">
        <v>17699467</v>
      </c>
      <c r="N8" s="45">
        <v>0.20200000000000001</v>
      </c>
    </row>
    <row r="9" spans="1:14" x14ac:dyDescent="0.25">
      <c r="A9" s="505"/>
      <c r="B9" s="26" t="s">
        <v>242</v>
      </c>
      <c r="C9" s="44">
        <v>122957905</v>
      </c>
      <c r="D9" s="45">
        <v>6.6000000000000003E-2</v>
      </c>
      <c r="E9" s="44">
        <v>146083428</v>
      </c>
      <c r="F9" s="45">
        <v>7.0999999999999994E-2</v>
      </c>
      <c r="G9" s="44">
        <v>106704147</v>
      </c>
      <c r="H9" s="45">
        <v>8.2000000000000003E-2</v>
      </c>
      <c r="I9" s="44">
        <v>129064104</v>
      </c>
      <c r="J9" s="45">
        <v>0.1</v>
      </c>
      <c r="K9" s="44">
        <v>5156057</v>
      </c>
      <c r="L9" s="45">
        <v>0.06</v>
      </c>
      <c r="M9" s="44">
        <v>5509893</v>
      </c>
      <c r="N9" s="45">
        <v>6.3E-2</v>
      </c>
    </row>
    <row r="10" spans="1:14" x14ac:dyDescent="0.25">
      <c r="A10" s="505"/>
      <c r="B10" s="29" t="s">
        <v>243</v>
      </c>
      <c r="C10" s="46">
        <v>347676796</v>
      </c>
      <c r="D10" s="47">
        <v>0.187</v>
      </c>
      <c r="E10" s="46">
        <v>390059221</v>
      </c>
      <c r="F10" s="47">
        <v>0.191</v>
      </c>
      <c r="G10" s="46">
        <v>324993588</v>
      </c>
      <c r="H10" s="47">
        <v>0.249</v>
      </c>
      <c r="I10" s="46">
        <v>341588367</v>
      </c>
      <c r="J10" s="47">
        <v>0.26500000000000001</v>
      </c>
      <c r="K10" s="46">
        <v>22063452</v>
      </c>
      <c r="L10" s="47">
        <v>0.25700000000000001</v>
      </c>
      <c r="M10" s="46">
        <v>23209360</v>
      </c>
      <c r="N10" s="47">
        <v>0.26400000000000001</v>
      </c>
    </row>
    <row r="11" spans="1:14" x14ac:dyDescent="0.25">
      <c r="A11" s="424"/>
      <c r="B11" s="424"/>
      <c r="C11" s="424"/>
      <c r="D11" s="424"/>
      <c r="E11" s="424"/>
      <c r="F11" s="424"/>
      <c r="G11" s="424"/>
      <c r="H11" s="424"/>
      <c r="I11" s="424"/>
      <c r="J11" s="424"/>
      <c r="K11" s="424"/>
      <c r="L11" s="424"/>
      <c r="M11" s="424"/>
      <c r="N11" s="424"/>
    </row>
    <row r="12" spans="1:14" x14ac:dyDescent="0.25">
      <c r="A12" s="452" t="s">
        <v>170</v>
      </c>
      <c r="B12" s="452"/>
      <c r="C12" s="452"/>
      <c r="D12" s="452"/>
      <c r="E12" s="452"/>
      <c r="F12" s="452"/>
      <c r="G12" s="452"/>
      <c r="H12" s="452"/>
      <c r="I12" s="452"/>
      <c r="J12" s="452"/>
    </row>
    <row r="13" spans="1:14" ht="15" customHeight="1" x14ac:dyDescent="0.25">
      <c r="A13" s="451" t="s">
        <v>197</v>
      </c>
      <c r="B13" s="451"/>
      <c r="C13" s="451"/>
      <c r="D13" s="451"/>
      <c r="E13" s="451"/>
      <c r="F13" s="451"/>
      <c r="G13" s="451"/>
      <c r="H13" s="451"/>
      <c r="I13" s="451"/>
      <c r="J13" s="451"/>
    </row>
    <row r="14" spans="1:14" ht="14.45" customHeight="1" x14ac:dyDescent="0.25">
      <c r="A14" s="451"/>
      <c r="B14" s="451"/>
      <c r="C14" s="451"/>
      <c r="D14" s="451"/>
      <c r="E14" s="451"/>
      <c r="F14" s="451"/>
      <c r="G14" s="451"/>
      <c r="H14" s="451"/>
      <c r="I14" s="451"/>
      <c r="J14" s="451"/>
    </row>
    <row r="15" spans="1:14" ht="14.45" customHeight="1" x14ac:dyDescent="0.25">
      <c r="A15" s="451"/>
      <c r="B15" s="451"/>
      <c r="C15" s="451"/>
      <c r="D15" s="451"/>
      <c r="E15" s="451"/>
      <c r="F15" s="451"/>
      <c r="G15" s="451"/>
      <c r="H15" s="451"/>
      <c r="I15" s="451"/>
      <c r="J15" s="451"/>
    </row>
    <row r="16" spans="1:14" ht="14.45" customHeight="1" x14ac:dyDescent="0.25">
      <c r="A16" s="451"/>
      <c r="B16" s="451"/>
      <c r="C16" s="451"/>
      <c r="D16" s="451"/>
      <c r="E16" s="451"/>
      <c r="F16" s="451"/>
      <c r="G16" s="451"/>
      <c r="H16" s="451"/>
      <c r="I16" s="451"/>
      <c r="J16" s="451"/>
    </row>
    <row r="17" spans="1:10" ht="14.45" customHeight="1" x14ac:dyDescent="0.25">
      <c r="A17" s="451"/>
      <c r="B17" s="451"/>
      <c r="C17" s="451"/>
      <c r="D17" s="451"/>
      <c r="E17" s="451"/>
      <c r="F17" s="451"/>
      <c r="G17" s="451"/>
      <c r="H17" s="451"/>
      <c r="I17" s="451"/>
      <c r="J17" s="451"/>
    </row>
    <row r="18" spans="1:10" ht="14.45" customHeight="1" x14ac:dyDescent="0.25">
      <c r="A18" s="451"/>
      <c r="B18" s="451"/>
      <c r="C18" s="451"/>
      <c r="D18" s="451"/>
      <c r="E18" s="451"/>
      <c r="F18" s="451"/>
      <c r="G18" s="451"/>
      <c r="H18" s="451"/>
      <c r="I18" s="451"/>
      <c r="J18" s="451"/>
    </row>
    <row r="19" spans="1:10" ht="14.45" customHeight="1" x14ac:dyDescent="0.25">
      <c r="A19" s="451"/>
      <c r="B19" s="451"/>
      <c r="C19" s="451"/>
      <c r="D19" s="451"/>
      <c r="E19" s="451"/>
      <c r="F19" s="451"/>
      <c r="G19" s="451"/>
      <c r="H19" s="451"/>
      <c r="I19" s="451"/>
      <c r="J19" s="451"/>
    </row>
    <row r="20" spans="1:10" ht="14.45" customHeight="1" x14ac:dyDescent="0.25">
      <c r="A20" s="451"/>
      <c r="B20" s="451"/>
      <c r="C20" s="451"/>
      <c r="D20" s="451"/>
      <c r="E20" s="451"/>
      <c r="F20" s="451"/>
      <c r="G20" s="451"/>
      <c r="H20" s="451"/>
      <c r="I20" s="451"/>
      <c r="J20" s="451"/>
    </row>
    <row r="21" spans="1:10" ht="14.45" customHeight="1" x14ac:dyDescent="0.25">
      <c r="A21" s="241"/>
      <c r="B21" s="241"/>
      <c r="C21" s="241"/>
      <c r="D21" s="241"/>
      <c r="E21" s="241"/>
      <c r="F21" s="241"/>
      <c r="G21" s="80"/>
      <c r="H21" s="80"/>
    </row>
    <row r="22" spans="1:10" x14ac:dyDescent="0.25">
      <c r="A22" s="241"/>
      <c r="B22" s="241"/>
      <c r="C22" s="241"/>
      <c r="D22" s="241"/>
      <c r="E22" s="241"/>
      <c r="F22" s="241"/>
    </row>
    <row r="23" spans="1:10" x14ac:dyDescent="0.25">
      <c r="A23" s="241"/>
      <c r="B23" s="241"/>
      <c r="C23" s="241"/>
      <c r="D23" s="241"/>
      <c r="E23" s="241"/>
      <c r="F23" s="241"/>
    </row>
  </sheetData>
  <mergeCells count="19">
    <mergeCell ref="A1:F1"/>
    <mergeCell ref="A3:N3"/>
    <mergeCell ref="A2:N2"/>
    <mergeCell ref="A12:J12"/>
    <mergeCell ref="K5:N5"/>
    <mergeCell ref="C6:D6"/>
    <mergeCell ref="E6:F6"/>
    <mergeCell ref="G6:H6"/>
    <mergeCell ref="I6:J6"/>
    <mergeCell ref="K6:L6"/>
    <mergeCell ref="M6:N6"/>
    <mergeCell ref="A8:A10"/>
    <mergeCell ref="A5:A7"/>
    <mergeCell ref="B5:B7"/>
    <mergeCell ref="C5:F5"/>
    <mergeCell ref="G5:J5"/>
    <mergeCell ref="A13:J20"/>
    <mergeCell ref="A4:N4"/>
    <mergeCell ref="A11:N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58A4-5DFD-43E2-94CE-0AEF780C9394}">
  <dimension ref="A1:I65"/>
  <sheetViews>
    <sheetView workbookViewId="0">
      <selection sqref="A1:G1"/>
    </sheetView>
  </sheetViews>
  <sheetFormatPr defaultRowHeight="15" x14ac:dyDescent="0.25"/>
  <cols>
    <col min="1" max="1" width="23.140625" customWidth="1"/>
    <col min="2" max="2" width="16" customWidth="1"/>
    <col min="3" max="3" width="30.5703125" customWidth="1"/>
    <col min="4" max="4" width="23.42578125" customWidth="1"/>
    <col min="5" max="5" width="23.42578125" style="347" customWidth="1"/>
    <col min="6" max="7" width="23.42578125" customWidth="1"/>
    <col min="9" max="9" width="16.140625" style="349" customWidth="1"/>
    <col min="10" max="10" width="11.42578125" customWidth="1"/>
  </cols>
  <sheetData>
    <row r="1" spans="1:7" ht="18.75" x14ac:dyDescent="0.3">
      <c r="A1" s="437" t="s">
        <v>77</v>
      </c>
      <c r="B1" s="437"/>
      <c r="C1" s="437"/>
      <c r="D1" s="437"/>
      <c r="E1" s="437"/>
      <c r="F1" s="437"/>
      <c r="G1" s="437"/>
    </row>
    <row r="2" spans="1:7" ht="15.75" x14ac:dyDescent="0.25">
      <c r="A2" s="444" t="s">
        <v>31</v>
      </c>
      <c r="B2" s="444"/>
      <c r="C2" s="444"/>
      <c r="D2" s="444"/>
      <c r="E2" s="444"/>
      <c r="F2" s="444"/>
      <c r="G2" s="444"/>
    </row>
    <row r="3" spans="1:7" ht="15.75" x14ac:dyDescent="0.25">
      <c r="A3" s="436" t="s">
        <v>244</v>
      </c>
      <c r="B3" s="436"/>
      <c r="C3" s="436"/>
      <c r="D3" s="436"/>
      <c r="E3" s="436"/>
      <c r="F3" s="436"/>
      <c r="G3" s="436"/>
    </row>
    <row r="4" spans="1:7" x14ac:dyDescent="0.25">
      <c r="A4" s="434"/>
      <c r="B4" s="434"/>
      <c r="C4" s="434"/>
      <c r="D4" s="434"/>
      <c r="E4" s="434"/>
      <c r="F4" s="434"/>
      <c r="G4" s="434"/>
    </row>
    <row r="5" spans="1:7" x14ac:dyDescent="0.25">
      <c r="A5" s="469" t="s">
        <v>245</v>
      </c>
      <c r="B5" s="524" t="s">
        <v>174</v>
      </c>
      <c r="C5" s="477" t="s">
        <v>246</v>
      </c>
      <c r="D5" s="480">
        <v>2023</v>
      </c>
      <c r="E5" s="480"/>
      <c r="F5" s="470">
        <v>2024</v>
      </c>
      <c r="G5" s="470"/>
    </row>
    <row r="6" spans="1:7" x14ac:dyDescent="0.25">
      <c r="A6" s="469"/>
      <c r="B6" s="525"/>
      <c r="C6" s="478"/>
      <c r="D6" s="27" t="s">
        <v>163</v>
      </c>
      <c r="E6" s="27" t="s">
        <v>164</v>
      </c>
      <c r="F6" s="27" t="s">
        <v>163</v>
      </c>
      <c r="G6" s="27" t="s">
        <v>164</v>
      </c>
    </row>
    <row r="7" spans="1:7" ht="14.45" customHeight="1" x14ac:dyDescent="0.25">
      <c r="A7" s="526" t="s">
        <v>247</v>
      </c>
      <c r="B7" s="512" t="s">
        <v>180</v>
      </c>
      <c r="C7" s="263" t="s">
        <v>248</v>
      </c>
      <c r="D7" s="233">
        <v>87677998</v>
      </c>
      <c r="E7" s="351">
        <v>0.151</v>
      </c>
      <c r="F7" s="234">
        <v>86971092</v>
      </c>
      <c r="G7" s="343">
        <v>0.13700000000000001</v>
      </c>
    </row>
    <row r="8" spans="1:7" ht="14.45" customHeight="1" x14ac:dyDescent="0.25">
      <c r="A8" s="526"/>
      <c r="B8" s="512"/>
      <c r="C8" s="263" t="s">
        <v>242</v>
      </c>
      <c r="D8" s="233">
        <v>43860684</v>
      </c>
      <c r="E8" s="351">
        <v>7.5999999999999998E-2</v>
      </c>
      <c r="F8" s="234">
        <v>58195987</v>
      </c>
      <c r="G8" s="343">
        <v>9.1999999999999998E-2</v>
      </c>
    </row>
    <row r="9" spans="1:7" ht="14.45" customHeight="1" x14ac:dyDescent="0.25">
      <c r="A9" s="526"/>
      <c r="B9" s="513"/>
      <c r="C9" s="264" t="s">
        <v>249</v>
      </c>
      <c r="D9" s="235">
        <v>131538682</v>
      </c>
      <c r="E9" s="344">
        <v>0.22700000000000001</v>
      </c>
      <c r="F9" s="236">
        <v>145167079</v>
      </c>
      <c r="G9" s="153">
        <v>0.22900000000000001</v>
      </c>
    </row>
    <row r="10" spans="1:7" ht="14.45" customHeight="1" x14ac:dyDescent="0.25">
      <c r="A10" s="526"/>
      <c r="B10" s="512" t="s">
        <v>181</v>
      </c>
      <c r="C10" s="263" t="s">
        <v>248</v>
      </c>
      <c r="D10" s="233">
        <v>4206701</v>
      </c>
      <c r="E10" s="351">
        <v>7.0000000000000007E-2</v>
      </c>
      <c r="F10" s="234">
        <v>4005475</v>
      </c>
      <c r="G10" s="343">
        <v>6.7000000000000004E-2</v>
      </c>
    </row>
    <row r="11" spans="1:7" ht="14.45" customHeight="1" x14ac:dyDescent="0.25">
      <c r="A11" s="526"/>
      <c r="B11" s="512"/>
      <c r="C11" s="263" t="s">
        <v>242</v>
      </c>
      <c r="D11" s="233">
        <v>7245351</v>
      </c>
      <c r="E11" s="351">
        <v>0.121</v>
      </c>
      <c r="F11" s="234">
        <v>5238837</v>
      </c>
      <c r="G11" s="343">
        <v>8.7999999999999995E-2</v>
      </c>
    </row>
    <row r="12" spans="1:7" ht="14.45" customHeight="1" x14ac:dyDescent="0.25">
      <c r="A12" s="526"/>
      <c r="B12" s="513"/>
      <c r="C12" s="264" t="s">
        <v>249</v>
      </c>
      <c r="D12" s="235">
        <v>11452052</v>
      </c>
      <c r="E12" s="153">
        <v>0.191</v>
      </c>
      <c r="F12" s="236">
        <v>9244312</v>
      </c>
      <c r="G12" s="153">
        <v>0.155</v>
      </c>
    </row>
    <row r="13" spans="1:7" ht="14.45" customHeight="1" x14ac:dyDescent="0.25">
      <c r="A13" s="526"/>
      <c r="B13" s="512" t="s">
        <v>184</v>
      </c>
      <c r="C13" s="263" t="s">
        <v>248</v>
      </c>
      <c r="D13" s="233">
        <v>17545030</v>
      </c>
      <c r="E13" s="351">
        <v>0.127</v>
      </c>
      <c r="F13" s="234">
        <v>21977775</v>
      </c>
      <c r="G13" s="343">
        <v>0.123</v>
      </c>
    </row>
    <row r="14" spans="1:7" ht="14.45" customHeight="1" x14ac:dyDescent="0.25">
      <c r="A14" s="526"/>
      <c r="B14" s="512"/>
      <c r="C14" s="263" t="s">
        <v>242</v>
      </c>
      <c r="D14" s="233">
        <v>8319200</v>
      </c>
      <c r="E14" s="351">
        <v>0.06</v>
      </c>
      <c r="F14" s="234">
        <v>14194721</v>
      </c>
      <c r="G14" s="343">
        <v>7.9000000000000001E-2</v>
      </c>
    </row>
    <row r="15" spans="1:7" ht="14.45" customHeight="1" x14ac:dyDescent="0.25">
      <c r="A15" s="526"/>
      <c r="B15" s="513"/>
      <c r="C15" s="264" t="s">
        <v>249</v>
      </c>
      <c r="D15" s="235">
        <v>25864230</v>
      </c>
      <c r="E15" s="153">
        <v>0.188</v>
      </c>
      <c r="F15" s="236">
        <v>36172496</v>
      </c>
      <c r="G15" s="153">
        <v>0.20200000000000001</v>
      </c>
    </row>
    <row r="16" spans="1:7" x14ac:dyDescent="0.25">
      <c r="A16" s="526"/>
      <c r="B16" s="512" t="s">
        <v>186</v>
      </c>
      <c r="C16" s="263" t="s">
        <v>248</v>
      </c>
      <c r="D16" s="233">
        <v>5569540</v>
      </c>
      <c r="E16" s="351">
        <v>9.5000000000000001E-2</v>
      </c>
      <c r="F16" s="234">
        <v>7233203</v>
      </c>
      <c r="G16" s="343">
        <v>0.105</v>
      </c>
    </row>
    <row r="17" spans="1:9" ht="14.45" customHeight="1" x14ac:dyDescent="0.25">
      <c r="A17" s="526"/>
      <c r="B17" s="512"/>
      <c r="C17" s="263" t="s">
        <v>242</v>
      </c>
      <c r="D17" s="233">
        <v>2981217</v>
      </c>
      <c r="E17" s="351">
        <v>5.0999999999999997E-2</v>
      </c>
      <c r="F17" s="234">
        <v>3473451</v>
      </c>
      <c r="G17" s="343">
        <v>0.05</v>
      </c>
    </row>
    <row r="18" spans="1:9" ht="14.45" customHeight="1" x14ac:dyDescent="0.25">
      <c r="A18" s="526"/>
      <c r="B18" s="513"/>
      <c r="C18" s="264" t="s">
        <v>249</v>
      </c>
      <c r="D18" s="235">
        <v>8550757</v>
      </c>
      <c r="E18" s="153">
        <v>0.14499999999999999</v>
      </c>
      <c r="F18" s="236">
        <v>10706654</v>
      </c>
      <c r="G18" s="153">
        <v>0.155</v>
      </c>
    </row>
    <row r="19" spans="1:9" ht="14.45" customHeight="1" x14ac:dyDescent="0.25">
      <c r="A19" s="526"/>
      <c r="B19" s="512" t="s">
        <v>187</v>
      </c>
      <c r="C19" s="263" t="s">
        <v>248</v>
      </c>
      <c r="D19" s="233">
        <v>7879824</v>
      </c>
      <c r="E19" s="351">
        <v>0.106</v>
      </c>
      <c r="F19" s="234">
        <v>3649185</v>
      </c>
      <c r="G19" s="343">
        <v>9.8000000000000004E-2</v>
      </c>
    </row>
    <row r="20" spans="1:9" ht="14.45" customHeight="1" x14ac:dyDescent="0.25">
      <c r="A20" s="526"/>
      <c r="B20" s="512"/>
      <c r="C20" s="263" t="s">
        <v>242</v>
      </c>
      <c r="D20" s="233">
        <v>2733278</v>
      </c>
      <c r="E20" s="351">
        <v>3.6999999999999998E-2</v>
      </c>
      <c r="F20" s="234">
        <v>2200099</v>
      </c>
      <c r="G20" s="343">
        <v>5.8999999999999997E-2</v>
      </c>
    </row>
    <row r="21" spans="1:9" ht="14.45" customHeight="1" x14ac:dyDescent="0.25">
      <c r="A21" s="526"/>
      <c r="B21" s="513"/>
      <c r="C21" s="264" t="s">
        <v>249</v>
      </c>
      <c r="D21" s="235">
        <v>10613101</v>
      </c>
      <c r="E21" s="153">
        <v>0.14299999999999999</v>
      </c>
      <c r="F21" s="236">
        <v>5849283</v>
      </c>
      <c r="G21" s="153">
        <v>0.158</v>
      </c>
    </row>
    <row r="22" spans="1:9" ht="14.45" customHeight="1" x14ac:dyDescent="0.25">
      <c r="A22" s="526"/>
      <c r="B22" s="512" t="s">
        <v>188</v>
      </c>
      <c r="C22" s="263" t="s">
        <v>248</v>
      </c>
      <c r="D22" s="233">
        <v>7413797</v>
      </c>
      <c r="E22" s="351">
        <v>0.111</v>
      </c>
      <c r="F22" s="234">
        <v>9358952</v>
      </c>
      <c r="G22" s="343">
        <v>9.2999999999999999E-2</v>
      </c>
    </row>
    <row r="23" spans="1:9" ht="14.45" customHeight="1" x14ac:dyDescent="0.25">
      <c r="A23" s="526"/>
      <c r="B23" s="512"/>
      <c r="C23" s="263" t="s">
        <v>242</v>
      </c>
      <c r="D23" s="233">
        <v>4801716</v>
      </c>
      <c r="E23" s="351">
        <v>7.1999999999999995E-2</v>
      </c>
      <c r="F23" s="234">
        <v>7240757</v>
      </c>
      <c r="G23" s="343">
        <v>7.1999999999999995E-2</v>
      </c>
    </row>
    <row r="24" spans="1:9" x14ac:dyDescent="0.25">
      <c r="A24" s="526"/>
      <c r="B24" s="512"/>
      <c r="C24" s="275" t="s">
        <v>249</v>
      </c>
      <c r="D24" s="235">
        <v>12215513</v>
      </c>
      <c r="E24" s="153">
        <v>0.183</v>
      </c>
      <c r="F24" s="236">
        <v>16599709</v>
      </c>
      <c r="G24" s="153">
        <v>0.16500000000000001</v>
      </c>
    </row>
    <row r="25" spans="1:9" x14ac:dyDescent="0.25">
      <c r="A25" s="526"/>
      <c r="B25" s="514" t="s">
        <v>189</v>
      </c>
      <c r="C25" s="106" t="s">
        <v>248</v>
      </c>
      <c r="D25" s="234">
        <v>9749755</v>
      </c>
      <c r="E25" s="351">
        <v>7.6999999999999999E-2</v>
      </c>
      <c r="F25" s="234">
        <v>8849978</v>
      </c>
      <c r="G25" s="343">
        <v>6.9000000000000006E-2</v>
      </c>
    </row>
    <row r="26" spans="1:9" ht="14.45" customHeight="1" x14ac:dyDescent="0.25">
      <c r="A26" s="526"/>
      <c r="B26" s="515"/>
      <c r="C26" s="106" t="s">
        <v>242</v>
      </c>
      <c r="D26" s="234">
        <v>4039615</v>
      </c>
      <c r="E26" s="351">
        <v>3.2000000000000001E-2</v>
      </c>
      <c r="F26" s="234">
        <v>2811259</v>
      </c>
      <c r="G26" s="343">
        <v>2.1999999999999999E-2</v>
      </c>
    </row>
    <row r="27" spans="1:9" ht="14.45" customHeight="1" x14ac:dyDescent="0.25">
      <c r="A27" s="527"/>
      <c r="B27" s="516"/>
      <c r="C27" s="107" t="s">
        <v>249</v>
      </c>
      <c r="D27" s="236">
        <v>13789370</v>
      </c>
      <c r="E27" s="153">
        <v>0.108</v>
      </c>
      <c r="F27" s="236">
        <v>11661237</v>
      </c>
      <c r="G27" s="153">
        <v>9.0999999999999998E-2</v>
      </c>
    </row>
    <row r="28" spans="1:9" ht="14.45" customHeight="1" x14ac:dyDescent="0.25">
      <c r="A28" s="510" t="s">
        <v>250</v>
      </c>
      <c r="B28" s="511"/>
      <c r="C28" s="511"/>
      <c r="D28" s="304">
        <v>214023705</v>
      </c>
      <c r="E28" s="337">
        <v>0.19400000000000001</v>
      </c>
      <c r="F28" s="237">
        <v>235400770</v>
      </c>
      <c r="G28" s="338">
        <v>0.19500000000000001</v>
      </c>
    </row>
    <row r="29" spans="1:9" ht="14.45" customHeight="1" x14ac:dyDescent="0.25">
      <c r="A29" s="463" t="s">
        <v>161</v>
      </c>
      <c r="B29" s="517" t="s">
        <v>161</v>
      </c>
      <c r="C29" s="106" t="s">
        <v>248</v>
      </c>
      <c r="D29" s="234">
        <v>127620652</v>
      </c>
      <c r="E29" s="351">
        <v>0.16200000000000001</v>
      </c>
      <c r="F29" s="234">
        <v>118560855</v>
      </c>
      <c r="G29" s="343">
        <v>0.16500000000000001</v>
      </c>
    </row>
    <row r="30" spans="1:9" x14ac:dyDescent="0.25">
      <c r="A30" s="463"/>
      <c r="B30" s="517"/>
      <c r="C30" s="106" t="s">
        <v>242</v>
      </c>
      <c r="D30" s="234">
        <v>40807946</v>
      </c>
      <c r="E30" s="351">
        <v>5.1999999999999998E-2</v>
      </c>
      <c r="F30" s="234">
        <v>39879622</v>
      </c>
      <c r="G30" s="343">
        <v>5.5E-2</v>
      </c>
    </row>
    <row r="31" spans="1:9" x14ac:dyDescent="0.25">
      <c r="A31" s="463"/>
      <c r="B31" s="517"/>
      <c r="C31" s="107" t="s">
        <v>249</v>
      </c>
      <c r="D31" s="236">
        <v>168428599</v>
      </c>
      <c r="E31" s="153">
        <v>0.214</v>
      </c>
      <c r="F31" s="236">
        <v>158440477</v>
      </c>
      <c r="G31" s="153">
        <v>0.22</v>
      </c>
    </row>
    <row r="32" spans="1:9" x14ac:dyDescent="0.25">
      <c r="A32" s="463"/>
      <c r="B32" s="509" t="s">
        <v>251</v>
      </c>
      <c r="C32" s="305" t="s">
        <v>248</v>
      </c>
      <c r="D32" s="234">
        <v>34336803</v>
      </c>
      <c r="E32" s="132">
        <v>0.189</v>
      </c>
      <c r="F32" s="234">
        <v>44169129</v>
      </c>
      <c r="G32" s="348">
        <v>0.17499999999999999</v>
      </c>
      <c r="H32" s="14"/>
      <c r="I32" s="350"/>
    </row>
    <row r="33" spans="1:9" x14ac:dyDescent="0.25">
      <c r="A33" s="463"/>
      <c r="B33" s="509"/>
      <c r="C33" s="305" t="s">
        <v>242</v>
      </c>
      <c r="D33" s="234">
        <v>13829055</v>
      </c>
      <c r="E33" s="132">
        <v>7.5999999999999998E-2</v>
      </c>
      <c r="F33" s="234">
        <v>20273316</v>
      </c>
      <c r="G33" s="348">
        <v>0.08</v>
      </c>
      <c r="H33" s="14"/>
      <c r="I33" s="350"/>
    </row>
    <row r="34" spans="1:9" x14ac:dyDescent="0.25">
      <c r="A34" s="463"/>
      <c r="B34" s="509"/>
      <c r="C34" s="107" t="s">
        <v>249</v>
      </c>
      <c r="D34" s="236">
        <v>48165858</v>
      </c>
      <c r="E34" s="153">
        <v>0.26500000000000001</v>
      </c>
      <c r="F34" s="236">
        <v>64442445</v>
      </c>
      <c r="G34" s="153">
        <v>0.255</v>
      </c>
      <c r="H34" s="14"/>
      <c r="I34" s="350"/>
    </row>
    <row r="35" spans="1:9" x14ac:dyDescent="0.25">
      <c r="A35" s="463"/>
      <c r="B35" s="509" t="s">
        <v>188</v>
      </c>
      <c r="C35" s="305" t="s">
        <v>248</v>
      </c>
      <c r="D35" s="234">
        <v>56199360</v>
      </c>
      <c r="E35" s="132">
        <v>0.17</v>
      </c>
      <c r="F35" s="234">
        <v>49697986</v>
      </c>
      <c r="G35" s="348">
        <v>0.159</v>
      </c>
      <c r="H35" s="14"/>
      <c r="I35" s="350"/>
    </row>
    <row r="36" spans="1:9" x14ac:dyDescent="0.25">
      <c r="A36" s="463"/>
      <c r="B36" s="509"/>
      <c r="C36" s="305" t="s">
        <v>242</v>
      </c>
      <c r="D36" s="234">
        <v>52044119</v>
      </c>
      <c r="E36" s="132">
        <v>0.157</v>
      </c>
      <c r="F36" s="234">
        <v>68907397</v>
      </c>
      <c r="G36" s="348">
        <v>0.221</v>
      </c>
      <c r="H36" s="14"/>
      <c r="I36" s="350"/>
    </row>
    <row r="37" spans="1:9" x14ac:dyDescent="0.25">
      <c r="A37" s="463"/>
      <c r="B37" s="509"/>
      <c r="C37" s="107" t="s">
        <v>249</v>
      </c>
      <c r="D37" s="236">
        <v>108243479</v>
      </c>
      <c r="E37" s="153">
        <v>0.32700000000000001</v>
      </c>
      <c r="F37" s="236">
        <v>118605383</v>
      </c>
      <c r="G37" s="153">
        <v>0.38</v>
      </c>
      <c r="H37" s="14"/>
      <c r="I37" s="350"/>
    </row>
    <row r="38" spans="1:9" x14ac:dyDescent="0.25">
      <c r="A38" s="507" t="s">
        <v>252</v>
      </c>
      <c r="B38" s="508"/>
      <c r="C38" s="508"/>
      <c r="D38" s="237">
        <v>324837936</v>
      </c>
      <c r="E38" s="337">
        <v>0.25</v>
      </c>
      <c r="F38" s="237">
        <v>341488305</v>
      </c>
      <c r="G38" s="312">
        <v>0.26600000000000001</v>
      </c>
    </row>
    <row r="39" spans="1:9" ht="14.45" customHeight="1" x14ac:dyDescent="0.25">
      <c r="A39" s="521" t="s">
        <v>162</v>
      </c>
      <c r="B39" s="509" t="s">
        <v>180</v>
      </c>
      <c r="C39" s="306" t="s">
        <v>248</v>
      </c>
      <c r="D39" s="233">
        <v>4797977</v>
      </c>
      <c r="E39" s="351">
        <v>0.20200000000000001</v>
      </c>
      <c r="F39" s="234">
        <v>4980490</v>
      </c>
      <c r="G39" s="343">
        <v>0.215</v>
      </c>
    </row>
    <row r="40" spans="1:9" ht="14.45" customHeight="1" x14ac:dyDescent="0.25">
      <c r="A40" s="522"/>
      <c r="B40" s="509"/>
      <c r="C40" s="306" t="s">
        <v>242</v>
      </c>
      <c r="D40" s="233">
        <v>1133796</v>
      </c>
      <c r="E40" s="351">
        <v>4.8000000000000001E-2</v>
      </c>
      <c r="F40" s="234">
        <v>1059662</v>
      </c>
      <c r="G40" s="343">
        <v>4.5999999999999999E-2</v>
      </c>
    </row>
    <row r="41" spans="1:9" ht="14.45" customHeight="1" x14ac:dyDescent="0.25">
      <c r="A41" s="522"/>
      <c r="B41" s="509"/>
      <c r="C41" s="264" t="s">
        <v>249</v>
      </c>
      <c r="D41" s="235">
        <v>5931773</v>
      </c>
      <c r="E41" s="153">
        <v>0.25</v>
      </c>
      <c r="F41" s="236">
        <v>6040151</v>
      </c>
      <c r="G41" s="153">
        <v>0.26100000000000001</v>
      </c>
    </row>
    <row r="42" spans="1:9" ht="14.45" customHeight="1" x14ac:dyDescent="0.25">
      <c r="A42" s="522"/>
      <c r="B42" s="509" t="s">
        <v>193</v>
      </c>
      <c r="C42" s="306" t="s">
        <v>248</v>
      </c>
      <c r="D42" s="233">
        <v>15325</v>
      </c>
      <c r="E42" s="351">
        <v>1.2999999999999999E-2</v>
      </c>
      <c r="F42" s="234">
        <v>54651</v>
      </c>
      <c r="G42" s="343">
        <v>1.4999999999999999E-2</v>
      </c>
    </row>
    <row r="43" spans="1:9" ht="14.45" customHeight="1" x14ac:dyDescent="0.25">
      <c r="A43" s="522"/>
      <c r="B43" s="509"/>
      <c r="C43" s="306" t="s">
        <v>242</v>
      </c>
      <c r="D43" s="233">
        <v>2122</v>
      </c>
      <c r="E43" s="351">
        <v>2E-3</v>
      </c>
      <c r="F43" s="234">
        <v>20881</v>
      </c>
      <c r="G43" s="343">
        <v>6.0000000000000001E-3</v>
      </c>
    </row>
    <row r="44" spans="1:9" ht="14.45" customHeight="1" x14ac:dyDescent="0.25">
      <c r="A44" s="522"/>
      <c r="B44" s="509"/>
      <c r="C44" s="264" t="s">
        <v>249</v>
      </c>
      <c r="D44" s="235">
        <v>17446</v>
      </c>
      <c r="E44" s="153">
        <v>1.4999999999999999E-2</v>
      </c>
      <c r="F44" s="236">
        <v>75532</v>
      </c>
      <c r="G44" s="153">
        <v>2.1000000000000001E-2</v>
      </c>
    </row>
    <row r="45" spans="1:9" ht="14.45" customHeight="1" x14ac:dyDescent="0.25">
      <c r="A45" s="522"/>
      <c r="B45" s="509" t="s">
        <v>251</v>
      </c>
      <c r="C45" s="306" t="s">
        <v>248</v>
      </c>
      <c r="D45" s="233">
        <v>42118</v>
      </c>
      <c r="E45" s="351">
        <v>0.121</v>
      </c>
      <c r="F45" s="234">
        <v>204711</v>
      </c>
      <c r="G45" s="343">
        <v>0.153</v>
      </c>
    </row>
    <row r="46" spans="1:9" ht="14.45" customHeight="1" x14ac:dyDescent="0.25">
      <c r="A46" s="522"/>
      <c r="B46" s="509"/>
      <c r="C46" s="306" t="s">
        <v>242</v>
      </c>
      <c r="D46" s="233">
        <v>1041</v>
      </c>
      <c r="E46" s="351">
        <v>3.0000000000000001E-3</v>
      </c>
      <c r="F46" s="234">
        <v>70334</v>
      </c>
      <c r="G46" s="343">
        <v>5.2999999999999999E-2</v>
      </c>
    </row>
    <row r="47" spans="1:9" ht="14.45" customHeight="1" x14ac:dyDescent="0.25">
      <c r="A47" s="522"/>
      <c r="B47" s="509"/>
      <c r="C47" s="264" t="s">
        <v>249</v>
      </c>
      <c r="D47" s="235">
        <v>43159</v>
      </c>
      <c r="E47" s="153">
        <v>0.124</v>
      </c>
      <c r="F47" s="236">
        <v>275045</v>
      </c>
      <c r="G47" s="153">
        <v>0.20599999999999999</v>
      </c>
    </row>
    <row r="48" spans="1:9" ht="14.45" customHeight="1" x14ac:dyDescent="0.25">
      <c r="A48" s="522"/>
      <c r="B48" s="509" t="s">
        <v>194</v>
      </c>
      <c r="C48" s="306" t="s">
        <v>248</v>
      </c>
      <c r="D48" s="233">
        <v>11156933</v>
      </c>
      <c r="E48" s="351">
        <v>0.29099999999999998</v>
      </c>
      <c r="F48" s="234">
        <v>11493903</v>
      </c>
      <c r="G48" s="343">
        <v>0.30399999999999999</v>
      </c>
    </row>
    <row r="49" spans="1:9" ht="14.45" customHeight="1" x14ac:dyDescent="0.25">
      <c r="A49" s="522"/>
      <c r="B49" s="509"/>
      <c r="C49" s="306" t="s">
        <v>242</v>
      </c>
      <c r="D49" s="233">
        <v>1975091</v>
      </c>
      <c r="E49" s="351">
        <v>5.0999999999999997E-2</v>
      </c>
      <c r="F49" s="234">
        <v>2002519</v>
      </c>
      <c r="G49" s="343">
        <v>5.2999999999999999E-2</v>
      </c>
    </row>
    <row r="50" spans="1:9" ht="14.45" customHeight="1" x14ac:dyDescent="0.25">
      <c r="A50" s="522"/>
      <c r="B50" s="509"/>
      <c r="C50" s="264" t="s">
        <v>249</v>
      </c>
      <c r="D50" s="235">
        <v>13132024</v>
      </c>
      <c r="E50" s="153">
        <v>0.34200000000000003</v>
      </c>
      <c r="F50" s="236">
        <v>13496422</v>
      </c>
      <c r="G50" s="153">
        <v>0.35699999999999998</v>
      </c>
    </row>
    <row r="51" spans="1:9" ht="14.45" customHeight="1" x14ac:dyDescent="0.25">
      <c r="A51" s="522"/>
      <c r="B51" s="509" t="s">
        <v>195</v>
      </c>
      <c r="C51" s="306" t="s">
        <v>248</v>
      </c>
      <c r="D51" s="233">
        <v>895042</v>
      </c>
      <c r="E51" s="351">
        <v>0.04</v>
      </c>
      <c r="F51" s="234">
        <v>965711</v>
      </c>
      <c r="G51" s="343">
        <v>4.3999999999999997E-2</v>
      </c>
    </row>
    <row r="52" spans="1:9" ht="14.45" customHeight="1" x14ac:dyDescent="0.25">
      <c r="A52" s="522"/>
      <c r="B52" s="509"/>
      <c r="C52" s="306" t="s">
        <v>242</v>
      </c>
      <c r="D52" s="233">
        <v>2044007</v>
      </c>
      <c r="E52" s="351">
        <v>9.1999999999999998E-2</v>
      </c>
      <c r="F52" s="234">
        <v>2356497</v>
      </c>
      <c r="G52" s="343">
        <v>0.107</v>
      </c>
    </row>
    <row r="53" spans="1:9" x14ac:dyDescent="0.25">
      <c r="A53" s="523"/>
      <c r="B53" s="509"/>
      <c r="C53" s="264" t="s">
        <v>249</v>
      </c>
      <c r="D53" s="235">
        <v>2939049</v>
      </c>
      <c r="E53" s="153">
        <v>0.13200000000000001</v>
      </c>
      <c r="F53" s="236">
        <v>3322209</v>
      </c>
      <c r="G53" s="153">
        <v>0.151</v>
      </c>
    </row>
    <row r="54" spans="1:9" x14ac:dyDescent="0.25">
      <c r="A54" s="518" t="s">
        <v>196</v>
      </c>
      <c r="B54" s="519"/>
      <c r="C54" s="519"/>
      <c r="D54" s="304">
        <v>22063451</v>
      </c>
      <c r="E54" s="339">
        <v>0.25700000000000001</v>
      </c>
      <c r="F54" s="304">
        <v>23209359</v>
      </c>
      <c r="G54" s="340">
        <v>0.26400000000000001</v>
      </c>
      <c r="I54" s="352"/>
    </row>
    <row r="55" spans="1:9" x14ac:dyDescent="0.25">
      <c r="A55" s="424"/>
      <c r="B55" s="424"/>
      <c r="C55" s="424"/>
      <c r="D55" s="424"/>
      <c r="E55" s="424"/>
      <c r="F55" s="424"/>
      <c r="G55" s="424"/>
    </row>
    <row r="56" spans="1:9" x14ac:dyDescent="0.25">
      <c r="A56" s="520" t="s">
        <v>170</v>
      </c>
      <c r="B56" s="520"/>
      <c r="C56" s="520"/>
      <c r="D56" s="520"/>
      <c r="E56" s="520"/>
      <c r="F56" s="520"/>
      <c r="G56" s="520"/>
    </row>
    <row r="57" spans="1:9" ht="15" customHeight="1" x14ac:dyDescent="0.25">
      <c r="A57" s="506" t="s">
        <v>197</v>
      </c>
      <c r="B57" s="506"/>
      <c r="C57" s="506"/>
      <c r="D57" s="506"/>
      <c r="E57" s="506"/>
      <c r="F57" s="506"/>
      <c r="G57" s="506"/>
      <c r="H57" s="79"/>
    </row>
    <row r="58" spans="1:9" x14ac:dyDescent="0.25">
      <c r="A58" s="506"/>
      <c r="B58" s="506"/>
      <c r="C58" s="506"/>
      <c r="D58" s="506"/>
      <c r="E58" s="506"/>
      <c r="F58" s="506"/>
      <c r="G58" s="506"/>
      <c r="H58" s="79"/>
    </row>
    <row r="59" spans="1:9" x14ac:dyDescent="0.25">
      <c r="A59" s="506"/>
      <c r="B59" s="506"/>
      <c r="C59" s="506"/>
      <c r="D59" s="506"/>
      <c r="E59" s="506"/>
      <c r="F59" s="506"/>
      <c r="G59" s="506"/>
      <c r="H59" s="79"/>
    </row>
    <row r="60" spans="1:9" x14ac:dyDescent="0.25">
      <c r="A60" s="506"/>
      <c r="B60" s="506"/>
      <c r="C60" s="506"/>
      <c r="D60" s="506"/>
      <c r="E60" s="506"/>
      <c r="F60" s="506"/>
      <c r="G60" s="506"/>
      <c r="H60" s="79"/>
    </row>
    <row r="61" spans="1:9" x14ac:dyDescent="0.25">
      <c r="A61" s="506"/>
      <c r="B61" s="506"/>
      <c r="C61" s="506"/>
      <c r="D61" s="506"/>
      <c r="E61" s="506"/>
      <c r="F61" s="506"/>
      <c r="G61" s="506"/>
      <c r="H61" s="79"/>
    </row>
    <row r="62" spans="1:9" x14ac:dyDescent="0.25">
      <c r="A62" s="506"/>
      <c r="B62" s="506"/>
      <c r="C62" s="506"/>
      <c r="D62" s="506"/>
      <c r="E62" s="506"/>
      <c r="F62" s="506"/>
      <c r="G62" s="506"/>
      <c r="H62" s="79"/>
    </row>
    <row r="63" spans="1:9" x14ac:dyDescent="0.25">
      <c r="A63" s="506"/>
      <c r="B63" s="506"/>
      <c r="C63" s="506"/>
      <c r="D63" s="506"/>
      <c r="E63" s="506"/>
      <c r="F63" s="506"/>
      <c r="G63" s="506"/>
    </row>
    <row r="64" spans="1:9" x14ac:dyDescent="0.25">
      <c r="A64" s="506"/>
      <c r="B64" s="506"/>
      <c r="C64" s="506"/>
      <c r="D64" s="506"/>
      <c r="E64" s="506"/>
      <c r="F64" s="506"/>
      <c r="G64" s="506"/>
    </row>
    <row r="65" spans="1:6" x14ac:dyDescent="0.25">
      <c r="A65" s="111"/>
      <c r="B65" s="111"/>
      <c r="C65" s="111"/>
      <c r="D65" s="111"/>
      <c r="E65" s="346"/>
      <c r="F65" s="111"/>
    </row>
  </sheetData>
  <mergeCells count="33">
    <mergeCell ref="A4:G4"/>
    <mergeCell ref="C5:C6"/>
    <mergeCell ref="D5:E5"/>
    <mergeCell ref="F5:G5"/>
    <mergeCell ref="B7:B9"/>
    <mergeCell ref="B5:B6"/>
    <mergeCell ref="A7:A27"/>
    <mergeCell ref="A29:A37"/>
    <mergeCell ref="A55:G55"/>
    <mergeCell ref="B10:B12"/>
    <mergeCell ref="B35:B37"/>
    <mergeCell ref="B42:B44"/>
    <mergeCell ref="B39:B41"/>
    <mergeCell ref="B51:B53"/>
    <mergeCell ref="B48:B50"/>
    <mergeCell ref="B45:B47"/>
    <mergeCell ref="A39:A53"/>
    <mergeCell ref="A3:G3"/>
    <mergeCell ref="A2:G2"/>
    <mergeCell ref="A1:G1"/>
    <mergeCell ref="A57:G64"/>
    <mergeCell ref="A38:C38"/>
    <mergeCell ref="B32:B34"/>
    <mergeCell ref="A28:C28"/>
    <mergeCell ref="B13:B15"/>
    <mergeCell ref="B25:B27"/>
    <mergeCell ref="B16:B18"/>
    <mergeCell ref="B19:B21"/>
    <mergeCell ref="B22:B24"/>
    <mergeCell ref="B29:B31"/>
    <mergeCell ref="A54:C54"/>
    <mergeCell ref="A5:A6"/>
    <mergeCell ref="A56:G5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B1883-330A-4EDD-AF64-B0612FD903E7}">
  <dimension ref="A1:I95"/>
  <sheetViews>
    <sheetView workbookViewId="0">
      <selection sqref="A1:G1"/>
    </sheetView>
  </sheetViews>
  <sheetFormatPr defaultRowHeight="15" x14ac:dyDescent="0.25"/>
  <cols>
    <col min="1" max="1" width="22.140625" customWidth="1"/>
    <col min="2" max="2" width="43.5703125" customWidth="1"/>
    <col min="3" max="3" width="29.85546875" customWidth="1"/>
    <col min="4" max="7" width="18.28515625" customWidth="1"/>
  </cols>
  <sheetData>
    <row r="1" spans="1:7" ht="18.75" x14ac:dyDescent="0.3">
      <c r="A1" s="437" t="s">
        <v>77</v>
      </c>
      <c r="B1" s="437"/>
      <c r="C1" s="437"/>
      <c r="D1" s="437"/>
      <c r="E1" s="437"/>
      <c r="F1" s="437"/>
      <c r="G1" s="437"/>
    </row>
    <row r="2" spans="1:7" ht="15.75" x14ac:dyDescent="0.25">
      <c r="A2" s="444" t="s">
        <v>33</v>
      </c>
      <c r="B2" s="444"/>
      <c r="C2" s="444"/>
      <c r="D2" s="444"/>
      <c r="E2" s="444"/>
      <c r="F2" s="444"/>
      <c r="G2" s="444"/>
    </row>
    <row r="3" spans="1:7" ht="15.75" x14ac:dyDescent="0.25">
      <c r="A3" s="436" t="s">
        <v>253</v>
      </c>
      <c r="B3" s="436"/>
      <c r="C3" s="436"/>
      <c r="D3" s="436"/>
      <c r="E3" s="436"/>
      <c r="F3" s="436"/>
      <c r="G3" s="436"/>
    </row>
    <row r="4" spans="1:7" x14ac:dyDescent="0.25">
      <c r="A4" s="423"/>
      <c r="B4" s="423"/>
      <c r="C4" s="423"/>
      <c r="D4" s="423"/>
      <c r="E4" s="423"/>
      <c r="F4" s="423"/>
      <c r="G4" s="423"/>
    </row>
    <row r="5" spans="1:7" x14ac:dyDescent="0.25">
      <c r="A5" s="477" t="s">
        <v>245</v>
      </c>
      <c r="B5" s="477" t="s">
        <v>203</v>
      </c>
      <c r="C5" s="477" t="s">
        <v>246</v>
      </c>
      <c r="D5" s="480">
        <v>2023</v>
      </c>
      <c r="E5" s="476"/>
      <c r="F5" s="480">
        <v>2024</v>
      </c>
      <c r="G5" s="476"/>
    </row>
    <row r="6" spans="1:7" x14ac:dyDescent="0.25">
      <c r="A6" s="534"/>
      <c r="B6" s="478"/>
      <c r="C6" s="478"/>
      <c r="D6" s="27" t="s">
        <v>163</v>
      </c>
      <c r="E6" s="27" t="s">
        <v>164</v>
      </c>
      <c r="F6" s="27" t="s">
        <v>163</v>
      </c>
      <c r="G6" s="27" t="s">
        <v>164</v>
      </c>
    </row>
    <row r="7" spans="1:7" x14ac:dyDescent="0.25">
      <c r="A7" s="535" t="s">
        <v>178</v>
      </c>
      <c r="B7" s="528" t="s">
        <v>205</v>
      </c>
      <c r="C7" s="106" t="s">
        <v>248</v>
      </c>
      <c r="D7" s="187">
        <v>13352231</v>
      </c>
      <c r="E7" s="114">
        <v>0.13300000000000001</v>
      </c>
      <c r="F7" s="251">
        <v>13480017</v>
      </c>
      <c r="G7" s="252">
        <v>0.11700000000000001</v>
      </c>
    </row>
    <row r="8" spans="1:7" x14ac:dyDescent="0.25">
      <c r="A8" s="535"/>
      <c r="B8" s="529"/>
      <c r="C8" s="106" t="s">
        <v>242</v>
      </c>
      <c r="D8" s="187">
        <v>5218841</v>
      </c>
      <c r="E8" s="114">
        <v>5.1999999999999998E-2</v>
      </c>
      <c r="F8" s="253">
        <v>7870759</v>
      </c>
      <c r="G8" s="254">
        <v>6.9000000000000006E-2</v>
      </c>
    </row>
    <row r="9" spans="1:7" x14ac:dyDescent="0.25">
      <c r="A9" s="535"/>
      <c r="B9" s="530"/>
      <c r="C9" s="255" t="s">
        <v>249</v>
      </c>
      <c r="D9" s="155">
        <v>18571072</v>
      </c>
      <c r="E9" s="153">
        <v>0.186</v>
      </c>
      <c r="F9" s="256">
        <v>21350776</v>
      </c>
      <c r="G9" s="257">
        <v>0.186</v>
      </c>
    </row>
    <row r="10" spans="1:7" x14ac:dyDescent="0.25">
      <c r="A10" s="535"/>
      <c r="B10" s="528" t="s">
        <v>206</v>
      </c>
      <c r="C10" s="106" t="s">
        <v>248</v>
      </c>
      <c r="D10" s="187">
        <v>1296212</v>
      </c>
      <c r="E10" s="114">
        <v>9.2999999999999999E-2</v>
      </c>
      <c r="F10" s="253">
        <v>1482959</v>
      </c>
      <c r="G10" s="254">
        <v>0.10100000000000001</v>
      </c>
    </row>
    <row r="11" spans="1:7" x14ac:dyDescent="0.25">
      <c r="A11" s="535"/>
      <c r="B11" s="529"/>
      <c r="C11" s="106" t="s">
        <v>242</v>
      </c>
      <c r="D11" s="187">
        <v>860138</v>
      </c>
      <c r="E11" s="114">
        <v>6.2E-2</v>
      </c>
      <c r="F11" s="253">
        <v>1131731</v>
      </c>
      <c r="G11" s="254">
        <v>7.6999999999999999E-2</v>
      </c>
    </row>
    <row r="12" spans="1:7" x14ac:dyDescent="0.25">
      <c r="A12" s="535"/>
      <c r="B12" s="530"/>
      <c r="C12" s="255" t="s">
        <v>249</v>
      </c>
      <c r="D12" s="155">
        <v>2156350</v>
      </c>
      <c r="E12" s="153">
        <v>0.155</v>
      </c>
      <c r="F12" s="256">
        <v>2614690</v>
      </c>
      <c r="G12" s="257">
        <v>0.17899999999999999</v>
      </c>
    </row>
    <row r="13" spans="1:7" x14ac:dyDescent="0.25">
      <c r="A13" s="535"/>
      <c r="B13" s="528" t="s">
        <v>207</v>
      </c>
      <c r="C13" s="106" t="s">
        <v>248</v>
      </c>
      <c r="D13" s="187">
        <v>13591312</v>
      </c>
      <c r="E13" s="114">
        <v>0.121</v>
      </c>
      <c r="F13" s="253">
        <v>13899192</v>
      </c>
      <c r="G13" s="254">
        <v>0.111</v>
      </c>
    </row>
    <row r="14" spans="1:7" x14ac:dyDescent="0.25">
      <c r="A14" s="535"/>
      <c r="B14" s="529"/>
      <c r="C14" s="106" t="s">
        <v>242</v>
      </c>
      <c r="D14" s="187">
        <v>8263706</v>
      </c>
      <c r="E14" s="114">
        <v>7.2999999999999995E-2</v>
      </c>
      <c r="F14" s="253">
        <v>10070013</v>
      </c>
      <c r="G14" s="254">
        <v>8.1000000000000003E-2</v>
      </c>
    </row>
    <row r="15" spans="1:7" x14ac:dyDescent="0.25">
      <c r="A15" s="535"/>
      <c r="B15" s="530"/>
      <c r="C15" s="255" t="s">
        <v>249</v>
      </c>
      <c r="D15" s="155">
        <v>21855019</v>
      </c>
      <c r="E15" s="153">
        <v>0.19400000000000001</v>
      </c>
      <c r="F15" s="256">
        <v>23969204</v>
      </c>
      <c r="G15" s="257">
        <v>0.192</v>
      </c>
    </row>
    <row r="16" spans="1:7" x14ac:dyDescent="0.25">
      <c r="A16" s="535"/>
      <c r="B16" s="528" t="s">
        <v>208</v>
      </c>
      <c r="C16" s="106" t="s">
        <v>248</v>
      </c>
      <c r="D16" s="187">
        <v>1276534</v>
      </c>
      <c r="E16" s="114">
        <v>0.1</v>
      </c>
      <c r="F16" s="253">
        <v>1844818</v>
      </c>
      <c r="G16" s="254">
        <v>0.13500000000000001</v>
      </c>
    </row>
    <row r="17" spans="1:7" x14ac:dyDescent="0.25">
      <c r="A17" s="535"/>
      <c r="B17" s="529"/>
      <c r="C17" s="106" t="s">
        <v>242</v>
      </c>
      <c r="D17" s="187">
        <v>1545448</v>
      </c>
      <c r="E17" s="114">
        <v>0.121</v>
      </c>
      <c r="F17" s="253">
        <v>1080596</v>
      </c>
      <c r="G17" s="254">
        <v>7.9000000000000001E-2</v>
      </c>
    </row>
    <row r="18" spans="1:7" x14ac:dyDescent="0.25">
      <c r="A18" s="535"/>
      <c r="B18" s="530"/>
      <c r="C18" s="255" t="s">
        <v>249</v>
      </c>
      <c r="D18" s="155">
        <v>2821982</v>
      </c>
      <c r="E18" s="153">
        <v>0.221</v>
      </c>
      <c r="F18" s="256">
        <v>2925415</v>
      </c>
      <c r="G18" s="257">
        <v>0.214</v>
      </c>
    </row>
    <row r="19" spans="1:7" x14ac:dyDescent="0.25">
      <c r="A19" s="535"/>
      <c r="B19" s="528" t="s">
        <v>209</v>
      </c>
      <c r="C19" s="106" t="s">
        <v>248</v>
      </c>
      <c r="D19" s="187">
        <v>21915817</v>
      </c>
      <c r="E19" s="114">
        <v>0.13100000000000001</v>
      </c>
      <c r="F19" s="253">
        <v>24041233</v>
      </c>
      <c r="G19" s="254">
        <v>0.128</v>
      </c>
    </row>
    <row r="20" spans="1:7" x14ac:dyDescent="0.25">
      <c r="A20" s="535"/>
      <c r="B20" s="529"/>
      <c r="C20" s="106" t="s">
        <v>242</v>
      </c>
      <c r="D20" s="187">
        <v>9380273</v>
      </c>
      <c r="E20" s="114">
        <v>5.6000000000000001E-2</v>
      </c>
      <c r="F20" s="253">
        <v>11082068</v>
      </c>
      <c r="G20" s="254">
        <v>5.8999999999999997E-2</v>
      </c>
    </row>
    <row r="21" spans="1:7" x14ac:dyDescent="0.25">
      <c r="A21" s="535"/>
      <c r="B21" s="530"/>
      <c r="C21" s="255" t="s">
        <v>249</v>
      </c>
      <c r="D21" s="155">
        <v>31296091</v>
      </c>
      <c r="E21" s="153">
        <v>0.187</v>
      </c>
      <c r="F21" s="256">
        <v>35123301</v>
      </c>
      <c r="G21" s="257">
        <v>0.187</v>
      </c>
    </row>
    <row r="22" spans="1:7" x14ac:dyDescent="0.25">
      <c r="A22" s="535"/>
      <c r="B22" s="528" t="s">
        <v>254</v>
      </c>
      <c r="C22" s="106" t="s">
        <v>248</v>
      </c>
      <c r="D22" s="187">
        <v>3763229</v>
      </c>
      <c r="E22" s="114">
        <v>0.14499999999999999</v>
      </c>
      <c r="F22" s="253">
        <v>4559603</v>
      </c>
      <c r="G22" s="254">
        <v>0.16900000000000001</v>
      </c>
    </row>
    <row r="23" spans="1:7" x14ac:dyDescent="0.25">
      <c r="A23" s="535"/>
      <c r="B23" s="529"/>
      <c r="C23" s="106" t="s">
        <v>242</v>
      </c>
      <c r="D23" s="187">
        <v>1204850</v>
      </c>
      <c r="E23" s="114">
        <v>4.5999999999999999E-2</v>
      </c>
      <c r="F23" s="253">
        <v>1588322</v>
      </c>
      <c r="G23" s="254">
        <v>5.8999999999999997E-2</v>
      </c>
    </row>
    <row r="24" spans="1:7" x14ac:dyDescent="0.25">
      <c r="A24" s="535"/>
      <c r="B24" s="530"/>
      <c r="C24" s="255" t="s">
        <v>249</v>
      </c>
      <c r="D24" s="155">
        <v>4968079</v>
      </c>
      <c r="E24" s="153">
        <v>0.191</v>
      </c>
      <c r="F24" s="256">
        <v>6147925</v>
      </c>
      <c r="G24" s="257">
        <v>0.22700000000000001</v>
      </c>
    </row>
    <row r="25" spans="1:7" x14ac:dyDescent="0.25">
      <c r="A25" s="535"/>
      <c r="B25" s="528" t="s">
        <v>211</v>
      </c>
      <c r="C25" s="106" t="s">
        <v>248</v>
      </c>
      <c r="D25" s="187">
        <v>7297093</v>
      </c>
      <c r="E25" s="114">
        <v>0.121</v>
      </c>
      <c r="F25" s="253">
        <v>5855928</v>
      </c>
      <c r="G25" s="254">
        <v>9.9000000000000005E-2</v>
      </c>
    </row>
    <row r="26" spans="1:7" x14ac:dyDescent="0.25">
      <c r="A26" s="535"/>
      <c r="B26" s="529"/>
      <c r="C26" s="106" t="s">
        <v>242</v>
      </c>
      <c r="D26" s="187">
        <v>4536680</v>
      </c>
      <c r="E26" s="114">
        <v>7.5999999999999998E-2</v>
      </c>
      <c r="F26" s="253">
        <v>4741665</v>
      </c>
      <c r="G26" s="254">
        <v>0.08</v>
      </c>
    </row>
    <row r="27" spans="1:7" x14ac:dyDescent="0.25">
      <c r="A27" s="535"/>
      <c r="B27" s="530"/>
      <c r="C27" s="255" t="s">
        <v>249</v>
      </c>
      <c r="D27" s="155">
        <v>11833774</v>
      </c>
      <c r="E27" s="153">
        <v>0.19700000000000001</v>
      </c>
      <c r="F27" s="256">
        <v>10597593</v>
      </c>
      <c r="G27" s="257">
        <v>0.17899999999999999</v>
      </c>
    </row>
    <row r="28" spans="1:7" ht="16.5" customHeight="1" x14ac:dyDescent="0.25">
      <c r="A28" s="535"/>
      <c r="B28" s="528" t="s">
        <v>212</v>
      </c>
      <c r="C28" s="106" t="s">
        <v>248</v>
      </c>
      <c r="D28" s="187">
        <v>7120218</v>
      </c>
      <c r="E28" s="114">
        <v>0.16</v>
      </c>
      <c r="F28" s="253">
        <v>7380067</v>
      </c>
      <c r="G28" s="254">
        <v>0.157</v>
      </c>
    </row>
    <row r="29" spans="1:7" x14ac:dyDescent="0.25">
      <c r="A29" s="535"/>
      <c r="B29" s="529"/>
      <c r="C29" s="106" t="s">
        <v>242</v>
      </c>
      <c r="D29" s="187">
        <v>672742</v>
      </c>
      <c r="E29" s="114">
        <v>1.4999999999999999E-2</v>
      </c>
      <c r="F29" s="253">
        <v>547534</v>
      </c>
      <c r="G29" s="254">
        <v>1.2E-2</v>
      </c>
    </row>
    <row r="30" spans="1:7" x14ac:dyDescent="0.25">
      <c r="A30" s="535"/>
      <c r="B30" s="530"/>
      <c r="C30" s="255" t="s">
        <v>249</v>
      </c>
      <c r="D30" s="155">
        <v>7792960</v>
      </c>
      <c r="E30" s="153">
        <v>0.17499999999999999</v>
      </c>
      <c r="F30" s="256">
        <v>7927602</v>
      </c>
      <c r="G30" s="257">
        <v>0.16800000000000001</v>
      </c>
    </row>
    <row r="31" spans="1:7" ht="18" customHeight="1" x14ac:dyDescent="0.25">
      <c r="A31" s="535"/>
      <c r="B31" s="528" t="s">
        <v>213</v>
      </c>
      <c r="C31" s="106" t="s">
        <v>248</v>
      </c>
      <c r="D31" s="187">
        <v>6361652</v>
      </c>
      <c r="E31" s="114">
        <v>0.17299999999999999</v>
      </c>
      <c r="F31" s="253">
        <v>4303833</v>
      </c>
      <c r="G31" s="254">
        <v>0.107</v>
      </c>
    </row>
    <row r="32" spans="1:7" x14ac:dyDescent="0.25">
      <c r="A32" s="535"/>
      <c r="B32" s="529"/>
      <c r="C32" s="106" t="s">
        <v>242</v>
      </c>
      <c r="D32" s="187">
        <v>3047365</v>
      </c>
      <c r="E32" s="114">
        <v>8.3000000000000004E-2</v>
      </c>
      <c r="F32" s="253">
        <v>3147348</v>
      </c>
      <c r="G32" s="254">
        <v>7.8E-2</v>
      </c>
    </row>
    <row r="33" spans="1:7" x14ac:dyDescent="0.25">
      <c r="A33" s="535"/>
      <c r="B33" s="530"/>
      <c r="C33" s="255" t="s">
        <v>249</v>
      </c>
      <c r="D33" s="155">
        <v>9409017</v>
      </c>
      <c r="E33" s="153">
        <v>0.255</v>
      </c>
      <c r="F33" s="256">
        <v>7451181</v>
      </c>
      <c r="G33" s="257">
        <v>0.185</v>
      </c>
    </row>
    <row r="34" spans="1:7" x14ac:dyDescent="0.25">
      <c r="A34" s="535"/>
      <c r="B34" s="528" t="s">
        <v>214</v>
      </c>
      <c r="C34" s="106" t="s">
        <v>248</v>
      </c>
      <c r="D34" s="187">
        <v>2390026</v>
      </c>
      <c r="E34" s="114">
        <v>8.7999999999999995E-2</v>
      </c>
      <c r="F34" s="253">
        <v>2668706</v>
      </c>
      <c r="G34" s="254">
        <v>8.6999999999999994E-2</v>
      </c>
    </row>
    <row r="35" spans="1:7" x14ac:dyDescent="0.25">
      <c r="A35" s="535"/>
      <c r="B35" s="529"/>
      <c r="C35" s="106" t="s">
        <v>242</v>
      </c>
      <c r="D35" s="187">
        <v>2330667</v>
      </c>
      <c r="E35" s="114">
        <v>8.5999999999999993E-2</v>
      </c>
      <c r="F35" s="253">
        <v>3293888</v>
      </c>
      <c r="G35" s="254">
        <v>0.108</v>
      </c>
    </row>
    <row r="36" spans="1:7" x14ac:dyDescent="0.25">
      <c r="A36" s="536"/>
      <c r="B36" s="530"/>
      <c r="C36" s="258" t="s">
        <v>249</v>
      </c>
      <c r="D36" s="195">
        <v>4720693</v>
      </c>
      <c r="E36" s="191">
        <v>0.17299999999999999</v>
      </c>
      <c r="F36" s="256">
        <v>5962594</v>
      </c>
      <c r="G36" s="257">
        <v>0.19500000000000001</v>
      </c>
    </row>
    <row r="37" spans="1:7" x14ac:dyDescent="0.25">
      <c r="A37" s="535" t="s">
        <v>202</v>
      </c>
      <c r="B37" s="528" t="s">
        <v>205</v>
      </c>
      <c r="C37" s="106" t="s">
        <v>248</v>
      </c>
      <c r="D37" s="187">
        <v>2965880</v>
      </c>
      <c r="E37" s="114">
        <v>0.16300000000000001</v>
      </c>
      <c r="F37" s="179" t="s">
        <v>255</v>
      </c>
      <c r="G37" s="114" t="s">
        <v>255</v>
      </c>
    </row>
    <row r="38" spans="1:7" x14ac:dyDescent="0.25">
      <c r="A38" s="535"/>
      <c r="B38" s="529"/>
      <c r="C38" s="106" t="s">
        <v>242</v>
      </c>
      <c r="D38" s="187">
        <v>1750111</v>
      </c>
      <c r="E38" s="114">
        <v>9.6000000000000002E-2</v>
      </c>
      <c r="F38" s="179" t="s">
        <v>255</v>
      </c>
      <c r="G38" s="114" t="s">
        <v>255</v>
      </c>
    </row>
    <row r="39" spans="1:7" s="186" customFormat="1" x14ac:dyDescent="0.25">
      <c r="A39" s="535"/>
      <c r="B39" s="530"/>
      <c r="C39" s="107" t="s">
        <v>249</v>
      </c>
      <c r="D39" s="155">
        <f>D37+D38</f>
        <v>4715991</v>
      </c>
      <c r="E39" s="153">
        <f>E37+E38</f>
        <v>0.25900000000000001</v>
      </c>
      <c r="F39" s="179" t="s">
        <v>255</v>
      </c>
      <c r="G39" s="114" t="s">
        <v>255</v>
      </c>
    </row>
    <row r="40" spans="1:7" x14ac:dyDescent="0.25">
      <c r="A40" s="535"/>
      <c r="B40" s="528" t="s">
        <v>206</v>
      </c>
      <c r="C40" s="106" t="s">
        <v>248</v>
      </c>
      <c r="D40" s="187">
        <v>779411</v>
      </c>
      <c r="E40" s="114">
        <v>0.12</v>
      </c>
      <c r="F40" s="179" t="s">
        <v>255</v>
      </c>
      <c r="G40" s="114" t="s">
        <v>255</v>
      </c>
    </row>
    <row r="41" spans="1:7" x14ac:dyDescent="0.25">
      <c r="A41" s="535"/>
      <c r="B41" s="529"/>
      <c r="C41" s="106" t="s">
        <v>242</v>
      </c>
      <c r="D41" s="187">
        <v>1083083</v>
      </c>
      <c r="E41" s="114">
        <v>0.16700000000000001</v>
      </c>
      <c r="F41" s="179" t="s">
        <v>255</v>
      </c>
      <c r="G41" s="114" t="s">
        <v>255</v>
      </c>
    </row>
    <row r="42" spans="1:7" x14ac:dyDescent="0.25">
      <c r="A42" s="535"/>
      <c r="B42" s="530"/>
      <c r="C42" s="107" t="s">
        <v>249</v>
      </c>
      <c r="D42" s="155">
        <f>D40+D41</f>
        <v>1862494</v>
      </c>
      <c r="E42" s="153">
        <f>E40+E41</f>
        <v>0.28700000000000003</v>
      </c>
      <c r="F42" s="179" t="s">
        <v>255</v>
      </c>
      <c r="G42" s="114" t="s">
        <v>255</v>
      </c>
    </row>
    <row r="43" spans="1:7" x14ac:dyDescent="0.25">
      <c r="A43" s="535"/>
      <c r="B43" s="528" t="s">
        <v>207</v>
      </c>
      <c r="C43" s="106" t="s">
        <v>248</v>
      </c>
      <c r="D43" s="187">
        <v>3800343</v>
      </c>
      <c r="E43" s="171">
        <v>0.17599999999999999</v>
      </c>
      <c r="F43" s="187">
        <v>39566</v>
      </c>
      <c r="G43" s="114">
        <v>0.36799999999999999</v>
      </c>
    </row>
    <row r="44" spans="1:7" x14ac:dyDescent="0.25">
      <c r="A44" s="535"/>
      <c r="B44" s="529"/>
      <c r="C44" s="106" t="s">
        <v>242</v>
      </c>
      <c r="D44" s="187">
        <v>3251544</v>
      </c>
      <c r="E44" s="171">
        <v>0.151</v>
      </c>
      <c r="F44" s="187">
        <v>4643</v>
      </c>
      <c r="G44" s="114">
        <v>4.2999999999999997E-2</v>
      </c>
    </row>
    <row r="45" spans="1:7" x14ac:dyDescent="0.25">
      <c r="A45" s="535"/>
      <c r="B45" s="530"/>
      <c r="C45" s="107" t="s">
        <v>249</v>
      </c>
      <c r="D45" s="155">
        <f>D43+D44</f>
        <v>7051887</v>
      </c>
      <c r="E45" s="192">
        <f>E43+E44</f>
        <v>0.32699999999999996</v>
      </c>
      <c r="F45" s="155">
        <f>F43+F44</f>
        <v>44209</v>
      </c>
      <c r="G45" s="153">
        <f>G43+G44</f>
        <v>0.41099999999999998</v>
      </c>
    </row>
    <row r="46" spans="1:7" x14ac:dyDescent="0.25">
      <c r="A46" s="535"/>
      <c r="B46" s="528" t="s">
        <v>215</v>
      </c>
      <c r="C46" s="106" t="s">
        <v>248</v>
      </c>
      <c r="D46" s="187">
        <v>13714127</v>
      </c>
      <c r="E46" s="171">
        <v>0.22700000000000001</v>
      </c>
      <c r="F46" s="187">
        <v>12410036</v>
      </c>
      <c r="G46" s="114">
        <v>0.184</v>
      </c>
    </row>
    <row r="47" spans="1:7" x14ac:dyDescent="0.25">
      <c r="A47" s="535"/>
      <c r="B47" s="529"/>
      <c r="C47" s="106" t="s">
        <v>242</v>
      </c>
      <c r="D47" s="187">
        <v>6139596</v>
      </c>
      <c r="E47" s="171">
        <v>0.10199999999999999</v>
      </c>
      <c r="F47" s="187">
        <v>8747683</v>
      </c>
      <c r="G47" s="114">
        <v>0.129</v>
      </c>
    </row>
    <row r="48" spans="1:7" x14ac:dyDescent="0.25">
      <c r="A48" s="535"/>
      <c r="B48" s="530"/>
      <c r="C48" s="107" t="s">
        <v>249</v>
      </c>
      <c r="D48" s="155">
        <f>D46+D47</f>
        <v>19853723</v>
      </c>
      <c r="E48" s="192">
        <f>E46+E47</f>
        <v>0.32900000000000001</v>
      </c>
      <c r="F48" s="155">
        <f>F46+F47</f>
        <v>21157719</v>
      </c>
      <c r="G48" s="153">
        <f>G46+G47</f>
        <v>0.313</v>
      </c>
    </row>
    <row r="49" spans="1:7" ht="16.5" customHeight="1" x14ac:dyDescent="0.25">
      <c r="A49" s="535"/>
      <c r="B49" s="528" t="s">
        <v>209</v>
      </c>
      <c r="C49" s="106" t="s">
        <v>248</v>
      </c>
      <c r="D49" s="187">
        <v>29078609</v>
      </c>
      <c r="E49" s="171">
        <v>0.19600000000000001</v>
      </c>
      <c r="F49" s="187">
        <v>39214722</v>
      </c>
      <c r="G49" s="114">
        <v>0.17899999999999999</v>
      </c>
    </row>
    <row r="50" spans="1:7" ht="18.75" customHeight="1" x14ac:dyDescent="0.25">
      <c r="A50" s="535"/>
      <c r="B50" s="529"/>
      <c r="C50" s="106" t="s">
        <v>242</v>
      </c>
      <c r="D50" s="187">
        <v>11352685</v>
      </c>
      <c r="E50" s="171">
        <v>7.6999999999999999E-2</v>
      </c>
      <c r="F50" s="187">
        <v>17723431</v>
      </c>
      <c r="G50" s="114">
        <v>8.1000000000000003E-2</v>
      </c>
    </row>
    <row r="51" spans="1:7" ht="18.75" customHeight="1" x14ac:dyDescent="0.25">
      <c r="A51" s="535"/>
      <c r="B51" s="530"/>
      <c r="C51" s="107" t="s">
        <v>249</v>
      </c>
      <c r="D51" s="155">
        <f>D49+D50</f>
        <v>40431294</v>
      </c>
      <c r="E51" s="192">
        <f>E49+E50</f>
        <v>0.27300000000000002</v>
      </c>
      <c r="F51" s="155">
        <f>F49+F50</f>
        <v>56938153</v>
      </c>
      <c r="G51" s="153">
        <f>G49+G50</f>
        <v>0.26</v>
      </c>
    </row>
    <row r="52" spans="1:7" x14ac:dyDescent="0.25">
      <c r="A52" s="535"/>
      <c r="B52" s="528" t="s">
        <v>214</v>
      </c>
      <c r="C52" s="106" t="s">
        <v>248</v>
      </c>
      <c r="D52" s="187">
        <v>13224182</v>
      </c>
      <c r="E52" s="171">
        <v>0.17699999999999999</v>
      </c>
      <c r="F52" s="187">
        <v>19236474</v>
      </c>
      <c r="G52" s="114">
        <v>0.16700000000000001</v>
      </c>
    </row>
    <row r="53" spans="1:7" x14ac:dyDescent="0.25">
      <c r="A53" s="535"/>
      <c r="B53" s="529"/>
      <c r="C53" s="106" t="s">
        <v>242</v>
      </c>
      <c r="D53" s="187">
        <v>9992174</v>
      </c>
      <c r="E53" s="171">
        <v>0.13400000000000001</v>
      </c>
      <c r="F53" s="187">
        <v>17856480</v>
      </c>
      <c r="G53" s="114">
        <v>0.155</v>
      </c>
    </row>
    <row r="54" spans="1:7" x14ac:dyDescent="0.25">
      <c r="A54" s="535"/>
      <c r="B54" s="530"/>
      <c r="C54" s="193" t="s">
        <v>249</v>
      </c>
      <c r="D54" s="195">
        <f>D52+D53</f>
        <v>23216356</v>
      </c>
      <c r="E54" s="194">
        <f>E52+E53</f>
        <v>0.311</v>
      </c>
      <c r="F54" s="195">
        <v>37092954</v>
      </c>
      <c r="G54" s="191">
        <v>0.32300000000000001</v>
      </c>
    </row>
    <row r="55" spans="1:7" x14ac:dyDescent="0.25">
      <c r="A55" s="531" t="s">
        <v>256</v>
      </c>
      <c r="B55" s="528" t="s">
        <v>205</v>
      </c>
      <c r="C55" s="106" t="s">
        <v>248</v>
      </c>
      <c r="D55" s="187">
        <v>1956180</v>
      </c>
      <c r="E55" s="171">
        <v>0.26800000000000002</v>
      </c>
      <c r="F55" s="187">
        <v>2371574</v>
      </c>
      <c r="G55" s="114">
        <v>0.314</v>
      </c>
    </row>
    <row r="56" spans="1:7" x14ac:dyDescent="0.25">
      <c r="A56" s="532"/>
      <c r="B56" s="529"/>
      <c r="C56" s="106" t="s">
        <v>242</v>
      </c>
      <c r="D56" s="187">
        <v>375593</v>
      </c>
      <c r="E56" s="171">
        <v>5.0999999999999997E-2</v>
      </c>
      <c r="F56" s="187">
        <v>306287</v>
      </c>
      <c r="G56" s="114">
        <v>4.1000000000000002E-2</v>
      </c>
    </row>
    <row r="57" spans="1:7" x14ac:dyDescent="0.25">
      <c r="A57" s="532"/>
      <c r="B57" s="530"/>
      <c r="C57" s="107" t="s">
        <v>249</v>
      </c>
      <c r="D57" s="155">
        <v>2331773</v>
      </c>
      <c r="E57" s="192">
        <v>0.31900000000000001</v>
      </c>
      <c r="F57" s="155">
        <v>2677861</v>
      </c>
      <c r="G57" s="153">
        <v>0.35399999999999998</v>
      </c>
    </row>
    <row r="58" spans="1:7" x14ac:dyDescent="0.25">
      <c r="A58" s="532"/>
      <c r="B58" s="528" t="s">
        <v>206</v>
      </c>
      <c r="C58" s="106" t="s">
        <v>248</v>
      </c>
      <c r="D58" s="187">
        <v>369555</v>
      </c>
      <c r="E58" s="171">
        <v>0.29299999999999998</v>
      </c>
      <c r="F58" s="187">
        <v>185965</v>
      </c>
      <c r="G58" s="114">
        <v>0.16800000000000001</v>
      </c>
    </row>
    <row r="59" spans="1:7" x14ac:dyDescent="0.25">
      <c r="A59" s="532"/>
      <c r="B59" s="529"/>
      <c r="C59" s="106" t="s">
        <v>242</v>
      </c>
      <c r="D59" s="187">
        <v>15599</v>
      </c>
      <c r="E59" s="171">
        <v>1.2E-2</v>
      </c>
      <c r="F59" s="187">
        <v>43499</v>
      </c>
      <c r="G59" s="114">
        <v>3.9E-2</v>
      </c>
    </row>
    <row r="60" spans="1:7" x14ac:dyDescent="0.25">
      <c r="A60" s="532"/>
      <c r="B60" s="530"/>
      <c r="C60" s="107" t="s">
        <v>249</v>
      </c>
      <c r="D60" s="155">
        <v>385154</v>
      </c>
      <c r="E60" s="192">
        <v>0.30499999999999999</v>
      </c>
      <c r="F60" s="155">
        <v>229464</v>
      </c>
      <c r="G60" s="153">
        <v>0.20699999999999999</v>
      </c>
    </row>
    <row r="61" spans="1:7" x14ac:dyDescent="0.25">
      <c r="A61" s="532"/>
      <c r="B61" s="528" t="s">
        <v>207</v>
      </c>
      <c r="C61" s="106" t="s">
        <v>248</v>
      </c>
      <c r="D61" s="187">
        <v>1938909</v>
      </c>
      <c r="E61" s="171">
        <v>0.22700000000000001</v>
      </c>
      <c r="F61" s="187">
        <v>2990267</v>
      </c>
      <c r="G61" s="114">
        <v>0.312</v>
      </c>
    </row>
    <row r="62" spans="1:7" x14ac:dyDescent="0.25">
      <c r="A62" s="532"/>
      <c r="B62" s="529"/>
      <c r="C62" s="106" t="s">
        <v>242</v>
      </c>
      <c r="D62" s="187">
        <v>297573</v>
      </c>
      <c r="E62" s="171">
        <v>3.5000000000000003E-2</v>
      </c>
      <c r="F62" s="187">
        <v>498256</v>
      </c>
      <c r="G62" s="114">
        <v>5.1999999999999998E-2</v>
      </c>
    </row>
    <row r="63" spans="1:7" x14ac:dyDescent="0.25">
      <c r="A63" s="532"/>
      <c r="B63" s="530"/>
      <c r="C63" s="107" t="s">
        <v>249</v>
      </c>
      <c r="D63" s="155">
        <v>2236482</v>
      </c>
      <c r="E63" s="192">
        <v>0.26200000000000001</v>
      </c>
      <c r="F63" s="155">
        <v>3488522</v>
      </c>
      <c r="G63" s="153">
        <v>0.36399999999999999</v>
      </c>
    </row>
    <row r="64" spans="1:7" ht="17.25" customHeight="1" x14ac:dyDescent="0.25">
      <c r="A64" s="532"/>
      <c r="B64" s="528" t="s">
        <v>219</v>
      </c>
      <c r="C64" s="106" t="s">
        <v>248</v>
      </c>
      <c r="D64" s="187">
        <v>917697</v>
      </c>
      <c r="E64" s="171">
        <v>0.36299999999999999</v>
      </c>
      <c r="F64" s="187">
        <v>594047</v>
      </c>
      <c r="G64" s="114">
        <v>0.28799999999999998</v>
      </c>
    </row>
    <row r="65" spans="1:7" x14ac:dyDescent="0.25">
      <c r="A65" s="532"/>
      <c r="B65" s="529"/>
      <c r="C65" s="106" t="s">
        <v>242</v>
      </c>
      <c r="D65" s="187">
        <v>97963</v>
      </c>
      <c r="E65" s="171">
        <v>3.9E-2</v>
      </c>
      <c r="F65" s="187">
        <v>85351</v>
      </c>
      <c r="G65" s="114">
        <v>4.1000000000000002E-2</v>
      </c>
    </row>
    <row r="66" spans="1:7" x14ac:dyDescent="0.25">
      <c r="A66" s="532"/>
      <c r="B66" s="530"/>
      <c r="C66" s="107" t="s">
        <v>249</v>
      </c>
      <c r="D66" s="155">
        <v>1015660</v>
      </c>
      <c r="E66" s="192">
        <v>0.40200000000000002</v>
      </c>
      <c r="F66" s="155">
        <v>679398</v>
      </c>
      <c r="G66" s="153">
        <v>0.32900000000000001</v>
      </c>
    </row>
    <row r="67" spans="1:7" ht="15.75" customHeight="1" x14ac:dyDescent="0.25">
      <c r="A67" s="532"/>
      <c r="B67" s="528" t="s">
        <v>209</v>
      </c>
      <c r="C67" s="106" t="s">
        <v>248</v>
      </c>
      <c r="D67" s="187">
        <v>536764</v>
      </c>
      <c r="E67" s="171">
        <v>0.217</v>
      </c>
      <c r="F67" s="187">
        <v>768465</v>
      </c>
      <c r="G67" s="114">
        <v>0.26100000000000001</v>
      </c>
    </row>
    <row r="68" spans="1:7" x14ac:dyDescent="0.25">
      <c r="A68" s="532"/>
      <c r="B68" s="529"/>
      <c r="C68" s="106" t="s">
        <v>242</v>
      </c>
      <c r="D68" s="187">
        <v>63352</v>
      </c>
      <c r="E68" s="171">
        <v>2.5999999999999999E-2</v>
      </c>
      <c r="F68" s="187">
        <v>155090</v>
      </c>
      <c r="G68" s="114">
        <v>5.2999999999999999E-2</v>
      </c>
    </row>
    <row r="69" spans="1:7" x14ac:dyDescent="0.25">
      <c r="A69" s="532"/>
      <c r="B69" s="530"/>
      <c r="C69" s="107" t="s">
        <v>249</v>
      </c>
      <c r="D69" s="155">
        <v>600116</v>
      </c>
      <c r="E69" s="192">
        <v>0.24299999999999999</v>
      </c>
      <c r="F69" s="155">
        <v>923555</v>
      </c>
      <c r="G69" s="153">
        <v>0.314</v>
      </c>
    </row>
    <row r="70" spans="1:7" ht="18.75" customHeight="1" x14ac:dyDescent="0.25">
      <c r="A70" s="532"/>
      <c r="B70" s="528" t="s">
        <v>220</v>
      </c>
      <c r="C70" s="106" t="s">
        <v>248</v>
      </c>
      <c r="D70" s="187">
        <v>981473</v>
      </c>
      <c r="E70" s="171">
        <v>0.437</v>
      </c>
      <c r="F70" s="187">
        <v>682769</v>
      </c>
      <c r="G70" s="114">
        <v>0.35699999999999998</v>
      </c>
    </row>
    <row r="71" spans="1:7" x14ac:dyDescent="0.25">
      <c r="A71" s="532"/>
      <c r="B71" s="529"/>
      <c r="C71" s="106" t="s">
        <v>242</v>
      </c>
      <c r="D71" s="187">
        <v>101094</v>
      </c>
      <c r="E71" s="171">
        <v>4.4999999999999998E-2</v>
      </c>
      <c r="F71" s="187">
        <v>122829</v>
      </c>
      <c r="G71" s="114">
        <v>6.4000000000000001E-2</v>
      </c>
    </row>
    <row r="72" spans="1:7" x14ac:dyDescent="0.25">
      <c r="A72" s="532"/>
      <c r="B72" s="530"/>
      <c r="C72" s="107" t="s">
        <v>249</v>
      </c>
      <c r="D72" s="155">
        <v>1082567</v>
      </c>
      <c r="E72" s="192">
        <v>0.48199999999999998</v>
      </c>
      <c r="F72" s="155">
        <v>805598</v>
      </c>
      <c r="G72" s="153">
        <v>0.42199999999999999</v>
      </c>
    </row>
    <row r="73" spans="1:7" x14ac:dyDescent="0.25">
      <c r="A73" s="532"/>
      <c r="B73" s="528" t="s">
        <v>254</v>
      </c>
      <c r="C73" s="106" t="s">
        <v>248</v>
      </c>
      <c r="D73" s="187">
        <v>1276629</v>
      </c>
      <c r="E73" s="171">
        <v>0.39600000000000002</v>
      </c>
      <c r="F73" s="187">
        <v>806156</v>
      </c>
      <c r="G73" s="114">
        <v>0.33800000000000002</v>
      </c>
    </row>
    <row r="74" spans="1:7" x14ac:dyDescent="0.25">
      <c r="A74" s="532"/>
      <c r="B74" s="529"/>
      <c r="C74" s="106" t="s">
        <v>242</v>
      </c>
      <c r="D74" s="187">
        <v>67127</v>
      </c>
      <c r="E74" s="171">
        <v>2.1000000000000001E-2</v>
      </c>
      <c r="F74" s="187">
        <v>76890</v>
      </c>
      <c r="G74" s="114">
        <v>3.2000000000000001E-2</v>
      </c>
    </row>
    <row r="75" spans="1:7" x14ac:dyDescent="0.25">
      <c r="A75" s="532"/>
      <c r="B75" s="530"/>
      <c r="C75" s="107" t="s">
        <v>249</v>
      </c>
      <c r="D75" s="155">
        <v>1343756</v>
      </c>
      <c r="E75" s="192">
        <v>0.41599999999999998</v>
      </c>
      <c r="F75" s="155">
        <v>883046</v>
      </c>
      <c r="G75" s="153">
        <v>0.37</v>
      </c>
    </row>
    <row r="76" spans="1:7" x14ac:dyDescent="0.25">
      <c r="A76" s="532"/>
      <c r="B76" s="528" t="s">
        <v>211</v>
      </c>
      <c r="C76" s="106" t="s">
        <v>248</v>
      </c>
      <c r="D76" s="187">
        <v>1025098</v>
      </c>
      <c r="E76" s="171">
        <v>0.25</v>
      </c>
      <c r="F76" s="187">
        <v>742641</v>
      </c>
      <c r="G76" s="114">
        <v>0.21199999999999999</v>
      </c>
    </row>
    <row r="77" spans="1:7" x14ac:dyDescent="0.25">
      <c r="A77" s="532"/>
      <c r="B77" s="529"/>
      <c r="C77" s="106" t="s">
        <v>242</v>
      </c>
      <c r="D77" s="187">
        <v>311427</v>
      </c>
      <c r="E77" s="171">
        <v>7.5999999999999998E-2</v>
      </c>
      <c r="F77" s="187">
        <v>115825</v>
      </c>
      <c r="G77" s="114">
        <v>3.3000000000000002E-2</v>
      </c>
    </row>
    <row r="78" spans="1:7" x14ac:dyDescent="0.25">
      <c r="A78" s="532"/>
      <c r="B78" s="530"/>
      <c r="C78" s="107" t="s">
        <v>249</v>
      </c>
      <c r="D78" s="155">
        <v>1336525</v>
      </c>
      <c r="E78" s="192">
        <v>0.32600000000000001</v>
      </c>
      <c r="F78" s="155">
        <v>858466</v>
      </c>
      <c r="G78" s="153">
        <v>0.245</v>
      </c>
    </row>
    <row r="79" spans="1:7" x14ac:dyDescent="0.25">
      <c r="A79" s="532"/>
      <c r="B79" s="528" t="s">
        <v>213</v>
      </c>
      <c r="C79" s="106" t="s">
        <v>248</v>
      </c>
      <c r="D79" s="187">
        <v>52246</v>
      </c>
      <c r="E79" s="171">
        <v>7.0000000000000007E-2</v>
      </c>
      <c r="F79" s="187">
        <v>182526</v>
      </c>
      <c r="G79" s="114">
        <v>0.17299999999999999</v>
      </c>
    </row>
    <row r="80" spans="1:7" x14ac:dyDescent="0.25">
      <c r="A80" s="532"/>
      <c r="B80" s="529"/>
      <c r="C80" s="106" t="s">
        <v>242</v>
      </c>
      <c r="D80" s="187">
        <v>63828</v>
      </c>
      <c r="E80" s="171">
        <v>8.5000000000000006E-2</v>
      </c>
      <c r="F80" s="187">
        <v>44163</v>
      </c>
      <c r="G80" s="114">
        <v>4.2000000000000003E-2</v>
      </c>
    </row>
    <row r="81" spans="1:9" x14ac:dyDescent="0.25">
      <c r="A81" s="532"/>
      <c r="B81" s="530"/>
      <c r="C81" s="107" t="s">
        <v>249</v>
      </c>
      <c r="D81" s="155">
        <v>116074</v>
      </c>
      <c r="E81" s="192">
        <v>0.155</v>
      </c>
      <c r="F81" s="155">
        <v>226688</v>
      </c>
      <c r="G81" s="153">
        <v>0.215</v>
      </c>
    </row>
    <row r="82" spans="1:9" x14ac:dyDescent="0.25">
      <c r="A82" s="532"/>
      <c r="B82" s="528" t="s">
        <v>214</v>
      </c>
      <c r="C82" s="106" t="s">
        <v>248</v>
      </c>
      <c r="D82" s="187">
        <v>314872</v>
      </c>
      <c r="E82" s="171">
        <v>0.19</v>
      </c>
      <c r="F82" s="187">
        <v>605524</v>
      </c>
      <c r="G82" s="114">
        <v>0.248</v>
      </c>
    </row>
    <row r="83" spans="1:9" x14ac:dyDescent="0.25">
      <c r="A83" s="532"/>
      <c r="B83" s="529"/>
      <c r="C83" s="106" t="s">
        <v>242</v>
      </c>
      <c r="D83" s="187">
        <v>98054</v>
      </c>
      <c r="E83" s="171">
        <v>5.8999999999999997E-2</v>
      </c>
      <c r="F83" s="187">
        <v>92534</v>
      </c>
      <c r="G83" s="114">
        <v>3.7999999999999999E-2</v>
      </c>
    </row>
    <row r="84" spans="1:9" x14ac:dyDescent="0.25">
      <c r="A84" s="533"/>
      <c r="B84" s="530"/>
      <c r="C84" s="107" t="s">
        <v>249</v>
      </c>
      <c r="D84" s="155">
        <v>412926</v>
      </c>
      <c r="E84" s="192">
        <v>0.25</v>
      </c>
      <c r="F84" s="155">
        <v>698059</v>
      </c>
      <c r="G84" s="153">
        <v>0.28599999999999998</v>
      </c>
    </row>
    <row r="85" spans="1:9" x14ac:dyDescent="0.25">
      <c r="A85" s="424"/>
      <c r="B85" s="424"/>
      <c r="C85" s="424"/>
      <c r="D85" s="424"/>
      <c r="E85" s="424"/>
      <c r="F85" s="424"/>
      <c r="G85" s="424"/>
    </row>
    <row r="86" spans="1:9" x14ac:dyDescent="0.25">
      <c r="A86" s="452" t="s">
        <v>170</v>
      </c>
      <c r="B86" s="452"/>
      <c r="C86" s="452"/>
      <c r="D86" s="452"/>
      <c r="E86" s="452"/>
      <c r="F86" s="452"/>
      <c r="G86" s="452"/>
    </row>
    <row r="87" spans="1:9" ht="15" customHeight="1" x14ac:dyDescent="0.25">
      <c r="A87" s="506" t="s">
        <v>222</v>
      </c>
      <c r="B87" s="506"/>
      <c r="C87" s="506"/>
      <c r="D87" s="506"/>
      <c r="E87" s="506"/>
      <c r="F87" s="506"/>
      <c r="G87" s="506"/>
      <c r="H87" s="80"/>
      <c r="I87" s="80"/>
    </row>
    <row r="88" spans="1:9" ht="14.45" customHeight="1" x14ac:dyDescent="0.25">
      <c r="A88" s="506"/>
      <c r="B88" s="506"/>
      <c r="C88" s="506"/>
      <c r="D88" s="506"/>
      <c r="E88" s="506"/>
      <c r="F88" s="506"/>
      <c r="G88" s="506"/>
      <c r="H88" s="80"/>
      <c r="I88" s="80"/>
    </row>
    <row r="89" spans="1:9" ht="14.45" customHeight="1" x14ac:dyDescent="0.25">
      <c r="A89" s="506"/>
      <c r="B89" s="506"/>
      <c r="C89" s="506"/>
      <c r="D89" s="506"/>
      <c r="E89" s="506"/>
      <c r="F89" s="506"/>
      <c r="G89" s="506"/>
      <c r="H89" s="80"/>
      <c r="I89" s="80"/>
    </row>
    <row r="90" spans="1:9" ht="14.45" customHeight="1" x14ac:dyDescent="0.25">
      <c r="A90" s="506"/>
      <c r="B90" s="506"/>
      <c r="C90" s="506"/>
      <c r="D90" s="506"/>
      <c r="E90" s="506"/>
      <c r="F90" s="506"/>
      <c r="G90" s="506"/>
      <c r="H90" s="80"/>
      <c r="I90" s="80"/>
    </row>
    <row r="91" spans="1:9" ht="14.45" customHeight="1" x14ac:dyDescent="0.25">
      <c r="A91" s="506"/>
      <c r="B91" s="506"/>
      <c r="C91" s="506"/>
      <c r="D91" s="506"/>
      <c r="E91" s="506"/>
      <c r="F91" s="506"/>
      <c r="G91" s="506"/>
      <c r="H91" s="80"/>
      <c r="I91" s="80"/>
    </row>
    <row r="92" spans="1:9" ht="14.45" customHeight="1" x14ac:dyDescent="0.25">
      <c r="A92" s="506"/>
      <c r="B92" s="506"/>
      <c r="C92" s="506"/>
      <c r="D92" s="506"/>
      <c r="E92" s="506"/>
      <c r="F92" s="506"/>
      <c r="G92" s="506"/>
      <c r="H92" s="80"/>
      <c r="I92" s="80"/>
    </row>
    <row r="93" spans="1:9" ht="14.45" customHeight="1" x14ac:dyDescent="0.25">
      <c r="A93" s="506"/>
      <c r="B93" s="506"/>
      <c r="C93" s="506"/>
      <c r="D93" s="506"/>
      <c r="E93" s="506"/>
      <c r="F93" s="506"/>
      <c r="G93" s="506"/>
    </row>
    <row r="94" spans="1:9" x14ac:dyDescent="0.25">
      <c r="A94" s="80"/>
      <c r="B94" s="80"/>
      <c r="C94" s="80"/>
      <c r="D94" s="80"/>
    </row>
    <row r="95" spans="1:9" x14ac:dyDescent="0.25">
      <c r="A95" s="80"/>
      <c r="B95" s="80"/>
      <c r="C95" s="80"/>
      <c r="D95" s="80"/>
    </row>
  </sheetData>
  <mergeCells count="41">
    <mergeCell ref="A1:G1"/>
    <mergeCell ref="A3:G3"/>
    <mergeCell ref="A4:G4"/>
    <mergeCell ref="A85:G85"/>
    <mergeCell ref="A86:G86"/>
    <mergeCell ref="B37:B39"/>
    <mergeCell ref="B40:B42"/>
    <mergeCell ref="A37:A54"/>
    <mergeCell ref="B31:B33"/>
    <mergeCell ref="B34:B36"/>
    <mergeCell ref="B43:B45"/>
    <mergeCell ref="B46:B48"/>
    <mergeCell ref="B49:B51"/>
    <mergeCell ref="B52:B54"/>
    <mergeCell ref="B55:B57"/>
    <mergeCell ref="B73:B75"/>
    <mergeCell ref="A87:G93"/>
    <mergeCell ref="A2:G2"/>
    <mergeCell ref="A5:A6"/>
    <mergeCell ref="B5:B6"/>
    <mergeCell ref="C5:C6"/>
    <mergeCell ref="D5:E5"/>
    <mergeCell ref="F5:G5"/>
    <mergeCell ref="A7:A36"/>
    <mergeCell ref="B7:B9"/>
    <mergeCell ref="B10:B12"/>
    <mergeCell ref="B13:B15"/>
    <mergeCell ref="B16:B18"/>
    <mergeCell ref="B19:B21"/>
    <mergeCell ref="B22:B24"/>
    <mergeCell ref="B25:B27"/>
    <mergeCell ref="B28:B30"/>
    <mergeCell ref="B76:B78"/>
    <mergeCell ref="B79:B81"/>
    <mergeCell ref="B82:B84"/>
    <mergeCell ref="A55:A84"/>
    <mergeCell ref="B58:B60"/>
    <mergeCell ref="B61:B63"/>
    <mergeCell ref="B64:B66"/>
    <mergeCell ref="B67:B69"/>
    <mergeCell ref="B70:B7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BAE3-BE30-410F-8554-6A993E92BC1F}">
  <dimension ref="A1:O27"/>
  <sheetViews>
    <sheetView workbookViewId="0">
      <selection sqref="A1:E1"/>
    </sheetView>
  </sheetViews>
  <sheetFormatPr defaultColWidth="8.85546875" defaultRowHeight="15" x14ac:dyDescent="0.25"/>
  <cols>
    <col min="1" max="1" width="16.7109375" style="89" customWidth="1"/>
    <col min="2" max="2" width="37.85546875" style="89" customWidth="1"/>
    <col min="3" max="14" width="17.7109375" style="89" customWidth="1"/>
    <col min="15" max="16384" width="8.85546875" style="89"/>
  </cols>
  <sheetData>
    <row r="1" spans="1:15" ht="18.75" x14ac:dyDescent="0.3">
      <c r="A1" s="437" t="s">
        <v>77</v>
      </c>
      <c r="B1" s="437"/>
      <c r="C1" s="437"/>
      <c r="D1" s="437"/>
      <c r="E1" s="437"/>
      <c r="F1" s="105"/>
      <c r="G1" s="105"/>
      <c r="H1" s="105"/>
      <c r="I1" s="105"/>
      <c r="J1" s="105"/>
      <c r="K1" s="105"/>
      <c r="L1" s="105"/>
      <c r="M1" s="105"/>
      <c r="N1" s="105"/>
      <c r="O1" s="105"/>
    </row>
    <row r="2" spans="1:15" ht="15.75" x14ac:dyDescent="0.25">
      <c r="A2" s="426" t="s">
        <v>34</v>
      </c>
      <c r="B2" s="426"/>
      <c r="C2" s="426"/>
      <c r="D2" s="426"/>
      <c r="E2" s="426"/>
      <c r="F2" s="105"/>
      <c r="G2" s="105"/>
      <c r="H2" s="105"/>
      <c r="I2" s="105"/>
      <c r="J2" s="105"/>
      <c r="K2" s="105"/>
      <c r="L2" s="105"/>
      <c r="M2" s="105"/>
      <c r="N2" s="105"/>
      <c r="O2" s="105"/>
    </row>
    <row r="3" spans="1:15" ht="15.75" x14ac:dyDescent="0.25">
      <c r="A3" s="436" t="s">
        <v>257</v>
      </c>
      <c r="B3" s="436"/>
      <c r="C3" s="436"/>
      <c r="D3" s="436"/>
      <c r="E3" s="436"/>
      <c r="F3" s="105"/>
      <c r="G3" s="105"/>
      <c r="H3" s="105"/>
      <c r="I3" s="105"/>
      <c r="J3" s="105"/>
      <c r="K3" s="105"/>
      <c r="L3" s="105"/>
      <c r="M3" s="105"/>
      <c r="N3" s="105"/>
      <c r="O3" s="105"/>
    </row>
    <row r="4" spans="1:15" x14ac:dyDescent="0.25">
      <c r="A4" s="540"/>
      <c r="B4" s="540"/>
      <c r="C4" s="540"/>
      <c r="D4" s="540"/>
      <c r="E4" s="540"/>
      <c r="F4" s="540"/>
      <c r="G4" s="540"/>
      <c r="H4" s="540"/>
      <c r="I4" s="540"/>
      <c r="J4" s="540"/>
      <c r="K4" s="540"/>
      <c r="L4" s="540"/>
      <c r="M4" s="540"/>
      <c r="N4" s="540"/>
      <c r="O4" s="105"/>
    </row>
    <row r="5" spans="1:15" x14ac:dyDescent="0.25">
      <c r="A5" s="544" t="s">
        <v>200</v>
      </c>
      <c r="B5" s="544" t="s">
        <v>240</v>
      </c>
      <c r="C5" s="537" t="s">
        <v>160</v>
      </c>
      <c r="D5" s="537"/>
      <c r="E5" s="537"/>
      <c r="F5" s="541"/>
      <c r="G5" s="537" t="s">
        <v>161</v>
      </c>
      <c r="H5" s="537"/>
      <c r="I5" s="537"/>
      <c r="J5" s="537"/>
      <c r="K5" s="502" t="s">
        <v>162</v>
      </c>
      <c r="L5" s="502"/>
      <c r="M5" s="502"/>
      <c r="N5" s="502"/>
      <c r="O5" s="105"/>
    </row>
    <row r="6" spans="1:15" x14ac:dyDescent="0.25">
      <c r="A6" s="545"/>
      <c r="B6" s="545"/>
      <c r="C6" s="537">
        <v>2023</v>
      </c>
      <c r="D6" s="541"/>
      <c r="E6" s="537">
        <v>2024</v>
      </c>
      <c r="F6" s="541"/>
      <c r="G6" s="537">
        <v>2023</v>
      </c>
      <c r="H6" s="541"/>
      <c r="I6" s="537">
        <v>2024</v>
      </c>
      <c r="J6" s="541"/>
      <c r="K6" s="542">
        <v>2023</v>
      </c>
      <c r="L6" s="543"/>
      <c r="M6" s="542">
        <v>2024</v>
      </c>
      <c r="N6" s="543"/>
      <c r="O6" s="105"/>
    </row>
    <row r="7" spans="1:15" ht="17.25" customHeight="1" x14ac:dyDescent="0.25">
      <c r="A7" s="546"/>
      <c r="B7" s="546"/>
      <c r="C7" s="30" t="s">
        <v>163</v>
      </c>
      <c r="D7" s="30" t="s">
        <v>164</v>
      </c>
      <c r="E7" s="30" t="s">
        <v>163</v>
      </c>
      <c r="F7" s="30" t="s">
        <v>164</v>
      </c>
      <c r="G7" s="30" t="s">
        <v>163</v>
      </c>
      <c r="H7" s="30" t="s">
        <v>164</v>
      </c>
      <c r="I7" s="30" t="s">
        <v>163</v>
      </c>
      <c r="J7" s="30" t="s">
        <v>164</v>
      </c>
      <c r="K7" s="30" t="s">
        <v>163</v>
      </c>
      <c r="L7" s="30" t="s">
        <v>164</v>
      </c>
      <c r="M7" s="30" t="s">
        <v>163</v>
      </c>
      <c r="N7" s="30" t="s">
        <v>164</v>
      </c>
      <c r="O7" s="105"/>
    </row>
    <row r="8" spans="1:15" x14ac:dyDescent="0.25">
      <c r="A8" s="538" t="s">
        <v>139</v>
      </c>
      <c r="B8" s="100" t="s">
        <v>258</v>
      </c>
      <c r="C8" s="188">
        <v>809726606</v>
      </c>
      <c r="D8" s="114">
        <v>0.436</v>
      </c>
      <c r="E8" s="188">
        <v>879978375</v>
      </c>
      <c r="F8" s="114">
        <v>0.43</v>
      </c>
      <c r="G8" s="188">
        <v>465913152</v>
      </c>
      <c r="H8" s="114">
        <v>0.35699999999999998</v>
      </c>
      <c r="I8" s="188">
        <v>465772522</v>
      </c>
      <c r="J8" s="114">
        <v>0.36099999999999999</v>
      </c>
      <c r="K8" s="188">
        <v>17165066</v>
      </c>
      <c r="L8" s="114">
        <v>0.2</v>
      </c>
      <c r="M8" s="188">
        <v>19067081</v>
      </c>
      <c r="N8" s="114">
        <v>0.217</v>
      </c>
      <c r="O8" s="105"/>
    </row>
    <row r="9" spans="1:15" x14ac:dyDescent="0.25">
      <c r="A9" s="538"/>
      <c r="B9" s="100" t="s">
        <v>259</v>
      </c>
      <c r="C9" s="188">
        <v>215123541</v>
      </c>
      <c r="D9" s="114">
        <v>0.11600000000000001</v>
      </c>
      <c r="E9" s="188">
        <v>247152197</v>
      </c>
      <c r="F9" s="114">
        <v>0.121</v>
      </c>
      <c r="G9" s="188">
        <v>39290390</v>
      </c>
      <c r="H9" s="114">
        <v>0.03</v>
      </c>
      <c r="I9" s="188">
        <v>36952859</v>
      </c>
      <c r="J9" s="114">
        <v>2.9000000000000001E-2</v>
      </c>
      <c r="K9" s="188">
        <v>3506836</v>
      </c>
      <c r="L9" s="114">
        <v>4.1000000000000002E-2</v>
      </c>
      <c r="M9" s="188">
        <v>3821151</v>
      </c>
      <c r="N9" s="114">
        <v>4.3999999999999997E-2</v>
      </c>
      <c r="O9" s="105"/>
    </row>
    <row r="10" spans="1:15" x14ac:dyDescent="0.25">
      <c r="A10" s="538"/>
      <c r="B10" s="100" t="s">
        <v>260</v>
      </c>
      <c r="C10" s="188">
        <v>119138077</v>
      </c>
      <c r="D10" s="114">
        <v>6.4000000000000001E-2</v>
      </c>
      <c r="E10" s="188">
        <v>138253676</v>
      </c>
      <c r="F10" s="114">
        <v>6.8000000000000005E-2</v>
      </c>
      <c r="G10" s="188">
        <v>193597629</v>
      </c>
      <c r="H10" s="114">
        <v>0.14799999999999999</v>
      </c>
      <c r="I10" s="188">
        <v>191225909</v>
      </c>
      <c r="J10" s="114">
        <v>0.14799999999999999</v>
      </c>
      <c r="K10" s="188">
        <v>2337485</v>
      </c>
      <c r="L10" s="114">
        <v>2.7E-2</v>
      </c>
      <c r="M10" s="188">
        <v>2731306</v>
      </c>
      <c r="N10" s="114">
        <v>3.1E-2</v>
      </c>
      <c r="O10" s="105"/>
    </row>
    <row r="11" spans="1:15" x14ac:dyDescent="0.25">
      <c r="A11" s="538"/>
      <c r="B11" s="100" t="s">
        <v>261</v>
      </c>
      <c r="C11" s="188">
        <v>19578590</v>
      </c>
      <c r="D11" s="114">
        <v>1.0999999999999999E-2</v>
      </c>
      <c r="E11" s="188">
        <v>21495785</v>
      </c>
      <c r="F11" s="114">
        <v>1.0999999999999999E-2</v>
      </c>
      <c r="G11" s="188">
        <v>10573337</v>
      </c>
      <c r="H11" s="114">
        <v>8.0000000000000002E-3</v>
      </c>
      <c r="I11" s="188">
        <v>7691202</v>
      </c>
      <c r="J11" s="114">
        <v>6.0000000000000001E-3</v>
      </c>
      <c r="K11" s="188">
        <v>869596</v>
      </c>
      <c r="L11" s="114">
        <v>0.01</v>
      </c>
      <c r="M11" s="188">
        <v>844687</v>
      </c>
      <c r="N11" s="114">
        <v>0.01</v>
      </c>
      <c r="O11" s="105"/>
    </row>
    <row r="12" spans="1:15" x14ac:dyDescent="0.25">
      <c r="A12" s="539"/>
      <c r="B12" s="307" t="s">
        <v>243</v>
      </c>
      <c r="C12" s="304">
        <v>1163566814</v>
      </c>
      <c r="D12" s="309">
        <v>0.626</v>
      </c>
      <c r="E12" s="304">
        <v>1286880033</v>
      </c>
      <c r="F12" s="309">
        <v>0.629</v>
      </c>
      <c r="G12" s="304">
        <v>709374508</v>
      </c>
      <c r="H12" s="309">
        <v>0.54300000000000004</v>
      </c>
      <c r="I12" s="304">
        <v>701642492</v>
      </c>
      <c r="J12" s="309">
        <v>0.54400000000000004</v>
      </c>
      <c r="K12" s="304">
        <v>23878983</v>
      </c>
      <c r="L12" s="309">
        <v>0.27800000000000002</v>
      </c>
      <c r="M12" s="304">
        <v>26464225</v>
      </c>
      <c r="N12" s="309">
        <v>0.30099999999999999</v>
      </c>
      <c r="O12" s="105"/>
    </row>
    <row r="13" spans="1:15" x14ac:dyDescent="0.25">
      <c r="A13" s="540"/>
      <c r="B13" s="540"/>
      <c r="C13" s="540"/>
      <c r="D13" s="540"/>
      <c r="E13" s="540"/>
      <c r="F13" s="540"/>
      <c r="G13" s="540"/>
      <c r="H13" s="540"/>
      <c r="I13" s="540"/>
      <c r="J13" s="540"/>
      <c r="K13" s="540"/>
      <c r="L13" s="540"/>
      <c r="M13" s="540"/>
      <c r="N13" s="540"/>
      <c r="O13" s="105"/>
    </row>
    <row r="14" spans="1:15" x14ac:dyDescent="0.25">
      <c r="A14" s="452" t="s">
        <v>170</v>
      </c>
      <c r="B14" s="452"/>
      <c r="C14" s="452"/>
      <c r="D14" s="452"/>
      <c r="E14" s="452"/>
      <c r="F14" s="452"/>
      <c r="G14" s="452"/>
      <c r="H14" s="452"/>
      <c r="I14" s="105"/>
      <c r="J14" s="105"/>
      <c r="K14" s="273"/>
      <c r="L14" s="105"/>
      <c r="M14" s="105"/>
      <c r="N14" s="105"/>
      <c r="O14" s="105"/>
    </row>
    <row r="15" spans="1:15" ht="15" customHeight="1" x14ac:dyDescent="0.25">
      <c r="A15" s="506" t="s">
        <v>197</v>
      </c>
      <c r="B15" s="506"/>
      <c r="C15" s="506"/>
      <c r="D15" s="506"/>
      <c r="E15" s="506"/>
      <c r="F15" s="506"/>
      <c r="G15" s="506"/>
      <c r="H15" s="506"/>
      <c r="I15" s="105"/>
      <c r="J15" s="105"/>
      <c r="K15" s="105"/>
      <c r="L15" s="143"/>
      <c r="M15" s="273"/>
      <c r="N15" s="143"/>
      <c r="O15" s="105"/>
    </row>
    <row r="16" spans="1:15" ht="14.45" customHeight="1" x14ac:dyDescent="0.25">
      <c r="A16" s="506"/>
      <c r="B16" s="506"/>
      <c r="C16" s="506"/>
      <c r="D16" s="506"/>
      <c r="E16" s="506"/>
      <c r="F16" s="506"/>
      <c r="G16" s="506"/>
      <c r="H16" s="506"/>
      <c r="I16" s="105"/>
      <c r="J16" s="105"/>
      <c r="K16" s="105"/>
      <c r="L16" s="105"/>
      <c r="M16" s="105"/>
      <c r="N16" s="105"/>
      <c r="O16" s="105"/>
    </row>
    <row r="17" spans="1:10" ht="14.45" customHeight="1" x14ac:dyDescent="0.25">
      <c r="A17" s="506"/>
      <c r="B17" s="506"/>
      <c r="C17" s="506"/>
      <c r="D17" s="506"/>
      <c r="E17" s="506"/>
      <c r="F17" s="506"/>
      <c r="G17" s="506"/>
      <c r="H17" s="506"/>
      <c r="I17" s="105"/>
      <c r="J17" s="105"/>
    </row>
    <row r="18" spans="1:10" ht="14.45" customHeight="1" x14ac:dyDescent="0.25">
      <c r="A18" s="506"/>
      <c r="B18" s="506"/>
      <c r="C18" s="506"/>
      <c r="D18" s="506"/>
      <c r="E18" s="506"/>
      <c r="F18" s="506"/>
      <c r="G18" s="506"/>
      <c r="H18" s="506"/>
      <c r="I18" s="105"/>
      <c r="J18" s="105"/>
    </row>
    <row r="19" spans="1:10" ht="14.45" customHeight="1" x14ac:dyDescent="0.25">
      <c r="A19" s="506"/>
      <c r="B19" s="506"/>
      <c r="C19" s="506"/>
      <c r="D19" s="506"/>
      <c r="E19" s="506"/>
      <c r="F19" s="506"/>
      <c r="G19" s="506"/>
      <c r="H19" s="506"/>
      <c r="I19" s="105"/>
      <c r="J19" s="105"/>
    </row>
    <row r="20" spans="1:10" ht="14.45" customHeight="1" x14ac:dyDescent="0.25">
      <c r="A20" s="506"/>
      <c r="B20" s="506"/>
      <c r="C20" s="506"/>
      <c r="D20" s="506"/>
      <c r="E20" s="506"/>
      <c r="F20" s="506"/>
      <c r="G20" s="506"/>
      <c r="H20" s="506"/>
      <c r="I20" s="105"/>
      <c r="J20" s="105"/>
    </row>
    <row r="21" spans="1:10" ht="14.45" customHeight="1" x14ac:dyDescent="0.25">
      <c r="A21" s="506"/>
      <c r="B21" s="506"/>
      <c r="C21" s="506"/>
      <c r="D21" s="506"/>
      <c r="E21" s="506"/>
      <c r="F21" s="506"/>
      <c r="G21" s="506"/>
      <c r="H21" s="506"/>
      <c r="I21" s="105"/>
      <c r="J21" s="105"/>
    </row>
    <row r="22" spans="1:10" ht="14.45" customHeight="1" x14ac:dyDescent="0.25">
      <c r="A22" s="506"/>
      <c r="B22" s="506"/>
      <c r="C22" s="506"/>
      <c r="D22" s="506"/>
      <c r="E22" s="506"/>
      <c r="F22" s="506"/>
      <c r="G22" s="506"/>
      <c r="H22" s="506"/>
      <c r="I22" s="105"/>
      <c r="J22" s="105"/>
    </row>
    <row r="23" spans="1:10" ht="14.45" customHeight="1" x14ac:dyDescent="0.25">
      <c r="A23" s="506"/>
      <c r="B23" s="506"/>
      <c r="C23" s="506"/>
      <c r="D23" s="506"/>
      <c r="E23" s="506"/>
      <c r="F23" s="506"/>
      <c r="G23" s="506"/>
      <c r="H23" s="506"/>
      <c r="I23" s="105"/>
      <c r="J23" s="105"/>
    </row>
    <row r="24" spans="1:10" x14ac:dyDescent="0.25">
      <c r="A24" s="105"/>
      <c r="B24" s="105"/>
      <c r="C24" s="105"/>
      <c r="D24" s="105"/>
      <c r="E24" s="105"/>
      <c r="F24" s="105"/>
      <c r="G24" s="273"/>
      <c r="H24" s="143"/>
      <c r="I24" s="273"/>
      <c r="J24" s="143"/>
    </row>
    <row r="26" spans="1:10" x14ac:dyDescent="0.25">
      <c r="A26" s="105"/>
      <c r="B26" s="105"/>
      <c r="C26" s="105"/>
      <c r="D26" s="143"/>
      <c r="E26" s="105"/>
      <c r="F26" s="143"/>
      <c r="G26" s="105"/>
      <c r="H26" s="105"/>
      <c r="I26" s="105"/>
      <c r="J26" s="105"/>
    </row>
    <row r="27" spans="1:10" x14ac:dyDescent="0.25">
      <c r="A27" s="105"/>
      <c r="B27" s="105"/>
      <c r="C27" s="273"/>
      <c r="D27" s="105"/>
      <c r="E27" s="105"/>
      <c r="F27" s="105"/>
      <c r="G27" s="105"/>
      <c r="H27" s="105"/>
      <c r="I27" s="105"/>
      <c r="J27" s="105"/>
    </row>
  </sheetData>
  <mergeCells count="19">
    <mergeCell ref="A1:E1"/>
    <mergeCell ref="A2:E2"/>
    <mergeCell ref="A5:A7"/>
    <mergeCell ref="B5:B7"/>
    <mergeCell ref="C5:F5"/>
    <mergeCell ref="A3:E3"/>
    <mergeCell ref="A15:H23"/>
    <mergeCell ref="G5:J5"/>
    <mergeCell ref="A8:A12"/>
    <mergeCell ref="A14:H14"/>
    <mergeCell ref="A4:N4"/>
    <mergeCell ref="A13:N13"/>
    <mergeCell ref="K5:N5"/>
    <mergeCell ref="C6:D6"/>
    <mergeCell ref="E6:F6"/>
    <mergeCell ref="G6:H6"/>
    <mergeCell ref="I6:J6"/>
    <mergeCell ref="K6:L6"/>
    <mergeCell ref="M6:N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38F1-A7F7-4CBD-8D0E-064E025B82CA}">
  <dimension ref="A1:K96"/>
  <sheetViews>
    <sheetView workbookViewId="0">
      <selection sqref="A1:G1"/>
    </sheetView>
  </sheetViews>
  <sheetFormatPr defaultRowHeight="15" x14ac:dyDescent="0.25"/>
  <cols>
    <col min="1" max="1" width="23.7109375" customWidth="1"/>
    <col min="2" max="2" width="14.42578125" customWidth="1"/>
    <col min="3" max="3" width="39.7109375" customWidth="1"/>
    <col min="4" max="7" width="21.7109375" customWidth="1"/>
    <col min="10" max="10" width="17" customWidth="1"/>
  </cols>
  <sheetData>
    <row r="1" spans="1:11" ht="18.75" x14ac:dyDescent="0.3">
      <c r="A1" s="437" t="s">
        <v>77</v>
      </c>
      <c r="B1" s="437"/>
      <c r="C1" s="437"/>
      <c r="D1" s="437"/>
      <c r="E1" s="437"/>
      <c r="F1" s="437"/>
      <c r="G1" s="437"/>
    </row>
    <row r="2" spans="1:11" ht="15.75" x14ac:dyDescent="0.25">
      <c r="A2" s="444" t="s">
        <v>36</v>
      </c>
      <c r="B2" s="444"/>
      <c r="C2" s="444"/>
      <c r="D2" s="444"/>
      <c r="E2" s="444"/>
      <c r="F2" s="444"/>
      <c r="G2" s="444"/>
    </row>
    <row r="3" spans="1:11" ht="15.75" x14ac:dyDescent="0.25">
      <c r="A3" s="436" t="s">
        <v>262</v>
      </c>
      <c r="B3" s="436"/>
      <c r="C3" s="436"/>
      <c r="D3" s="436"/>
      <c r="E3" s="436"/>
      <c r="F3" s="436"/>
      <c r="G3" s="436"/>
    </row>
    <row r="5" spans="1:11" x14ac:dyDescent="0.25">
      <c r="A5" s="469" t="s">
        <v>245</v>
      </c>
      <c r="B5" s="524" t="s">
        <v>174</v>
      </c>
      <c r="C5" s="477" t="s">
        <v>246</v>
      </c>
      <c r="D5" s="480">
        <v>2023</v>
      </c>
      <c r="E5" s="476"/>
      <c r="F5" s="480">
        <v>2024</v>
      </c>
      <c r="G5" s="476"/>
    </row>
    <row r="6" spans="1:11" x14ac:dyDescent="0.25">
      <c r="A6" s="548"/>
      <c r="B6" s="549"/>
      <c r="C6" s="478"/>
      <c r="D6" s="27" t="s">
        <v>163</v>
      </c>
      <c r="E6" s="27" t="s">
        <v>164</v>
      </c>
      <c r="F6" s="27" t="s">
        <v>163</v>
      </c>
      <c r="G6" s="381" t="s">
        <v>164</v>
      </c>
    </row>
    <row r="7" spans="1:11" x14ac:dyDescent="0.25">
      <c r="A7" s="463" t="s">
        <v>178</v>
      </c>
      <c r="B7" s="550" t="s">
        <v>180</v>
      </c>
      <c r="C7" s="263" t="s">
        <v>263</v>
      </c>
      <c r="D7" s="187">
        <v>273568632</v>
      </c>
      <c r="E7" s="114">
        <v>0.47099999999999997</v>
      </c>
      <c r="F7" s="187">
        <v>298465940</v>
      </c>
      <c r="G7" s="114">
        <v>0.47199999999999998</v>
      </c>
      <c r="K7" s="40"/>
    </row>
    <row r="8" spans="1:11" x14ac:dyDescent="0.25">
      <c r="A8" s="463"/>
      <c r="B8" s="550"/>
      <c r="C8" s="263" t="s">
        <v>264</v>
      </c>
      <c r="D8" s="187">
        <v>24134438</v>
      </c>
      <c r="E8" s="114">
        <v>4.2000000000000003E-2</v>
      </c>
      <c r="F8" s="187">
        <v>26462447</v>
      </c>
      <c r="G8" s="114">
        <v>4.2000000000000003E-2</v>
      </c>
      <c r="J8" s="380"/>
      <c r="K8" s="40"/>
    </row>
    <row r="9" spans="1:11" x14ac:dyDescent="0.25">
      <c r="A9" s="463"/>
      <c r="B9" s="550"/>
      <c r="C9" s="263" t="s">
        <v>260</v>
      </c>
      <c r="D9" s="187">
        <v>35366723</v>
      </c>
      <c r="E9" s="114">
        <v>6.0999999999999999E-2</v>
      </c>
      <c r="F9" s="187">
        <v>38279172</v>
      </c>
      <c r="G9" s="114">
        <v>6.0999999999999999E-2</v>
      </c>
    </row>
    <row r="10" spans="1:11" x14ac:dyDescent="0.25">
      <c r="A10" s="463"/>
      <c r="B10" s="550"/>
      <c r="C10" s="263" t="s">
        <v>261</v>
      </c>
      <c r="D10" s="187">
        <v>2092466</v>
      </c>
      <c r="E10" s="114">
        <v>4.0000000000000001E-3</v>
      </c>
      <c r="F10" s="187">
        <v>2221649</v>
      </c>
      <c r="G10" s="114">
        <v>4.0000000000000001E-3</v>
      </c>
    </row>
    <row r="11" spans="1:11" x14ac:dyDescent="0.25">
      <c r="A11" s="463"/>
      <c r="B11" s="550"/>
      <c r="C11" s="264" t="s">
        <v>265</v>
      </c>
      <c r="D11" s="155">
        <v>335162259</v>
      </c>
      <c r="E11" s="153">
        <v>0.57699999999999996</v>
      </c>
      <c r="F11" s="155">
        <v>365429207</v>
      </c>
      <c r="G11" s="153">
        <v>0.57799999999999996</v>
      </c>
    </row>
    <row r="12" spans="1:11" x14ac:dyDescent="0.25">
      <c r="A12" s="463"/>
      <c r="B12" s="550" t="s">
        <v>181</v>
      </c>
      <c r="C12" s="263" t="s">
        <v>263</v>
      </c>
      <c r="D12" s="187">
        <v>28960744</v>
      </c>
      <c r="E12" s="114">
        <v>0.48199999999999998</v>
      </c>
      <c r="F12" s="187">
        <v>32188896</v>
      </c>
      <c r="G12" s="114">
        <v>0.53900000000000003</v>
      </c>
    </row>
    <row r="13" spans="1:11" x14ac:dyDescent="0.25">
      <c r="A13" s="463"/>
      <c r="B13" s="550"/>
      <c r="C13" s="263" t="s">
        <v>264</v>
      </c>
      <c r="D13" s="187">
        <v>2045489</v>
      </c>
      <c r="E13" s="114">
        <v>3.4000000000000002E-2</v>
      </c>
      <c r="F13" s="187">
        <v>1980706</v>
      </c>
      <c r="G13" s="114">
        <v>3.3000000000000002E-2</v>
      </c>
    </row>
    <row r="14" spans="1:11" x14ac:dyDescent="0.25">
      <c r="A14" s="463"/>
      <c r="B14" s="550"/>
      <c r="C14" s="263" t="s">
        <v>260</v>
      </c>
      <c r="D14" s="187">
        <v>5343688</v>
      </c>
      <c r="E14" s="114">
        <v>8.8999999999999996E-2</v>
      </c>
      <c r="F14" s="187">
        <v>4615475</v>
      </c>
      <c r="G14" s="114">
        <v>7.6999999999999999E-2</v>
      </c>
    </row>
    <row r="15" spans="1:11" x14ac:dyDescent="0.25">
      <c r="A15" s="463"/>
      <c r="B15" s="550"/>
      <c r="C15" s="263" t="s">
        <v>261</v>
      </c>
      <c r="D15" s="187">
        <v>242575</v>
      </c>
      <c r="E15" s="114">
        <v>4.0000000000000001E-3</v>
      </c>
      <c r="F15" s="187">
        <v>209574</v>
      </c>
      <c r="G15" s="114">
        <v>4.0000000000000001E-3</v>
      </c>
    </row>
    <row r="16" spans="1:11" x14ac:dyDescent="0.25">
      <c r="A16" s="463"/>
      <c r="B16" s="550"/>
      <c r="C16" s="264" t="s">
        <v>265</v>
      </c>
      <c r="D16" s="155">
        <v>36592495</v>
      </c>
      <c r="E16" s="153">
        <v>0.60899999999999999</v>
      </c>
      <c r="F16" s="155">
        <v>38994651</v>
      </c>
      <c r="G16" s="153">
        <v>0.65300000000000002</v>
      </c>
    </row>
    <row r="17" spans="1:7" x14ac:dyDescent="0.25">
      <c r="A17" s="463"/>
      <c r="B17" s="550" t="s">
        <v>184</v>
      </c>
      <c r="C17" s="263" t="s">
        <v>263</v>
      </c>
      <c r="D17" s="187">
        <v>66244268</v>
      </c>
      <c r="E17" s="114">
        <v>0.48</v>
      </c>
      <c r="F17" s="187">
        <v>81601894</v>
      </c>
      <c r="G17" s="114">
        <v>0.45500000000000002</v>
      </c>
    </row>
    <row r="18" spans="1:7" x14ac:dyDescent="0.25">
      <c r="A18" s="463"/>
      <c r="B18" s="550"/>
      <c r="C18" s="263" t="s">
        <v>264</v>
      </c>
      <c r="D18" s="187">
        <v>5908489</v>
      </c>
      <c r="E18" s="114">
        <v>4.2999999999999997E-2</v>
      </c>
      <c r="F18" s="187">
        <v>7510723</v>
      </c>
      <c r="G18" s="114">
        <v>4.2000000000000003E-2</v>
      </c>
    </row>
    <row r="19" spans="1:7" x14ac:dyDescent="0.25">
      <c r="A19" s="463"/>
      <c r="B19" s="550"/>
      <c r="C19" s="263" t="s">
        <v>260</v>
      </c>
      <c r="D19" s="187">
        <v>5353335</v>
      </c>
      <c r="E19" s="114">
        <v>3.9E-2</v>
      </c>
      <c r="F19" s="187">
        <v>13538764</v>
      </c>
      <c r="G19" s="114">
        <v>7.4999999999999997E-2</v>
      </c>
    </row>
    <row r="20" spans="1:7" x14ac:dyDescent="0.25">
      <c r="A20" s="463"/>
      <c r="B20" s="550"/>
      <c r="C20" s="263" t="s">
        <v>261</v>
      </c>
      <c r="D20" s="187">
        <v>563663</v>
      </c>
      <c r="E20" s="114">
        <v>4.0000000000000001E-3</v>
      </c>
      <c r="F20" s="187">
        <v>707080</v>
      </c>
      <c r="G20" s="114">
        <v>4.0000000000000001E-3</v>
      </c>
    </row>
    <row r="21" spans="1:7" x14ac:dyDescent="0.25">
      <c r="A21" s="463"/>
      <c r="B21" s="550"/>
      <c r="C21" s="264" t="s">
        <v>265</v>
      </c>
      <c r="D21" s="155">
        <v>78069755</v>
      </c>
      <c r="E21" s="153">
        <v>0.56599999999999995</v>
      </c>
      <c r="F21" s="155">
        <v>103358460</v>
      </c>
      <c r="G21" s="153">
        <v>0.57599999999999996</v>
      </c>
    </row>
    <row r="22" spans="1:7" x14ac:dyDescent="0.25">
      <c r="A22" s="463"/>
      <c r="B22" s="517" t="s">
        <v>186</v>
      </c>
      <c r="C22" s="263" t="s">
        <v>263</v>
      </c>
      <c r="D22" s="187">
        <v>33009674</v>
      </c>
      <c r="E22" s="114">
        <v>0.56100000000000005</v>
      </c>
      <c r="F22" s="187">
        <v>39094133</v>
      </c>
      <c r="G22" s="114">
        <v>0.56699999999999995</v>
      </c>
    </row>
    <row r="23" spans="1:7" x14ac:dyDescent="0.25">
      <c r="A23" s="463"/>
      <c r="B23" s="517"/>
      <c r="C23" s="263" t="s">
        <v>264</v>
      </c>
      <c r="D23" s="187">
        <v>2001048</v>
      </c>
      <c r="E23" s="114">
        <v>3.4000000000000002E-2</v>
      </c>
      <c r="F23" s="187">
        <v>2183782</v>
      </c>
      <c r="G23" s="114">
        <v>3.2000000000000001E-2</v>
      </c>
    </row>
    <row r="24" spans="1:7" x14ac:dyDescent="0.25">
      <c r="A24" s="463"/>
      <c r="B24" s="517"/>
      <c r="C24" s="263" t="s">
        <v>260</v>
      </c>
      <c r="D24" s="187">
        <v>2848287</v>
      </c>
      <c r="E24" s="114">
        <v>4.8000000000000001E-2</v>
      </c>
      <c r="F24" s="187">
        <v>3733716</v>
      </c>
      <c r="G24" s="114">
        <v>5.3999999999999999E-2</v>
      </c>
    </row>
    <row r="25" spans="1:7" x14ac:dyDescent="0.25">
      <c r="A25" s="463"/>
      <c r="B25" s="517"/>
      <c r="C25" s="263" t="s">
        <v>261</v>
      </c>
      <c r="D25" s="187">
        <v>283489</v>
      </c>
      <c r="E25" s="114">
        <v>5.0000000000000001E-3</v>
      </c>
      <c r="F25" s="187">
        <v>311515</v>
      </c>
      <c r="G25" s="114">
        <v>5.0000000000000001E-3</v>
      </c>
    </row>
    <row r="26" spans="1:7" x14ac:dyDescent="0.25">
      <c r="A26" s="463"/>
      <c r="B26" s="517"/>
      <c r="C26" s="264" t="s">
        <v>265</v>
      </c>
      <c r="D26" s="155">
        <v>38142498</v>
      </c>
      <c r="E26" s="153">
        <v>0.64800000000000002</v>
      </c>
      <c r="F26" s="155">
        <v>45323146</v>
      </c>
      <c r="G26" s="153">
        <v>0.65700000000000003</v>
      </c>
    </row>
    <row r="27" spans="1:7" x14ac:dyDescent="0.25">
      <c r="A27" s="463"/>
      <c r="B27" s="517" t="s">
        <v>187</v>
      </c>
      <c r="C27" s="263" t="s">
        <v>263</v>
      </c>
      <c r="D27" s="187">
        <v>43696889</v>
      </c>
      <c r="E27" s="114">
        <v>0.58899999999999997</v>
      </c>
      <c r="F27" s="187">
        <v>22135951</v>
      </c>
      <c r="G27" s="114">
        <v>0.59599999999999997</v>
      </c>
    </row>
    <row r="28" spans="1:7" x14ac:dyDescent="0.25">
      <c r="A28" s="463"/>
      <c r="B28" s="517"/>
      <c r="C28" s="263" t="s">
        <v>264</v>
      </c>
      <c r="D28" s="187">
        <v>3268829</v>
      </c>
      <c r="E28" s="114">
        <v>4.3999999999999997E-2</v>
      </c>
      <c r="F28" s="187">
        <v>1739173</v>
      </c>
      <c r="G28" s="114">
        <v>4.7E-2</v>
      </c>
    </row>
    <row r="29" spans="1:7" x14ac:dyDescent="0.25">
      <c r="A29" s="463"/>
      <c r="B29" s="517"/>
      <c r="C29" s="263" t="s">
        <v>260</v>
      </c>
      <c r="D29" s="187">
        <v>1938978</v>
      </c>
      <c r="E29" s="114">
        <v>2.5999999999999999E-2</v>
      </c>
      <c r="F29" s="187">
        <v>680308</v>
      </c>
      <c r="G29" s="114">
        <v>1.7999999999999999E-2</v>
      </c>
    </row>
    <row r="30" spans="1:7" x14ac:dyDescent="0.25">
      <c r="A30" s="463"/>
      <c r="B30" s="517"/>
      <c r="C30" s="263" t="s">
        <v>261</v>
      </c>
      <c r="D30" s="187">
        <v>288255</v>
      </c>
      <c r="E30" s="114">
        <v>4.0000000000000001E-3</v>
      </c>
      <c r="F30" s="187">
        <v>159954</v>
      </c>
      <c r="G30" s="114">
        <v>4.0000000000000001E-3</v>
      </c>
    </row>
    <row r="31" spans="1:7" x14ac:dyDescent="0.25">
      <c r="A31" s="463"/>
      <c r="B31" s="517"/>
      <c r="C31" s="264" t="s">
        <v>265</v>
      </c>
      <c r="D31" s="155">
        <v>49192951</v>
      </c>
      <c r="E31" s="153">
        <v>0.66300000000000003</v>
      </c>
      <c r="F31" s="155">
        <v>24715386</v>
      </c>
      <c r="G31" s="153">
        <v>0.66600000000000004</v>
      </c>
    </row>
    <row r="32" spans="1:7" x14ac:dyDescent="0.25">
      <c r="A32" s="463"/>
      <c r="B32" s="517" t="s">
        <v>188</v>
      </c>
      <c r="C32" s="263" t="s">
        <v>263</v>
      </c>
      <c r="D32" s="187">
        <v>28690703</v>
      </c>
      <c r="E32" s="114">
        <v>0.43099999999999999</v>
      </c>
      <c r="F32" s="187">
        <v>46495293</v>
      </c>
      <c r="G32" s="114">
        <v>0.46200000000000002</v>
      </c>
    </row>
    <row r="33" spans="1:10" x14ac:dyDescent="0.25">
      <c r="A33" s="463"/>
      <c r="B33" s="517"/>
      <c r="C33" s="263" t="s">
        <v>264</v>
      </c>
      <c r="D33" s="187">
        <v>3037580</v>
      </c>
      <c r="E33" s="114">
        <v>4.5999999999999999E-2</v>
      </c>
      <c r="F33" s="187">
        <v>4321292</v>
      </c>
      <c r="G33" s="114">
        <v>4.2999999999999997E-2</v>
      </c>
    </row>
    <row r="34" spans="1:10" x14ac:dyDescent="0.25">
      <c r="A34" s="463"/>
      <c r="B34" s="517"/>
      <c r="C34" s="263" t="s">
        <v>260</v>
      </c>
      <c r="D34" s="187">
        <v>4929092</v>
      </c>
      <c r="E34" s="114">
        <v>7.3999999999999996E-2</v>
      </c>
      <c r="F34" s="187">
        <v>7556746</v>
      </c>
      <c r="G34" s="114">
        <v>7.4999999999999997E-2</v>
      </c>
    </row>
    <row r="35" spans="1:10" x14ac:dyDescent="0.25">
      <c r="A35" s="463"/>
      <c r="B35" s="517"/>
      <c r="C35" s="263" t="s">
        <v>261</v>
      </c>
      <c r="D35" s="187">
        <v>803630</v>
      </c>
      <c r="E35" s="114">
        <v>1.2E-2</v>
      </c>
      <c r="F35" s="187">
        <v>1348891</v>
      </c>
      <c r="G35" s="114">
        <v>1.2999999999999999E-2</v>
      </c>
    </row>
    <row r="36" spans="1:10" x14ac:dyDescent="0.25">
      <c r="A36" s="463"/>
      <c r="B36" s="517"/>
      <c r="C36" s="264" t="s">
        <v>265</v>
      </c>
      <c r="D36" s="155">
        <v>37461005</v>
      </c>
      <c r="E36" s="153">
        <v>0.56200000000000006</v>
      </c>
      <c r="F36" s="155">
        <v>59722221</v>
      </c>
      <c r="G36" s="153">
        <v>0.59399999999999997</v>
      </c>
    </row>
    <row r="37" spans="1:10" x14ac:dyDescent="0.25">
      <c r="A37" s="463"/>
      <c r="B37" s="517" t="s">
        <v>189</v>
      </c>
      <c r="C37" s="263" t="s">
        <v>263</v>
      </c>
      <c r="D37" s="187">
        <v>2760419</v>
      </c>
      <c r="E37" s="114">
        <v>2.1999999999999999E-2</v>
      </c>
      <c r="F37" s="187">
        <v>3006425</v>
      </c>
      <c r="G37" s="114">
        <v>2.4E-2</v>
      </c>
      <c r="J37" s="380"/>
    </row>
    <row r="38" spans="1:10" x14ac:dyDescent="0.25">
      <c r="A38" s="463"/>
      <c r="B38" s="517"/>
      <c r="C38" s="263" t="s">
        <v>264</v>
      </c>
      <c r="D38" s="187">
        <v>71455650</v>
      </c>
      <c r="E38" s="114">
        <v>0.56200000000000006</v>
      </c>
      <c r="F38" s="187">
        <v>79141570</v>
      </c>
      <c r="G38" s="114">
        <v>0.62</v>
      </c>
    </row>
    <row r="39" spans="1:10" x14ac:dyDescent="0.25">
      <c r="A39" s="463"/>
      <c r="B39" s="517"/>
      <c r="C39" s="263" t="s">
        <v>260</v>
      </c>
      <c r="D39" s="187">
        <v>4093197</v>
      </c>
      <c r="E39" s="114">
        <v>3.2000000000000001E-2</v>
      </c>
      <c r="F39" s="187">
        <v>3841918</v>
      </c>
      <c r="G39" s="114">
        <v>0.03</v>
      </c>
    </row>
    <row r="40" spans="1:10" x14ac:dyDescent="0.25">
      <c r="A40" s="463"/>
      <c r="B40" s="517"/>
      <c r="C40" s="263" t="s">
        <v>261</v>
      </c>
      <c r="D40" s="187">
        <v>7280741</v>
      </c>
      <c r="E40" s="114">
        <v>5.7000000000000002E-2</v>
      </c>
      <c r="F40" s="187">
        <v>7027020</v>
      </c>
      <c r="G40" s="114">
        <v>5.5E-2</v>
      </c>
    </row>
    <row r="41" spans="1:10" x14ac:dyDescent="0.25">
      <c r="A41" s="463"/>
      <c r="B41" s="517"/>
      <c r="C41" s="264" t="s">
        <v>265</v>
      </c>
      <c r="D41" s="155">
        <v>85590007</v>
      </c>
      <c r="E41" s="153">
        <v>0.67300000000000004</v>
      </c>
      <c r="F41" s="155">
        <v>93016932</v>
      </c>
      <c r="G41" s="153">
        <v>0.72799999999999998</v>
      </c>
      <c r="J41" s="160"/>
    </row>
    <row r="42" spans="1:10" x14ac:dyDescent="0.25">
      <c r="A42" s="464" t="s">
        <v>191</v>
      </c>
      <c r="B42" s="464"/>
      <c r="C42" s="547"/>
      <c r="D42" s="308">
        <v>794951478</v>
      </c>
      <c r="E42" s="309">
        <v>0.59699999999999998</v>
      </c>
      <c r="F42" s="308">
        <v>730560003</v>
      </c>
      <c r="G42" s="309">
        <v>0.60599999999999998</v>
      </c>
      <c r="J42" s="40"/>
    </row>
    <row r="43" spans="1:10" x14ac:dyDescent="0.25">
      <c r="A43" s="463" t="s">
        <v>161</v>
      </c>
      <c r="B43" s="550" t="s">
        <v>161</v>
      </c>
      <c r="C43" s="263" t="s">
        <v>263</v>
      </c>
      <c r="D43" s="187">
        <v>266507552</v>
      </c>
      <c r="E43" s="114">
        <v>0.33800000000000002</v>
      </c>
      <c r="F43" s="187">
        <v>251263305</v>
      </c>
      <c r="G43" s="114">
        <v>0.34899999999999998</v>
      </c>
    </row>
    <row r="44" spans="1:10" x14ac:dyDescent="0.25">
      <c r="A44" s="463"/>
      <c r="B44" s="550"/>
      <c r="C44" s="263" t="s">
        <v>264</v>
      </c>
      <c r="D44" s="187">
        <v>34366068</v>
      </c>
      <c r="E44" s="114">
        <v>4.3999999999999997E-2</v>
      </c>
      <c r="F44" s="187">
        <v>32143596</v>
      </c>
      <c r="G44" s="114">
        <v>4.4999999999999998E-2</v>
      </c>
    </row>
    <row r="45" spans="1:10" x14ac:dyDescent="0.25">
      <c r="A45" s="463"/>
      <c r="B45" s="550"/>
      <c r="C45" s="263" t="s">
        <v>260</v>
      </c>
      <c r="D45" s="187">
        <v>148748431</v>
      </c>
      <c r="E45" s="114">
        <v>0.189</v>
      </c>
      <c r="F45" s="187">
        <v>141472345</v>
      </c>
      <c r="G45" s="114">
        <v>0.19600000000000001</v>
      </c>
    </row>
    <row r="46" spans="1:10" x14ac:dyDescent="0.25">
      <c r="A46" s="463"/>
      <c r="B46" s="550"/>
      <c r="C46" s="263" t="s">
        <v>261</v>
      </c>
      <c r="D46" s="187">
        <v>7261537</v>
      </c>
      <c r="E46" s="114">
        <v>8.9999999999999993E-3</v>
      </c>
      <c r="F46" s="187">
        <v>4507969</v>
      </c>
      <c r="G46" s="114">
        <v>6.0000000000000001E-3</v>
      </c>
    </row>
    <row r="47" spans="1:10" x14ac:dyDescent="0.25">
      <c r="A47" s="463"/>
      <c r="B47" s="550"/>
      <c r="C47" s="264" t="s">
        <v>265</v>
      </c>
      <c r="D47" s="155">
        <v>456783588</v>
      </c>
      <c r="E47" s="153">
        <f>SUM(E43:E46)</f>
        <v>0.57999999999999996</v>
      </c>
      <c r="F47" s="155">
        <v>66648488</v>
      </c>
      <c r="G47" s="153">
        <v>0.59599999999999997</v>
      </c>
    </row>
    <row r="48" spans="1:10" x14ac:dyDescent="0.25">
      <c r="A48" s="463"/>
      <c r="B48" s="550" t="s">
        <v>186</v>
      </c>
      <c r="C48" s="263" t="s">
        <v>263</v>
      </c>
      <c r="D48" s="187">
        <v>76014656</v>
      </c>
      <c r="E48" s="114">
        <v>0.41899999999999998</v>
      </c>
      <c r="F48" s="187">
        <v>114910659</v>
      </c>
      <c r="G48" s="114">
        <v>0.45600000000000002</v>
      </c>
    </row>
    <row r="49" spans="1:10" x14ac:dyDescent="0.25">
      <c r="A49" s="463"/>
      <c r="B49" s="550"/>
      <c r="C49" s="263" t="s">
        <v>264</v>
      </c>
      <c r="D49" s="187">
        <v>1406135</v>
      </c>
      <c r="E49" s="114">
        <v>8.0000000000000002E-3</v>
      </c>
      <c r="F49" s="187">
        <v>1789601</v>
      </c>
      <c r="G49" s="114">
        <v>7.0000000000000001E-3</v>
      </c>
    </row>
    <row r="50" spans="1:10" x14ac:dyDescent="0.25">
      <c r="A50" s="463"/>
      <c r="B50" s="550"/>
      <c r="C50" s="263" t="s">
        <v>260</v>
      </c>
      <c r="D50" s="187">
        <v>11906206</v>
      </c>
      <c r="E50" s="114">
        <v>6.6000000000000003E-2</v>
      </c>
      <c r="F50" s="187">
        <v>15263869</v>
      </c>
      <c r="G50" s="114">
        <v>6.0999999999999999E-2</v>
      </c>
    </row>
    <row r="51" spans="1:10" x14ac:dyDescent="0.25">
      <c r="A51" s="463"/>
      <c r="B51" s="550"/>
      <c r="C51" s="263" t="s">
        <v>261</v>
      </c>
      <c r="D51" s="187">
        <v>803363</v>
      </c>
      <c r="E51" s="114">
        <v>4.0000000000000001E-3</v>
      </c>
      <c r="F51" s="187">
        <v>518683</v>
      </c>
      <c r="G51" s="114">
        <v>2E-3</v>
      </c>
    </row>
    <row r="52" spans="1:10" x14ac:dyDescent="0.25">
      <c r="A52" s="463"/>
      <c r="B52" s="550"/>
      <c r="C52" s="264" t="s">
        <v>265</v>
      </c>
      <c r="D52" s="155">
        <v>90130359</v>
      </c>
      <c r="E52" s="153">
        <v>0.497</v>
      </c>
      <c r="F52" s="155">
        <v>132482812</v>
      </c>
      <c r="G52" s="153">
        <v>0.52500000000000002</v>
      </c>
    </row>
    <row r="53" spans="1:10" x14ac:dyDescent="0.25">
      <c r="A53" s="463"/>
      <c r="B53" s="517" t="s">
        <v>188</v>
      </c>
      <c r="C53" s="263" t="s">
        <v>263</v>
      </c>
      <c r="D53" s="187">
        <v>119159454</v>
      </c>
      <c r="E53" s="114">
        <v>0.36</v>
      </c>
      <c r="F53" s="187">
        <v>95300593</v>
      </c>
      <c r="G53" s="114">
        <v>0.30499999999999999</v>
      </c>
    </row>
    <row r="54" spans="1:10" x14ac:dyDescent="0.25">
      <c r="A54" s="463"/>
      <c r="B54" s="517"/>
      <c r="C54" s="263" t="s">
        <v>264</v>
      </c>
      <c r="D54" s="187">
        <v>3337143</v>
      </c>
      <c r="E54" s="114">
        <v>0.01</v>
      </c>
      <c r="F54" s="187">
        <v>2889043</v>
      </c>
      <c r="G54" s="114">
        <v>8.9999999999999993E-3</v>
      </c>
    </row>
    <row r="55" spans="1:10" x14ac:dyDescent="0.25">
      <c r="A55" s="463"/>
      <c r="B55" s="517"/>
      <c r="C55" s="263" t="s">
        <v>260</v>
      </c>
      <c r="D55" s="187">
        <v>32926369</v>
      </c>
      <c r="E55" s="114">
        <v>9.9000000000000005E-2</v>
      </c>
      <c r="F55" s="187">
        <v>34419685</v>
      </c>
      <c r="G55" s="114">
        <v>0.11</v>
      </c>
    </row>
    <row r="56" spans="1:10" x14ac:dyDescent="0.25">
      <c r="A56" s="463"/>
      <c r="B56" s="517"/>
      <c r="C56" s="263" t="s">
        <v>261</v>
      </c>
      <c r="D56" s="187">
        <v>2507261</v>
      </c>
      <c r="E56" s="114">
        <v>8.0000000000000002E-3</v>
      </c>
      <c r="F56" s="187">
        <v>2663878</v>
      </c>
      <c r="G56" s="114">
        <v>8.9999999999999993E-3</v>
      </c>
    </row>
    <row r="57" spans="1:10" x14ac:dyDescent="0.25">
      <c r="A57" s="463"/>
      <c r="B57" s="517"/>
      <c r="C57" s="264" t="s">
        <v>265</v>
      </c>
      <c r="D57" s="155">
        <v>157930227</v>
      </c>
      <c r="E57" s="153">
        <v>0.47699999999999998</v>
      </c>
      <c r="F57" s="155">
        <v>135273199</v>
      </c>
      <c r="G57" s="153">
        <v>0.433</v>
      </c>
    </row>
    <row r="58" spans="1:10" x14ac:dyDescent="0.25">
      <c r="A58" s="464" t="s">
        <v>192</v>
      </c>
      <c r="B58" s="464"/>
      <c r="C58" s="547"/>
      <c r="D58" s="308">
        <v>1303018597</v>
      </c>
      <c r="E58" s="309">
        <v>0.54200000000000004</v>
      </c>
      <c r="F58" s="308">
        <v>1026099441</v>
      </c>
      <c r="G58" s="309">
        <v>0.54200000000000004</v>
      </c>
      <c r="J58" s="146"/>
    </row>
    <row r="59" spans="1:10" x14ac:dyDescent="0.25">
      <c r="A59" s="463" t="s">
        <v>162</v>
      </c>
      <c r="B59" s="550" t="s">
        <v>180</v>
      </c>
      <c r="C59" s="263" t="s">
        <v>263</v>
      </c>
      <c r="D59" s="187">
        <v>6109488</v>
      </c>
      <c r="E59" s="114">
        <v>0.25700000000000001</v>
      </c>
      <c r="F59" s="187">
        <v>6351372</v>
      </c>
      <c r="G59" s="114">
        <v>0.27500000000000002</v>
      </c>
    </row>
    <row r="60" spans="1:10" x14ac:dyDescent="0.25">
      <c r="A60" s="463"/>
      <c r="B60" s="550"/>
      <c r="C60" s="263" t="s">
        <v>264</v>
      </c>
      <c r="D60" s="187">
        <v>613915</v>
      </c>
      <c r="E60" s="114">
        <v>2.5999999999999999E-2</v>
      </c>
      <c r="F60" s="187">
        <v>631031</v>
      </c>
      <c r="G60" s="114">
        <v>2.7E-2</v>
      </c>
    </row>
    <row r="61" spans="1:10" x14ac:dyDescent="0.25">
      <c r="A61" s="463"/>
      <c r="B61" s="550"/>
      <c r="C61" s="263" t="s">
        <v>260</v>
      </c>
      <c r="D61" s="187">
        <v>459451</v>
      </c>
      <c r="E61" s="114">
        <v>1.9E-2</v>
      </c>
      <c r="F61" s="187">
        <v>539177</v>
      </c>
      <c r="G61" s="114">
        <v>2.3E-2</v>
      </c>
    </row>
    <row r="62" spans="1:10" x14ac:dyDescent="0.25">
      <c r="A62" s="463"/>
      <c r="B62" s="550"/>
      <c r="C62" s="263" t="s">
        <v>261</v>
      </c>
      <c r="D62" s="187">
        <v>86520</v>
      </c>
      <c r="E62" s="114">
        <v>4.0000000000000001E-3</v>
      </c>
      <c r="F62" s="187">
        <v>87785</v>
      </c>
      <c r="G62" s="114">
        <v>4.0000000000000001E-3</v>
      </c>
    </row>
    <row r="63" spans="1:10" x14ac:dyDescent="0.25">
      <c r="A63" s="463"/>
      <c r="B63" s="550"/>
      <c r="C63" s="264" t="s">
        <v>265</v>
      </c>
      <c r="D63" s="155">
        <v>7269373</v>
      </c>
      <c r="E63" s="153">
        <v>0.30599999999999999</v>
      </c>
      <c r="F63" s="155">
        <v>7609366</v>
      </c>
      <c r="G63" s="153">
        <v>0.32900000000000001</v>
      </c>
    </row>
    <row r="64" spans="1:10" x14ac:dyDescent="0.25">
      <c r="A64" s="463"/>
      <c r="B64" s="550" t="s">
        <v>193</v>
      </c>
      <c r="C64" s="263" t="s">
        <v>263</v>
      </c>
      <c r="D64" s="187">
        <v>279146</v>
      </c>
      <c r="E64" s="114">
        <v>0.23400000000000001</v>
      </c>
      <c r="F64" s="187">
        <v>1304717</v>
      </c>
      <c r="G64" s="114">
        <v>0.36699999999999999</v>
      </c>
    </row>
    <row r="65" spans="1:7" x14ac:dyDescent="0.25">
      <c r="A65" s="463"/>
      <c r="B65" s="550"/>
      <c r="C65" s="263" t="s">
        <v>264</v>
      </c>
      <c r="D65" s="187">
        <v>8423</v>
      </c>
      <c r="E65" s="114">
        <v>7.0000000000000001E-3</v>
      </c>
      <c r="F65" s="187">
        <v>14036</v>
      </c>
      <c r="G65" s="114">
        <v>4.0000000000000001E-3</v>
      </c>
    </row>
    <row r="66" spans="1:7" x14ac:dyDescent="0.25">
      <c r="A66" s="463"/>
      <c r="B66" s="550"/>
      <c r="C66" s="263" t="s">
        <v>260</v>
      </c>
      <c r="D66" s="187">
        <v>199962</v>
      </c>
      <c r="E66" s="114">
        <v>0.16700000000000001</v>
      </c>
      <c r="F66" s="187">
        <v>471134</v>
      </c>
      <c r="G66" s="114">
        <v>0.13300000000000001</v>
      </c>
    </row>
    <row r="67" spans="1:7" x14ac:dyDescent="0.25">
      <c r="A67" s="463"/>
      <c r="B67" s="550"/>
      <c r="C67" s="263" t="s">
        <v>261</v>
      </c>
      <c r="D67" s="187">
        <v>1228</v>
      </c>
      <c r="E67" s="114">
        <v>1E-3</v>
      </c>
      <c r="F67" s="187">
        <v>4243</v>
      </c>
      <c r="G67" s="114">
        <v>1E-3</v>
      </c>
    </row>
    <row r="68" spans="1:7" x14ac:dyDescent="0.25">
      <c r="A68" s="463"/>
      <c r="B68" s="550"/>
      <c r="C68" s="264" t="s">
        <v>265</v>
      </c>
      <c r="D68" s="155">
        <v>488759</v>
      </c>
      <c r="E68" s="153">
        <v>0.40900000000000003</v>
      </c>
      <c r="F68" s="155">
        <v>1794130</v>
      </c>
      <c r="G68" s="153">
        <v>0.505</v>
      </c>
    </row>
    <row r="69" spans="1:7" x14ac:dyDescent="0.25">
      <c r="A69" s="463"/>
      <c r="B69" s="550" t="s">
        <v>186</v>
      </c>
      <c r="C69" s="263" t="s">
        <v>263</v>
      </c>
      <c r="D69" s="187">
        <v>162772</v>
      </c>
      <c r="E69" s="114">
        <v>0.46600000000000003</v>
      </c>
      <c r="F69" s="187">
        <v>484032</v>
      </c>
      <c r="G69" s="114">
        <v>0.36299999999999999</v>
      </c>
    </row>
    <row r="70" spans="1:7" x14ac:dyDescent="0.25">
      <c r="A70" s="463"/>
      <c r="B70" s="550"/>
      <c r="C70" s="263" t="s">
        <v>264</v>
      </c>
      <c r="D70" s="187">
        <v>4805</v>
      </c>
      <c r="E70" s="114">
        <v>1.4E-2</v>
      </c>
      <c r="F70" s="187">
        <v>24846</v>
      </c>
      <c r="G70" s="114">
        <v>1.9E-2</v>
      </c>
    </row>
    <row r="71" spans="1:7" x14ac:dyDescent="0.25">
      <c r="A71" s="463"/>
      <c r="B71" s="550"/>
      <c r="C71" s="263" t="s">
        <v>260</v>
      </c>
      <c r="D71" s="187">
        <v>6740</v>
      </c>
      <c r="E71" s="114">
        <v>1.9E-2</v>
      </c>
      <c r="F71" s="187">
        <v>32999</v>
      </c>
      <c r="G71" s="114">
        <v>2.5000000000000001E-2</v>
      </c>
    </row>
    <row r="72" spans="1:7" x14ac:dyDescent="0.25">
      <c r="A72" s="463"/>
      <c r="B72" s="550"/>
      <c r="C72" s="263" t="s">
        <v>261</v>
      </c>
      <c r="D72" s="187">
        <v>226</v>
      </c>
      <c r="E72" s="114">
        <v>1E-3</v>
      </c>
      <c r="F72" s="187">
        <v>7043</v>
      </c>
      <c r="G72" s="114">
        <v>5.0000000000000001E-3</v>
      </c>
    </row>
    <row r="73" spans="1:7" x14ac:dyDescent="0.25">
      <c r="A73" s="463"/>
      <c r="B73" s="550"/>
      <c r="C73" s="264" t="s">
        <v>265</v>
      </c>
      <c r="D73" s="155">
        <v>174543</v>
      </c>
      <c r="E73" s="153">
        <v>0.5</v>
      </c>
      <c r="F73" s="155">
        <v>548920</v>
      </c>
      <c r="G73" s="153">
        <v>0.41199999999999998</v>
      </c>
    </row>
    <row r="74" spans="1:7" x14ac:dyDescent="0.25">
      <c r="A74" s="463"/>
      <c r="B74" s="550" t="s">
        <v>194</v>
      </c>
      <c r="C74" s="263" t="s">
        <v>263</v>
      </c>
      <c r="D74" s="187">
        <v>8721224</v>
      </c>
      <c r="E74" s="114">
        <v>0.22700000000000001</v>
      </c>
      <c r="F74" s="187">
        <v>9269659</v>
      </c>
      <c r="G74" s="114">
        <v>0.246</v>
      </c>
    </row>
    <row r="75" spans="1:7" x14ac:dyDescent="0.25">
      <c r="A75" s="463"/>
      <c r="B75" s="550"/>
      <c r="C75" s="263" t="s">
        <v>264</v>
      </c>
      <c r="D75" s="187">
        <v>1999800</v>
      </c>
      <c r="E75" s="114">
        <v>5.1999999999999998E-2</v>
      </c>
      <c r="F75" s="187">
        <v>2300501</v>
      </c>
      <c r="G75" s="114">
        <v>6.0999999999999999E-2</v>
      </c>
    </row>
    <row r="76" spans="1:7" x14ac:dyDescent="0.25">
      <c r="A76" s="463"/>
      <c r="B76" s="550"/>
      <c r="C76" s="263" t="s">
        <v>260</v>
      </c>
      <c r="D76" s="187">
        <v>628811</v>
      </c>
      <c r="E76" s="114">
        <v>1.6E-2</v>
      </c>
      <c r="F76" s="187">
        <v>597124</v>
      </c>
      <c r="G76" s="114">
        <v>1.6E-2</v>
      </c>
    </row>
    <row r="77" spans="1:7" x14ac:dyDescent="0.25">
      <c r="A77" s="463"/>
      <c r="B77" s="550"/>
      <c r="C77" s="263" t="s">
        <v>261</v>
      </c>
      <c r="D77" s="187">
        <v>435557</v>
      </c>
      <c r="E77" s="114">
        <v>1.0999999999999999E-2</v>
      </c>
      <c r="F77" s="187">
        <v>409767</v>
      </c>
      <c r="G77" s="114">
        <v>1.0999999999999999E-2</v>
      </c>
    </row>
    <row r="78" spans="1:7" x14ac:dyDescent="0.25">
      <c r="A78" s="463"/>
      <c r="B78" s="550"/>
      <c r="C78" s="264" t="s">
        <v>265</v>
      </c>
      <c r="D78" s="155">
        <v>11785392</v>
      </c>
      <c r="E78" s="153">
        <v>0.307</v>
      </c>
      <c r="F78" s="155">
        <v>12577051</v>
      </c>
      <c r="G78" s="153">
        <v>0.33300000000000002</v>
      </c>
    </row>
    <row r="79" spans="1:7" x14ac:dyDescent="0.25">
      <c r="A79" s="463"/>
      <c r="B79" s="550" t="s">
        <v>195</v>
      </c>
      <c r="C79" s="263" t="s">
        <v>263</v>
      </c>
      <c r="D79" s="187">
        <v>1892436</v>
      </c>
      <c r="E79" s="114">
        <v>8.5000000000000006E-2</v>
      </c>
      <c r="F79" s="187">
        <v>1657301</v>
      </c>
      <c r="G79" s="114">
        <v>7.4999999999999997E-2</v>
      </c>
    </row>
    <row r="80" spans="1:7" x14ac:dyDescent="0.25">
      <c r="A80" s="463"/>
      <c r="B80" s="550"/>
      <c r="C80" s="263" t="s">
        <v>264</v>
      </c>
      <c r="D80" s="187">
        <v>879893</v>
      </c>
      <c r="E80" s="114">
        <v>0.04</v>
      </c>
      <c r="F80" s="187">
        <v>850738</v>
      </c>
      <c r="G80" s="114">
        <v>3.9E-2</v>
      </c>
    </row>
    <row r="81" spans="1:7" x14ac:dyDescent="0.25">
      <c r="A81" s="463"/>
      <c r="B81" s="550"/>
      <c r="C81" s="263" t="s">
        <v>260</v>
      </c>
      <c r="D81" s="187">
        <v>1042521</v>
      </c>
      <c r="E81" s="114">
        <v>4.7E-2</v>
      </c>
      <c r="F81" s="187">
        <v>1090872</v>
      </c>
      <c r="G81" s="114">
        <v>0.05</v>
      </c>
    </row>
    <row r="82" spans="1:7" x14ac:dyDescent="0.25">
      <c r="A82" s="463"/>
      <c r="B82" s="550"/>
      <c r="C82" s="263" t="s">
        <v>261</v>
      </c>
      <c r="D82" s="187">
        <v>346064</v>
      </c>
      <c r="E82" s="114">
        <v>1.6E-2</v>
      </c>
      <c r="F82" s="187">
        <v>335849</v>
      </c>
      <c r="G82" s="114">
        <v>1.4999999999999999E-2</v>
      </c>
    </row>
    <row r="83" spans="1:7" x14ac:dyDescent="0.25">
      <c r="A83" s="463"/>
      <c r="B83" s="550"/>
      <c r="C83" s="264" t="s">
        <v>265</v>
      </c>
      <c r="D83" s="155">
        <v>4160914</v>
      </c>
      <c r="E83" s="153">
        <v>0.187</v>
      </c>
      <c r="F83" s="155">
        <v>3934759</v>
      </c>
      <c r="G83" s="153">
        <v>0.17899999999999999</v>
      </c>
    </row>
    <row r="84" spans="1:7" x14ac:dyDescent="0.25">
      <c r="A84" s="464" t="s">
        <v>196</v>
      </c>
      <c r="B84" s="464"/>
      <c r="C84" s="547"/>
      <c r="D84" s="308">
        <v>33966958</v>
      </c>
      <c r="E84" s="309">
        <v>0.27800000000000002</v>
      </c>
      <c r="F84" s="308">
        <v>43931104</v>
      </c>
      <c r="G84" s="309">
        <v>0.30099999999999999</v>
      </c>
    </row>
    <row r="85" spans="1:7" x14ac:dyDescent="0.25">
      <c r="A85" s="434"/>
      <c r="B85" s="434"/>
      <c r="C85" s="434"/>
      <c r="D85" s="434"/>
      <c r="E85" s="434"/>
      <c r="F85" s="434"/>
      <c r="G85" s="434"/>
    </row>
    <row r="86" spans="1:7" x14ac:dyDescent="0.25">
      <c r="A86" s="1" t="s">
        <v>170</v>
      </c>
    </row>
    <row r="87" spans="1:7" ht="15" customHeight="1" x14ac:dyDescent="0.25">
      <c r="A87" s="462" t="s">
        <v>266</v>
      </c>
      <c r="B87" s="462"/>
      <c r="C87" s="462"/>
      <c r="D87" s="462"/>
      <c r="E87" s="462"/>
      <c r="F87" s="462"/>
      <c r="G87" s="462"/>
    </row>
    <row r="88" spans="1:7" ht="14.45" customHeight="1" x14ac:dyDescent="0.25">
      <c r="A88" s="462"/>
      <c r="B88" s="462"/>
      <c r="C88" s="462"/>
      <c r="D88" s="462"/>
      <c r="E88" s="462"/>
      <c r="F88" s="462"/>
      <c r="G88" s="462"/>
    </row>
    <row r="89" spans="1:7" ht="14.45" customHeight="1" x14ac:dyDescent="0.25">
      <c r="A89" s="462"/>
      <c r="B89" s="462"/>
      <c r="C89" s="462"/>
      <c r="D89" s="462"/>
      <c r="E89" s="462"/>
      <c r="F89" s="462"/>
      <c r="G89" s="462"/>
    </row>
    <row r="90" spans="1:7" ht="14.45" customHeight="1" x14ac:dyDescent="0.25">
      <c r="A90" s="462"/>
      <c r="B90" s="462"/>
      <c r="C90" s="462"/>
      <c r="D90" s="462"/>
      <c r="E90" s="462"/>
      <c r="F90" s="462"/>
      <c r="G90" s="462"/>
    </row>
    <row r="91" spans="1:7" ht="14.45" customHeight="1" x14ac:dyDescent="0.25">
      <c r="A91" s="462"/>
      <c r="B91" s="462"/>
      <c r="C91" s="462"/>
      <c r="D91" s="462"/>
      <c r="E91" s="462"/>
      <c r="F91" s="462"/>
      <c r="G91" s="462"/>
    </row>
    <row r="92" spans="1:7" ht="14.45" customHeight="1" x14ac:dyDescent="0.25">
      <c r="A92" s="462"/>
      <c r="B92" s="462"/>
      <c r="C92" s="462"/>
      <c r="D92" s="462"/>
      <c r="E92" s="462"/>
      <c r="F92" s="462"/>
      <c r="G92" s="462"/>
    </row>
    <row r="93" spans="1:7" ht="14.45" customHeight="1" x14ac:dyDescent="0.25">
      <c r="A93" s="462"/>
      <c r="B93" s="462"/>
      <c r="C93" s="462"/>
      <c r="D93" s="462"/>
      <c r="E93" s="462"/>
      <c r="F93" s="462"/>
      <c r="G93" s="462"/>
    </row>
    <row r="94" spans="1:7" ht="14.45" customHeight="1" x14ac:dyDescent="0.25">
      <c r="A94" s="462"/>
      <c r="B94" s="462"/>
      <c r="C94" s="462"/>
      <c r="D94" s="462"/>
      <c r="E94" s="462"/>
      <c r="F94" s="462"/>
      <c r="G94" s="462"/>
    </row>
    <row r="95" spans="1:7" ht="14.45" customHeight="1" x14ac:dyDescent="0.25">
      <c r="A95" s="111"/>
      <c r="B95" s="111"/>
      <c r="C95" s="111"/>
      <c r="D95" s="111"/>
      <c r="E95" s="111"/>
      <c r="F95" s="111"/>
      <c r="G95" s="14"/>
    </row>
    <row r="96" spans="1:7" ht="14.45" customHeight="1" x14ac:dyDescent="0.25">
      <c r="A96" s="14"/>
      <c r="B96" s="14"/>
      <c r="C96" s="14"/>
      <c r="D96" s="14"/>
    </row>
  </sheetData>
  <mergeCells count="31">
    <mergeCell ref="A85:G85"/>
    <mergeCell ref="A58:C58"/>
    <mergeCell ref="A87:G94"/>
    <mergeCell ref="B27:B31"/>
    <mergeCell ref="B22:B26"/>
    <mergeCell ref="B32:B36"/>
    <mergeCell ref="B37:B41"/>
    <mergeCell ref="B69:B73"/>
    <mergeCell ref="B74:B78"/>
    <mergeCell ref="B79:B83"/>
    <mergeCell ref="B48:B52"/>
    <mergeCell ref="B43:B47"/>
    <mergeCell ref="A84:C84"/>
    <mergeCell ref="B64:B68"/>
    <mergeCell ref="B59:B63"/>
    <mergeCell ref="B53:B57"/>
    <mergeCell ref="A43:A57"/>
    <mergeCell ref="A59:A83"/>
    <mergeCell ref="A1:G1"/>
    <mergeCell ref="F5:G5"/>
    <mergeCell ref="A42:C42"/>
    <mergeCell ref="A5:A6"/>
    <mergeCell ref="B5:B6"/>
    <mergeCell ref="C5:C6"/>
    <mergeCell ref="D5:E5"/>
    <mergeCell ref="B17:B21"/>
    <mergeCell ref="A7:A41"/>
    <mergeCell ref="A3:G3"/>
    <mergeCell ref="A2:G2"/>
    <mergeCell ref="B7:B11"/>
    <mergeCell ref="B12:B1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8651-C42B-4310-A792-260788D06887}">
  <dimension ref="A1:H137"/>
  <sheetViews>
    <sheetView workbookViewId="0">
      <selection sqref="A1:G1"/>
    </sheetView>
  </sheetViews>
  <sheetFormatPr defaultRowHeight="15" x14ac:dyDescent="0.25"/>
  <cols>
    <col min="1" max="1" width="23.7109375" customWidth="1"/>
    <col min="2" max="2" width="22.140625" style="25" customWidth="1"/>
    <col min="3" max="3" width="34.5703125" customWidth="1"/>
    <col min="4" max="7" width="25.42578125" customWidth="1"/>
    <col min="8" max="8" width="16.140625" customWidth="1"/>
  </cols>
  <sheetData>
    <row r="1" spans="1:7" ht="18.75" x14ac:dyDescent="0.3">
      <c r="A1" s="422" t="s">
        <v>77</v>
      </c>
      <c r="B1" s="422"/>
      <c r="C1" s="422"/>
      <c r="D1" s="422"/>
      <c r="E1" s="422"/>
      <c r="F1" s="422"/>
      <c r="G1" s="422"/>
    </row>
    <row r="2" spans="1:7" ht="15.75" x14ac:dyDescent="0.25">
      <c r="A2" s="429" t="s">
        <v>38</v>
      </c>
      <c r="B2" s="429"/>
      <c r="C2" s="429"/>
      <c r="D2" s="429"/>
      <c r="E2" s="429"/>
      <c r="F2" s="429"/>
      <c r="G2" s="429"/>
    </row>
    <row r="3" spans="1:7" ht="15.75" x14ac:dyDescent="0.25">
      <c r="A3" s="430" t="s">
        <v>267</v>
      </c>
      <c r="B3" s="430"/>
      <c r="C3" s="430"/>
      <c r="D3" s="430"/>
      <c r="E3" s="430"/>
      <c r="F3" s="430"/>
      <c r="G3" s="430"/>
    </row>
    <row r="5" spans="1:7" x14ac:dyDescent="0.25">
      <c r="A5" s="477" t="s">
        <v>245</v>
      </c>
      <c r="B5" s="555" t="s">
        <v>203</v>
      </c>
      <c r="C5" s="477" t="s">
        <v>246</v>
      </c>
      <c r="D5" s="552">
        <v>2023</v>
      </c>
      <c r="E5" s="476"/>
      <c r="F5" s="552">
        <v>2024</v>
      </c>
      <c r="G5" s="476"/>
    </row>
    <row r="6" spans="1:7" x14ac:dyDescent="0.25">
      <c r="A6" s="534"/>
      <c r="B6" s="556"/>
      <c r="C6" s="534"/>
      <c r="D6" s="27" t="s">
        <v>163</v>
      </c>
      <c r="E6" s="27" t="s">
        <v>164</v>
      </c>
      <c r="F6" s="27" t="s">
        <v>163</v>
      </c>
      <c r="G6" s="27" t="s">
        <v>164</v>
      </c>
    </row>
    <row r="7" spans="1:7" x14ac:dyDescent="0.25">
      <c r="A7" s="557" t="s">
        <v>178</v>
      </c>
      <c r="B7" s="551" t="s">
        <v>205</v>
      </c>
      <c r="C7" s="196" t="s">
        <v>263</v>
      </c>
      <c r="D7" s="197">
        <v>46550431</v>
      </c>
      <c r="E7" s="411">
        <v>0.46500000000000002</v>
      </c>
      <c r="F7" s="187">
        <v>51786996</v>
      </c>
      <c r="G7" s="114">
        <v>0.45100000000000001</v>
      </c>
    </row>
    <row r="8" spans="1:7" x14ac:dyDescent="0.25">
      <c r="A8" s="557"/>
      <c r="B8" s="551"/>
      <c r="C8" s="198" t="s">
        <v>264</v>
      </c>
      <c r="D8" s="199">
        <v>10999705</v>
      </c>
      <c r="E8" s="412">
        <v>0.11</v>
      </c>
      <c r="F8" s="187">
        <v>13799429</v>
      </c>
      <c r="G8" s="114">
        <v>0.12</v>
      </c>
    </row>
    <row r="9" spans="1:7" x14ac:dyDescent="0.25">
      <c r="A9" s="557"/>
      <c r="B9" s="551"/>
      <c r="C9" s="198" t="s">
        <v>260</v>
      </c>
      <c r="D9" s="199">
        <v>4155452</v>
      </c>
      <c r="E9" s="412">
        <v>4.2000000000000003E-2</v>
      </c>
      <c r="F9" s="187">
        <v>6265775</v>
      </c>
      <c r="G9" s="114">
        <v>5.5E-2</v>
      </c>
    </row>
    <row r="10" spans="1:7" x14ac:dyDescent="0.25">
      <c r="A10" s="557"/>
      <c r="B10" s="551"/>
      <c r="C10" s="198" t="s">
        <v>261</v>
      </c>
      <c r="D10" s="199">
        <v>589085</v>
      </c>
      <c r="E10" s="412">
        <v>6.0000000000000001E-3</v>
      </c>
      <c r="F10" s="187">
        <v>658417</v>
      </c>
      <c r="G10" s="114">
        <v>6.0000000000000001E-3</v>
      </c>
    </row>
    <row r="11" spans="1:7" x14ac:dyDescent="0.25">
      <c r="A11" s="557"/>
      <c r="B11" s="551"/>
      <c r="C11" s="259" t="s">
        <v>265</v>
      </c>
      <c r="D11" s="201">
        <v>62294673</v>
      </c>
      <c r="E11" s="413">
        <v>0.623</v>
      </c>
      <c r="F11" s="155">
        <v>72510616</v>
      </c>
      <c r="G11" s="153">
        <v>0.63100000000000001</v>
      </c>
    </row>
    <row r="12" spans="1:7" x14ac:dyDescent="0.25">
      <c r="A12" s="557"/>
      <c r="B12" s="551" t="s">
        <v>206</v>
      </c>
      <c r="C12" s="198" t="s">
        <v>263</v>
      </c>
      <c r="D12" s="199">
        <v>6325457</v>
      </c>
      <c r="E12" s="412">
        <v>0.45600000000000002</v>
      </c>
      <c r="F12" s="187">
        <v>6565996</v>
      </c>
      <c r="G12" s="114">
        <v>0.44900000000000001</v>
      </c>
    </row>
    <row r="13" spans="1:7" x14ac:dyDescent="0.25">
      <c r="A13" s="557"/>
      <c r="B13" s="551"/>
      <c r="C13" s="198" t="s">
        <v>264</v>
      </c>
      <c r="D13" s="199">
        <v>551447</v>
      </c>
      <c r="E13" s="412">
        <v>0.04</v>
      </c>
      <c r="F13" s="187">
        <v>551780</v>
      </c>
      <c r="G13" s="114">
        <v>3.7999999999999999E-2</v>
      </c>
    </row>
    <row r="14" spans="1:7" x14ac:dyDescent="0.25">
      <c r="A14" s="557"/>
      <c r="B14" s="551"/>
      <c r="C14" s="198" t="s">
        <v>260</v>
      </c>
      <c r="D14" s="199">
        <v>1467680</v>
      </c>
      <c r="E14" s="412">
        <v>0.106</v>
      </c>
      <c r="F14" s="187">
        <v>1420300</v>
      </c>
      <c r="G14" s="114">
        <v>9.7000000000000003E-2</v>
      </c>
    </row>
    <row r="15" spans="1:7" x14ac:dyDescent="0.25">
      <c r="A15" s="557"/>
      <c r="B15" s="551"/>
      <c r="C15" s="198" t="s">
        <v>261</v>
      </c>
      <c r="D15" s="199">
        <v>91902</v>
      </c>
      <c r="E15" s="412">
        <v>7.0000000000000001E-3</v>
      </c>
      <c r="F15" s="187">
        <v>70741</v>
      </c>
      <c r="G15" s="114">
        <v>5.0000000000000001E-3</v>
      </c>
    </row>
    <row r="16" spans="1:7" x14ac:dyDescent="0.25">
      <c r="A16" s="557"/>
      <c r="B16" s="551"/>
      <c r="C16" s="259" t="s">
        <v>265</v>
      </c>
      <c r="D16" s="201">
        <v>8436487</v>
      </c>
      <c r="E16" s="413">
        <v>0.60799999999999998</v>
      </c>
      <c r="F16" s="155">
        <v>8608817</v>
      </c>
      <c r="G16" s="153">
        <v>0.58799999999999997</v>
      </c>
    </row>
    <row r="17" spans="1:7" x14ac:dyDescent="0.25">
      <c r="A17" s="557"/>
      <c r="B17" s="551" t="s">
        <v>207</v>
      </c>
      <c r="C17" s="198" t="s">
        <v>263</v>
      </c>
      <c r="D17" s="199">
        <v>50840760</v>
      </c>
      <c r="E17" s="412">
        <v>0.45100000000000001</v>
      </c>
      <c r="F17" s="187">
        <v>58561028</v>
      </c>
      <c r="G17" s="114">
        <v>0.46800000000000003</v>
      </c>
    </row>
    <row r="18" spans="1:7" x14ac:dyDescent="0.25">
      <c r="A18" s="557"/>
      <c r="B18" s="551"/>
      <c r="C18" s="198" t="s">
        <v>264</v>
      </c>
      <c r="D18" s="199">
        <v>6238379</v>
      </c>
      <c r="E18" s="412">
        <v>5.5E-2</v>
      </c>
      <c r="F18" s="187">
        <v>6554317</v>
      </c>
      <c r="G18" s="114">
        <v>5.1999999999999998E-2</v>
      </c>
    </row>
    <row r="19" spans="1:7" x14ac:dyDescent="0.25">
      <c r="A19" s="557"/>
      <c r="B19" s="551"/>
      <c r="C19" s="198" t="s">
        <v>260</v>
      </c>
      <c r="D19" s="199">
        <v>6431787</v>
      </c>
      <c r="E19" s="412">
        <v>5.7000000000000002E-2</v>
      </c>
      <c r="F19" s="187">
        <v>7228183</v>
      </c>
      <c r="G19" s="114">
        <v>5.8000000000000003E-2</v>
      </c>
    </row>
    <row r="20" spans="1:7" x14ac:dyDescent="0.25">
      <c r="A20" s="557"/>
      <c r="B20" s="551"/>
      <c r="C20" s="198" t="s">
        <v>261</v>
      </c>
      <c r="D20" s="199">
        <v>825367</v>
      </c>
      <c r="E20" s="412">
        <v>7.0000000000000001E-3</v>
      </c>
      <c r="F20" s="187">
        <v>738906</v>
      </c>
      <c r="G20" s="114">
        <v>6.0000000000000001E-3</v>
      </c>
    </row>
    <row r="21" spans="1:7" x14ac:dyDescent="0.25">
      <c r="A21" s="557"/>
      <c r="B21" s="551"/>
      <c r="C21" s="259" t="s">
        <v>265</v>
      </c>
      <c r="D21" s="201">
        <v>64336294</v>
      </c>
      <c r="E21" s="413">
        <v>0.56999999999999995</v>
      </c>
      <c r="F21" s="155">
        <v>73082434</v>
      </c>
      <c r="G21" s="153">
        <v>0.58499999999999996</v>
      </c>
    </row>
    <row r="22" spans="1:7" x14ac:dyDescent="0.25">
      <c r="A22" s="557"/>
      <c r="B22" s="551" t="s">
        <v>208</v>
      </c>
      <c r="C22" s="198" t="s">
        <v>263</v>
      </c>
      <c r="D22" s="199">
        <v>5958488</v>
      </c>
      <c r="E22" s="412">
        <v>0.46700000000000003</v>
      </c>
      <c r="F22" s="187">
        <v>5865618</v>
      </c>
      <c r="G22" s="114">
        <v>0.43</v>
      </c>
    </row>
    <row r="23" spans="1:7" x14ac:dyDescent="0.25">
      <c r="A23" s="557"/>
      <c r="B23" s="551"/>
      <c r="C23" s="198" t="s">
        <v>264</v>
      </c>
      <c r="D23" s="199">
        <v>378770</v>
      </c>
      <c r="E23" s="412">
        <v>0.03</v>
      </c>
      <c r="F23" s="187">
        <v>407910</v>
      </c>
      <c r="G23" s="114">
        <v>0.03</v>
      </c>
    </row>
    <row r="24" spans="1:7" x14ac:dyDescent="0.25">
      <c r="A24" s="557"/>
      <c r="B24" s="551"/>
      <c r="C24" s="198" t="s">
        <v>260</v>
      </c>
      <c r="D24" s="199">
        <v>1002042</v>
      </c>
      <c r="E24" s="412">
        <v>7.9000000000000001E-2</v>
      </c>
      <c r="F24" s="187">
        <v>1029549</v>
      </c>
      <c r="G24" s="114">
        <v>7.4999999999999997E-2</v>
      </c>
    </row>
    <row r="25" spans="1:7" x14ac:dyDescent="0.25">
      <c r="A25" s="557"/>
      <c r="B25" s="551"/>
      <c r="C25" s="198" t="s">
        <v>261</v>
      </c>
      <c r="D25" s="199">
        <v>82439</v>
      </c>
      <c r="E25" s="412">
        <v>6.0000000000000001E-3</v>
      </c>
      <c r="F25" s="187">
        <v>99868</v>
      </c>
      <c r="G25" s="114">
        <v>7.0000000000000001E-3</v>
      </c>
    </row>
    <row r="26" spans="1:7" x14ac:dyDescent="0.25">
      <c r="A26" s="557"/>
      <c r="B26" s="551"/>
      <c r="C26" s="259" t="s">
        <v>265</v>
      </c>
      <c r="D26" s="201">
        <v>7421739</v>
      </c>
      <c r="E26" s="413">
        <v>0.58199999999999996</v>
      </c>
      <c r="F26" s="155">
        <v>7402945</v>
      </c>
      <c r="G26" s="153">
        <v>0.54300000000000004</v>
      </c>
    </row>
    <row r="27" spans="1:7" x14ac:dyDescent="0.25">
      <c r="A27" s="557"/>
      <c r="B27" s="551" t="s">
        <v>209</v>
      </c>
      <c r="C27" s="198" t="s">
        <v>263</v>
      </c>
      <c r="D27" s="199">
        <v>83956403</v>
      </c>
      <c r="E27" s="412">
        <v>0.502</v>
      </c>
      <c r="F27" s="187">
        <v>93975634</v>
      </c>
      <c r="G27" s="114">
        <v>0.499</v>
      </c>
    </row>
    <row r="28" spans="1:7" x14ac:dyDescent="0.25">
      <c r="A28" s="557"/>
      <c r="B28" s="551"/>
      <c r="C28" s="198" t="s">
        <v>264</v>
      </c>
      <c r="D28" s="199">
        <v>6124729</v>
      </c>
      <c r="E28" s="412">
        <v>3.6999999999999998E-2</v>
      </c>
      <c r="F28" s="187">
        <v>7484114</v>
      </c>
      <c r="G28" s="114">
        <v>0.04</v>
      </c>
    </row>
    <row r="29" spans="1:7" x14ac:dyDescent="0.25">
      <c r="A29" s="557"/>
      <c r="B29" s="551"/>
      <c r="C29" s="198" t="s">
        <v>260</v>
      </c>
      <c r="D29" s="199">
        <v>7899788</v>
      </c>
      <c r="E29" s="412">
        <v>4.7E-2</v>
      </c>
      <c r="F29" s="187">
        <v>10387551</v>
      </c>
      <c r="G29" s="114">
        <v>5.5E-2</v>
      </c>
    </row>
    <row r="30" spans="1:7" x14ac:dyDescent="0.25">
      <c r="A30" s="557"/>
      <c r="B30" s="551"/>
      <c r="C30" s="198" t="s">
        <v>261</v>
      </c>
      <c r="D30" s="199">
        <v>550734</v>
      </c>
      <c r="E30" s="412">
        <v>3.0000000000000001E-3</v>
      </c>
      <c r="F30" s="187">
        <v>544071</v>
      </c>
      <c r="G30" s="114">
        <v>3.0000000000000001E-3</v>
      </c>
    </row>
    <row r="31" spans="1:7" x14ac:dyDescent="0.25">
      <c r="A31" s="557"/>
      <c r="B31" s="551"/>
      <c r="C31" s="259" t="s">
        <v>265</v>
      </c>
      <c r="D31" s="201">
        <v>98531655</v>
      </c>
      <c r="E31" s="413">
        <v>0.58899999999999997</v>
      </c>
      <c r="F31" s="155">
        <v>112391370</v>
      </c>
      <c r="G31" s="153">
        <v>0.59699999999999998</v>
      </c>
    </row>
    <row r="32" spans="1:7" x14ac:dyDescent="0.25">
      <c r="A32" s="557"/>
      <c r="B32" s="551" t="s">
        <v>210</v>
      </c>
      <c r="C32" s="198" t="s">
        <v>263</v>
      </c>
      <c r="D32" s="199">
        <v>11703387</v>
      </c>
      <c r="E32" s="412">
        <v>0.45100000000000001</v>
      </c>
      <c r="F32" s="187">
        <v>10359307</v>
      </c>
      <c r="G32" s="114">
        <v>0.38300000000000001</v>
      </c>
    </row>
    <row r="33" spans="1:7" x14ac:dyDescent="0.25">
      <c r="A33" s="557"/>
      <c r="B33" s="551"/>
      <c r="C33" s="198" t="s">
        <v>264</v>
      </c>
      <c r="D33" s="199">
        <v>3035019</v>
      </c>
      <c r="E33" s="412">
        <v>0.11700000000000001</v>
      </c>
      <c r="F33" s="187">
        <v>3825535</v>
      </c>
      <c r="G33" s="114">
        <v>0.14199999999999999</v>
      </c>
    </row>
    <row r="34" spans="1:7" x14ac:dyDescent="0.25">
      <c r="A34" s="557"/>
      <c r="B34" s="551"/>
      <c r="C34" s="198" t="s">
        <v>260</v>
      </c>
      <c r="D34" s="199">
        <v>1254776</v>
      </c>
      <c r="E34" s="412">
        <v>4.8000000000000001E-2</v>
      </c>
      <c r="F34" s="187">
        <v>1442303</v>
      </c>
      <c r="G34" s="114">
        <v>5.2999999999999999E-2</v>
      </c>
    </row>
    <row r="35" spans="1:7" x14ac:dyDescent="0.25">
      <c r="A35" s="557"/>
      <c r="B35" s="551"/>
      <c r="C35" s="198" t="s">
        <v>261</v>
      </c>
      <c r="D35" s="199">
        <v>193666</v>
      </c>
      <c r="E35" s="412">
        <v>7.0000000000000001E-3</v>
      </c>
      <c r="F35" s="187">
        <v>287529</v>
      </c>
      <c r="G35" s="114">
        <v>1.0999999999999999E-2</v>
      </c>
    </row>
    <row r="36" spans="1:7" x14ac:dyDescent="0.25">
      <c r="A36" s="557"/>
      <c r="B36" s="551"/>
      <c r="C36" s="259" t="s">
        <v>265</v>
      </c>
      <c r="D36" s="201">
        <v>16186848</v>
      </c>
      <c r="E36" s="413">
        <v>0.623</v>
      </c>
      <c r="F36" s="155">
        <v>15914674</v>
      </c>
      <c r="G36" s="153">
        <v>0.58899999999999997</v>
      </c>
    </row>
    <row r="37" spans="1:7" x14ac:dyDescent="0.25">
      <c r="A37" s="557"/>
      <c r="B37" s="551" t="s">
        <v>211</v>
      </c>
      <c r="C37" s="198" t="s">
        <v>263</v>
      </c>
      <c r="D37" s="199">
        <v>27321049</v>
      </c>
      <c r="E37" s="412">
        <v>0.45500000000000002</v>
      </c>
      <c r="F37" s="187">
        <v>26586511</v>
      </c>
      <c r="G37" s="114">
        <v>0.45</v>
      </c>
    </row>
    <row r="38" spans="1:7" x14ac:dyDescent="0.25">
      <c r="A38" s="557"/>
      <c r="B38" s="551"/>
      <c r="C38" s="198" t="s">
        <v>264</v>
      </c>
      <c r="D38" s="199">
        <v>3640820</v>
      </c>
      <c r="E38" s="412">
        <v>6.0999999999999999E-2</v>
      </c>
      <c r="F38" s="187">
        <v>3259987</v>
      </c>
      <c r="G38" s="114">
        <v>5.5E-2</v>
      </c>
    </row>
    <row r="39" spans="1:7" x14ac:dyDescent="0.25">
      <c r="A39" s="557"/>
      <c r="B39" s="551"/>
      <c r="C39" s="198" t="s">
        <v>260</v>
      </c>
      <c r="D39" s="199">
        <v>3139796</v>
      </c>
      <c r="E39" s="412">
        <v>5.1999999999999998E-2</v>
      </c>
      <c r="F39" s="187">
        <v>4370275</v>
      </c>
      <c r="G39" s="114">
        <v>7.3999999999999996E-2</v>
      </c>
    </row>
    <row r="40" spans="1:7" x14ac:dyDescent="0.25">
      <c r="A40" s="557"/>
      <c r="B40" s="551"/>
      <c r="C40" s="198" t="s">
        <v>261</v>
      </c>
      <c r="D40" s="199">
        <v>548127</v>
      </c>
      <c r="E40" s="412">
        <v>8.9999999999999993E-3</v>
      </c>
      <c r="F40" s="187">
        <v>636286</v>
      </c>
      <c r="G40" s="114">
        <v>1.0999999999999999E-2</v>
      </c>
    </row>
    <row r="41" spans="1:7" x14ac:dyDescent="0.25">
      <c r="A41" s="557"/>
      <c r="B41" s="551"/>
      <c r="C41" s="259" t="s">
        <v>265</v>
      </c>
      <c r="D41" s="201">
        <v>34649792</v>
      </c>
      <c r="E41" s="413">
        <v>0.57699999999999996</v>
      </c>
      <c r="F41" s="155">
        <v>34853059</v>
      </c>
      <c r="G41" s="153">
        <v>0.59</v>
      </c>
    </row>
    <row r="42" spans="1:7" x14ac:dyDescent="0.25">
      <c r="A42" s="557"/>
      <c r="B42" s="551" t="s">
        <v>212</v>
      </c>
      <c r="C42" s="198" t="s">
        <v>263</v>
      </c>
      <c r="D42" s="199">
        <v>27609461</v>
      </c>
      <c r="E42" s="412">
        <v>0.621</v>
      </c>
      <c r="F42" s="187">
        <v>28742197</v>
      </c>
      <c r="G42" s="114">
        <v>0.61</v>
      </c>
    </row>
    <row r="43" spans="1:7" x14ac:dyDescent="0.25">
      <c r="A43" s="557"/>
      <c r="B43" s="551"/>
      <c r="C43" s="198" t="s">
        <v>264</v>
      </c>
      <c r="D43" s="199">
        <v>2958089</v>
      </c>
      <c r="E43" s="412">
        <v>6.7000000000000004E-2</v>
      </c>
      <c r="F43" s="187">
        <v>3633768</v>
      </c>
      <c r="G43" s="114">
        <v>7.6999999999999999E-2</v>
      </c>
    </row>
    <row r="44" spans="1:7" x14ac:dyDescent="0.25">
      <c r="A44" s="557"/>
      <c r="B44" s="551"/>
      <c r="C44" s="198" t="s">
        <v>260</v>
      </c>
      <c r="D44" s="199">
        <v>404947</v>
      </c>
      <c r="E44" s="412">
        <v>8.9999999999999993E-3</v>
      </c>
      <c r="F44" s="187">
        <v>410705</v>
      </c>
      <c r="G44" s="114">
        <v>8.9999999999999993E-3</v>
      </c>
    </row>
    <row r="45" spans="1:7" x14ac:dyDescent="0.25">
      <c r="A45" s="557"/>
      <c r="B45" s="551"/>
      <c r="C45" s="198" t="s">
        <v>261</v>
      </c>
      <c r="D45" s="199">
        <v>55214</v>
      </c>
      <c r="E45" s="412">
        <v>1E-3</v>
      </c>
      <c r="F45" s="187">
        <v>91801</v>
      </c>
      <c r="G45" s="114">
        <v>2E-3</v>
      </c>
    </row>
    <row r="46" spans="1:7" x14ac:dyDescent="0.25">
      <c r="A46" s="557"/>
      <c r="B46" s="551"/>
      <c r="C46" s="259" t="s">
        <v>265</v>
      </c>
      <c r="D46" s="201">
        <v>31027711</v>
      </c>
      <c r="E46" s="413">
        <v>0.69799999999999995</v>
      </c>
      <c r="F46" s="155">
        <v>32878470</v>
      </c>
      <c r="G46" s="153">
        <v>0.69799999999999995</v>
      </c>
    </row>
    <row r="47" spans="1:7" x14ac:dyDescent="0.25">
      <c r="A47" s="557"/>
      <c r="B47" s="551" t="s">
        <v>213</v>
      </c>
      <c r="C47" s="198" t="s">
        <v>263</v>
      </c>
      <c r="D47" s="199">
        <v>15194817</v>
      </c>
      <c r="E47" s="412">
        <v>0.41299999999999998</v>
      </c>
      <c r="F47" s="187">
        <v>19871262</v>
      </c>
      <c r="G47" s="114">
        <v>0.49299999999999999</v>
      </c>
    </row>
    <row r="48" spans="1:7" x14ac:dyDescent="0.25">
      <c r="A48" s="557"/>
      <c r="B48" s="551"/>
      <c r="C48" s="198" t="s">
        <v>264</v>
      </c>
      <c r="D48" s="199">
        <v>1842097</v>
      </c>
      <c r="E48" s="412">
        <v>0.05</v>
      </c>
      <c r="F48" s="187">
        <v>2146267</v>
      </c>
      <c r="G48" s="114">
        <v>5.2999999999999999E-2</v>
      </c>
    </row>
    <row r="49" spans="1:7" x14ac:dyDescent="0.25">
      <c r="A49" s="557"/>
      <c r="B49" s="551"/>
      <c r="C49" s="198" t="s">
        <v>260</v>
      </c>
      <c r="D49" s="199">
        <v>2352572</v>
      </c>
      <c r="E49" s="412">
        <v>6.4000000000000001E-2</v>
      </c>
      <c r="F49" s="187">
        <v>2119165</v>
      </c>
      <c r="G49" s="114">
        <v>5.2999999999999999E-2</v>
      </c>
    </row>
    <row r="50" spans="1:7" x14ac:dyDescent="0.25">
      <c r="A50" s="557"/>
      <c r="B50" s="551"/>
      <c r="C50" s="198" t="s">
        <v>261</v>
      </c>
      <c r="D50" s="199">
        <v>220097</v>
      </c>
      <c r="E50" s="412">
        <v>6.0000000000000001E-3</v>
      </c>
      <c r="F50" s="187">
        <v>228279</v>
      </c>
      <c r="G50" s="114">
        <v>6.0000000000000001E-3</v>
      </c>
    </row>
    <row r="51" spans="1:7" x14ac:dyDescent="0.25">
      <c r="A51" s="557"/>
      <c r="B51" s="551"/>
      <c r="C51" s="259" t="s">
        <v>265</v>
      </c>
      <c r="D51" s="201">
        <v>19609583</v>
      </c>
      <c r="E51" s="413">
        <v>0.53200000000000003</v>
      </c>
      <c r="F51" s="155">
        <v>24364973</v>
      </c>
      <c r="G51" s="153">
        <v>0.60399999999999998</v>
      </c>
    </row>
    <row r="52" spans="1:7" x14ac:dyDescent="0.25">
      <c r="A52" s="557"/>
      <c r="B52" s="551" t="s">
        <v>214</v>
      </c>
      <c r="C52" s="198" t="s">
        <v>263</v>
      </c>
      <c r="D52" s="199">
        <v>10360583</v>
      </c>
      <c r="E52" s="412">
        <v>0.38</v>
      </c>
      <c r="F52" s="187">
        <v>11220801</v>
      </c>
      <c r="G52" s="114">
        <v>0.36799999999999999</v>
      </c>
    </row>
    <row r="53" spans="1:7" x14ac:dyDescent="0.25">
      <c r="A53" s="557"/>
      <c r="B53" s="551"/>
      <c r="C53" s="198" t="s">
        <v>264</v>
      </c>
      <c r="D53" s="199">
        <v>2503583</v>
      </c>
      <c r="E53" s="412">
        <v>9.1999999999999998E-2</v>
      </c>
      <c r="F53" s="187">
        <v>3147297</v>
      </c>
      <c r="G53" s="114">
        <v>0.10299999999999999</v>
      </c>
    </row>
    <row r="54" spans="1:7" x14ac:dyDescent="0.25">
      <c r="A54" s="557"/>
      <c r="B54" s="551"/>
      <c r="C54" s="198" t="s">
        <v>260</v>
      </c>
      <c r="D54" s="199">
        <v>2156167</v>
      </c>
      <c r="E54" s="412">
        <v>7.9000000000000001E-2</v>
      </c>
      <c r="F54" s="187">
        <v>2593478</v>
      </c>
      <c r="G54" s="114">
        <v>8.5000000000000006E-2</v>
      </c>
    </row>
    <row r="55" spans="1:7" x14ac:dyDescent="0.25">
      <c r="A55" s="557"/>
      <c r="B55" s="551"/>
      <c r="C55" s="198" t="s">
        <v>261</v>
      </c>
      <c r="D55" s="199">
        <v>351175</v>
      </c>
      <c r="E55" s="412">
        <v>1.2999999999999999E-2</v>
      </c>
      <c r="F55" s="187">
        <v>294748</v>
      </c>
      <c r="G55" s="114">
        <v>0.01</v>
      </c>
    </row>
    <row r="56" spans="1:7" x14ac:dyDescent="0.25">
      <c r="A56" s="558"/>
      <c r="B56" s="551"/>
      <c r="C56" s="206" t="s">
        <v>265</v>
      </c>
      <c r="D56" s="207">
        <v>15371507</v>
      </c>
      <c r="E56" s="414">
        <v>0.56399999999999995</v>
      </c>
      <c r="F56" s="155">
        <v>17256324</v>
      </c>
      <c r="G56" s="153">
        <v>0.56499999999999995</v>
      </c>
    </row>
    <row r="57" spans="1:7" x14ac:dyDescent="0.25">
      <c r="A57" s="553" t="s">
        <v>202</v>
      </c>
      <c r="B57" s="554" t="s">
        <v>207</v>
      </c>
      <c r="C57" s="260" t="s">
        <v>263</v>
      </c>
      <c r="D57" s="110">
        <v>6030618</v>
      </c>
      <c r="E57" s="172">
        <v>0.28000000000000003</v>
      </c>
      <c r="F57" s="110">
        <v>32823</v>
      </c>
      <c r="G57" s="45">
        <v>0.30499999999999999</v>
      </c>
    </row>
    <row r="58" spans="1:7" x14ac:dyDescent="0.25">
      <c r="A58" s="553"/>
      <c r="B58" s="554"/>
      <c r="C58" s="260" t="s">
        <v>264</v>
      </c>
      <c r="D58" s="110">
        <v>267229</v>
      </c>
      <c r="E58" s="172">
        <v>1.2E-2</v>
      </c>
      <c r="F58" s="110">
        <v>2004</v>
      </c>
      <c r="G58" s="45">
        <v>1.9E-2</v>
      </c>
    </row>
    <row r="59" spans="1:7" x14ac:dyDescent="0.25">
      <c r="A59" s="553"/>
      <c r="B59" s="554"/>
      <c r="C59" s="260" t="s">
        <v>260</v>
      </c>
      <c r="D59" s="110">
        <v>2722811</v>
      </c>
      <c r="E59" s="172">
        <v>0.126</v>
      </c>
      <c r="F59" s="110">
        <v>2070</v>
      </c>
      <c r="G59" s="45">
        <v>1.9E-2</v>
      </c>
    </row>
    <row r="60" spans="1:7" x14ac:dyDescent="0.25">
      <c r="A60" s="553"/>
      <c r="B60" s="554"/>
      <c r="C60" s="260" t="s">
        <v>261</v>
      </c>
      <c r="D60" s="110">
        <v>156413</v>
      </c>
      <c r="E60" s="172">
        <v>7.0000000000000001E-3</v>
      </c>
      <c r="F60" s="110" t="s">
        <v>255</v>
      </c>
      <c r="G60" s="45" t="s">
        <v>255</v>
      </c>
    </row>
    <row r="61" spans="1:7" ht="14.45" customHeight="1" x14ac:dyDescent="0.25">
      <c r="A61" s="553"/>
      <c r="B61" s="554"/>
      <c r="C61" s="259" t="s">
        <v>265</v>
      </c>
      <c r="D61" s="113">
        <v>9177071</v>
      </c>
      <c r="E61" s="82">
        <v>0.42499999999999999</v>
      </c>
      <c r="F61" s="208">
        <v>36897</v>
      </c>
      <c r="G61" s="209">
        <v>0.34300000000000003</v>
      </c>
    </row>
    <row r="62" spans="1:7" ht="18.75" customHeight="1" x14ac:dyDescent="0.25">
      <c r="A62" s="553"/>
      <c r="B62" s="554" t="s">
        <v>215</v>
      </c>
      <c r="C62" s="260" t="s">
        <v>263</v>
      </c>
      <c r="D62" s="110">
        <v>22621492</v>
      </c>
      <c r="E62" s="172">
        <v>0.375</v>
      </c>
      <c r="F62" s="110">
        <v>27741161</v>
      </c>
      <c r="G62" s="45">
        <v>0.41</v>
      </c>
    </row>
    <row r="63" spans="1:7" x14ac:dyDescent="0.25">
      <c r="A63" s="553"/>
      <c r="B63" s="554"/>
      <c r="C63" s="260" t="s">
        <v>264</v>
      </c>
      <c r="D63" s="110">
        <v>532451</v>
      </c>
      <c r="E63" s="172">
        <v>8.9999999999999993E-3</v>
      </c>
      <c r="F63" s="110">
        <v>597932</v>
      </c>
      <c r="G63" s="45">
        <v>8.9999999999999993E-3</v>
      </c>
    </row>
    <row r="64" spans="1:7" x14ac:dyDescent="0.25">
      <c r="A64" s="553"/>
      <c r="B64" s="554"/>
      <c r="C64" s="260" t="s">
        <v>260</v>
      </c>
      <c r="D64" s="110">
        <v>5228996</v>
      </c>
      <c r="E64" s="172">
        <v>8.6999999999999994E-2</v>
      </c>
      <c r="F64" s="110">
        <v>5543691</v>
      </c>
      <c r="G64" s="45">
        <v>8.2000000000000003E-2</v>
      </c>
    </row>
    <row r="65" spans="1:7" x14ac:dyDescent="0.25">
      <c r="A65" s="553"/>
      <c r="B65" s="554"/>
      <c r="C65" s="260" t="s">
        <v>261</v>
      </c>
      <c r="D65" s="110">
        <v>624620</v>
      </c>
      <c r="E65" s="172">
        <v>0.01</v>
      </c>
      <c r="F65" s="110">
        <v>590650</v>
      </c>
      <c r="G65" s="45">
        <v>8.9999999999999993E-3</v>
      </c>
    </row>
    <row r="66" spans="1:7" ht="14.45" customHeight="1" x14ac:dyDescent="0.25">
      <c r="A66" s="553"/>
      <c r="B66" s="554"/>
      <c r="C66" s="259" t="s">
        <v>265</v>
      </c>
      <c r="D66" s="113">
        <v>29007559</v>
      </c>
      <c r="E66" s="202">
        <v>0.48099999999999998</v>
      </c>
      <c r="F66" s="210">
        <v>34473434</v>
      </c>
      <c r="G66" s="395">
        <v>0.51</v>
      </c>
    </row>
    <row r="67" spans="1:7" ht="17.25" customHeight="1" x14ac:dyDescent="0.25">
      <c r="A67" s="553"/>
      <c r="B67" s="554" t="s">
        <v>209</v>
      </c>
      <c r="C67" s="260" t="s">
        <v>263</v>
      </c>
      <c r="D67" s="110">
        <v>64142465</v>
      </c>
      <c r="E67" s="172">
        <v>0.432</v>
      </c>
      <c r="F67" s="110">
        <v>102218833</v>
      </c>
      <c r="G67" s="45">
        <v>0.46500000000000002</v>
      </c>
    </row>
    <row r="68" spans="1:7" x14ac:dyDescent="0.25">
      <c r="A68" s="553"/>
      <c r="B68" s="554"/>
      <c r="C68" s="260" t="s">
        <v>264</v>
      </c>
      <c r="D68" s="110">
        <v>824141</v>
      </c>
      <c r="E68" s="172">
        <v>6.0000000000000001E-3</v>
      </c>
      <c r="F68" s="110">
        <v>1513274</v>
      </c>
      <c r="G68" s="45">
        <v>7.0000000000000001E-3</v>
      </c>
    </row>
    <row r="69" spans="1:7" x14ac:dyDescent="0.25">
      <c r="A69" s="553"/>
      <c r="B69" s="554"/>
      <c r="C69" s="260" t="s">
        <v>260</v>
      </c>
      <c r="D69" s="110">
        <v>8370906</v>
      </c>
      <c r="E69" s="172">
        <v>5.6000000000000001E-2</v>
      </c>
      <c r="F69" s="110">
        <v>11836036</v>
      </c>
      <c r="G69" s="45">
        <v>5.3999999999999999E-2</v>
      </c>
    </row>
    <row r="70" spans="1:7" x14ac:dyDescent="0.25">
      <c r="A70" s="553"/>
      <c r="B70" s="554"/>
      <c r="C70" s="260" t="s">
        <v>261</v>
      </c>
      <c r="D70" s="110">
        <v>354335</v>
      </c>
      <c r="E70" s="172">
        <v>2E-3</v>
      </c>
      <c r="F70" s="110">
        <v>406559</v>
      </c>
      <c r="G70" s="45">
        <v>2E-3</v>
      </c>
    </row>
    <row r="71" spans="1:7" x14ac:dyDescent="0.25">
      <c r="A71" s="553"/>
      <c r="B71" s="554"/>
      <c r="C71" s="259" t="s">
        <v>265</v>
      </c>
      <c r="D71" s="113">
        <v>73691846</v>
      </c>
      <c r="E71" s="202">
        <v>0.497</v>
      </c>
      <c r="F71" s="113">
        <v>115974702</v>
      </c>
      <c r="G71" s="82">
        <v>0.52800000000000002</v>
      </c>
    </row>
    <row r="72" spans="1:7" ht="17.25" customHeight="1" x14ac:dyDescent="0.25">
      <c r="A72" s="553"/>
      <c r="B72" s="554" t="s">
        <v>214</v>
      </c>
      <c r="C72" s="260" t="s">
        <v>263</v>
      </c>
      <c r="D72" s="110">
        <v>26598193</v>
      </c>
      <c r="E72" s="172">
        <v>0.35699999999999998</v>
      </c>
      <c r="F72" s="110">
        <v>42601542</v>
      </c>
      <c r="G72" s="45">
        <v>0.371</v>
      </c>
    </row>
    <row r="73" spans="1:7" x14ac:dyDescent="0.25">
      <c r="A73" s="553"/>
      <c r="B73" s="554"/>
      <c r="C73" s="260" t="s">
        <v>264</v>
      </c>
      <c r="D73" s="110">
        <v>813229</v>
      </c>
      <c r="E73" s="172">
        <v>1.0999999999999999E-2</v>
      </c>
      <c r="F73" s="110">
        <v>1390723</v>
      </c>
      <c r="G73" s="45">
        <v>1.2E-2</v>
      </c>
    </row>
    <row r="74" spans="1:7" x14ac:dyDescent="0.25">
      <c r="A74" s="553"/>
      <c r="B74" s="554"/>
      <c r="C74" s="260" t="s">
        <v>260</v>
      </c>
      <c r="D74" s="110">
        <v>7588678</v>
      </c>
      <c r="E74" s="172">
        <v>0.10199999999999999</v>
      </c>
      <c r="F74" s="110">
        <v>10611382</v>
      </c>
      <c r="G74" s="45">
        <v>9.1999999999999998E-2</v>
      </c>
    </row>
    <row r="75" spans="1:7" x14ac:dyDescent="0.25">
      <c r="A75" s="553"/>
      <c r="B75" s="554"/>
      <c r="C75" s="260" t="s">
        <v>261</v>
      </c>
      <c r="D75" s="110">
        <v>494226</v>
      </c>
      <c r="E75" s="172">
        <v>7.0000000000000001E-3</v>
      </c>
      <c r="F75" s="110">
        <v>764724</v>
      </c>
      <c r="G75" s="45">
        <v>7.0000000000000001E-3</v>
      </c>
    </row>
    <row r="76" spans="1:7" ht="14.45" customHeight="1" x14ac:dyDescent="0.25">
      <c r="A76" s="553"/>
      <c r="B76" s="554"/>
      <c r="C76" s="259" t="s">
        <v>265</v>
      </c>
      <c r="D76" s="113">
        <f>SUM(D72:D75)</f>
        <v>35494326</v>
      </c>
      <c r="E76" s="202">
        <f>SUM(E72:E75)</f>
        <v>0.47699999999999998</v>
      </c>
      <c r="F76" s="210">
        <v>55368371</v>
      </c>
      <c r="G76" s="395">
        <v>0.48199999999999998</v>
      </c>
    </row>
    <row r="77" spans="1:7" x14ac:dyDescent="0.25">
      <c r="A77" s="560" t="s">
        <v>162</v>
      </c>
      <c r="B77" s="559" t="s">
        <v>205</v>
      </c>
      <c r="C77" s="261" t="s">
        <v>263</v>
      </c>
      <c r="D77" s="187">
        <v>1804279</v>
      </c>
      <c r="E77" s="171">
        <v>0.247</v>
      </c>
      <c r="F77" s="110">
        <v>2055299</v>
      </c>
      <c r="G77" s="45">
        <v>0.27200000000000002</v>
      </c>
    </row>
    <row r="78" spans="1:7" x14ac:dyDescent="0.25">
      <c r="A78" s="560"/>
      <c r="B78" s="559"/>
      <c r="C78" s="261" t="s">
        <v>264</v>
      </c>
      <c r="D78" s="187">
        <v>240917</v>
      </c>
      <c r="E78" s="171">
        <v>3.3000000000000002E-2</v>
      </c>
      <c r="F78" s="110">
        <v>276778</v>
      </c>
      <c r="G78" s="45">
        <v>3.6999999999999998E-2</v>
      </c>
    </row>
    <row r="79" spans="1:7" x14ac:dyDescent="0.25">
      <c r="A79" s="560"/>
      <c r="B79" s="559"/>
      <c r="C79" s="261" t="s">
        <v>260</v>
      </c>
      <c r="D79" s="187">
        <v>118346</v>
      </c>
      <c r="E79" s="171">
        <v>1.6E-2</v>
      </c>
      <c r="F79" s="110">
        <v>71612</v>
      </c>
      <c r="G79" s="45">
        <v>8.9999999999999993E-3</v>
      </c>
    </row>
    <row r="80" spans="1:7" x14ac:dyDescent="0.25">
      <c r="A80" s="560"/>
      <c r="B80" s="559"/>
      <c r="C80" s="261" t="s">
        <v>261</v>
      </c>
      <c r="D80" s="187">
        <v>13403</v>
      </c>
      <c r="E80" s="171">
        <v>2E-3</v>
      </c>
      <c r="F80" s="110">
        <v>25299</v>
      </c>
      <c r="G80" s="45">
        <v>3.0000000000000001E-3</v>
      </c>
    </row>
    <row r="81" spans="1:8" ht="14.45" customHeight="1" x14ac:dyDescent="0.25">
      <c r="A81" s="560"/>
      <c r="B81" s="559"/>
      <c r="C81" s="259" t="s">
        <v>265</v>
      </c>
      <c r="D81" s="155">
        <v>2176946</v>
      </c>
      <c r="E81" s="192">
        <v>0.29799999999999999</v>
      </c>
      <c r="F81" s="113">
        <v>2428988</v>
      </c>
      <c r="G81" s="82">
        <v>0.32200000000000001</v>
      </c>
    </row>
    <row r="82" spans="1:8" x14ac:dyDescent="0.25">
      <c r="A82" s="560"/>
      <c r="B82" s="559" t="s">
        <v>206</v>
      </c>
      <c r="C82" s="261" t="s">
        <v>263</v>
      </c>
      <c r="D82" s="187">
        <v>277496</v>
      </c>
      <c r="E82" s="171">
        <v>0.22</v>
      </c>
      <c r="F82" s="110">
        <v>331231</v>
      </c>
      <c r="G82" s="45">
        <v>0.29899999999999999</v>
      </c>
    </row>
    <row r="83" spans="1:8" x14ac:dyDescent="0.25">
      <c r="A83" s="560"/>
      <c r="B83" s="559"/>
      <c r="C83" s="261" t="s">
        <v>264</v>
      </c>
      <c r="D83" s="187">
        <v>49152</v>
      </c>
      <c r="E83" s="171">
        <v>3.9E-2</v>
      </c>
      <c r="F83" s="110">
        <v>28411</v>
      </c>
      <c r="G83" s="45">
        <v>2.5999999999999999E-2</v>
      </c>
    </row>
    <row r="84" spans="1:8" x14ac:dyDescent="0.25">
      <c r="A84" s="560"/>
      <c r="B84" s="559"/>
      <c r="C84" s="261" t="s">
        <v>260</v>
      </c>
      <c r="D84" s="187">
        <v>14892</v>
      </c>
      <c r="E84" s="171">
        <v>1.2E-2</v>
      </c>
      <c r="F84" s="110">
        <v>44932</v>
      </c>
      <c r="G84" s="45">
        <v>0.04</v>
      </c>
    </row>
    <row r="85" spans="1:8" x14ac:dyDescent="0.25">
      <c r="A85" s="560"/>
      <c r="B85" s="559"/>
      <c r="C85" s="261" t="s">
        <v>261</v>
      </c>
      <c r="D85" s="187">
        <v>4912</v>
      </c>
      <c r="E85" s="171">
        <v>4.0000000000000001E-3</v>
      </c>
      <c r="F85" s="110">
        <v>3705</v>
      </c>
      <c r="G85" s="45">
        <v>3.0000000000000001E-3</v>
      </c>
      <c r="H85" s="79"/>
    </row>
    <row r="86" spans="1:8" ht="14.45" customHeight="1" x14ac:dyDescent="0.25">
      <c r="A86" s="560"/>
      <c r="B86" s="559"/>
      <c r="C86" s="259" t="s">
        <v>265</v>
      </c>
      <c r="D86" s="155">
        <v>346452</v>
      </c>
      <c r="E86" s="192">
        <v>0.27400000000000002</v>
      </c>
      <c r="F86" s="113">
        <v>408279</v>
      </c>
      <c r="G86" s="82">
        <v>0.36799999999999999</v>
      </c>
      <c r="H86" s="79"/>
    </row>
    <row r="87" spans="1:8" x14ac:dyDescent="0.25">
      <c r="A87" s="560"/>
      <c r="B87" s="559" t="s">
        <v>268</v>
      </c>
      <c r="C87" s="261" t="s">
        <v>263</v>
      </c>
      <c r="D87" s="187">
        <v>2289388</v>
      </c>
      <c r="E87" s="171">
        <v>0.26800000000000002</v>
      </c>
      <c r="F87" s="110">
        <v>2279663</v>
      </c>
      <c r="G87" s="45">
        <v>0.23799999999999999</v>
      </c>
      <c r="H87" s="79"/>
    </row>
    <row r="88" spans="1:8" x14ac:dyDescent="0.25">
      <c r="A88" s="560"/>
      <c r="B88" s="559"/>
      <c r="C88" s="261" t="s">
        <v>264</v>
      </c>
      <c r="D88" s="187">
        <v>501533</v>
      </c>
      <c r="E88" s="171">
        <v>5.8999999999999997E-2</v>
      </c>
      <c r="F88" s="110">
        <v>551657</v>
      </c>
      <c r="G88" s="45">
        <v>5.8000000000000003E-2</v>
      </c>
      <c r="H88" s="79"/>
    </row>
    <row r="89" spans="1:8" x14ac:dyDescent="0.25">
      <c r="A89" s="560"/>
      <c r="B89" s="559"/>
      <c r="C89" s="261" t="s">
        <v>260</v>
      </c>
      <c r="D89" s="187">
        <v>152042</v>
      </c>
      <c r="E89" s="171">
        <v>1.7999999999999999E-2</v>
      </c>
      <c r="F89" s="110">
        <v>120810</v>
      </c>
      <c r="G89" s="45">
        <v>1.2999999999999999E-2</v>
      </c>
      <c r="H89" s="79"/>
    </row>
    <row r="90" spans="1:8" x14ac:dyDescent="0.25">
      <c r="A90" s="560"/>
      <c r="B90" s="559"/>
      <c r="C90" s="261" t="s">
        <v>261</v>
      </c>
      <c r="D90" s="187">
        <v>130518</v>
      </c>
      <c r="E90" s="171">
        <v>1.4999999999999999E-2</v>
      </c>
      <c r="F90" s="110">
        <v>128527</v>
      </c>
      <c r="G90" s="45">
        <v>1.2999999999999999E-2</v>
      </c>
      <c r="H90" s="79"/>
    </row>
    <row r="91" spans="1:8" ht="14.45" customHeight="1" x14ac:dyDescent="0.25">
      <c r="A91" s="560"/>
      <c r="B91" s="559"/>
      <c r="C91" s="259" t="s">
        <v>265</v>
      </c>
      <c r="D91" s="155">
        <v>3073482</v>
      </c>
      <c r="E91" s="192">
        <v>0.36</v>
      </c>
      <c r="F91" s="113">
        <v>3080656</v>
      </c>
      <c r="G91" s="82">
        <v>0.32200000000000001</v>
      </c>
      <c r="H91" s="79"/>
    </row>
    <row r="92" spans="1:8" ht="18.75" customHeight="1" x14ac:dyDescent="0.25">
      <c r="A92" s="560"/>
      <c r="B92" s="559" t="s">
        <v>219</v>
      </c>
      <c r="C92" s="261" t="s">
        <v>263</v>
      </c>
      <c r="D92" s="187">
        <v>456814</v>
      </c>
      <c r="E92" s="171">
        <v>0.18099999999999999</v>
      </c>
      <c r="F92" s="110">
        <v>508997</v>
      </c>
      <c r="G92" s="45">
        <v>0.247</v>
      </c>
      <c r="H92" s="80"/>
    </row>
    <row r="93" spans="1:8" x14ac:dyDescent="0.25">
      <c r="A93" s="560"/>
      <c r="B93" s="559"/>
      <c r="C93" s="261" t="s">
        <v>264</v>
      </c>
      <c r="D93" s="187">
        <v>152429</v>
      </c>
      <c r="E93" s="171">
        <v>0.06</v>
      </c>
      <c r="F93" s="110">
        <v>132188</v>
      </c>
      <c r="G93" s="45">
        <v>6.4000000000000001E-2</v>
      </c>
      <c r="H93" s="80"/>
    </row>
    <row r="94" spans="1:8" x14ac:dyDescent="0.25">
      <c r="A94" s="560"/>
      <c r="B94" s="559"/>
      <c r="C94" s="261" t="s">
        <v>260</v>
      </c>
      <c r="D94" s="187">
        <v>30701</v>
      </c>
      <c r="E94" s="171">
        <v>1.2E-2</v>
      </c>
      <c r="F94" s="110">
        <v>11804</v>
      </c>
      <c r="G94" s="45">
        <v>6.0000000000000001E-3</v>
      </c>
    </row>
    <row r="95" spans="1:8" x14ac:dyDescent="0.25">
      <c r="A95" s="560"/>
      <c r="B95" s="559"/>
      <c r="C95" s="261" t="s">
        <v>261</v>
      </c>
      <c r="D95" s="187">
        <v>60082</v>
      </c>
      <c r="E95" s="171">
        <v>2.4E-2</v>
      </c>
      <c r="F95" s="110">
        <v>52339</v>
      </c>
      <c r="G95" s="45">
        <v>2.5000000000000001E-2</v>
      </c>
    </row>
    <row r="96" spans="1:8" ht="14.45" customHeight="1" x14ac:dyDescent="0.25">
      <c r="A96" s="560"/>
      <c r="B96" s="559"/>
      <c r="C96" s="259" t="s">
        <v>265</v>
      </c>
      <c r="D96" s="155">
        <v>700026</v>
      </c>
      <c r="E96" s="192">
        <v>0.27700000000000002</v>
      </c>
      <c r="F96" s="113">
        <v>705329</v>
      </c>
      <c r="G96" s="82">
        <v>0.34200000000000003</v>
      </c>
    </row>
    <row r="97" spans="1:7" ht="18" customHeight="1" x14ac:dyDescent="0.25">
      <c r="A97" s="560"/>
      <c r="B97" s="559" t="s">
        <v>209</v>
      </c>
      <c r="C97" s="261" t="s">
        <v>263</v>
      </c>
      <c r="D97" s="187">
        <v>839490</v>
      </c>
      <c r="E97" s="171">
        <v>0.33900000000000002</v>
      </c>
      <c r="F97" s="110">
        <v>949685</v>
      </c>
      <c r="G97" s="45">
        <v>0.32200000000000001</v>
      </c>
    </row>
    <row r="98" spans="1:7" x14ac:dyDescent="0.25">
      <c r="A98" s="560"/>
      <c r="B98" s="559"/>
      <c r="C98" s="261" t="s">
        <v>264</v>
      </c>
      <c r="D98" s="187">
        <v>114536</v>
      </c>
      <c r="E98" s="171">
        <v>4.5999999999999999E-2</v>
      </c>
      <c r="F98" s="110">
        <v>139702</v>
      </c>
      <c r="G98" s="45">
        <v>4.7E-2</v>
      </c>
    </row>
    <row r="99" spans="1:7" x14ac:dyDescent="0.25">
      <c r="A99" s="560"/>
      <c r="B99" s="559"/>
      <c r="C99" s="261" t="s">
        <v>260</v>
      </c>
      <c r="D99" s="187">
        <v>33074</v>
      </c>
      <c r="E99" s="171">
        <v>1.2999999999999999E-2</v>
      </c>
      <c r="F99" s="110">
        <v>22666</v>
      </c>
      <c r="G99" s="45">
        <v>8.0000000000000002E-3</v>
      </c>
    </row>
    <row r="100" spans="1:7" x14ac:dyDescent="0.25">
      <c r="A100" s="560"/>
      <c r="B100" s="559"/>
      <c r="C100" s="261" t="s">
        <v>261</v>
      </c>
      <c r="D100" s="187">
        <v>12738</v>
      </c>
      <c r="E100" s="171">
        <v>5.0000000000000001E-3</v>
      </c>
      <c r="F100" s="110">
        <v>15232</v>
      </c>
      <c r="G100" s="45">
        <v>5.0000000000000001E-3</v>
      </c>
    </row>
    <row r="101" spans="1:7" ht="14.45" customHeight="1" x14ac:dyDescent="0.25">
      <c r="A101" s="560"/>
      <c r="B101" s="559"/>
      <c r="C101" s="259" t="s">
        <v>265</v>
      </c>
      <c r="D101" s="155">
        <v>999838</v>
      </c>
      <c r="E101" s="192">
        <v>0.40400000000000003</v>
      </c>
      <c r="F101" s="113">
        <v>1127285</v>
      </c>
      <c r="G101" s="82">
        <v>0.38300000000000001</v>
      </c>
    </row>
    <row r="102" spans="1:7" ht="17.25" customHeight="1" x14ac:dyDescent="0.25">
      <c r="A102" s="560"/>
      <c r="B102" s="559" t="s">
        <v>220</v>
      </c>
      <c r="C102" s="261" t="s">
        <v>263</v>
      </c>
      <c r="D102" s="187">
        <v>361240</v>
      </c>
      <c r="E102" s="171">
        <v>0.161</v>
      </c>
      <c r="F102" s="110">
        <v>374487</v>
      </c>
      <c r="G102" s="45">
        <v>0.19600000000000001</v>
      </c>
    </row>
    <row r="103" spans="1:7" x14ac:dyDescent="0.25">
      <c r="A103" s="560"/>
      <c r="B103" s="559"/>
      <c r="C103" s="261" t="s">
        <v>264</v>
      </c>
      <c r="D103" s="187">
        <v>78098</v>
      </c>
      <c r="E103" s="171">
        <v>3.5000000000000003E-2</v>
      </c>
      <c r="F103" s="110">
        <v>100860</v>
      </c>
      <c r="G103" s="45">
        <v>5.2999999999999999E-2</v>
      </c>
    </row>
    <row r="104" spans="1:7" x14ac:dyDescent="0.25">
      <c r="A104" s="560"/>
      <c r="B104" s="559"/>
      <c r="C104" s="261" t="s">
        <v>260</v>
      </c>
      <c r="D104" s="187">
        <v>41459</v>
      </c>
      <c r="E104" s="171">
        <v>1.7999999999999999E-2</v>
      </c>
      <c r="F104" s="110">
        <v>18365</v>
      </c>
      <c r="G104" s="45">
        <v>0.01</v>
      </c>
    </row>
    <row r="105" spans="1:7" x14ac:dyDescent="0.25">
      <c r="A105" s="560"/>
      <c r="B105" s="559"/>
      <c r="C105" s="261" t="s">
        <v>261</v>
      </c>
      <c r="D105" s="187">
        <v>27297</v>
      </c>
      <c r="E105" s="171">
        <v>1.2E-2</v>
      </c>
      <c r="F105" s="110">
        <v>33018</v>
      </c>
      <c r="G105" s="45">
        <v>1.7000000000000001E-2</v>
      </c>
    </row>
    <row r="106" spans="1:7" ht="14.45" customHeight="1" x14ac:dyDescent="0.25">
      <c r="A106" s="560"/>
      <c r="B106" s="559"/>
      <c r="C106" s="259" t="s">
        <v>265</v>
      </c>
      <c r="D106" s="155">
        <v>508094</v>
      </c>
      <c r="E106" s="192">
        <v>0.22600000000000001</v>
      </c>
      <c r="F106" s="113">
        <v>526730</v>
      </c>
      <c r="G106" s="82">
        <v>0.27600000000000002</v>
      </c>
    </row>
    <row r="107" spans="1:7" ht="18" customHeight="1" x14ac:dyDescent="0.25">
      <c r="A107" s="560"/>
      <c r="B107" s="559" t="s">
        <v>210</v>
      </c>
      <c r="C107" s="261" t="s">
        <v>263</v>
      </c>
      <c r="D107" s="187">
        <v>526624</v>
      </c>
      <c r="E107" s="171">
        <v>0.16300000000000001</v>
      </c>
      <c r="F107" s="110">
        <v>497033</v>
      </c>
      <c r="G107" s="45">
        <v>0.20799999999999999</v>
      </c>
    </row>
    <row r="108" spans="1:7" x14ac:dyDescent="0.25">
      <c r="A108" s="560"/>
      <c r="B108" s="559"/>
      <c r="C108" s="261" t="s">
        <v>264</v>
      </c>
      <c r="D108" s="187">
        <v>106683</v>
      </c>
      <c r="E108" s="171">
        <v>3.3000000000000002E-2</v>
      </c>
      <c r="F108" s="110">
        <v>117230</v>
      </c>
      <c r="G108" s="45">
        <v>4.9000000000000002E-2</v>
      </c>
    </row>
    <row r="109" spans="1:7" x14ac:dyDescent="0.25">
      <c r="A109" s="560"/>
      <c r="B109" s="559"/>
      <c r="C109" s="261" t="s">
        <v>260</v>
      </c>
      <c r="D109" s="187">
        <v>15226</v>
      </c>
      <c r="E109" s="171">
        <v>5.0000000000000001E-3</v>
      </c>
      <c r="F109" s="110">
        <v>10398</v>
      </c>
      <c r="G109" s="45">
        <v>4.0000000000000001E-3</v>
      </c>
    </row>
    <row r="110" spans="1:7" x14ac:dyDescent="0.25">
      <c r="A110" s="560"/>
      <c r="B110" s="559"/>
      <c r="C110" s="261" t="s">
        <v>261</v>
      </c>
      <c r="D110" s="187">
        <v>32383</v>
      </c>
      <c r="E110" s="171">
        <v>0.01</v>
      </c>
      <c r="F110" s="110">
        <v>29370</v>
      </c>
      <c r="G110" s="45">
        <v>1.2E-2</v>
      </c>
    </row>
    <row r="111" spans="1:7" ht="14.45" customHeight="1" x14ac:dyDescent="0.25">
      <c r="A111" s="560"/>
      <c r="B111" s="559"/>
      <c r="C111" s="259" t="s">
        <v>265</v>
      </c>
      <c r="D111" s="155">
        <v>680917</v>
      </c>
      <c r="E111" s="192">
        <v>0.21099999999999999</v>
      </c>
      <c r="F111" s="113">
        <v>654030</v>
      </c>
      <c r="G111" s="82">
        <v>0.27400000000000002</v>
      </c>
    </row>
    <row r="112" spans="1:7" x14ac:dyDescent="0.25">
      <c r="A112" s="560"/>
      <c r="B112" s="559" t="s">
        <v>211</v>
      </c>
      <c r="C112" s="261" t="s">
        <v>263</v>
      </c>
      <c r="D112" s="187">
        <v>829035</v>
      </c>
      <c r="E112" s="171">
        <v>0.20200000000000001</v>
      </c>
      <c r="F112" s="110">
        <v>842299</v>
      </c>
      <c r="G112" s="45">
        <v>0.24</v>
      </c>
    </row>
    <row r="113" spans="1:7" x14ac:dyDescent="0.25">
      <c r="A113" s="560"/>
      <c r="B113" s="559"/>
      <c r="C113" s="261" t="s">
        <v>264</v>
      </c>
      <c r="D113" s="187">
        <v>200992</v>
      </c>
      <c r="E113" s="171">
        <v>4.9000000000000002E-2</v>
      </c>
      <c r="F113" s="110">
        <v>183311</v>
      </c>
      <c r="G113" s="45">
        <v>5.1999999999999998E-2</v>
      </c>
    </row>
    <row r="114" spans="1:7" x14ac:dyDescent="0.25">
      <c r="A114" s="560"/>
      <c r="B114" s="559"/>
      <c r="C114" s="261" t="s">
        <v>260</v>
      </c>
      <c r="D114" s="187">
        <v>90732</v>
      </c>
      <c r="E114" s="171">
        <v>2.1999999999999999E-2</v>
      </c>
      <c r="F114" s="110">
        <v>89240</v>
      </c>
      <c r="G114" s="45">
        <v>2.5000000000000001E-2</v>
      </c>
    </row>
    <row r="115" spans="1:7" x14ac:dyDescent="0.25">
      <c r="A115" s="560"/>
      <c r="B115" s="559"/>
      <c r="C115" s="261" t="s">
        <v>261</v>
      </c>
      <c r="D115" s="187">
        <v>41298</v>
      </c>
      <c r="E115" s="171">
        <v>0.01</v>
      </c>
      <c r="F115" s="110">
        <v>17285</v>
      </c>
      <c r="G115" s="45">
        <v>5.0000000000000001E-3</v>
      </c>
    </row>
    <row r="116" spans="1:7" x14ac:dyDescent="0.25">
      <c r="A116" s="560"/>
      <c r="B116" s="559"/>
      <c r="C116" s="259" t="s">
        <v>265</v>
      </c>
      <c r="D116" s="155">
        <v>1162058</v>
      </c>
      <c r="E116" s="192">
        <v>0.28299999999999997</v>
      </c>
      <c r="F116" s="113">
        <v>1132134</v>
      </c>
      <c r="G116" s="82">
        <v>0.32300000000000001</v>
      </c>
    </row>
    <row r="117" spans="1:7" x14ac:dyDescent="0.25">
      <c r="A117" s="560"/>
      <c r="B117" s="559" t="s">
        <v>269</v>
      </c>
      <c r="C117" s="261" t="s">
        <v>263</v>
      </c>
      <c r="D117" s="187">
        <v>249843</v>
      </c>
      <c r="E117" s="171">
        <v>0.33300000000000002</v>
      </c>
      <c r="F117" s="110">
        <v>315474</v>
      </c>
      <c r="G117" s="45">
        <v>0.29899999999999999</v>
      </c>
    </row>
    <row r="118" spans="1:7" x14ac:dyDescent="0.25">
      <c r="A118" s="560"/>
      <c r="B118" s="559"/>
      <c r="C118" s="261" t="s">
        <v>264</v>
      </c>
      <c r="D118" s="187">
        <v>28626</v>
      </c>
      <c r="E118" s="171">
        <v>3.7999999999999999E-2</v>
      </c>
      <c r="F118" s="110">
        <v>32356</v>
      </c>
      <c r="G118" s="45">
        <v>3.1E-2</v>
      </c>
    </row>
    <row r="119" spans="1:7" x14ac:dyDescent="0.25">
      <c r="A119" s="560"/>
      <c r="B119" s="559"/>
      <c r="C119" s="261" t="s">
        <v>260</v>
      </c>
      <c r="D119" s="187">
        <v>15671</v>
      </c>
      <c r="E119" s="171">
        <v>2.1000000000000001E-2</v>
      </c>
      <c r="F119" s="110">
        <v>27890</v>
      </c>
      <c r="G119" s="45">
        <v>2.5999999999999999E-2</v>
      </c>
    </row>
    <row r="120" spans="1:7" x14ac:dyDescent="0.25">
      <c r="A120" s="560"/>
      <c r="B120" s="559"/>
      <c r="C120" s="261" t="s">
        <v>261</v>
      </c>
      <c r="D120" s="187">
        <v>3875</v>
      </c>
      <c r="E120" s="171">
        <v>5.0000000000000001E-3</v>
      </c>
      <c r="F120" s="110">
        <v>7107</v>
      </c>
      <c r="G120" s="45">
        <v>7.0000000000000001E-3</v>
      </c>
    </row>
    <row r="121" spans="1:7" x14ac:dyDescent="0.25">
      <c r="A121" s="560"/>
      <c r="B121" s="559"/>
      <c r="C121" s="259" t="s">
        <v>265</v>
      </c>
      <c r="D121" s="155">
        <v>298014</v>
      </c>
      <c r="E121" s="192">
        <v>0.39800000000000002</v>
      </c>
      <c r="F121" s="113">
        <v>382827</v>
      </c>
      <c r="G121" s="82">
        <v>0.36299999999999999</v>
      </c>
    </row>
    <row r="122" spans="1:7" x14ac:dyDescent="0.25">
      <c r="A122" s="560"/>
      <c r="B122" s="559" t="s">
        <v>214</v>
      </c>
      <c r="C122" s="261" t="s">
        <v>263</v>
      </c>
      <c r="D122" s="187">
        <v>383841</v>
      </c>
      <c r="E122" s="171">
        <v>0.23200000000000001</v>
      </c>
      <c r="F122" s="110">
        <v>588590</v>
      </c>
      <c r="G122" s="45">
        <v>0.24099999999999999</v>
      </c>
    </row>
    <row r="123" spans="1:7" x14ac:dyDescent="0.25">
      <c r="A123" s="560"/>
      <c r="B123" s="559"/>
      <c r="C123" s="261" t="s">
        <v>264</v>
      </c>
      <c r="D123" s="187">
        <v>49160</v>
      </c>
      <c r="E123" s="171">
        <v>0.03</v>
      </c>
      <c r="F123" s="110">
        <v>75252</v>
      </c>
      <c r="G123" s="45">
        <v>3.1E-2</v>
      </c>
    </row>
    <row r="124" spans="1:7" x14ac:dyDescent="0.25">
      <c r="A124" s="560"/>
      <c r="B124" s="559"/>
      <c r="C124" s="261" t="s">
        <v>260</v>
      </c>
      <c r="D124" s="187">
        <v>28244</v>
      </c>
      <c r="E124" s="171">
        <v>1.7000000000000001E-2</v>
      </c>
      <c r="F124" s="110">
        <v>54126</v>
      </c>
      <c r="G124" s="45">
        <v>2.1999999999999999E-2</v>
      </c>
    </row>
    <row r="125" spans="1:7" x14ac:dyDescent="0.25">
      <c r="A125" s="560"/>
      <c r="B125" s="559"/>
      <c r="C125" s="261" t="s">
        <v>261</v>
      </c>
      <c r="D125" s="187">
        <v>8042</v>
      </c>
      <c r="E125" s="171">
        <v>5.0000000000000001E-3</v>
      </c>
      <c r="F125" s="110">
        <v>7724</v>
      </c>
      <c r="G125" s="45">
        <v>3.0000000000000001E-3</v>
      </c>
    </row>
    <row r="126" spans="1:7" x14ac:dyDescent="0.25">
      <c r="A126" s="560"/>
      <c r="B126" s="559"/>
      <c r="C126" s="259" t="s">
        <v>265</v>
      </c>
      <c r="D126" s="155">
        <v>469286</v>
      </c>
      <c r="E126" s="192">
        <v>0.28399999999999997</v>
      </c>
      <c r="F126" s="113">
        <v>725692</v>
      </c>
      <c r="G126" s="82">
        <v>0.29699999999999999</v>
      </c>
    </row>
    <row r="127" spans="1:7" x14ac:dyDescent="0.25">
      <c r="A127" s="424"/>
      <c r="B127" s="424"/>
      <c r="C127" s="424"/>
      <c r="D127" s="424"/>
      <c r="E127" s="424"/>
      <c r="F127" s="424"/>
      <c r="G127" s="424"/>
    </row>
    <row r="128" spans="1:7" x14ac:dyDescent="0.25">
      <c r="A128" s="431" t="s">
        <v>270</v>
      </c>
      <c r="B128" s="431"/>
      <c r="C128" s="431"/>
      <c r="D128" s="431"/>
      <c r="E128" s="431"/>
      <c r="F128" s="431"/>
      <c r="G128" s="431"/>
    </row>
    <row r="129" spans="1:7" ht="15" customHeight="1" x14ac:dyDescent="0.25">
      <c r="A129" s="506" t="s">
        <v>271</v>
      </c>
      <c r="B129" s="506"/>
      <c r="C129" s="506"/>
      <c r="D129" s="506"/>
      <c r="E129" s="506"/>
      <c r="F129" s="506"/>
      <c r="G129" s="506"/>
    </row>
    <row r="130" spans="1:7" ht="14.45" customHeight="1" x14ac:dyDescent="0.25">
      <c r="A130" s="506"/>
      <c r="B130" s="506"/>
      <c r="C130" s="506"/>
      <c r="D130" s="506"/>
      <c r="E130" s="506"/>
      <c r="F130" s="506"/>
      <c r="G130" s="506"/>
    </row>
    <row r="131" spans="1:7" ht="14.45" customHeight="1" x14ac:dyDescent="0.25">
      <c r="A131" s="506"/>
      <c r="B131" s="506"/>
      <c r="C131" s="506"/>
      <c r="D131" s="506"/>
      <c r="E131" s="506"/>
      <c r="F131" s="506"/>
      <c r="G131" s="506"/>
    </row>
    <row r="132" spans="1:7" ht="14.45" customHeight="1" x14ac:dyDescent="0.25">
      <c r="A132" s="506"/>
      <c r="B132" s="506"/>
      <c r="C132" s="506"/>
      <c r="D132" s="506"/>
      <c r="E132" s="506"/>
      <c r="F132" s="506"/>
      <c r="G132" s="506"/>
    </row>
    <row r="133" spans="1:7" ht="14.45" customHeight="1" x14ac:dyDescent="0.25">
      <c r="A133" s="506"/>
      <c r="B133" s="506"/>
      <c r="C133" s="506"/>
      <c r="D133" s="506"/>
      <c r="E133" s="506"/>
      <c r="F133" s="506"/>
      <c r="G133" s="506"/>
    </row>
    <row r="134" spans="1:7" ht="14.45" customHeight="1" x14ac:dyDescent="0.25">
      <c r="A134" s="506"/>
      <c r="B134" s="506"/>
      <c r="C134" s="506"/>
      <c r="D134" s="506"/>
      <c r="E134" s="506"/>
      <c r="F134" s="506"/>
      <c r="G134" s="506"/>
    </row>
    <row r="135" spans="1:7" ht="14.45" customHeight="1" x14ac:dyDescent="0.25">
      <c r="A135" s="506"/>
      <c r="B135" s="506"/>
      <c r="C135" s="506"/>
      <c r="D135" s="506"/>
      <c r="E135" s="506"/>
      <c r="F135" s="506"/>
      <c r="G135" s="506"/>
    </row>
    <row r="136" spans="1:7" x14ac:dyDescent="0.25">
      <c r="A136" s="108"/>
      <c r="B136" s="108"/>
      <c r="C136" s="108"/>
      <c r="D136" s="108"/>
      <c r="E136" s="108"/>
    </row>
    <row r="137" spans="1:7" x14ac:dyDescent="0.25">
      <c r="A137" s="108"/>
      <c r="B137" s="108"/>
      <c r="C137" s="108"/>
      <c r="D137" s="108"/>
      <c r="E137" s="108"/>
    </row>
  </sheetData>
  <mergeCells count="38">
    <mergeCell ref="A1:G1"/>
    <mergeCell ref="A127:G127"/>
    <mergeCell ref="A128:G128"/>
    <mergeCell ref="A129:G135"/>
    <mergeCell ref="B117:B121"/>
    <mergeCell ref="B122:B126"/>
    <mergeCell ref="B77:B81"/>
    <mergeCell ref="B82:B86"/>
    <mergeCell ref="B87:B91"/>
    <mergeCell ref="B92:B96"/>
    <mergeCell ref="B97:B101"/>
    <mergeCell ref="A77:A126"/>
    <mergeCell ref="B102:B106"/>
    <mergeCell ref="B107:B111"/>
    <mergeCell ref="B112:B116"/>
    <mergeCell ref="B72:B76"/>
    <mergeCell ref="A57:A76"/>
    <mergeCell ref="B57:B61"/>
    <mergeCell ref="B62:B66"/>
    <mergeCell ref="B67:B71"/>
    <mergeCell ref="A5:A6"/>
    <mergeCell ref="B5:B6"/>
    <mergeCell ref="A7:A56"/>
    <mergeCell ref="B7:B11"/>
    <mergeCell ref="B12:B16"/>
    <mergeCell ref="B17:B21"/>
    <mergeCell ref="B22:B26"/>
    <mergeCell ref="B27:B31"/>
    <mergeCell ref="B32:B36"/>
    <mergeCell ref="B37:B41"/>
    <mergeCell ref="B42:B46"/>
    <mergeCell ref="B47:B51"/>
    <mergeCell ref="B52:B56"/>
    <mergeCell ref="C5:C6"/>
    <mergeCell ref="D5:E5"/>
    <mergeCell ref="A3:G3"/>
    <mergeCell ref="A2:G2"/>
    <mergeCell ref="F5:G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962F-4E95-423B-9690-7875D999DFDC}">
  <dimension ref="A1:N22"/>
  <sheetViews>
    <sheetView workbookViewId="0">
      <selection sqref="A1:E1"/>
    </sheetView>
  </sheetViews>
  <sheetFormatPr defaultRowHeight="15" x14ac:dyDescent="0.25"/>
  <cols>
    <col min="1" max="1" width="16.42578125" customWidth="1"/>
    <col min="2" max="2" width="45.5703125" customWidth="1"/>
    <col min="3" max="3" width="15.42578125" customWidth="1"/>
    <col min="4" max="4" width="17.7109375" customWidth="1"/>
    <col min="5" max="5" width="15.42578125" customWidth="1"/>
    <col min="6" max="6" width="17.7109375" customWidth="1"/>
    <col min="7" max="7" width="15.42578125" customWidth="1"/>
    <col min="8" max="8" width="17.7109375" customWidth="1"/>
    <col min="9" max="9" width="15.42578125" customWidth="1"/>
    <col min="10" max="10" width="17.7109375" customWidth="1"/>
    <col min="11" max="11" width="15.42578125" customWidth="1"/>
    <col min="12" max="12" width="17.7109375" customWidth="1"/>
    <col min="13" max="13" width="15.42578125" customWidth="1"/>
    <col min="14" max="14" width="17.7109375" customWidth="1"/>
  </cols>
  <sheetData>
    <row r="1" spans="1:14" ht="18.75" x14ac:dyDescent="0.3">
      <c r="A1" s="422" t="s">
        <v>77</v>
      </c>
      <c r="B1" s="422"/>
      <c r="C1" s="422"/>
      <c r="D1" s="422"/>
      <c r="E1" s="422"/>
    </row>
    <row r="2" spans="1:14" ht="15.75" x14ac:dyDescent="0.25">
      <c r="A2" s="426" t="s">
        <v>39</v>
      </c>
      <c r="B2" s="426"/>
      <c r="C2" s="426"/>
      <c r="D2" s="426"/>
      <c r="E2" s="426"/>
    </row>
    <row r="3" spans="1:14" ht="15.75" x14ac:dyDescent="0.25">
      <c r="A3" s="430" t="s">
        <v>272</v>
      </c>
      <c r="B3" s="430"/>
      <c r="C3" s="430"/>
      <c r="D3" s="430"/>
      <c r="E3" s="430"/>
    </row>
    <row r="4" spans="1:14" x14ac:dyDescent="0.25">
      <c r="A4" s="434"/>
      <c r="B4" s="434"/>
      <c r="C4" s="434"/>
      <c r="D4" s="434"/>
      <c r="E4" s="434"/>
      <c r="F4" s="434"/>
      <c r="G4" s="434"/>
      <c r="H4" s="434"/>
      <c r="I4" s="434"/>
      <c r="J4" s="434"/>
      <c r="K4" s="434"/>
      <c r="L4" s="434"/>
      <c r="M4" s="434"/>
      <c r="N4" s="434"/>
    </row>
    <row r="5" spans="1:14" x14ac:dyDescent="0.25">
      <c r="A5" s="544" t="s">
        <v>200</v>
      </c>
      <c r="B5" s="561" t="s">
        <v>240</v>
      </c>
      <c r="C5" s="502" t="s">
        <v>160</v>
      </c>
      <c r="D5" s="502"/>
      <c r="E5" s="502"/>
      <c r="F5" s="562"/>
      <c r="G5" s="502" t="s">
        <v>161</v>
      </c>
      <c r="H5" s="502"/>
      <c r="I5" s="502"/>
      <c r="J5" s="562"/>
      <c r="K5" s="502" t="s">
        <v>162</v>
      </c>
      <c r="L5" s="502"/>
      <c r="M5" s="502"/>
      <c r="N5" s="502"/>
    </row>
    <row r="6" spans="1:14" x14ac:dyDescent="0.25">
      <c r="A6" s="544"/>
      <c r="B6" s="561"/>
      <c r="C6" s="502">
        <v>2023</v>
      </c>
      <c r="D6" s="502"/>
      <c r="E6" s="502">
        <v>2024</v>
      </c>
      <c r="F6" s="562"/>
      <c r="G6" s="502">
        <v>2023</v>
      </c>
      <c r="H6" s="502"/>
      <c r="I6" s="502">
        <v>2024</v>
      </c>
      <c r="J6" s="562"/>
      <c r="K6" s="502">
        <v>2023</v>
      </c>
      <c r="L6" s="502"/>
      <c r="M6" s="502">
        <v>2024</v>
      </c>
      <c r="N6" s="502"/>
    </row>
    <row r="7" spans="1:14" ht="33" customHeight="1" x14ac:dyDescent="0.25">
      <c r="A7" s="544"/>
      <c r="B7" s="544"/>
      <c r="C7" s="30" t="s">
        <v>163</v>
      </c>
      <c r="D7" s="30" t="s">
        <v>164</v>
      </c>
      <c r="E7" s="30" t="s">
        <v>163</v>
      </c>
      <c r="F7" s="30" t="s">
        <v>164</v>
      </c>
      <c r="G7" s="30" t="s">
        <v>163</v>
      </c>
      <c r="H7" s="30" t="s">
        <v>164</v>
      </c>
      <c r="I7" s="30" t="s">
        <v>163</v>
      </c>
      <c r="J7" s="30" t="s">
        <v>164</v>
      </c>
      <c r="K7" s="30" t="s">
        <v>163</v>
      </c>
      <c r="L7" s="30" t="s">
        <v>164</v>
      </c>
      <c r="M7" s="30" t="s">
        <v>163</v>
      </c>
      <c r="N7" s="30" t="s">
        <v>164</v>
      </c>
    </row>
    <row r="8" spans="1:14" ht="30" x14ac:dyDescent="0.25">
      <c r="A8" s="505" t="s">
        <v>139</v>
      </c>
      <c r="B8" s="83" t="s">
        <v>273</v>
      </c>
      <c r="C8" s="44">
        <v>43141649</v>
      </c>
      <c r="D8" s="45">
        <v>2.3E-2</v>
      </c>
      <c r="E8" s="44">
        <v>45417261</v>
      </c>
      <c r="F8" s="45">
        <v>2.1999999999999999E-2</v>
      </c>
      <c r="G8" s="44">
        <v>19529377</v>
      </c>
      <c r="H8" s="45">
        <v>1.4999999999999999E-2</v>
      </c>
      <c r="I8" s="44">
        <v>17824474</v>
      </c>
      <c r="J8" s="45">
        <v>1.4E-2</v>
      </c>
      <c r="K8" s="44">
        <v>2921184</v>
      </c>
      <c r="L8" s="45">
        <v>3.4000000000000002E-2</v>
      </c>
      <c r="M8" s="44">
        <v>3093407</v>
      </c>
      <c r="N8" s="45">
        <v>3.5000000000000003E-2</v>
      </c>
    </row>
    <row r="9" spans="1:14" x14ac:dyDescent="0.25">
      <c r="A9" s="505"/>
      <c r="B9" s="83" t="s">
        <v>274</v>
      </c>
      <c r="C9" s="44">
        <v>12524275</v>
      </c>
      <c r="D9" s="45">
        <v>7.0000000000000001E-3</v>
      </c>
      <c r="E9" s="44">
        <v>13318823</v>
      </c>
      <c r="F9" s="45">
        <v>7.0000000000000001E-3</v>
      </c>
      <c r="G9" s="44">
        <v>11587150</v>
      </c>
      <c r="H9" s="45">
        <v>8.9999999999999993E-3</v>
      </c>
      <c r="I9" s="44">
        <v>10226797</v>
      </c>
      <c r="J9" s="45">
        <v>8.0000000000000002E-3</v>
      </c>
      <c r="K9" s="44">
        <v>1092258</v>
      </c>
      <c r="L9" s="45">
        <v>1.2999999999999999E-2</v>
      </c>
      <c r="M9" s="44">
        <v>1201718</v>
      </c>
      <c r="N9" s="45">
        <v>1.4E-2</v>
      </c>
    </row>
    <row r="10" spans="1:14" x14ac:dyDescent="0.25">
      <c r="A10" s="505"/>
      <c r="B10" s="29" t="s">
        <v>243</v>
      </c>
      <c r="C10" s="46">
        <v>55665924</v>
      </c>
      <c r="D10" s="47">
        <v>0.03</v>
      </c>
      <c r="E10" s="46">
        <v>58736084</v>
      </c>
      <c r="F10" s="47">
        <v>2.9000000000000001E-2</v>
      </c>
      <c r="G10" s="77">
        <v>31116527</v>
      </c>
      <c r="H10" s="78">
        <v>2.4E-2</v>
      </c>
      <c r="I10" s="77">
        <v>28051271</v>
      </c>
      <c r="J10" s="78">
        <v>2.1999999999999999E-2</v>
      </c>
      <c r="K10" s="46">
        <v>4013442</v>
      </c>
      <c r="L10" s="47">
        <v>4.7E-2</v>
      </c>
      <c r="M10" s="46">
        <v>4295125</v>
      </c>
      <c r="N10" s="47">
        <v>4.9000000000000002E-2</v>
      </c>
    </row>
    <row r="11" spans="1:14" x14ac:dyDescent="0.25">
      <c r="A11" s="424"/>
      <c r="B11" s="424"/>
      <c r="C11" s="424"/>
      <c r="D11" s="424"/>
      <c r="E11" s="424"/>
      <c r="F11" s="424"/>
      <c r="G11" s="424"/>
      <c r="H11" s="424"/>
      <c r="I11" s="424"/>
      <c r="J11" s="424"/>
      <c r="K11" s="424"/>
      <c r="L11" s="424"/>
      <c r="M11" s="424"/>
      <c r="N11" s="424"/>
    </row>
    <row r="12" spans="1:14" x14ac:dyDescent="0.25">
      <c r="A12" s="563" t="s">
        <v>170</v>
      </c>
      <c r="B12" s="563"/>
      <c r="C12" s="563"/>
      <c r="D12" s="563"/>
      <c r="E12" s="563"/>
      <c r="F12" s="563"/>
      <c r="G12" s="563"/>
      <c r="H12" s="563"/>
      <c r="I12" s="102"/>
      <c r="K12" s="102"/>
      <c r="M12" s="102"/>
    </row>
    <row r="13" spans="1:14" ht="15" customHeight="1" x14ac:dyDescent="0.25">
      <c r="A13" s="506" t="s">
        <v>266</v>
      </c>
      <c r="B13" s="506"/>
      <c r="C13" s="506"/>
      <c r="D13" s="506"/>
      <c r="E13" s="506"/>
      <c r="F13" s="506"/>
      <c r="G13" s="506"/>
      <c r="H13" s="506"/>
    </row>
    <row r="14" spans="1:14" ht="14.45" customHeight="1" x14ac:dyDescent="0.25">
      <c r="A14" s="506"/>
      <c r="B14" s="506"/>
      <c r="C14" s="506"/>
      <c r="D14" s="506"/>
      <c r="E14" s="506"/>
      <c r="F14" s="506"/>
      <c r="G14" s="506"/>
      <c r="H14" s="506"/>
    </row>
    <row r="15" spans="1:14" ht="14.45" customHeight="1" x14ac:dyDescent="0.25">
      <c r="A15" s="506"/>
      <c r="B15" s="506"/>
      <c r="C15" s="506"/>
      <c r="D15" s="506"/>
      <c r="E15" s="506"/>
      <c r="F15" s="506"/>
      <c r="G15" s="506"/>
      <c r="H15" s="506"/>
    </row>
    <row r="16" spans="1:14" ht="14.45" customHeight="1" x14ac:dyDescent="0.25">
      <c r="A16" s="506"/>
      <c r="B16" s="506"/>
      <c r="C16" s="506"/>
      <c r="D16" s="506"/>
      <c r="E16" s="506"/>
      <c r="F16" s="506"/>
      <c r="G16" s="506"/>
      <c r="H16" s="506"/>
    </row>
    <row r="17" spans="1:14" ht="14.45" customHeight="1" x14ac:dyDescent="0.25">
      <c r="A17" s="506"/>
      <c r="B17" s="506"/>
      <c r="C17" s="506"/>
      <c r="D17" s="506"/>
      <c r="E17" s="506"/>
      <c r="F17" s="506"/>
      <c r="G17" s="506"/>
      <c r="H17" s="506"/>
    </row>
    <row r="18" spans="1:14" ht="14.45" customHeight="1" x14ac:dyDescent="0.25">
      <c r="A18" s="506"/>
      <c r="B18" s="506"/>
      <c r="C18" s="506"/>
      <c r="D18" s="506"/>
      <c r="E18" s="506"/>
      <c r="F18" s="506"/>
      <c r="G18" s="506"/>
      <c r="H18" s="506"/>
    </row>
    <row r="19" spans="1:14" ht="14.45" customHeight="1" x14ac:dyDescent="0.25">
      <c r="A19" s="506"/>
      <c r="B19" s="506"/>
      <c r="C19" s="506"/>
      <c r="D19" s="506"/>
      <c r="E19" s="506"/>
      <c r="F19" s="506"/>
      <c r="G19" s="506"/>
      <c r="H19" s="506"/>
    </row>
    <row r="20" spans="1:14" ht="14.45" customHeight="1" x14ac:dyDescent="0.25">
      <c r="A20" s="506"/>
      <c r="B20" s="506"/>
      <c r="C20" s="506"/>
      <c r="D20" s="506"/>
      <c r="E20" s="506"/>
      <c r="F20" s="506"/>
      <c r="G20" s="506"/>
      <c r="H20" s="506"/>
    </row>
    <row r="21" spans="1:14" ht="14.45" customHeight="1" x14ac:dyDescent="0.25">
      <c r="A21" s="506"/>
      <c r="B21" s="506"/>
      <c r="C21" s="506"/>
      <c r="D21" s="506"/>
      <c r="E21" s="506"/>
      <c r="F21" s="506"/>
      <c r="G21" s="506"/>
      <c r="H21" s="506"/>
    </row>
    <row r="22" spans="1:14" ht="14.45" customHeight="1" x14ac:dyDescent="0.25">
      <c r="A22" s="58"/>
      <c r="B22" s="58"/>
      <c r="C22" s="280"/>
      <c r="D22" s="284"/>
      <c r="E22" s="280"/>
      <c r="F22" s="284"/>
      <c r="G22" s="280"/>
      <c r="H22" s="284"/>
      <c r="I22" s="280"/>
      <c r="J22" s="284"/>
      <c r="K22" s="280"/>
      <c r="L22" s="284"/>
      <c r="M22" s="280"/>
      <c r="N22" s="284"/>
    </row>
  </sheetData>
  <mergeCells count="19">
    <mergeCell ref="A1:E1"/>
    <mergeCell ref="A12:H12"/>
    <mergeCell ref="A11:N11"/>
    <mergeCell ref="A4:N4"/>
    <mergeCell ref="K5:N5"/>
    <mergeCell ref="C6:D6"/>
    <mergeCell ref="E6:F6"/>
    <mergeCell ref="G6:H6"/>
    <mergeCell ref="I6:J6"/>
    <mergeCell ref="K6:L6"/>
    <mergeCell ref="M6:N6"/>
    <mergeCell ref="A13:H21"/>
    <mergeCell ref="A8:A10"/>
    <mergeCell ref="A2:E2"/>
    <mergeCell ref="A5:A7"/>
    <mergeCell ref="B5:B7"/>
    <mergeCell ref="C5:F5"/>
    <mergeCell ref="G5:J5"/>
    <mergeCell ref="A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58EBB-D4B9-44CF-9F7B-BD0682EED6EB}">
  <dimension ref="A1:H67"/>
  <sheetViews>
    <sheetView workbookViewId="0">
      <selection sqref="A1:G1"/>
    </sheetView>
  </sheetViews>
  <sheetFormatPr defaultRowHeight="15" x14ac:dyDescent="0.25"/>
  <cols>
    <col min="1" max="1" width="23.28515625" customWidth="1"/>
    <col min="2" max="2" width="16.7109375" customWidth="1"/>
    <col min="3" max="3" width="47.7109375" customWidth="1"/>
    <col min="4" max="4" width="18.5703125" style="147" customWidth="1"/>
    <col min="5" max="8" width="18.5703125" customWidth="1"/>
  </cols>
  <sheetData>
    <row r="1" spans="1:7" ht="18.75" x14ac:dyDescent="0.3">
      <c r="A1" s="422" t="s">
        <v>77</v>
      </c>
      <c r="B1" s="422"/>
      <c r="C1" s="422"/>
      <c r="D1" s="422"/>
      <c r="E1" s="422"/>
      <c r="F1" s="422"/>
      <c r="G1" s="422"/>
    </row>
    <row r="2" spans="1:7" ht="15.75" x14ac:dyDescent="0.25">
      <c r="A2" s="429" t="s">
        <v>41</v>
      </c>
      <c r="B2" s="429"/>
      <c r="C2" s="429"/>
      <c r="D2" s="429"/>
      <c r="E2" s="429"/>
      <c r="F2" s="429"/>
      <c r="G2" s="429"/>
    </row>
    <row r="3" spans="1:7" ht="15.75" x14ac:dyDescent="0.25">
      <c r="A3" s="430" t="s">
        <v>275</v>
      </c>
      <c r="B3" s="430"/>
      <c r="C3" s="430"/>
      <c r="D3" s="430"/>
      <c r="E3" s="430"/>
      <c r="F3" s="430"/>
      <c r="G3" s="430"/>
    </row>
    <row r="4" spans="1:7" x14ac:dyDescent="0.25">
      <c r="A4" s="423"/>
      <c r="B4" s="423"/>
      <c r="C4" s="423"/>
      <c r="D4" s="423"/>
      <c r="E4" s="423"/>
      <c r="F4" s="423"/>
      <c r="G4" s="423"/>
    </row>
    <row r="5" spans="1:7" x14ac:dyDescent="0.25">
      <c r="A5" s="494" t="s">
        <v>245</v>
      </c>
      <c r="B5" s="494" t="s">
        <v>174</v>
      </c>
      <c r="C5" s="494" t="s">
        <v>246</v>
      </c>
      <c r="D5" s="496">
        <v>2023</v>
      </c>
      <c r="E5" s="497"/>
      <c r="F5" s="496">
        <v>2024</v>
      </c>
      <c r="G5" s="497"/>
    </row>
    <row r="6" spans="1:7" x14ac:dyDescent="0.25">
      <c r="A6" s="495"/>
      <c r="B6" s="495"/>
      <c r="C6" s="495"/>
      <c r="D6" s="262" t="s">
        <v>163</v>
      </c>
      <c r="E6" s="262" t="s">
        <v>164</v>
      </c>
      <c r="F6" s="262" t="s">
        <v>163</v>
      </c>
      <c r="G6" s="262" t="s">
        <v>164</v>
      </c>
    </row>
    <row r="7" spans="1:7" x14ac:dyDescent="0.25">
      <c r="A7" s="463" t="s">
        <v>178</v>
      </c>
      <c r="B7" s="550" t="s">
        <v>180</v>
      </c>
      <c r="C7" s="106" t="s">
        <v>276</v>
      </c>
      <c r="D7" s="188">
        <v>15334082</v>
      </c>
      <c r="E7" s="114">
        <v>2.5999999999999999E-2</v>
      </c>
      <c r="F7" s="188">
        <v>15544905</v>
      </c>
      <c r="G7" s="114">
        <v>2.5000000000000001E-2</v>
      </c>
    </row>
    <row r="8" spans="1:7" x14ac:dyDescent="0.25">
      <c r="A8" s="463"/>
      <c r="B8" s="550"/>
      <c r="C8" s="106" t="s">
        <v>277</v>
      </c>
      <c r="D8" s="188">
        <v>3998100</v>
      </c>
      <c r="E8" s="114">
        <v>7.0000000000000001E-3</v>
      </c>
      <c r="F8" s="188">
        <v>3927431</v>
      </c>
      <c r="G8" s="114">
        <v>6.0000000000000001E-3</v>
      </c>
    </row>
    <row r="9" spans="1:7" x14ac:dyDescent="0.25">
      <c r="A9" s="463"/>
      <c r="B9" s="550"/>
      <c r="C9" s="107" t="s">
        <v>278</v>
      </c>
      <c r="D9" s="189">
        <v>19332182</v>
      </c>
      <c r="E9" s="153">
        <v>3.3000000000000002E-2</v>
      </c>
      <c r="F9" s="189">
        <v>19472336</v>
      </c>
      <c r="G9" s="153">
        <v>3.1E-2</v>
      </c>
    </row>
    <row r="10" spans="1:7" x14ac:dyDescent="0.25">
      <c r="A10" s="463"/>
      <c r="B10" s="550" t="s">
        <v>181</v>
      </c>
      <c r="C10" s="106" t="s">
        <v>276</v>
      </c>
      <c r="D10" s="188">
        <v>1288169</v>
      </c>
      <c r="E10" s="114">
        <v>2.1000000000000001E-2</v>
      </c>
      <c r="F10" s="188">
        <v>1105768</v>
      </c>
      <c r="G10" s="114">
        <v>1.9E-2</v>
      </c>
    </row>
    <row r="11" spans="1:7" x14ac:dyDescent="0.25">
      <c r="A11" s="463"/>
      <c r="B11" s="550"/>
      <c r="C11" s="106" t="s">
        <v>277</v>
      </c>
      <c r="D11" s="188">
        <v>546613</v>
      </c>
      <c r="E11" s="114">
        <v>8.9999999999999993E-3</v>
      </c>
      <c r="F11" s="188">
        <v>528086</v>
      </c>
      <c r="G11" s="114">
        <v>8.9999999999999993E-3</v>
      </c>
    </row>
    <row r="12" spans="1:7" x14ac:dyDescent="0.25">
      <c r="A12" s="463"/>
      <c r="B12" s="550"/>
      <c r="C12" s="107" t="s">
        <v>278</v>
      </c>
      <c r="D12" s="189">
        <v>1834783</v>
      </c>
      <c r="E12" s="153">
        <v>3.1E-2</v>
      </c>
      <c r="F12" s="189">
        <v>1633854</v>
      </c>
      <c r="G12" s="153">
        <v>2.7E-2</v>
      </c>
    </row>
    <row r="13" spans="1:7" x14ac:dyDescent="0.25">
      <c r="A13" s="463"/>
      <c r="B13" s="550" t="s">
        <v>184</v>
      </c>
      <c r="C13" s="106" t="s">
        <v>276</v>
      </c>
      <c r="D13" s="188">
        <v>4385861</v>
      </c>
      <c r="E13" s="114">
        <v>3.2000000000000001E-2</v>
      </c>
      <c r="F13" s="188">
        <v>4901232</v>
      </c>
      <c r="G13" s="114">
        <v>2.7E-2</v>
      </c>
    </row>
    <row r="14" spans="1:7" x14ac:dyDescent="0.25">
      <c r="A14" s="463"/>
      <c r="B14" s="550"/>
      <c r="C14" s="106" t="s">
        <v>277</v>
      </c>
      <c r="D14" s="188">
        <v>1032438</v>
      </c>
      <c r="E14" s="114">
        <v>7.0000000000000001E-3</v>
      </c>
      <c r="F14" s="188">
        <v>1219252</v>
      </c>
      <c r="G14" s="114">
        <v>7.0000000000000001E-3</v>
      </c>
    </row>
    <row r="15" spans="1:7" x14ac:dyDescent="0.25">
      <c r="A15" s="463"/>
      <c r="B15" s="550"/>
      <c r="C15" s="107" t="s">
        <v>278</v>
      </c>
      <c r="D15" s="189">
        <v>5418300</v>
      </c>
      <c r="E15" s="153">
        <v>3.9E-2</v>
      </c>
      <c r="F15" s="189">
        <v>6120484</v>
      </c>
      <c r="G15" s="153">
        <v>3.4000000000000002E-2</v>
      </c>
    </row>
    <row r="16" spans="1:7" x14ac:dyDescent="0.25">
      <c r="A16" s="463"/>
      <c r="B16" s="550" t="s">
        <v>251</v>
      </c>
      <c r="C16" s="106" t="s">
        <v>276</v>
      </c>
      <c r="D16" s="188">
        <v>855837</v>
      </c>
      <c r="E16" s="114">
        <v>1.4999999999999999E-2</v>
      </c>
      <c r="F16" s="188">
        <v>1492006</v>
      </c>
      <c r="G16" s="114">
        <v>2.1999999999999999E-2</v>
      </c>
    </row>
    <row r="17" spans="1:8" x14ac:dyDescent="0.25">
      <c r="A17" s="463"/>
      <c r="B17" s="550"/>
      <c r="C17" s="106" t="s">
        <v>277</v>
      </c>
      <c r="D17" s="188">
        <v>539447</v>
      </c>
      <c r="E17" s="114">
        <v>8.9999999999999993E-3</v>
      </c>
      <c r="F17" s="188">
        <v>583416</v>
      </c>
      <c r="G17" s="114">
        <v>8.0000000000000002E-3</v>
      </c>
    </row>
    <row r="18" spans="1:8" x14ac:dyDescent="0.25">
      <c r="A18" s="463"/>
      <c r="B18" s="550"/>
      <c r="C18" s="107" t="s">
        <v>278</v>
      </c>
      <c r="D18" s="189">
        <v>1395284</v>
      </c>
      <c r="E18" s="153">
        <v>2.4E-2</v>
      </c>
      <c r="F18" s="189">
        <v>2075423</v>
      </c>
      <c r="G18" s="153">
        <v>0.03</v>
      </c>
    </row>
    <row r="19" spans="1:8" x14ac:dyDescent="0.25">
      <c r="A19" s="463"/>
      <c r="B19" s="550" t="s">
        <v>187</v>
      </c>
      <c r="C19" s="106" t="s">
        <v>276</v>
      </c>
      <c r="D19" s="188">
        <v>1253490</v>
      </c>
      <c r="E19" s="114">
        <v>1.7000000000000001E-2</v>
      </c>
      <c r="F19" s="188">
        <v>595084</v>
      </c>
      <c r="G19" s="114">
        <v>1.6E-2</v>
      </c>
    </row>
    <row r="20" spans="1:8" x14ac:dyDescent="0.25">
      <c r="A20" s="463"/>
      <c r="B20" s="550"/>
      <c r="C20" s="106" t="s">
        <v>277</v>
      </c>
      <c r="D20" s="188">
        <v>352710</v>
      </c>
      <c r="E20" s="114">
        <v>5.0000000000000001E-3</v>
      </c>
      <c r="F20" s="188">
        <v>160570</v>
      </c>
      <c r="G20" s="114">
        <v>4.0000000000000001E-3</v>
      </c>
    </row>
    <row r="21" spans="1:8" x14ac:dyDescent="0.25">
      <c r="A21" s="463"/>
      <c r="B21" s="550"/>
      <c r="C21" s="107" t="s">
        <v>278</v>
      </c>
      <c r="D21" s="189">
        <v>1606200</v>
      </c>
      <c r="E21" s="153">
        <v>2.1999999999999999E-2</v>
      </c>
      <c r="F21" s="189">
        <v>755654</v>
      </c>
      <c r="G21" s="153">
        <v>0.02</v>
      </c>
    </row>
    <row r="22" spans="1:8" x14ac:dyDescent="0.25">
      <c r="A22" s="463"/>
      <c r="B22" s="550" t="s">
        <v>188</v>
      </c>
      <c r="C22" s="106" t="s">
        <v>276</v>
      </c>
      <c r="D22" s="188">
        <v>1529628</v>
      </c>
      <c r="E22" s="114">
        <v>2.3E-2</v>
      </c>
      <c r="F22" s="188">
        <v>2079974</v>
      </c>
      <c r="G22" s="114">
        <v>2.1000000000000001E-2</v>
      </c>
    </row>
    <row r="23" spans="1:8" x14ac:dyDescent="0.25">
      <c r="A23" s="463"/>
      <c r="B23" s="550"/>
      <c r="C23" s="106" t="s">
        <v>277</v>
      </c>
      <c r="D23" s="188">
        <v>640827</v>
      </c>
      <c r="E23" s="114">
        <v>0.01</v>
      </c>
      <c r="F23" s="188">
        <v>933824</v>
      </c>
      <c r="G23" s="114">
        <v>8.9999999999999993E-3</v>
      </c>
    </row>
    <row r="24" spans="1:8" x14ac:dyDescent="0.25">
      <c r="A24" s="463"/>
      <c r="B24" s="550"/>
      <c r="C24" s="107" t="s">
        <v>278</v>
      </c>
      <c r="D24" s="189">
        <v>2170455</v>
      </c>
      <c r="E24" s="153">
        <v>3.3000000000000002E-2</v>
      </c>
      <c r="F24" s="189">
        <v>3013798</v>
      </c>
      <c r="G24" s="153">
        <v>0.03</v>
      </c>
    </row>
    <row r="25" spans="1:8" x14ac:dyDescent="0.25">
      <c r="A25" s="463"/>
      <c r="B25" s="550" t="s">
        <v>189</v>
      </c>
      <c r="C25" s="106" t="s">
        <v>276</v>
      </c>
      <c r="D25" s="188">
        <v>1278435</v>
      </c>
      <c r="E25" s="114">
        <v>0.01</v>
      </c>
      <c r="F25" s="188">
        <v>919566</v>
      </c>
      <c r="G25" s="114">
        <v>7.0000000000000001E-3</v>
      </c>
    </row>
    <row r="26" spans="1:8" x14ac:dyDescent="0.25">
      <c r="A26" s="463"/>
      <c r="B26" s="550"/>
      <c r="C26" s="106" t="s">
        <v>277</v>
      </c>
      <c r="D26" s="188">
        <v>459204</v>
      </c>
      <c r="E26" s="114">
        <v>4.0000000000000001E-3</v>
      </c>
      <c r="F26" s="188">
        <v>403972</v>
      </c>
      <c r="G26" s="114">
        <v>3.0000000000000001E-3</v>
      </c>
    </row>
    <row r="27" spans="1:8" x14ac:dyDescent="0.25">
      <c r="A27" s="463"/>
      <c r="B27" s="550"/>
      <c r="C27" s="107" t="s">
        <v>278</v>
      </c>
      <c r="D27" s="189">
        <v>1737639</v>
      </c>
      <c r="E27" s="153">
        <v>1.4E-2</v>
      </c>
      <c r="F27" s="189">
        <v>1323538</v>
      </c>
      <c r="G27" s="153">
        <v>0.01</v>
      </c>
    </row>
    <row r="28" spans="1:8" ht="19.5" customHeight="1" x14ac:dyDescent="0.25">
      <c r="A28" s="566" t="s">
        <v>250</v>
      </c>
      <c r="B28" s="566"/>
      <c r="C28" s="566"/>
      <c r="D28" s="382">
        <v>33494842</v>
      </c>
      <c r="E28" s="268">
        <v>0.03</v>
      </c>
      <c r="F28" s="382">
        <v>34395088</v>
      </c>
      <c r="G28" s="268">
        <v>2.9000000000000001E-2</v>
      </c>
      <c r="H28" s="146"/>
    </row>
    <row r="29" spans="1:8" x14ac:dyDescent="0.25">
      <c r="A29" s="526" t="s">
        <v>161</v>
      </c>
      <c r="B29" s="567" t="s">
        <v>161</v>
      </c>
      <c r="C29" s="272" t="s">
        <v>276</v>
      </c>
      <c r="D29" s="188">
        <v>10764640</v>
      </c>
      <c r="E29" s="114">
        <v>1.4E-2</v>
      </c>
      <c r="F29" s="188">
        <v>8433638</v>
      </c>
      <c r="G29" s="114">
        <v>1.2E-2</v>
      </c>
    </row>
    <row r="30" spans="1:8" x14ac:dyDescent="0.25">
      <c r="A30" s="526"/>
      <c r="B30" s="568"/>
      <c r="C30" s="263" t="s">
        <v>277</v>
      </c>
      <c r="D30" s="188">
        <v>6835292</v>
      </c>
      <c r="E30" s="114">
        <v>8.9999999999999993E-3</v>
      </c>
      <c r="F30" s="188">
        <v>5236164</v>
      </c>
      <c r="G30" s="114">
        <v>7.0000000000000001E-3</v>
      </c>
    </row>
    <row r="31" spans="1:8" x14ac:dyDescent="0.25">
      <c r="A31" s="526"/>
      <c r="B31" s="568"/>
      <c r="C31" s="264" t="s">
        <v>278</v>
      </c>
      <c r="D31" s="189">
        <v>17599932</v>
      </c>
      <c r="E31" s="153">
        <v>2.1999999999999999E-2</v>
      </c>
      <c r="F31" s="189">
        <v>13669802</v>
      </c>
      <c r="G31" s="153">
        <v>1.9E-2</v>
      </c>
    </row>
    <row r="32" spans="1:8" x14ac:dyDescent="0.25">
      <c r="A32" s="526"/>
      <c r="B32" s="564" t="s">
        <v>251</v>
      </c>
      <c r="C32" s="263" t="s">
        <v>276</v>
      </c>
      <c r="D32" s="188">
        <v>3494338</v>
      </c>
      <c r="E32" s="114">
        <v>1.9E-2</v>
      </c>
      <c r="F32" s="188">
        <v>4709361</v>
      </c>
      <c r="G32" s="114">
        <v>1.9E-2</v>
      </c>
    </row>
    <row r="33" spans="1:7" x14ac:dyDescent="0.25">
      <c r="A33" s="526"/>
      <c r="B33" s="564"/>
      <c r="C33" s="263" t="s">
        <v>277</v>
      </c>
      <c r="D33" s="188">
        <v>1635664</v>
      </c>
      <c r="E33" s="114">
        <v>8.9999999999999993E-3</v>
      </c>
      <c r="F33" s="188">
        <v>2019974</v>
      </c>
      <c r="G33" s="114">
        <v>8.0000000000000002E-3</v>
      </c>
    </row>
    <row r="34" spans="1:7" x14ac:dyDescent="0.25">
      <c r="A34" s="526"/>
      <c r="B34" s="564"/>
      <c r="C34" s="264" t="s">
        <v>278</v>
      </c>
      <c r="D34" s="189">
        <v>5130002</v>
      </c>
      <c r="E34" s="153">
        <v>2.8000000000000001E-2</v>
      </c>
      <c r="F34" s="189">
        <v>6729334</v>
      </c>
      <c r="G34" s="153">
        <v>2.7E-2</v>
      </c>
    </row>
    <row r="35" spans="1:7" x14ac:dyDescent="0.25">
      <c r="A35" s="526"/>
      <c r="B35" s="564" t="s">
        <v>188</v>
      </c>
      <c r="C35" s="263" t="s">
        <v>276</v>
      </c>
      <c r="D35" s="188">
        <v>5251707</v>
      </c>
      <c r="E35" s="114">
        <v>1.6E-2</v>
      </c>
      <c r="F35" s="188">
        <v>4678449</v>
      </c>
      <c r="G35" s="114">
        <v>1.4999999999999999E-2</v>
      </c>
    </row>
    <row r="36" spans="1:7" x14ac:dyDescent="0.25">
      <c r="A36" s="526"/>
      <c r="B36" s="564"/>
      <c r="C36" s="263" t="s">
        <v>277</v>
      </c>
      <c r="D36" s="188">
        <v>3112514</v>
      </c>
      <c r="E36" s="114">
        <v>8.9999999999999993E-3</v>
      </c>
      <c r="F36" s="188">
        <v>2969705</v>
      </c>
      <c r="G36" s="114">
        <v>0.01</v>
      </c>
    </row>
    <row r="37" spans="1:7" x14ac:dyDescent="0.25">
      <c r="A37" s="527"/>
      <c r="B37" s="564"/>
      <c r="C37" s="264" t="s">
        <v>278</v>
      </c>
      <c r="D37" s="189">
        <v>8364222</v>
      </c>
      <c r="E37" s="153">
        <v>2.5000000000000001E-2</v>
      </c>
      <c r="F37" s="189">
        <v>7648154</v>
      </c>
      <c r="G37" s="153">
        <v>2.4E-2</v>
      </c>
    </row>
    <row r="38" spans="1:7" x14ac:dyDescent="0.25">
      <c r="A38" s="518" t="s">
        <v>252</v>
      </c>
      <c r="B38" s="519"/>
      <c r="C38" s="565"/>
      <c r="D38" s="267">
        <v>31094155</v>
      </c>
      <c r="E38" s="313">
        <v>2.4E-2</v>
      </c>
      <c r="F38" s="267">
        <v>28047290</v>
      </c>
      <c r="G38" s="313">
        <v>2.1999999999999999E-2</v>
      </c>
    </row>
    <row r="39" spans="1:7" x14ac:dyDescent="0.25">
      <c r="A39" s="521" t="s">
        <v>162</v>
      </c>
      <c r="B39" s="564" t="s">
        <v>180</v>
      </c>
      <c r="C39" s="263" t="s">
        <v>276</v>
      </c>
      <c r="D39" s="150">
        <v>446265</v>
      </c>
      <c r="E39" s="114">
        <v>1.9E-2</v>
      </c>
      <c r="F39" s="151">
        <v>445829</v>
      </c>
      <c r="G39" s="114">
        <v>1.9E-2</v>
      </c>
    </row>
    <row r="40" spans="1:7" x14ac:dyDescent="0.25">
      <c r="A40" s="522"/>
      <c r="B40" s="564"/>
      <c r="C40" s="263" t="s">
        <v>277</v>
      </c>
      <c r="D40" s="150">
        <v>160983</v>
      </c>
      <c r="E40" s="114">
        <v>7.0000000000000001E-3</v>
      </c>
      <c r="F40" s="151">
        <v>175366</v>
      </c>
      <c r="G40" s="114">
        <v>8.0000000000000002E-3</v>
      </c>
    </row>
    <row r="41" spans="1:7" x14ac:dyDescent="0.25">
      <c r="A41" s="522"/>
      <c r="B41" s="564"/>
      <c r="C41" s="264" t="s">
        <v>278</v>
      </c>
      <c r="D41" s="152">
        <v>607248</v>
      </c>
      <c r="E41" s="153">
        <v>2.5999999999999999E-2</v>
      </c>
      <c r="F41" s="154">
        <v>621194</v>
      </c>
      <c r="G41" s="153">
        <v>2.7E-2</v>
      </c>
    </row>
    <row r="42" spans="1:7" x14ac:dyDescent="0.25">
      <c r="A42" s="522"/>
      <c r="B42" s="564" t="s">
        <v>193</v>
      </c>
      <c r="C42" s="263" t="s">
        <v>276</v>
      </c>
      <c r="D42" s="150">
        <v>2805</v>
      </c>
      <c r="E42" s="114">
        <v>2E-3</v>
      </c>
      <c r="F42" s="151">
        <v>16256</v>
      </c>
      <c r="G42" s="114">
        <v>5.0000000000000001E-3</v>
      </c>
    </row>
    <row r="43" spans="1:7" x14ac:dyDescent="0.25">
      <c r="A43" s="522"/>
      <c r="B43" s="564"/>
      <c r="C43" s="263" t="s">
        <v>277</v>
      </c>
      <c r="D43" s="150">
        <v>1852</v>
      </c>
      <c r="E43" s="114">
        <v>2E-3</v>
      </c>
      <c r="F43" s="151">
        <v>7495</v>
      </c>
      <c r="G43" s="114">
        <v>2E-3</v>
      </c>
    </row>
    <row r="44" spans="1:7" x14ac:dyDescent="0.25">
      <c r="A44" s="522"/>
      <c r="B44" s="564"/>
      <c r="C44" s="264" t="s">
        <v>278</v>
      </c>
      <c r="D44" s="152">
        <v>4657</v>
      </c>
      <c r="E44" s="153">
        <v>4.0000000000000001E-3</v>
      </c>
      <c r="F44" s="154">
        <v>23752</v>
      </c>
      <c r="G44" s="153">
        <v>7.0000000000000001E-3</v>
      </c>
    </row>
    <row r="45" spans="1:7" x14ac:dyDescent="0.25">
      <c r="A45" s="522"/>
      <c r="B45" s="564" t="s">
        <v>251</v>
      </c>
      <c r="C45" s="263" t="s">
        <v>276</v>
      </c>
      <c r="D45" s="150">
        <v>3325</v>
      </c>
      <c r="E45" s="114">
        <v>0.01</v>
      </c>
      <c r="F45" s="151">
        <v>25464</v>
      </c>
      <c r="G45" s="114">
        <v>1.9E-2</v>
      </c>
    </row>
    <row r="46" spans="1:7" x14ac:dyDescent="0.25">
      <c r="A46" s="522"/>
      <c r="B46" s="564"/>
      <c r="C46" s="263" t="s">
        <v>277</v>
      </c>
      <c r="D46" s="150">
        <v>1562</v>
      </c>
      <c r="E46" s="114">
        <v>4.0000000000000001E-3</v>
      </c>
      <c r="F46" s="151">
        <v>3036</v>
      </c>
      <c r="G46" s="114">
        <v>2E-3</v>
      </c>
    </row>
    <row r="47" spans="1:7" x14ac:dyDescent="0.25">
      <c r="A47" s="522"/>
      <c r="B47" s="564"/>
      <c r="C47" s="264" t="s">
        <v>278</v>
      </c>
      <c r="D47" s="152">
        <v>4887</v>
      </c>
      <c r="E47" s="153">
        <v>1.4E-2</v>
      </c>
      <c r="F47" s="154">
        <v>28499</v>
      </c>
      <c r="G47" s="153">
        <v>2.1000000000000001E-2</v>
      </c>
    </row>
    <row r="48" spans="1:7" x14ac:dyDescent="0.25">
      <c r="A48" s="522"/>
      <c r="B48" s="564" t="s">
        <v>194</v>
      </c>
      <c r="C48" s="263" t="s">
        <v>276</v>
      </c>
      <c r="D48" s="150">
        <v>1208051</v>
      </c>
      <c r="E48" s="114">
        <v>3.1E-2</v>
      </c>
      <c r="F48" s="151">
        <v>1306774</v>
      </c>
      <c r="G48" s="114">
        <v>3.5000000000000003E-2</v>
      </c>
    </row>
    <row r="49" spans="1:8" x14ac:dyDescent="0.25">
      <c r="A49" s="522"/>
      <c r="B49" s="564"/>
      <c r="C49" s="263" t="s">
        <v>277</v>
      </c>
      <c r="D49" s="150">
        <v>254912</v>
      </c>
      <c r="E49" s="114">
        <v>7.0000000000000001E-3</v>
      </c>
      <c r="F49" s="151">
        <v>277655</v>
      </c>
      <c r="G49" s="114">
        <v>7.0000000000000001E-3</v>
      </c>
    </row>
    <row r="50" spans="1:8" x14ac:dyDescent="0.25">
      <c r="A50" s="522"/>
      <c r="B50" s="564"/>
      <c r="C50" s="264" t="s">
        <v>278</v>
      </c>
      <c r="D50" s="152">
        <v>1462963</v>
      </c>
      <c r="E50" s="153">
        <v>3.7999999999999999E-2</v>
      </c>
      <c r="F50" s="154">
        <v>1584429</v>
      </c>
      <c r="G50" s="153">
        <v>4.2000000000000003E-2</v>
      </c>
    </row>
    <row r="51" spans="1:8" x14ac:dyDescent="0.25">
      <c r="A51" s="522"/>
      <c r="B51" s="564" t="s">
        <v>195</v>
      </c>
      <c r="C51" s="263" t="s">
        <v>276</v>
      </c>
      <c r="D51" s="150">
        <v>1260739</v>
      </c>
      <c r="E51" s="114">
        <v>5.7000000000000002E-2</v>
      </c>
      <c r="F51" s="151">
        <v>1299085</v>
      </c>
      <c r="G51" s="114">
        <v>5.8999999999999997E-2</v>
      </c>
    </row>
    <row r="52" spans="1:8" x14ac:dyDescent="0.25">
      <c r="A52" s="522"/>
      <c r="B52" s="564"/>
      <c r="C52" s="263" t="s">
        <v>277</v>
      </c>
      <c r="D52" s="150">
        <v>672949</v>
      </c>
      <c r="E52" s="114">
        <v>0.03</v>
      </c>
      <c r="F52" s="151">
        <v>738166</v>
      </c>
      <c r="G52" s="114">
        <v>3.4000000000000002E-2</v>
      </c>
    </row>
    <row r="53" spans="1:8" x14ac:dyDescent="0.25">
      <c r="A53" s="523"/>
      <c r="B53" s="564"/>
      <c r="C53" s="264" t="s">
        <v>278</v>
      </c>
      <c r="D53" s="155">
        <v>1933688</v>
      </c>
      <c r="E53" s="265">
        <v>8.6999999999999994E-2</v>
      </c>
      <c r="F53" s="155">
        <v>2037251</v>
      </c>
      <c r="G53" s="266">
        <v>9.2999999999999999E-2</v>
      </c>
    </row>
    <row r="54" spans="1:8" x14ac:dyDescent="0.25">
      <c r="A54" s="518" t="s">
        <v>196</v>
      </c>
      <c r="B54" s="519"/>
      <c r="C54" s="565"/>
      <c r="D54" s="269">
        <v>4008786</v>
      </c>
      <c r="E54" s="309">
        <v>4.7E-2</v>
      </c>
      <c r="F54" s="269">
        <v>4271373</v>
      </c>
      <c r="G54" s="309">
        <v>4.9000000000000002E-2</v>
      </c>
    </row>
    <row r="55" spans="1:8" x14ac:dyDescent="0.25">
      <c r="A55" s="424"/>
      <c r="B55" s="424"/>
      <c r="C55" s="424"/>
      <c r="D55" s="424"/>
      <c r="E55" s="424"/>
      <c r="F55" s="424"/>
      <c r="G55" s="424"/>
    </row>
    <row r="56" spans="1:8" x14ac:dyDescent="0.25">
      <c r="A56" s="563" t="s">
        <v>170</v>
      </c>
      <c r="B56" s="563"/>
      <c r="C56" s="563"/>
      <c r="D56" s="563"/>
      <c r="E56" s="563"/>
      <c r="F56" s="563"/>
      <c r="G56" s="563"/>
    </row>
    <row r="57" spans="1:8" ht="15" customHeight="1" x14ac:dyDescent="0.25">
      <c r="A57" s="506" t="s">
        <v>266</v>
      </c>
      <c r="B57" s="506"/>
      <c r="C57" s="506"/>
      <c r="D57" s="506"/>
      <c r="E57" s="506"/>
      <c r="F57" s="506"/>
      <c r="G57" s="506"/>
      <c r="H57" s="14"/>
    </row>
    <row r="58" spans="1:8" ht="14.45" customHeight="1" x14ac:dyDescent="0.25">
      <c r="A58" s="506"/>
      <c r="B58" s="506"/>
      <c r="C58" s="506"/>
      <c r="D58" s="506"/>
      <c r="E58" s="506"/>
      <c r="F58" s="506"/>
      <c r="G58" s="506"/>
      <c r="H58" s="14"/>
    </row>
    <row r="59" spans="1:8" ht="14.45" customHeight="1" x14ac:dyDescent="0.25">
      <c r="A59" s="506"/>
      <c r="B59" s="506"/>
      <c r="C59" s="506"/>
      <c r="D59" s="506"/>
      <c r="E59" s="506"/>
      <c r="F59" s="506"/>
      <c r="G59" s="506"/>
      <c r="H59" s="14"/>
    </row>
    <row r="60" spans="1:8" ht="14.45" customHeight="1" x14ac:dyDescent="0.25">
      <c r="A60" s="506"/>
      <c r="B60" s="506"/>
      <c r="C60" s="506"/>
      <c r="D60" s="506"/>
      <c r="E60" s="506"/>
      <c r="F60" s="506"/>
      <c r="G60" s="506"/>
      <c r="H60" s="14"/>
    </row>
    <row r="61" spans="1:8" ht="14.45" customHeight="1" x14ac:dyDescent="0.25">
      <c r="A61" s="506"/>
      <c r="B61" s="506"/>
      <c r="C61" s="506"/>
      <c r="D61" s="506"/>
      <c r="E61" s="506"/>
      <c r="F61" s="506"/>
      <c r="G61" s="506"/>
      <c r="H61" s="14"/>
    </row>
    <row r="62" spans="1:8" ht="14.45" customHeight="1" x14ac:dyDescent="0.25">
      <c r="A62" s="506"/>
      <c r="B62" s="506"/>
      <c r="C62" s="506"/>
      <c r="D62" s="506"/>
      <c r="E62" s="506"/>
      <c r="F62" s="506"/>
      <c r="G62" s="506"/>
      <c r="H62" s="14"/>
    </row>
    <row r="63" spans="1:8" ht="14.45" customHeight="1" x14ac:dyDescent="0.25">
      <c r="A63" s="506"/>
      <c r="B63" s="506"/>
      <c r="C63" s="506"/>
      <c r="D63" s="506"/>
      <c r="E63" s="506"/>
      <c r="F63" s="506"/>
      <c r="G63" s="506"/>
      <c r="H63" s="14"/>
    </row>
    <row r="64" spans="1:8" ht="14.45" customHeight="1" x14ac:dyDescent="0.25">
      <c r="A64" s="506"/>
      <c r="B64" s="506"/>
      <c r="C64" s="506"/>
      <c r="D64" s="506"/>
      <c r="E64" s="506"/>
      <c r="F64" s="506"/>
      <c r="G64" s="506"/>
      <c r="H64" s="14"/>
    </row>
    <row r="65" spans="1:8" x14ac:dyDescent="0.25">
      <c r="A65" s="58"/>
      <c r="B65" s="58"/>
      <c r="C65" s="58"/>
      <c r="D65" s="148"/>
      <c r="E65" s="14"/>
      <c r="F65" s="14"/>
      <c r="G65" s="14"/>
      <c r="H65" s="14"/>
    </row>
    <row r="66" spans="1:8" x14ac:dyDescent="0.25">
      <c r="A66" s="14"/>
      <c r="B66" s="14"/>
      <c r="C66" s="14"/>
      <c r="D66" s="148"/>
      <c r="E66" s="14"/>
      <c r="F66" s="14"/>
      <c r="G66" s="14"/>
      <c r="H66" s="14"/>
    </row>
    <row r="67" spans="1:8" x14ac:dyDescent="0.25">
      <c r="A67" s="14"/>
      <c r="B67" s="14"/>
      <c r="C67" s="14"/>
      <c r="D67" s="148"/>
      <c r="E67" s="14"/>
      <c r="F67" s="14"/>
      <c r="G67" s="14"/>
      <c r="H67" s="14"/>
    </row>
  </sheetData>
  <mergeCells count="33">
    <mergeCell ref="A1:G1"/>
    <mergeCell ref="A4:G4"/>
    <mergeCell ref="A55:G55"/>
    <mergeCell ref="A56:G56"/>
    <mergeCell ref="A57:G64"/>
    <mergeCell ref="A54:C54"/>
    <mergeCell ref="B16:B18"/>
    <mergeCell ref="B19:B21"/>
    <mergeCell ref="B22:B24"/>
    <mergeCell ref="B25:B27"/>
    <mergeCell ref="B13:B15"/>
    <mergeCell ref="A28:C28"/>
    <mergeCell ref="B48:B50"/>
    <mergeCell ref="B51:B53"/>
    <mergeCell ref="B29:B31"/>
    <mergeCell ref="B32:B34"/>
    <mergeCell ref="A2:G2"/>
    <mergeCell ref="F5:G5"/>
    <mergeCell ref="B7:B9"/>
    <mergeCell ref="B10:B12"/>
    <mergeCell ref="A5:A6"/>
    <mergeCell ref="B5:B6"/>
    <mergeCell ref="C5:C6"/>
    <mergeCell ref="D5:E5"/>
    <mergeCell ref="A3:G3"/>
    <mergeCell ref="B45:B47"/>
    <mergeCell ref="B35:B37"/>
    <mergeCell ref="A7:A27"/>
    <mergeCell ref="A29:A37"/>
    <mergeCell ref="A39:A53"/>
    <mergeCell ref="A38:C38"/>
    <mergeCell ref="B39:B41"/>
    <mergeCell ref="B42:B4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4CB1E-61AB-4534-AFCF-E2C08033E99F}">
  <dimension ref="A1:I87"/>
  <sheetViews>
    <sheetView workbookViewId="0">
      <selection sqref="A1:G1"/>
    </sheetView>
  </sheetViews>
  <sheetFormatPr defaultRowHeight="15" x14ac:dyDescent="0.25"/>
  <cols>
    <col min="1" max="1" width="24.42578125" customWidth="1"/>
    <col min="2" max="2" width="16.42578125" style="25" customWidth="1"/>
    <col min="3" max="3" width="41.5703125" customWidth="1"/>
    <col min="4" max="7" width="18.7109375" customWidth="1"/>
  </cols>
  <sheetData>
    <row r="1" spans="1:7" ht="18.75" x14ac:dyDescent="0.3">
      <c r="A1" s="422" t="s">
        <v>77</v>
      </c>
      <c r="B1" s="422"/>
      <c r="C1" s="422"/>
      <c r="D1" s="422"/>
      <c r="E1" s="422"/>
      <c r="F1" s="422"/>
      <c r="G1" s="422"/>
    </row>
    <row r="2" spans="1:7" ht="15.75" x14ac:dyDescent="0.25">
      <c r="A2" s="429" t="s">
        <v>43</v>
      </c>
      <c r="B2" s="429"/>
      <c r="C2" s="429"/>
      <c r="D2" s="429"/>
      <c r="E2" s="429"/>
      <c r="F2" s="429"/>
      <c r="G2" s="429"/>
    </row>
    <row r="3" spans="1:7" ht="15.75" x14ac:dyDescent="0.25">
      <c r="A3" s="430" t="s">
        <v>279</v>
      </c>
      <c r="B3" s="430"/>
      <c r="C3" s="430"/>
      <c r="D3" s="430"/>
      <c r="E3" s="430"/>
      <c r="F3" s="430"/>
      <c r="G3" s="430"/>
    </row>
    <row r="4" spans="1:7" x14ac:dyDescent="0.25">
      <c r="A4" s="423"/>
      <c r="B4" s="423"/>
      <c r="C4" s="423"/>
      <c r="D4" s="423"/>
      <c r="E4" s="423"/>
      <c r="F4" s="423"/>
      <c r="G4" s="423"/>
    </row>
    <row r="5" spans="1:7" x14ac:dyDescent="0.25">
      <c r="A5" s="477" t="s">
        <v>245</v>
      </c>
      <c r="B5" s="555" t="s">
        <v>203</v>
      </c>
      <c r="C5" s="477" t="s">
        <v>246</v>
      </c>
      <c r="D5" s="552">
        <v>2023</v>
      </c>
      <c r="E5" s="476"/>
      <c r="F5" s="577">
        <v>2024</v>
      </c>
      <c r="G5" s="481"/>
    </row>
    <row r="6" spans="1:7" x14ac:dyDescent="0.25">
      <c r="A6" s="534"/>
      <c r="B6" s="556"/>
      <c r="C6" s="478"/>
      <c r="D6" s="27" t="s">
        <v>163</v>
      </c>
      <c r="E6" s="183" t="s">
        <v>164</v>
      </c>
      <c r="F6" s="76" t="s">
        <v>163</v>
      </c>
      <c r="G6" s="76" t="s">
        <v>164</v>
      </c>
    </row>
    <row r="7" spans="1:7" ht="14.45" customHeight="1" x14ac:dyDescent="0.25">
      <c r="A7" s="578" t="s">
        <v>178</v>
      </c>
      <c r="B7" s="551" t="s">
        <v>205</v>
      </c>
      <c r="C7" s="106" t="s">
        <v>280</v>
      </c>
      <c r="D7" s="187">
        <v>2289105</v>
      </c>
      <c r="E7" s="171">
        <v>2.3E-2</v>
      </c>
      <c r="F7" s="187">
        <v>2748088</v>
      </c>
      <c r="G7" s="114">
        <v>2.4E-2</v>
      </c>
    </row>
    <row r="8" spans="1:7" ht="14.45" customHeight="1" x14ac:dyDescent="0.25">
      <c r="A8" s="557"/>
      <c r="B8" s="551"/>
      <c r="C8" s="106" t="s">
        <v>274</v>
      </c>
      <c r="D8" s="187">
        <v>572200</v>
      </c>
      <c r="E8" s="171">
        <v>6.0000000000000001E-3</v>
      </c>
      <c r="F8" s="187">
        <v>586783</v>
      </c>
      <c r="G8" s="114">
        <v>5.0000000000000001E-3</v>
      </c>
    </row>
    <row r="9" spans="1:7" s="186" customFormat="1" ht="14.45" customHeight="1" x14ac:dyDescent="0.25">
      <c r="A9" s="557"/>
      <c r="B9" s="551"/>
      <c r="C9" s="200" t="s">
        <v>278</v>
      </c>
      <c r="D9" s="155">
        <v>2861305</v>
      </c>
      <c r="E9" s="192">
        <v>2.9000000000000001E-2</v>
      </c>
      <c r="F9" s="155">
        <v>3334870</v>
      </c>
      <c r="G9" s="153">
        <v>2.9000000000000001E-2</v>
      </c>
    </row>
    <row r="10" spans="1:7" ht="14.45" customHeight="1" x14ac:dyDescent="0.25">
      <c r="A10" s="557"/>
      <c r="B10" s="551" t="s">
        <v>206</v>
      </c>
      <c r="C10" s="106" t="s">
        <v>280</v>
      </c>
      <c r="D10" s="187">
        <v>265340</v>
      </c>
      <c r="E10" s="171">
        <v>1.9E-2</v>
      </c>
      <c r="F10" s="187">
        <v>275372</v>
      </c>
      <c r="G10" s="114">
        <v>1.9E-2</v>
      </c>
    </row>
    <row r="11" spans="1:7" ht="14.45" customHeight="1" x14ac:dyDescent="0.25">
      <c r="A11" s="557"/>
      <c r="B11" s="551"/>
      <c r="C11" s="106" t="s">
        <v>274</v>
      </c>
      <c r="D11" s="187">
        <v>79301</v>
      </c>
      <c r="E11" s="171">
        <v>6.0000000000000001E-3</v>
      </c>
      <c r="F11" s="187">
        <v>60778</v>
      </c>
      <c r="G11" s="114">
        <v>4.0000000000000001E-3</v>
      </c>
    </row>
    <row r="12" spans="1:7" s="186" customFormat="1" ht="14.45" customHeight="1" x14ac:dyDescent="0.25">
      <c r="A12" s="557"/>
      <c r="B12" s="551"/>
      <c r="C12" s="200" t="s">
        <v>278</v>
      </c>
      <c r="D12" s="155">
        <v>344641</v>
      </c>
      <c r="E12" s="192">
        <v>2.5000000000000001E-2</v>
      </c>
      <c r="F12" s="155">
        <v>336150</v>
      </c>
      <c r="G12" s="153">
        <v>2.3E-2</v>
      </c>
    </row>
    <row r="13" spans="1:7" ht="14.45" customHeight="1" x14ac:dyDescent="0.25">
      <c r="A13" s="557"/>
      <c r="B13" s="551" t="s">
        <v>207</v>
      </c>
      <c r="C13" s="106" t="s">
        <v>280</v>
      </c>
      <c r="D13" s="187">
        <v>2621895</v>
      </c>
      <c r="E13" s="171">
        <v>2.3E-2</v>
      </c>
      <c r="F13" s="187">
        <v>2302418</v>
      </c>
      <c r="G13" s="114">
        <v>1.7999999999999999E-2</v>
      </c>
    </row>
    <row r="14" spans="1:7" ht="14.45" customHeight="1" x14ac:dyDescent="0.25">
      <c r="A14" s="557"/>
      <c r="B14" s="551"/>
      <c r="C14" s="106" t="s">
        <v>274</v>
      </c>
      <c r="D14" s="187">
        <v>744677</v>
      </c>
      <c r="E14" s="171">
        <v>7.0000000000000001E-3</v>
      </c>
      <c r="F14" s="187">
        <v>802425</v>
      </c>
      <c r="G14" s="114">
        <v>6.0000000000000001E-3</v>
      </c>
    </row>
    <row r="15" spans="1:7" s="186" customFormat="1" ht="14.45" customHeight="1" x14ac:dyDescent="0.25">
      <c r="A15" s="557"/>
      <c r="B15" s="551"/>
      <c r="C15" s="200" t="s">
        <v>278</v>
      </c>
      <c r="D15" s="155">
        <v>3366572</v>
      </c>
      <c r="E15" s="192">
        <v>0.03</v>
      </c>
      <c r="F15" s="155">
        <v>3104843</v>
      </c>
      <c r="G15" s="153">
        <v>2.5000000000000001E-2</v>
      </c>
    </row>
    <row r="16" spans="1:7" ht="14.45" customHeight="1" x14ac:dyDescent="0.25">
      <c r="A16" s="557"/>
      <c r="B16" s="551" t="s">
        <v>208</v>
      </c>
      <c r="C16" s="106" t="s">
        <v>280</v>
      </c>
      <c r="D16" s="187">
        <v>358035</v>
      </c>
      <c r="E16" s="171">
        <v>2.8000000000000001E-2</v>
      </c>
      <c r="F16" s="187">
        <v>583388</v>
      </c>
      <c r="G16" s="114">
        <v>4.2999999999999997E-2</v>
      </c>
    </row>
    <row r="17" spans="1:7" ht="14.45" customHeight="1" x14ac:dyDescent="0.25">
      <c r="A17" s="557"/>
      <c r="B17" s="551"/>
      <c r="C17" s="106" t="s">
        <v>274</v>
      </c>
      <c r="D17" s="187">
        <v>168262</v>
      </c>
      <c r="E17" s="171">
        <v>1.2999999999999999E-2</v>
      </c>
      <c r="F17" s="187">
        <v>360176</v>
      </c>
      <c r="G17" s="114">
        <v>2.5999999999999999E-2</v>
      </c>
    </row>
    <row r="18" spans="1:7" s="186" customFormat="1" ht="14.45" customHeight="1" x14ac:dyDescent="0.25">
      <c r="A18" s="557"/>
      <c r="B18" s="551"/>
      <c r="C18" s="200" t="s">
        <v>278</v>
      </c>
      <c r="D18" s="155">
        <v>526297</v>
      </c>
      <c r="E18" s="192">
        <v>4.1000000000000002E-2</v>
      </c>
      <c r="F18" s="155">
        <v>943565</v>
      </c>
      <c r="G18" s="153">
        <v>6.9000000000000006E-2</v>
      </c>
    </row>
    <row r="19" spans="1:7" ht="14.45" customHeight="1" x14ac:dyDescent="0.25">
      <c r="A19" s="557"/>
      <c r="B19" s="551" t="s">
        <v>209</v>
      </c>
      <c r="C19" s="106" t="s">
        <v>280</v>
      </c>
      <c r="D19" s="187">
        <v>3675563</v>
      </c>
      <c r="E19" s="171">
        <v>2.1999999999999999E-2</v>
      </c>
      <c r="F19" s="187">
        <v>4017949</v>
      </c>
      <c r="G19" s="114">
        <v>2.1000000000000001E-2</v>
      </c>
    </row>
    <row r="20" spans="1:7" ht="14.45" customHeight="1" x14ac:dyDescent="0.25">
      <c r="A20" s="557"/>
      <c r="B20" s="551"/>
      <c r="C20" s="106" t="s">
        <v>274</v>
      </c>
      <c r="D20" s="187">
        <v>1104225</v>
      </c>
      <c r="E20" s="171">
        <v>7.0000000000000001E-3</v>
      </c>
      <c r="F20" s="187">
        <v>884312</v>
      </c>
      <c r="G20" s="114">
        <v>5.0000000000000001E-3</v>
      </c>
    </row>
    <row r="21" spans="1:7" s="186" customFormat="1" ht="14.45" customHeight="1" x14ac:dyDescent="0.25">
      <c r="A21" s="557"/>
      <c r="B21" s="551"/>
      <c r="C21" s="200" t="s">
        <v>278</v>
      </c>
      <c r="D21" s="155">
        <v>4779787</v>
      </c>
      <c r="E21" s="192">
        <v>2.9000000000000001E-2</v>
      </c>
      <c r="F21" s="155">
        <v>4902262</v>
      </c>
      <c r="G21" s="153">
        <v>2.5999999999999999E-2</v>
      </c>
    </row>
    <row r="22" spans="1:7" ht="14.45" customHeight="1" x14ac:dyDescent="0.25">
      <c r="A22" s="557"/>
      <c r="B22" s="551" t="s">
        <v>210</v>
      </c>
      <c r="C22" s="106" t="s">
        <v>280</v>
      </c>
      <c r="D22" s="187">
        <v>579784</v>
      </c>
      <c r="E22" s="171">
        <v>2.1999999999999999E-2</v>
      </c>
      <c r="F22" s="187">
        <v>740657</v>
      </c>
      <c r="G22" s="114">
        <v>2.7E-2</v>
      </c>
    </row>
    <row r="23" spans="1:7" ht="14.45" customHeight="1" x14ac:dyDescent="0.25">
      <c r="A23" s="557"/>
      <c r="B23" s="551"/>
      <c r="C23" s="106" t="s">
        <v>274</v>
      </c>
      <c r="D23" s="187">
        <v>90890</v>
      </c>
      <c r="E23" s="171">
        <v>3.0000000000000001E-3</v>
      </c>
      <c r="F23" s="187">
        <v>111644</v>
      </c>
      <c r="G23" s="114">
        <v>4.0000000000000001E-3</v>
      </c>
    </row>
    <row r="24" spans="1:7" s="186" customFormat="1" ht="14.45" customHeight="1" x14ac:dyDescent="0.25">
      <c r="A24" s="557"/>
      <c r="B24" s="551"/>
      <c r="C24" s="200" t="s">
        <v>278</v>
      </c>
      <c r="D24" s="155">
        <v>670675</v>
      </c>
      <c r="E24" s="192">
        <v>2.5999999999999999E-2</v>
      </c>
      <c r="F24" s="155">
        <v>852301</v>
      </c>
      <c r="G24" s="153">
        <v>3.2000000000000001E-2</v>
      </c>
    </row>
    <row r="25" spans="1:7" ht="14.45" customHeight="1" x14ac:dyDescent="0.25">
      <c r="A25" s="557"/>
      <c r="B25" s="551" t="s">
        <v>211</v>
      </c>
      <c r="C25" s="106" t="s">
        <v>280</v>
      </c>
      <c r="D25" s="187">
        <v>1374386</v>
      </c>
      <c r="E25" s="171">
        <v>2.3E-2</v>
      </c>
      <c r="F25" s="187">
        <v>1265777</v>
      </c>
      <c r="G25" s="114">
        <v>2.1000000000000001E-2</v>
      </c>
    </row>
    <row r="26" spans="1:7" ht="14.45" customHeight="1" x14ac:dyDescent="0.25">
      <c r="A26" s="557"/>
      <c r="B26" s="551"/>
      <c r="C26" s="106" t="s">
        <v>274</v>
      </c>
      <c r="D26" s="187">
        <v>365030</v>
      </c>
      <c r="E26" s="171">
        <v>6.0000000000000001E-3</v>
      </c>
      <c r="F26" s="187">
        <v>421618</v>
      </c>
      <c r="G26" s="114">
        <v>7.0000000000000001E-3</v>
      </c>
    </row>
    <row r="27" spans="1:7" s="186" customFormat="1" ht="14.45" customHeight="1" x14ac:dyDescent="0.25">
      <c r="A27" s="557"/>
      <c r="B27" s="551"/>
      <c r="C27" s="200" t="s">
        <v>278</v>
      </c>
      <c r="D27" s="155">
        <v>1739416</v>
      </c>
      <c r="E27" s="192">
        <v>2.9000000000000001E-2</v>
      </c>
      <c r="F27" s="155">
        <v>1687394</v>
      </c>
      <c r="G27" s="153">
        <v>2.9000000000000001E-2</v>
      </c>
    </row>
    <row r="28" spans="1:7" ht="14.45" customHeight="1" x14ac:dyDescent="0.25">
      <c r="A28" s="557"/>
      <c r="B28" s="551" t="s">
        <v>212</v>
      </c>
      <c r="C28" s="106" t="s">
        <v>280</v>
      </c>
      <c r="D28" s="187">
        <v>1215497</v>
      </c>
      <c r="E28" s="171">
        <v>2.7E-2</v>
      </c>
      <c r="F28" s="187">
        <v>1666558</v>
      </c>
      <c r="G28" s="114">
        <v>3.5000000000000003E-2</v>
      </c>
    </row>
    <row r="29" spans="1:7" ht="14.45" customHeight="1" x14ac:dyDescent="0.25">
      <c r="A29" s="557"/>
      <c r="B29" s="551"/>
      <c r="C29" s="106" t="s">
        <v>274</v>
      </c>
      <c r="D29" s="187">
        <v>134172</v>
      </c>
      <c r="E29" s="171">
        <v>3.0000000000000001E-3</v>
      </c>
      <c r="F29" s="187">
        <v>171972</v>
      </c>
      <c r="G29" s="114">
        <v>4.0000000000000001E-3</v>
      </c>
    </row>
    <row r="30" spans="1:7" s="186" customFormat="1" ht="14.45" customHeight="1" x14ac:dyDescent="0.25">
      <c r="A30" s="557"/>
      <c r="B30" s="551"/>
      <c r="C30" s="200" t="s">
        <v>278</v>
      </c>
      <c r="D30" s="155">
        <v>1349669</v>
      </c>
      <c r="E30" s="192">
        <v>0.03</v>
      </c>
      <c r="F30" s="155">
        <v>1838530</v>
      </c>
      <c r="G30" s="153">
        <v>3.9E-2</v>
      </c>
    </row>
    <row r="31" spans="1:7" ht="14.45" customHeight="1" x14ac:dyDescent="0.25">
      <c r="A31" s="557"/>
      <c r="B31" s="551" t="s">
        <v>269</v>
      </c>
      <c r="C31" s="106" t="s">
        <v>280</v>
      </c>
      <c r="D31" s="187">
        <v>1605610</v>
      </c>
      <c r="E31" s="171">
        <v>4.3999999999999997E-2</v>
      </c>
      <c r="F31" s="187">
        <v>1150698</v>
      </c>
      <c r="G31" s="114">
        <v>2.9000000000000001E-2</v>
      </c>
    </row>
    <row r="32" spans="1:7" ht="14.45" customHeight="1" x14ac:dyDescent="0.25">
      <c r="A32" s="557"/>
      <c r="B32" s="551"/>
      <c r="C32" s="106" t="s">
        <v>274</v>
      </c>
      <c r="D32" s="187">
        <v>252004</v>
      </c>
      <c r="E32" s="171">
        <v>7.0000000000000001E-3</v>
      </c>
      <c r="F32" s="187">
        <v>283883</v>
      </c>
      <c r="G32" s="114">
        <v>7.0000000000000001E-3</v>
      </c>
    </row>
    <row r="33" spans="1:7" s="186" customFormat="1" ht="14.45" customHeight="1" x14ac:dyDescent="0.25">
      <c r="A33" s="557"/>
      <c r="B33" s="551"/>
      <c r="C33" s="200" t="s">
        <v>278</v>
      </c>
      <c r="D33" s="155">
        <v>1857614</v>
      </c>
      <c r="E33" s="192">
        <v>0.05</v>
      </c>
      <c r="F33" s="155">
        <v>1434581</v>
      </c>
      <c r="G33" s="153">
        <v>3.5999999999999997E-2</v>
      </c>
    </row>
    <row r="34" spans="1:7" ht="14.45" customHeight="1" x14ac:dyDescent="0.25">
      <c r="A34" s="557"/>
      <c r="B34" s="551" t="s">
        <v>214</v>
      </c>
      <c r="C34" s="106" t="s">
        <v>280</v>
      </c>
      <c r="D34" s="187">
        <v>579922</v>
      </c>
      <c r="E34" s="171">
        <v>2.1000000000000001E-2</v>
      </c>
      <c r="F34" s="187">
        <v>500211</v>
      </c>
      <c r="G34" s="114">
        <v>1.6E-2</v>
      </c>
    </row>
    <row r="35" spans="1:7" ht="14.45" customHeight="1" x14ac:dyDescent="0.25">
      <c r="A35" s="557"/>
      <c r="B35" s="551"/>
      <c r="C35" s="106" t="s">
        <v>274</v>
      </c>
      <c r="D35" s="187">
        <v>130974</v>
      </c>
      <c r="E35" s="171">
        <v>5.0000000000000001E-3</v>
      </c>
      <c r="F35" s="187">
        <v>198496</v>
      </c>
      <c r="G35" s="114">
        <v>7.0000000000000001E-3</v>
      </c>
    </row>
    <row r="36" spans="1:7" s="186" customFormat="1" ht="14.45" customHeight="1" x14ac:dyDescent="0.25">
      <c r="A36" s="558"/>
      <c r="B36" s="569"/>
      <c r="C36" s="223" t="s">
        <v>278</v>
      </c>
      <c r="D36" s="195">
        <v>710896</v>
      </c>
      <c r="E36" s="194">
        <v>2.5999999999999999E-2</v>
      </c>
      <c r="F36" s="155">
        <v>698707</v>
      </c>
      <c r="G36" s="153">
        <v>2.3E-2</v>
      </c>
    </row>
    <row r="37" spans="1:7" ht="14.45" customHeight="1" x14ac:dyDescent="0.25">
      <c r="A37" s="553" t="s">
        <v>202</v>
      </c>
      <c r="B37" s="551" t="s">
        <v>268</v>
      </c>
      <c r="C37" s="106" t="s">
        <v>280</v>
      </c>
      <c r="D37" s="187">
        <v>399689</v>
      </c>
      <c r="E37" s="171">
        <v>1.9E-2</v>
      </c>
      <c r="F37" s="187">
        <v>3242</v>
      </c>
      <c r="G37" s="114">
        <v>0.03</v>
      </c>
    </row>
    <row r="38" spans="1:7" ht="14.45" customHeight="1" x14ac:dyDescent="0.25">
      <c r="A38" s="553"/>
      <c r="B38" s="551"/>
      <c r="C38" s="106" t="s">
        <v>274</v>
      </c>
      <c r="D38" s="187">
        <v>232941</v>
      </c>
      <c r="E38" s="171">
        <v>1.0999999999999999E-2</v>
      </c>
      <c r="F38" s="187">
        <v>701</v>
      </c>
      <c r="G38" s="114">
        <v>7.0000000000000001E-3</v>
      </c>
    </row>
    <row r="39" spans="1:7" s="186" customFormat="1" ht="14.45" customHeight="1" x14ac:dyDescent="0.25">
      <c r="A39" s="553"/>
      <c r="B39" s="551"/>
      <c r="C39" s="223" t="s">
        <v>278</v>
      </c>
      <c r="D39" s="155">
        <v>632629</v>
      </c>
      <c r="E39" s="192">
        <v>2.9000000000000001E-2</v>
      </c>
      <c r="F39" s="155">
        <v>3943</v>
      </c>
      <c r="G39" s="153">
        <v>3.6999999999999998E-2</v>
      </c>
    </row>
    <row r="40" spans="1:7" ht="14.45" customHeight="1" x14ac:dyDescent="0.25">
      <c r="A40" s="553"/>
      <c r="B40" s="551" t="s">
        <v>215</v>
      </c>
      <c r="C40" s="106" t="s">
        <v>280</v>
      </c>
      <c r="D40" s="187">
        <v>1140576</v>
      </c>
      <c r="E40" s="171">
        <v>1.9E-2</v>
      </c>
      <c r="F40" s="187">
        <v>1135203</v>
      </c>
      <c r="G40" s="114">
        <v>1.7000000000000001E-2</v>
      </c>
    </row>
    <row r="41" spans="1:7" ht="14.45" customHeight="1" x14ac:dyDescent="0.25">
      <c r="A41" s="553"/>
      <c r="B41" s="551"/>
      <c r="C41" s="106" t="s">
        <v>274</v>
      </c>
      <c r="D41" s="187">
        <v>863907</v>
      </c>
      <c r="E41" s="171">
        <v>1.4E-2</v>
      </c>
      <c r="F41" s="187">
        <v>782284</v>
      </c>
      <c r="G41" s="114">
        <v>1.2E-2</v>
      </c>
    </row>
    <row r="42" spans="1:7" s="186" customFormat="1" ht="14.45" customHeight="1" x14ac:dyDescent="0.25">
      <c r="A42" s="553"/>
      <c r="B42" s="551"/>
      <c r="C42" s="223" t="s">
        <v>278</v>
      </c>
      <c r="D42" s="155">
        <v>2004484</v>
      </c>
      <c r="E42" s="192">
        <v>3.3000000000000002E-2</v>
      </c>
      <c r="F42" s="155">
        <v>1917487</v>
      </c>
      <c r="G42" s="153">
        <v>2.8000000000000001E-2</v>
      </c>
    </row>
    <row r="43" spans="1:7" ht="14.45" customHeight="1" x14ac:dyDescent="0.25">
      <c r="A43" s="553"/>
      <c r="B43" s="551" t="s">
        <v>209</v>
      </c>
      <c r="C43" s="106" t="s">
        <v>280</v>
      </c>
      <c r="D43" s="187">
        <v>2979854</v>
      </c>
      <c r="E43" s="171">
        <v>0.02</v>
      </c>
      <c r="F43" s="187">
        <v>4045659</v>
      </c>
      <c r="G43" s="114">
        <v>1.7999999999999999E-2</v>
      </c>
    </row>
    <row r="44" spans="1:7" ht="14.45" customHeight="1" x14ac:dyDescent="0.25">
      <c r="A44" s="553"/>
      <c r="B44" s="551"/>
      <c r="C44" s="106" t="s">
        <v>274</v>
      </c>
      <c r="D44" s="187">
        <v>1403651</v>
      </c>
      <c r="E44" s="171">
        <v>8.9999999999999993E-3</v>
      </c>
      <c r="F44" s="187">
        <v>1823122</v>
      </c>
      <c r="G44" s="114">
        <v>8.0000000000000002E-3</v>
      </c>
    </row>
    <row r="45" spans="1:7" s="186" customFormat="1" ht="14.45" customHeight="1" x14ac:dyDescent="0.25">
      <c r="A45" s="553"/>
      <c r="B45" s="551"/>
      <c r="C45" s="223" t="s">
        <v>278</v>
      </c>
      <c r="D45" s="155">
        <v>4383505</v>
      </c>
      <c r="E45" s="192">
        <v>0.03</v>
      </c>
      <c r="F45" s="155">
        <v>5868781</v>
      </c>
      <c r="G45" s="153">
        <v>2.7E-2</v>
      </c>
    </row>
    <row r="46" spans="1:7" ht="14.45" customHeight="1" x14ac:dyDescent="0.25">
      <c r="A46" s="553"/>
      <c r="B46" s="571" t="s">
        <v>214</v>
      </c>
      <c r="C46" s="106" t="s">
        <v>280</v>
      </c>
      <c r="D46" s="155">
        <v>1099271</v>
      </c>
      <c r="E46" s="192">
        <v>1.4999999999999999E-2</v>
      </c>
      <c r="F46" s="187">
        <v>1687705</v>
      </c>
      <c r="G46" s="114">
        <v>1.4999999999999999E-2</v>
      </c>
    </row>
    <row r="47" spans="1:7" ht="14.45" customHeight="1" x14ac:dyDescent="0.25">
      <c r="A47" s="553"/>
      <c r="B47" s="572"/>
      <c r="C47" s="106" t="s">
        <v>274</v>
      </c>
      <c r="D47" s="187">
        <v>495109</v>
      </c>
      <c r="E47" s="171">
        <v>7.0000000000000001E-3</v>
      </c>
      <c r="F47" s="187">
        <v>599756</v>
      </c>
      <c r="G47" s="114">
        <v>5.0000000000000001E-3</v>
      </c>
    </row>
    <row r="48" spans="1:7" s="186" customFormat="1" ht="14.45" customHeight="1" x14ac:dyDescent="0.25">
      <c r="A48" s="570"/>
      <c r="B48" s="572"/>
      <c r="C48" s="223" t="s">
        <v>278</v>
      </c>
      <c r="D48" s="195">
        <v>1594381</v>
      </c>
      <c r="E48" s="194">
        <v>2.1000000000000001E-2</v>
      </c>
      <c r="F48" s="155">
        <v>2287461</v>
      </c>
      <c r="G48" s="153">
        <v>0.02</v>
      </c>
    </row>
    <row r="49" spans="1:7" ht="14.45" customHeight="1" x14ac:dyDescent="0.25">
      <c r="A49" s="574" t="s">
        <v>162</v>
      </c>
      <c r="B49" s="551" t="s">
        <v>205</v>
      </c>
      <c r="C49" s="106" t="s">
        <v>280</v>
      </c>
      <c r="D49" s="187">
        <v>234944</v>
      </c>
      <c r="E49" s="114">
        <v>3.2000000000000001E-2</v>
      </c>
      <c r="F49" s="225">
        <v>247475</v>
      </c>
      <c r="G49" s="226">
        <v>3.3000000000000002E-2</v>
      </c>
    </row>
    <row r="50" spans="1:7" ht="14.45" customHeight="1" x14ac:dyDescent="0.25">
      <c r="A50" s="575"/>
      <c r="B50" s="551"/>
      <c r="C50" s="106" t="s">
        <v>274</v>
      </c>
      <c r="D50" s="187">
        <v>68497</v>
      </c>
      <c r="E50" s="114">
        <v>8.9999999999999993E-3</v>
      </c>
      <c r="F50" s="182">
        <v>49281</v>
      </c>
      <c r="G50" s="149">
        <v>7.0000000000000001E-3</v>
      </c>
    </row>
    <row r="51" spans="1:7" s="186" customFormat="1" ht="14.45" customHeight="1" x14ac:dyDescent="0.25">
      <c r="A51" s="575"/>
      <c r="B51" s="551"/>
      <c r="C51" s="223" t="s">
        <v>278</v>
      </c>
      <c r="D51" s="155">
        <v>303441</v>
      </c>
      <c r="E51" s="153">
        <v>4.2000000000000003E-2</v>
      </c>
      <c r="F51" s="224">
        <v>296757</v>
      </c>
      <c r="G51" s="203">
        <v>3.9E-2</v>
      </c>
    </row>
    <row r="52" spans="1:7" ht="14.45" customHeight="1" x14ac:dyDescent="0.25">
      <c r="A52" s="575"/>
      <c r="B52" s="551" t="s">
        <v>281</v>
      </c>
      <c r="C52" s="106" t="s">
        <v>280</v>
      </c>
      <c r="D52" s="187">
        <v>29016</v>
      </c>
      <c r="E52" s="114">
        <v>2.3E-2</v>
      </c>
      <c r="F52" s="182">
        <v>21815</v>
      </c>
      <c r="G52" s="149">
        <v>0.02</v>
      </c>
    </row>
    <row r="53" spans="1:7" ht="14.45" customHeight="1" x14ac:dyDescent="0.25">
      <c r="A53" s="575"/>
      <c r="B53" s="551"/>
      <c r="C53" s="106" t="s">
        <v>274</v>
      </c>
      <c r="D53" s="187">
        <v>8092</v>
      </c>
      <c r="E53" s="114">
        <v>6.0000000000000001E-3</v>
      </c>
      <c r="F53" s="182">
        <v>15089</v>
      </c>
      <c r="G53" s="149">
        <v>1.4E-2</v>
      </c>
    </row>
    <row r="54" spans="1:7" s="186" customFormat="1" ht="14.45" customHeight="1" x14ac:dyDescent="0.25">
      <c r="A54" s="575"/>
      <c r="B54" s="551"/>
      <c r="C54" s="223" t="s">
        <v>278</v>
      </c>
      <c r="D54" s="155">
        <v>37107</v>
      </c>
      <c r="E54" s="153">
        <v>2.9000000000000001E-2</v>
      </c>
      <c r="F54" s="224">
        <v>36905</v>
      </c>
      <c r="G54" s="203">
        <v>3.3000000000000002E-2</v>
      </c>
    </row>
    <row r="55" spans="1:7" ht="14.45" customHeight="1" x14ac:dyDescent="0.25">
      <c r="A55" s="575"/>
      <c r="B55" s="551" t="s">
        <v>268</v>
      </c>
      <c r="C55" s="106" t="s">
        <v>280</v>
      </c>
      <c r="D55" s="187">
        <v>210031</v>
      </c>
      <c r="E55" s="114">
        <v>2.5000000000000001E-2</v>
      </c>
      <c r="F55" s="182">
        <v>271859</v>
      </c>
      <c r="G55" s="149">
        <v>2.8000000000000001E-2</v>
      </c>
    </row>
    <row r="56" spans="1:7" ht="14.45" customHeight="1" x14ac:dyDescent="0.25">
      <c r="A56" s="575"/>
      <c r="B56" s="551"/>
      <c r="C56" s="106" t="s">
        <v>274</v>
      </c>
      <c r="D56" s="187">
        <v>61884</v>
      </c>
      <c r="E56" s="114">
        <v>7.0000000000000001E-3</v>
      </c>
      <c r="F56" s="182">
        <v>75598</v>
      </c>
      <c r="G56" s="149">
        <v>8.0000000000000002E-3</v>
      </c>
    </row>
    <row r="57" spans="1:7" s="186" customFormat="1" ht="14.45" customHeight="1" x14ac:dyDescent="0.25">
      <c r="A57" s="575"/>
      <c r="B57" s="551"/>
      <c r="C57" s="223" t="s">
        <v>278</v>
      </c>
      <c r="D57" s="155">
        <v>271916</v>
      </c>
      <c r="E57" s="153">
        <v>3.2000000000000001E-2</v>
      </c>
      <c r="F57" s="224">
        <v>347457</v>
      </c>
      <c r="G57" s="203">
        <v>3.5999999999999997E-2</v>
      </c>
    </row>
    <row r="58" spans="1:7" ht="14.45" customHeight="1" x14ac:dyDescent="0.25">
      <c r="A58" s="575"/>
      <c r="B58" s="551" t="s">
        <v>219</v>
      </c>
      <c r="C58" s="106" t="s">
        <v>280</v>
      </c>
      <c r="D58" s="187">
        <v>72533</v>
      </c>
      <c r="E58" s="114">
        <v>2.9000000000000001E-2</v>
      </c>
      <c r="F58" s="182">
        <v>55967</v>
      </c>
      <c r="G58" s="149">
        <v>2.7E-2</v>
      </c>
    </row>
    <row r="59" spans="1:7" ht="14.45" customHeight="1" x14ac:dyDescent="0.25">
      <c r="A59" s="575"/>
      <c r="B59" s="551"/>
      <c r="C59" s="106" t="s">
        <v>274</v>
      </c>
      <c r="D59" s="187">
        <v>8078</v>
      </c>
      <c r="E59" s="114">
        <v>3.0000000000000001E-3</v>
      </c>
      <c r="F59" s="182">
        <v>6747</v>
      </c>
      <c r="G59" s="149">
        <v>3.0000000000000001E-3</v>
      </c>
    </row>
    <row r="60" spans="1:7" s="186" customFormat="1" ht="14.45" customHeight="1" x14ac:dyDescent="0.25">
      <c r="A60" s="575"/>
      <c r="B60" s="551"/>
      <c r="C60" s="223" t="s">
        <v>278</v>
      </c>
      <c r="D60" s="155">
        <v>80611</v>
      </c>
      <c r="E60" s="153">
        <v>3.2000000000000001E-2</v>
      </c>
      <c r="F60" s="224">
        <v>62714</v>
      </c>
      <c r="G60" s="203">
        <v>0.03</v>
      </c>
    </row>
    <row r="61" spans="1:7" ht="14.45" customHeight="1" x14ac:dyDescent="0.25">
      <c r="A61" s="575"/>
      <c r="B61" s="551" t="s">
        <v>209</v>
      </c>
      <c r="C61" s="106" t="s">
        <v>280</v>
      </c>
      <c r="D61" s="187">
        <v>80077</v>
      </c>
      <c r="E61" s="114">
        <v>3.2000000000000001E-2</v>
      </c>
      <c r="F61" s="182">
        <v>68646</v>
      </c>
      <c r="G61" s="149">
        <v>2.3E-2</v>
      </c>
    </row>
    <row r="62" spans="1:7" ht="14.45" customHeight="1" x14ac:dyDescent="0.25">
      <c r="A62" s="575"/>
      <c r="B62" s="551"/>
      <c r="C62" s="106" t="s">
        <v>274</v>
      </c>
      <c r="D62" s="187">
        <v>9612</v>
      </c>
      <c r="E62" s="114">
        <v>4.0000000000000001E-3</v>
      </c>
      <c r="F62" s="182">
        <v>11299</v>
      </c>
      <c r="G62" s="149">
        <v>4.0000000000000001E-3</v>
      </c>
    </row>
    <row r="63" spans="1:7" s="186" customFormat="1" ht="14.45" customHeight="1" x14ac:dyDescent="0.25">
      <c r="A63" s="575"/>
      <c r="B63" s="551"/>
      <c r="C63" s="223" t="s">
        <v>278</v>
      </c>
      <c r="D63" s="155">
        <v>89689</v>
      </c>
      <c r="E63" s="153">
        <v>3.5999999999999997E-2</v>
      </c>
      <c r="F63" s="224">
        <v>79945</v>
      </c>
      <c r="G63" s="203">
        <v>2.7E-2</v>
      </c>
    </row>
    <row r="64" spans="1:7" ht="14.45" customHeight="1" x14ac:dyDescent="0.25">
      <c r="A64" s="575"/>
      <c r="B64" s="551" t="s">
        <v>220</v>
      </c>
      <c r="C64" s="106" t="s">
        <v>280</v>
      </c>
      <c r="D64" s="187">
        <v>72358</v>
      </c>
      <c r="E64" s="114">
        <v>3.2000000000000001E-2</v>
      </c>
      <c r="F64" s="182">
        <v>86681</v>
      </c>
      <c r="G64" s="149">
        <v>4.4999999999999998E-2</v>
      </c>
    </row>
    <row r="65" spans="1:7" ht="14.45" customHeight="1" x14ac:dyDescent="0.25">
      <c r="A65" s="575"/>
      <c r="B65" s="551"/>
      <c r="C65" s="106" t="s">
        <v>274</v>
      </c>
      <c r="D65" s="187">
        <v>12729</v>
      </c>
      <c r="E65" s="114">
        <v>6.0000000000000001E-3</v>
      </c>
      <c r="F65" s="182">
        <v>11256</v>
      </c>
      <c r="G65" s="149">
        <v>6.0000000000000001E-3</v>
      </c>
    </row>
    <row r="66" spans="1:7" s="186" customFormat="1" ht="14.45" customHeight="1" x14ac:dyDescent="0.25">
      <c r="A66" s="575"/>
      <c r="B66" s="551"/>
      <c r="C66" s="223" t="s">
        <v>278</v>
      </c>
      <c r="D66" s="155">
        <v>85087</v>
      </c>
      <c r="E66" s="153">
        <v>3.7999999999999999E-2</v>
      </c>
      <c r="F66" s="224">
        <v>97937</v>
      </c>
      <c r="G66" s="203">
        <v>5.0999999999999997E-2</v>
      </c>
    </row>
    <row r="67" spans="1:7" ht="14.45" customHeight="1" x14ac:dyDescent="0.25">
      <c r="A67" s="575"/>
      <c r="B67" s="551" t="s">
        <v>282</v>
      </c>
      <c r="C67" s="106" t="s">
        <v>280</v>
      </c>
      <c r="D67" s="187">
        <v>121154</v>
      </c>
      <c r="E67" s="114">
        <v>3.7999999999999999E-2</v>
      </c>
      <c r="F67" s="182">
        <v>110084</v>
      </c>
      <c r="G67" s="149">
        <v>4.5999999999999999E-2</v>
      </c>
    </row>
    <row r="68" spans="1:7" ht="14.45" customHeight="1" x14ac:dyDescent="0.25">
      <c r="A68" s="575"/>
      <c r="B68" s="551"/>
      <c r="C68" s="106" t="s">
        <v>274</v>
      </c>
      <c r="D68" s="187">
        <v>19165</v>
      </c>
      <c r="E68" s="114">
        <v>6.0000000000000001E-3</v>
      </c>
      <c r="F68" s="182">
        <v>18765</v>
      </c>
      <c r="G68" s="149">
        <v>8.0000000000000002E-3</v>
      </c>
    </row>
    <row r="69" spans="1:7" s="186" customFormat="1" ht="14.45" customHeight="1" x14ac:dyDescent="0.25">
      <c r="A69" s="575"/>
      <c r="B69" s="551"/>
      <c r="C69" s="223" t="s">
        <v>278</v>
      </c>
      <c r="D69" s="155">
        <v>140319</v>
      </c>
      <c r="E69" s="153">
        <v>4.2999999999999997E-2</v>
      </c>
      <c r="F69" s="224">
        <v>128849</v>
      </c>
      <c r="G69" s="203">
        <v>5.3999999999999999E-2</v>
      </c>
    </row>
    <row r="70" spans="1:7" ht="14.45" customHeight="1" x14ac:dyDescent="0.25">
      <c r="A70" s="575"/>
      <c r="B70" s="551" t="s">
        <v>211</v>
      </c>
      <c r="C70" s="106" t="s">
        <v>280</v>
      </c>
      <c r="D70" s="187">
        <v>92316</v>
      </c>
      <c r="E70" s="114">
        <v>2.3E-2</v>
      </c>
      <c r="F70" s="182">
        <v>109023</v>
      </c>
      <c r="G70" s="149">
        <v>3.1E-2</v>
      </c>
    </row>
    <row r="71" spans="1:7" ht="14.45" customHeight="1" x14ac:dyDescent="0.25">
      <c r="A71" s="575"/>
      <c r="B71" s="551"/>
      <c r="C71" s="106" t="s">
        <v>274</v>
      </c>
      <c r="D71" s="187">
        <v>15438</v>
      </c>
      <c r="E71" s="114">
        <v>4.0000000000000001E-3</v>
      </c>
      <c r="F71" s="182">
        <v>15926</v>
      </c>
      <c r="G71" s="149">
        <v>5.0000000000000001E-3</v>
      </c>
    </row>
    <row r="72" spans="1:7" s="186" customFormat="1" ht="14.45" customHeight="1" x14ac:dyDescent="0.25">
      <c r="A72" s="575"/>
      <c r="B72" s="551"/>
      <c r="C72" s="223" t="s">
        <v>278</v>
      </c>
      <c r="D72" s="155">
        <v>107754</v>
      </c>
      <c r="E72" s="153">
        <v>2.5999999999999999E-2</v>
      </c>
      <c r="F72" s="224">
        <v>124950</v>
      </c>
      <c r="G72" s="203">
        <v>3.5999999999999997E-2</v>
      </c>
    </row>
    <row r="73" spans="1:7" ht="14.45" customHeight="1" x14ac:dyDescent="0.25">
      <c r="A73" s="575"/>
      <c r="B73" s="551" t="s">
        <v>283</v>
      </c>
      <c r="C73" s="106" t="s">
        <v>280</v>
      </c>
      <c r="D73" s="187">
        <v>8174</v>
      </c>
      <c r="E73" s="114">
        <v>1.0999999999999999E-2</v>
      </c>
      <c r="F73" s="182">
        <v>11484</v>
      </c>
      <c r="G73" s="149">
        <v>1.0999999999999999E-2</v>
      </c>
    </row>
    <row r="74" spans="1:7" ht="14.45" customHeight="1" x14ac:dyDescent="0.25">
      <c r="A74" s="575"/>
      <c r="B74" s="551"/>
      <c r="C74" s="106" t="s">
        <v>274</v>
      </c>
      <c r="D74" s="187">
        <v>7303</v>
      </c>
      <c r="E74" s="114">
        <v>0.01</v>
      </c>
      <c r="F74" s="182">
        <v>9356</v>
      </c>
      <c r="G74" s="149">
        <v>8.9999999999999993E-3</v>
      </c>
    </row>
    <row r="75" spans="1:7" s="186" customFormat="1" ht="14.45" customHeight="1" x14ac:dyDescent="0.25">
      <c r="A75" s="575"/>
      <c r="B75" s="551"/>
      <c r="C75" s="223" t="s">
        <v>278</v>
      </c>
      <c r="D75" s="155">
        <v>15478</v>
      </c>
      <c r="E75" s="153">
        <v>2.1000000000000001E-2</v>
      </c>
      <c r="F75" s="224">
        <v>20839</v>
      </c>
      <c r="G75" s="203">
        <v>0.02</v>
      </c>
    </row>
    <row r="76" spans="1:7" ht="14.45" customHeight="1" x14ac:dyDescent="0.25">
      <c r="A76" s="575"/>
      <c r="B76" s="571" t="s">
        <v>214</v>
      </c>
      <c r="C76" s="106" t="s">
        <v>280</v>
      </c>
      <c r="D76" s="187">
        <v>22327</v>
      </c>
      <c r="E76" s="114">
        <v>1.2999999999999999E-2</v>
      </c>
      <c r="F76" s="182">
        <v>51477</v>
      </c>
      <c r="G76" s="149">
        <v>2.1000000000000001E-2</v>
      </c>
    </row>
    <row r="77" spans="1:7" ht="14.45" customHeight="1" x14ac:dyDescent="0.25">
      <c r="A77" s="575"/>
      <c r="B77" s="572"/>
      <c r="C77" s="174" t="s">
        <v>274</v>
      </c>
      <c r="D77" s="187">
        <v>12983</v>
      </c>
      <c r="E77" s="114">
        <v>8.0000000000000002E-3</v>
      </c>
      <c r="F77" s="182">
        <v>11590</v>
      </c>
      <c r="G77" s="149">
        <v>5.0000000000000001E-3</v>
      </c>
    </row>
    <row r="78" spans="1:7" s="186" customFormat="1" ht="14.45" customHeight="1" x14ac:dyDescent="0.25">
      <c r="A78" s="576"/>
      <c r="B78" s="573"/>
      <c r="C78" s="107" t="s">
        <v>278</v>
      </c>
      <c r="D78" s="227">
        <v>35310</v>
      </c>
      <c r="E78" s="153">
        <v>2.1000000000000001E-2</v>
      </c>
      <c r="F78" s="214">
        <v>62843.380000000005</v>
      </c>
      <c r="G78" s="82">
        <v>2.0999999999999998E-2</v>
      </c>
    </row>
    <row r="79" spans="1:7" x14ac:dyDescent="0.25">
      <c r="A79" s="424"/>
      <c r="B79" s="424"/>
      <c r="C79" s="424"/>
      <c r="D79" s="424"/>
      <c r="E79" s="424"/>
      <c r="F79" s="424"/>
      <c r="G79" s="424"/>
    </row>
    <row r="80" spans="1:7" ht="14.45" customHeight="1" x14ac:dyDescent="0.25">
      <c r="A80" s="563" t="s">
        <v>170</v>
      </c>
      <c r="B80" s="563"/>
      <c r="C80" s="563"/>
      <c r="D80" s="563"/>
      <c r="E80" s="563"/>
      <c r="F80" s="563"/>
      <c r="G80" s="563"/>
    </row>
    <row r="81" spans="1:9" ht="15" customHeight="1" x14ac:dyDescent="0.25">
      <c r="A81" s="462" t="s">
        <v>271</v>
      </c>
      <c r="B81" s="462"/>
      <c r="C81" s="462"/>
      <c r="D81" s="462"/>
      <c r="E81" s="462"/>
      <c r="F81" s="462"/>
      <c r="G81" s="462"/>
      <c r="H81" s="80"/>
      <c r="I81" s="80"/>
    </row>
    <row r="82" spans="1:9" ht="14.45" customHeight="1" x14ac:dyDescent="0.25">
      <c r="A82" s="462"/>
      <c r="B82" s="462"/>
      <c r="C82" s="462"/>
      <c r="D82" s="462"/>
      <c r="E82" s="462"/>
      <c r="F82" s="462"/>
      <c r="G82" s="462"/>
      <c r="H82" s="80"/>
      <c r="I82" s="80"/>
    </row>
    <row r="83" spans="1:9" ht="14.45" customHeight="1" x14ac:dyDescent="0.25">
      <c r="A83" s="462"/>
      <c r="B83" s="462"/>
      <c r="C83" s="462"/>
      <c r="D83" s="462"/>
      <c r="E83" s="462"/>
      <c r="F83" s="462"/>
      <c r="G83" s="462"/>
      <c r="H83" s="80"/>
      <c r="I83" s="80"/>
    </row>
    <row r="84" spans="1:9" ht="14.45" customHeight="1" x14ac:dyDescent="0.25">
      <c r="A84" s="462"/>
      <c r="B84" s="462"/>
      <c r="C84" s="462"/>
      <c r="D84" s="462"/>
      <c r="E84" s="462"/>
      <c r="F84" s="462"/>
      <c r="G84" s="462"/>
      <c r="H84" s="80"/>
      <c r="I84" s="80"/>
    </row>
    <row r="85" spans="1:9" ht="14.45" customHeight="1" x14ac:dyDescent="0.25">
      <c r="A85" s="462"/>
      <c r="B85" s="462"/>
      <c r="C85" s="462"/>
      <c r="D85" s="462"/>
      <c r="E85" s="462"/>
      <c r="F85" s="462"/>
      <c r="G85" s="462"/>
      <c r="H85" s="80"/>
      <c r="I85" s="80"/>
    </row>
    <row r="86" spans="1:9" ht="14.45" customHeight="1" x14ac:dyDescent="0.25">
      <c r="A86" s="462"/>
      <c r="B86" s="462"/>
      <c r="C86" s="462"/>
      <c r="D86" s="462"/>
      <c r="E86" s="462"/>
      <c r="F86" s="462"/>
      <c r="G86" s="462"/>
      <c r="H86" s="80"/>
      <c r="I86" s="80"/>
    </row>
    <row r="87" spans="1:9" ht="14.45" customHeight="1" x14ac:dyDescent="0.25">
      <c r="A87" s="462"/>
      <c r="B87" s="462"/>
      <c r="C87" s="462"/>
      <c r="D87" s="462"/>
      <c r="E87" s="462"/>
      <c r="F87" s="462"/>
      <c r="G87" s="462"/>
    </row>
  </sheetData>
  <mergeCells count="39">
    <mergeCell ref="A1:G1"/>
    <mergeCell ref="A3:G3"/>
    <mergeCell ref="A4:G4"/>
    <mergeCell ref="A79:G79"/>
    <mergeCell ref="A80:G80"/>
    <mergeCell ref="A5:A6"/>
    <mergeCell ref="B5:B6"/>
    <mergeCell ref="C5:C6"/>
    <mergeCell ref="D5:E5"/>
    <mergeCell ref="A2:G2"/>
    <mergeCell ref="F5:G5"/>
    <mergeCell ref="A7:A36"/>
    <mergeCell ref="B7:B9"/>
    <mergeCell ref="B10:B12"/>
    <mergeCell ref="B13:B15"/>
    <mergeCell ref="B16:B18"/>
    <mergeCell ref="A81:G87"/>
    <mergeCell ref="B73:B75"/>
    <mergeCell ref="B76:B78"/>
    <mergeCell ref="A49:A78"/>
    <mergeCell ref="B61:B63"/>
    <mergeCell ref="B64:B66"/>
    <mergeCell ref="B67:B69"/>
    <mergeCell ref="B70:B72"/>
    <mergeCell ref="B19:B21"/>
    <mergeCell ref="B22:B24"/>
    <mergeCell ref="B25:B27"/>
    <mergeCell ref="B28:B30"/>
    <mergeCell ref="B31:B33"/>
    <mergeCell ref="B34:B36"/>
    <mergeCell ref="A37:A48"/>
    <mergeCell ref="B58:B60"/>
    <mergeCell ref="B55:B57"/>
    <mergeCell ref="B52:B54"/>
    <mergeCell ref="B37:B39"/>
    <mergeCell ref="B40:B42"/>
    <mergeCell ref="B43:B45"/>
    <mergeCell ref="B46:B48"/>
    <mergeCell ref="B49:B5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C1C9F-8ED5-41A4-B566-A480A69D23FC}">
  <dimension ref="A1:N21"/>
  <sheetViews>
    <sheetView workbookViewId="0">
      <selection sqref="A1:N1"/>
    </sheetView>
  </sheetViews>
  <sheetFormatPr defaultRowHeight="15" x14ac:dyDescent="0.25"/>
  <cols>
    <col min="1" max="1" width="17.7109375" customWidth="1"/>
    <col min="2" max="2" width="30.140625" customWidth="1"/>
    <col min="3" max="3" width="14.28515625" customWidth="1"/>
    <col min="4" max="4" width="18.140625" customWidth="1"/>
    <col min="5" max="5" width="14.28515625" customWidth="1"/>
    <col min="6" max="6" width="18.140625" customWidth="1"/>
    <col min="7" max="7" width="14.28515625" customWidth="1"/>
    <col min="8" max="8" width="18.140625" customWidth="1"/>
    <col min="9" max="9" width="14.28515625" customWidth="1"/>
    <col min="10" max="10" width="18.140625" customWidth="1"/>
    <col min="11" max="11" width="14.28515625" customWidth="1"/>
    <col min="12" max="12" width="18.140625" customWidth="1"/>
    <col min="13" max="13" width="14.28515625" customWidth="1"/>
    <col min="14" max="14" width="18.140625" customWidth="1"/>
  </cols>
  <sheetData>
    <row r="1" spans="1:14" ht="18.75" x14ac:dyDescent="0.3">
      <c r="A1" s="437" t="s">
        <v>77</v>
      </c>
      <c r="B1" s="437"/>
      <c r="C1" s="437"/>
      <c r="D1" s="437"/>
      <c r="E1" s="437"/>
      <c r="F1" s="437"/>
      <c r="G1" s="437"/>
      <c r="H1" s="437"/>
      <c r="I1" s="437"/>
      <c r="J1" s="437"/>
      <c r="K1" s="437"/>
      <c r="L1" s="437"/>
      <c r="M1" s="437"/>
      <c r="N1" s="437"/>
    </row>
    <row r="2" spans="1:14" ht="15.75" x14ac:dyDescent="0.25">
      <c r="A2" s="429" t="s">
        <v>44</v>
      </c>
      <c r="B2" s="429"/>
      <c r="C2" s="429"/>
      <c r="D2" s="429"/>
      <c r="E2" s="429"/>
      <c r="F2" s="429"/>
      <c r="G2" s="429"/>
      <c r="H2" s="429"/>
      <c r="I2" s="429"/>
      <c r="J2" s="429"/>
      <c r="K2" s="429"/>
      <c r="L2" s="429"/>
      <c r="M2" s="429"/>
      <c r="N2" s="429"/>
    </row>
    <row r="3" spans="1:14" ht="15.75" x14ac:dyDescent="0.25">
      <c r="A3" s="430" t="s">
        <v>284</v>
      </c>
      <c r="B3" s="430"/>
      <c r="C3" s="430"/>
      <c r="D3" s="430"/>
      <c r="E3" s="430"/>
      <c r="F3" s="430"/>
      <c r="G3" s="430"/>
      <c r="H3" s="430"/>
      <c r="I3" s="430"/>
      <c r="J3" s="430"/>
      <c r="K3" s="430"/>
      <c r="L3" s="430"/>
      <c r="M3" s="430"/>
      <c r="N3" s="430"/>
    </row>
    <row r="4" spans="1:14" x14ac:dyDescent="0.25">
      <c r="A4" s="438"/>
      <c r="B4" s="438"/>
      <c r="C4" s="438"/>
      <c r="D4" s="438"/>
      <c r="E4" s="438"/>
      <c r="F4" s="438"/>
      <c r="G4" s="438"/>
      <c r="H4" s="438"/>
      <c r="I4" s="438"/>
      <c r="J4" s="438"/>
      <c r="K4" s="438"/>
      <c r="L4" s="438"/>
      <c r="M4" s="438"/>
      <c r="N4" s="438"/>
    </row>
    <row r="5" spans="1:14" x14ac:dyDescent="0.25">
      <c r="A5" s="501" t="s">
        <v>200</v>
      </c>
      <c r="B5" s="501" t="s">
        <v>240</v>
      </c>
      <c r="C5" s="502" t="s">
        <v>160</v>
      </c>
      <c r="D5" s="502"/>
      <c r="E5" s="502"/>
      <c r="F5" s="502"/>
      <c r="G5" s="502" t="s">
        <v>161</v>
      </c>
      <c r="H5" s="502"/>
      <c r="I5" s="502"/>
      <c r="J5" s="502"/>
      <c r="K5" s="502" t="s">
        <v>162</v>
      </c>
      <c r="L5" s="502"/>
      <c r="M5" s="502"/>
      <c r="N5" s="502"/>
    </row>
    <row r="6" spans="1:14" x14ac:dyDescent="0.25">
      <c r="A6" s="501"/>
      <c r="B6" s="501"/>
      <c r="C6" s="502">
        <v>2023</v>
      </c>
      <c r="D6" s="502"/>
      <c r="E6" s="502">
        <v>2024</v>
      </c>
      <c r="F6" s="502"/>
      <c r="G6" s="502">
        <v>2023</v>
      </c>
      <c r="H6" s="502"/>
      <c r="I6" s="502">
        <v>2024</v>
      </c>
      <c r="J6" s="502"/>
      <c r="K6" s="502">
        <v>2023</v>
      </c>
      <c r="L6" s="502"/>
      <c r="M6" s="502">
        <v>2024</v>
      </c>
      <c r="N6" s="502"/>
    </row>
    <row r="7" spans="1:14" ht="30" x14ac:dyDescent="0.25">
      <c r="A7" s="501"/>
      <c r="B7" s="501"/>
      <c r="C7" s="28" t="s">
        <v>163</v>
      </c>
      <c r="D7" s="28" t="s">
        <v>164</v>
      </c>
      <c r="E7" s="28" t="s">
        <v>163</v>
      </c>
      <c r="F7" s="28" t="s">
        <v>164</v>
      </c>
      <c r="G7" s="28" t="s">
        <v>163</v>
      </c>
      <c r="H7" s="28" t="s">
        <v>164</v>
      </c>
      <c r="I7" s="28" t="s">
        <v>163</v>
      </c>
      <c r="J7" s="28" t="s">
        <v>164</v>
      </c>
      <c r="K7" s="28" t="s">
        <v>163</v>
      </c>
      <c r="L7" s="28" t="s">
        <v>164</v>
      </c>
      <c r="M7" s="28" t="s">
        <v>163</v>
      </c>
      <c r="N7" s="28" t="s">
        <v>164</v>
      </c>
    </row>
    <row r="8" spans="1:14" x14ac:dyDescent="0.25">
      <c r="A8" s="550" t="s">
        <v>139</v>
      </c>
      <c r="B8" s="106" t="s">
        <v>285</v>
      </c>
      <c r="C8" s="188">
        <v>269114872</v>
      </c>
      <c r="D8" s="114">
        <v>0.14499999999999999</v>
      </c>
      <c r="E8" s="188">
        <v>282082192</v>
      </c>
      <c r="F8" s="114">
        <v>0.13800000000000001</v>
      </c>
      <c r="G8" s="188">
        <v>161458378</v>
      </c>
      <c r="H8" s="114">
        <v>0.124</v>
      </c>
      <c r="I8" s="188">
        <v>144243332</v>
      </c>
      <c r="J8" s="114">
        <v>0.112</v>
      </c>
      <c r="K8" s="188">
        <v>33179245</v>
      </c>
      <c r="L8" s="114">
        <v>0.38600000000000001</v>
      </c>
      <c r="M8" s="188">
        <v>31110024</v>
      </c>
      <c r="N8" s="114">
        <v>0.35399999999999998</v>
      </c>
    </row>
    <row r="9" spans="1:14" x14ac:dyDescent="0.25">
      <c r="A9" s="550"/>
      <c r="B9" s="106" t="s">
        <v>286</v>
      </c>
      <c r="C9" s="188">
        <v>21649575</v>
      </c>
      <c r="D9" s="114">
        <v>1.2E-2</v>
      </c>
      <c r="E9" s="188">
        <v>26924160</v>
      </c>
      <c r="F9" s="114">
        <v>1.2999999999999999E-2</v>
      </c>
      <c r="G9" s="188">
        <v>78849546</v>
      </c>
      <c r="H9" s="114">
        <v>0.06</v>
      </c>
      <c r="I9" s="188">
        <v>74842083</v>
      </c>
      <c r="J9" s="114">
        <v>5.8000000000000003E-2</v>
      </c>
      <c r="K9" s="188">
        <v>2716102</v>
      </c>
      <c r="L9" s="114">
        <v>3.2000000000000001E-2</v>
      </c>
      <c r="M9" s="188">
        <v>2703737</v>
      </c>
      <c r="N9" s="114">
        <v>3.1199999999999999E-2</v>
      </c>
    </row>
    <row r="10" spans="1:14" x14ac:dyDescent="0.25">
      <c r="A10" s="550"/>
      <c r="B10" s="310" t="s">
        <v>243</v>
      </c>
      <c r="C10" s="311">
        <v>290764447</v>
      </c>
      <c r="D10" s="274">
        <v>0.157</v>
      </c>
      <c r="E10" s="311">
        <v>309006352</v>
      </c>
      <c r="F10" s="274">
        <v>0.151</v>
      </c>
      <c r="G10" s="311">
        <v>240307925</v>
      </c>
      <c r="H10" s="274">
        <v>0.184</v>
      </c>
      <c r="I10" s="311">
        <v>219085415</v>
      </c>
      <c r="J10" s="274">
        <v>0.17</v>
      </c>
      <c r="K10" s="311">
        <v>35895347</v>
      </c>
      <c r="L10" s="274">
        <v>0.41799999999999998</v>
      </c>
      <c r="M10" s="311">
        <v>33813762</v>
      </c>
      <c r="N10" s="274">
        <v>0.38500000000000001</v>
      </c>
    </row>
    <row r="11" spans="1:14" x14ac:dyDescent="0.25">
      <c r="A11" s="424"/>
      <c r="B11" s="424"/>
      <c r="C11" s="424"/>
      <c r="D11" s="424"/>
      <c r="E11" s="424"/>
      <c r="F11" s="424"/>
      <c r="G11" s="424"/>
      <c r="H11" s="424"/>
      <c r="I11" s="424"/>
      <c r="J11" s="424"/>
      <c r="K11" s="424"/>
      <c r="L11" s="424"/>
      <c r="M11" s="424"/>
      <c r="N11" s="424"/>
    </row>
    <row r="12" spans="1:14" x14ac:dyDescent="0.25">
      <c r="A12" s="563" t="s">
        <v>170</v>
      </c>
      <c r="B12" s="563"/>
      <c r="C12" s="563"/>
      <c r="D12" s="563"/>
      <c r="E12" s="563"/>
      <c r="F12" s="563"/>
      <c r="G12" s="563"/>
      <c r="H12" s="563"/>
    </row>
    <row r="13" spans="1:14" ht="15" customHeight="1" x14ac:dyDescent="0.25">
      <c r="A13" s="506" t="s">
        <v>266</v>
      </c>
      <c r="B13" s="506"/>
      <c r="C13" s="506"/>
      <c r="D13" s="506"/>
      <c r="E13" s="506"/>
      <c r="F13" s="506"/>
      <c r="G13" s="506"/>
      <c r="H13" s="506"/>
      <c r="I13" s="14"/>
    </row>
    <row r="14" spans="1:14" ht="14.45" customHeight="1" x14ac:dyDescent="0.25">
      <c r="A14" s="506"/>
      <c r="B14" s="506"/>
      <c r="C14" s="506"/>
      <c r="D14" s="506"/>
      <c r="E14" s="506"/>
      <c r="F14" s="506"/>
      <c r="G14" s="506"/>
      <c r="H14" s="506"/>
      <c r="I14" s="14"/>
    </row>
    <row r="15" spans="1:14" ht="14.45" customHeight="1" x14ac:dyDescent="0.25">
      <c r="A15" s="506"/>
      <c r="B15" s="506"/>
      <c r="C15" s="506"/>
      <c r="D15" s="506"/>
      <c r="E15" s="506"/>
      <c r="F15" s="506"/>
      <c r="G15" s="506"/>
      <c r="H15" s="506"/>
      <c r="I15" s="14"/>
    </row>
    <row r="16" spans="1:14" ht="14.45" customHeight="1" x14ac:dyDescent="0.25">
      <c r="A16" s="506"/>
      <c r="B16" s="506"/>
      <c r="C16" s="506"/>
      <c r="D16" s="506"/>
      <c r="E16" s="506"/>
      <c r="F16" s="506"/>
      <c r="G16" s="506"/>
      <c r="H16" s="506"/>
      <c r="I16" s="14"/>
    </row>
    <row r="17" spans="1:9" ht="14.45" customHeight="1" x14ac:dyDescent="0.25">
      <c r="A17" s="506"/>
      <c r="B17" s="506"/>
      <c r="C17" s="506"/>
      <c r="D17" s="506"/>
      <c r="E17" s="506"/>
      <c r="F17" s="506"/>
      <c r="G17" s="506"/>
      <c r="H17" s="506"/>
      <c r="I17" s="14"/>
    </row>
    <row r="18" spans="1:9" ht="14.45" customHeight="1" x14ac:dyDescent="0.25">
      <c r="A18" s="506"/>
      <c r="B18" s="506"/>
      <c r="C18" s="506"/>
      <c r="D18" s="506"/>
      <c r="E18" s="506"/>
      <c r="F18" s="506"/>
      <c r="G18" s="506"/>
      <c r="H18" s="506"/>
      <c r="I18" s="14"/>
    </row>
    <row r="19" spans="1:9" ht="14.45" customHeight="1" x14ac:dyDescent="0.25">
      <c r="A19" s="506"/>
      <c r="B19" s="506"/>
      <c r="C19" s="506"/>
      <c r="D19" s="506"/>
      <c r="E19" s="506"/>
      <c r="F19" s="506"/>
      <c r="G19" s="506"/>
      <c r="H19" s="506"/>
      <c r="I19" s="14"/>
    </row>
    <row r="20" spans="1:9" ht="18" customHeight="1" x14ac:dyDescent="0.25">
      <c r="A20" s="506"/>
      <c r="B20" s="506"/>
      <c r="C20" s="506"/>
      <c r="D20" s="506"/>
      <c r="E20" s="506"/>
      <c r="F20" s="506"/>
      <c r="G20" s="506"/>
      <c r="H20" s="506"/>
      <c r="I20" s="14"/>
    </row>
    <row r="21" spans="1:9" ht="14.45" customHeight="1" x14ac:dyDescent="0.25">
      <c r="A21" s="243"/>
      <c r="B21" s="243"/>
    </row>
  </sheetData>
  <mergeCells count="19">
    <mergeCell ref="A2:N2"/>
    <mergeCell ref="A4:N4"/>
    <mergeCell ref="A11:N11"/>
    <mergeCell ref="A1:N1"/>
    <mergeCell ref="A12:H12"/>
    <mergeCell ref="A13:H20"/>
    <mergeCell ref="A3:N3"/>
    <mergeCell ref="A5:A7"/>
    <mergeCell ref="B5:B7"/>
    <mergeCell ref="C5:F5"/>
    <mergeCell ref="A8:A10"/>
    <mergeCell ref="G5:J5"/>
    <mergeCell ref="K5:N5"/>
    <mergeCell ref="C6:D6"/>
    <mergeCell ref="E6:F6"/>
    <mergeCell ref="G6:H6"/>
    <mergeCell ref="I6:J6"/>
    <mergeCell ref="K6:L6"/>
    <mergeCell ref="M6:N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0CA71-EDDA-4592-BA1C-D19352358F1E}">
  <dimension ref="A1:E20"/>
  <sheetViews>
    <sheetView workbookViewId="0">
      <selection sqref="A1:E1"/>
    </sheetView>
  </sheetViews>
  <sheetFormatPr defaultRowHeight="15" x14ac:dyDescent="0.25"/>
  <cols>
    <col min="1" max="1" width="23.42578125" customWidth="1"/>
    <col min="2" max="2" width="19.140625" customWidth="1"/>
    <col min="3" max="5" width="23.42578125" customWidth="1"/>
  </cols>
  <sheetData>
    <row r="1" spans="1:5" ht="18.75" x14ac:dyDescent="0.3">
      <c r="A1" s="422" t="s">
        <v>77</v>
      </c>
      <c r="B1" s="422"/>
      <c r="C1" s="422"/>
      <c r="D1" s="422"/>
      <c r="E1" s="422"/>
    </row>
    <row r="2" spans="1:5" ht="15.75" x14ac:dyDescent="0.25">
      <c r="A2" s="426" t="s">
        <v>6</v>
      </c>
      <c r="B2" s="426"/>
      <c r="C2" s="426"/>
      <c r="D2" s="426"/>
      <c r="E2" s="426"/>
    </row>
    <row r="3" spans="1:5" ht="15.75" x14ac:dyDescent="0.25">
      <c r="A3" s="11" t="s">
        <v>78</v>
      </c>
      <c r="B3" s="11"/>
      <c r="C3" s="11"/>
      <c r="D3" s="11"/>
      <c r="E3" s="11"/>
    </row>
    <row r="4" spans="1:5" x14ac:dyDescent="0.25">
      <c r="A4" s="423"/>
      <c r="B4" s="423"/>
      <c r="C4" s="423"/>
      <c r="D4" s="423"/>
      <c r="E4" s="423"/>
    </row>
    <row r="5" spans="1:5" x14ac:dyDescent="0.25">
      <c r="A5" s="31" t="s">
        <v>79</v>
      </c>
      <c r="B5" s="31" t="s">
        <v>80</v>
      </c>
      <c r="C5" s="31" t="s">
        <v>81</v>
      </c>
      <c r="D5" s="31" t="s">
        <v>82</v>
      </c>
      <c r="E5" s="31" t="s">
        <v>83</v>
      </c>
    </row>
    <row r="6" spans="1:5" ht="15" customHeight="1" x14ac:dyDescent="0.25">
      <c r="A6" s="427" t="s">
        <v>84</v>
      </c>
      <c r="B6" s="118" t="s">
        <v>85</v>
      </c>
      <c r="C6" s="118" t="s">
        <v>86</v>
      </c>
      <c r="D6" s="118" t="s">
        <v>87</v>
      </c>
      <c r="E6" s="118" t="s">
        <v>88</v>
      </c>
    </row>
    <row r="7" spans="1:5" ht="15" customHeight="1" x14ac:dyDescent="0.25">
      <c r="A7" s="428"/>
      <c r="B7" s="118" t="s">
        <v>89</v>
      </c>
      <c r="C7" s="118" t="s">
        <v>90</v>
      </c>
      <c r="D7" s="118" t="s">
        <v>91</v>
      </c>
      <c r="E7" s="118" t="s">
        <v>92</v>
      </c>
    </row>
    <row r="8" spans="1:5" ht="15" customHeight="1" x14ac:dyDescent="0.25">
      <c r="A8" s="427" t="s">
        <v>93</v>
      </c>
      <c r="B8" s="118" t="s">
        <v>85</v>
      </c>
      <c r="C8" s="118" t="s">
        <v>94</v>
      </c>
      <c r="D8" s="118" t="s">
        <v>95</v>
      </c>
      <c r="E8" s="118" t="s">
        <v>96</v>
      </c>
    </row>
    <row r="9" spans="1:5" ht="15" customHeight="1" x14ac:dyDescent="0.25">
      <c r="A9" s="428"/>
      <c r="B9" s="118" t="s">
        <v>89</v>
      </c>
      <c r="C9" s="118" t="s">
        <v>97</v>
      </c>
      <c r="D9" s="118" t="s">
        <v>98</v>
      </c>
      <c r="E9" s="118" t="s">
        <v>99</v>
      </c>
    </row>
    <row r="10" spans="1:5" ht="15" customHeight="1" x14ac:dyDescent="0.25">
      <c r="A10" s="427" t="s">
        <v>100</v>
      </c>
      <c r="B10" s="118" t="s">
        <v>85</v>
      </c>
      <c r="C10" s="118" t="s">
        <v>101</v>
      </c>
      <c r="D10" s="118" t="s">
        <v>102</v>
      </c>
      <c r="E10" s="118" t="s">
        <v>103</v>
      </c>
    </row>
    <row r="11" spans="1:5" ht="15" customHeight="1" x14ac:dyDescent="0.25">
      <c r="A11" s="428"/>
      <c r="B11" s="118" t="s">
        <v>89</v>
      </c>
      <c r="C11" s="118" t="s">
        <v>104</v>
      </c>
      <c r="D11" s="118" t="s">
        <v>105</v>
      </c>
      <c r="E11" s="118" t="s">
        <v>106</v>
      </c>
    </row>
    <row r="12" spans="1:5" x14ac:dyDescent="0.25">
      <c r="A12" s="424"/>
      <c r="B12" s="424"/>
      <c r="C12" s="424"/>
      <c r="D12" s="424"/>
      <c r="E12" s="424"/>
    </row>
    <row r="13" spans="1:5" x14ac:dyDescent="0.25">
      <c r="A13" s="105" t="s">
        <v>107</v>
      </c>
      <c r="B13" s="105"/>
      <c r="C13" s="105"/>
      <c r="D13" s="105"/>
      <c r="E13" s="105"/>
    </row>
    <row r="14" spans="1:5" s="95" customFormat="1" ht="15" customHeight="1" x14ac:dyDescent="0.25">
      <c r="A14" s="425" t="s">
        <v>108</v>
      </c>
      <c r="B14" s="425"/>
      <c r="C14" s="425"/>
      <c r="D14" s="425"/>
      <c r="E14" s="425"/>
    </row>
    <row r="15" spans="1:5" s="95" customFormat="1" x14ac:dyDescent="0.25">
      <c r="A15" s="425"/>
      <c r="B15" s="425"/>
      <c r="C15" s="425"/>
      <c r="D15" s="425"/>
      <c r="E15" s="425"/>
    </row>
    <row r="16" spans="1:5" s="95" customFormat="1" x14ac:dyDescent="0.25">
      <c r="A16" s="425"/>
      <c r="B16" s="425"/>
      <c r="C16" s="425"/>
      <c r="D16" s="425"/>
      <c r="E16" s="425"/>
    </row>
    <row r="17" spans="1:5" s="95" customFormat="1" x14ac:dyDescent="0.25">
      <c r="A17" s="425"/>
      <c r="B17" s="425"/>
      <c r="C17" s="425"/>
      <c r="D17" s="425"/>
      <c r="E17" s="425"/>
    </row>
    <row r="18" spans="1:5" s="95" customFormat="1" x14ac:dyDescent="0.25">
      <c r="A18" s="425"/>
      <c r="B18" s="425"/>
      <c r="C18" s="425"/>
      <c r="D18" s="425"/>
      <c r="E18" s="425"/>
    </row>
    <row r="19" spans="1:5" x14ac:dyDescent="0.25">
      <c r="A19" s="425"/>
      <c r="B19" s="425"/>
      <c r="C19" s="425"/>
      <c r="D19" s="425"/>
      <c r="E19" s="425"/>
    </row>
    <row r="20" spans="1:5" x14ac:dyDescent="0.25">
      <c r="A20" s="111"/>
      <c r="B20" s="111"/>
      <c r="C20" s="111"/>
      <c r="D20" s="111"/>
      <c r="E20" s="111"/>
    </row>
  </sheetData>
  <mergeCells count="8">
    <mergeCell ref="A1:E1"/>
    <mergeCell ref="A4:E4"/>
    <mergeCell ref="A12:E12"/>
    <mergeCell ref="A14:E19"/>
    <mergeCell ref="A2:E2"/>
    <mergeCell ref="A6:A7"/>
    <mergeCell ref="A8:A9"/>
    <mergeCell ref="A10:A1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041E0-D8D1-4051-BFD8-2EEBDAA20D33}">
  <dimension ref="A1:J67"/>
  <sheetViews>
    <sheetView workbookViewId="0"/>
  </sheetViews>
  <sheetFormatPr defaultRowHeight="15" x14ac:dyDescent="0.25"/>
  <cols>
    <col min="1" max="1" width="26.7109375" customWidth="1"/>
    <col min="2" max="2" width="12.5703125" style="25" customWidth="1"/>
    <col min="3" max="3" width="38.7109375" customWidth="1"/>
    <col min="4" max="4" width="14" customWidth="1"/>
    <col min="5" max="5" width="19.28515625" customWidth="1"/>
    <col min="6" max="6" width="14" customWidth="1"/>
    <col min="7" max="7" width="19.28515625" customWidth="1"/>
    <col min="9" max="9" width="9.140625" style="40"/>
    <col min="10" max="10" width="17.85546875" customWidth="1"/>
  </cols>
  <sheetData>
    <row r="1" spans="1:9" ht="18.75" x14ac:dyDescent="0.3">
      <c r="A1" s="9" t="s">
        <v>77</v>
      </c>
      <c r="B1" s="242"/>
      <c r="C1" s="9"/>
      <c r="D1" s="9"/>
      <c r="E1" s="9"/>
    </row>
    <row r="2" spans="1:9" ht="15.75" x14ac:dyDescent="0.25">
      <c r="A2" s="429" t="s">
        <v>46</v>
      </c>
      <c r="B2" s="429"/>
      <c r="C2" s="429"/>
      <c r="D2" s="429"/>
      <c r="E2" s="429"/>
      <c r="F2" s="429"/>
      <c r="G2" s="429"/>
    </row>
    <row r="3" spans="1:9" ht="15.75" x14ac:dyDescent="0.25">
      <c r="A3" s="430" t="s">
        <v>287</v>
      </c>
      <c r="B3" s="430"/>
      <c r="C3" s="430"/>
      <c r="D3" s="430"/>
      <c r="E3" s="430"/>
      <c r="F3" s="430"/>
      <c r="G3" s="430"/>
    </row>
    <row r="4" spans="1:9" x14ac:dyDescent="0.25">
      <c r="A4" s="423"/>
      <c r="B4" s="423"/>
      <c r="C4" s="423"/>
      <c r="D4" s="423"/>
      <c r="E4" s="423"/>
      <c r="F4" s="423"/>
      <c r="G4" s="423"/>
    </row>
    <row r="5" spans="1:9" x14ac:dyDescent="0.25">
      <c r="A5" s="477" t="s">
        <v>245</v>
      </c>
      <c r="B5" s="555" t="s">
        <v>174</v>
      </c>
      <c r="C5" s="477" t="s">
        <v>246</v>
      </c>
      <c r="D5" s="480">
        <v>2023</v>
      </c>
      <c r="E5" s="476"/>
      <c r="F5" s="480">
        <v>2024</v>
      </c>
      <c r="G5" s="476"/>
    </row>
    <row r="6" spans="1:9" x14ac:dyDescent="0.25">
      <c r="A6" s="478"/>
      <c r="B6" s="586"/>
      <c r="C6" s="534"/>
      <c r="D6" s="27" t="s">
        <v>163</v>
      </c>
      <c r="E6" s="27" t="s">
        <v>164</v>
      </c>
      <c r="F6" s="27" t="s">
        <v>163</v>
      </c>
      <c r="G6" s="27" t="s">
        <v>164</v>
      </c>
    </row>
    <row r="7" spans="1:9" x14ac:dyDescent="0.25">
      <c r="A7" s="463" t="s">
        <v>178</v>
      </c>
      <c r="B7" s="579" t="s">
        <v>180</v>
      </c>
      <c r="C7" s="263" t="s">
        <v>288</v>
      </c>
      <c r="D7" s="233">
        <v>87267473</v>
      </c>
      <c r="E7" s="289">
        <v>0.15</v>
      </c>
      <c r="F7" s="234">
        <v>94465207</v>
      </c>
      <c r="G7" s="289">
        <v>0.14899999999999999</v>
      </c>
      <c r="I7" s="341"/>
    </row>
    <row r="8" spans="1:9" x14ac:dyDescent="0.25">
      <c r="A8" s="463"/>
      <c r="B8" s="580"/>
      <c r="C8" s="263" t="s">
        <v>286</v>
      </c>
      <c r="D8" s="233">
        <v>7201756</v>
      </c>
      <c r="E8" s="343">
        <v>1.2E-2</v>
      </c>
      <c r="F8" s="234">
        <v>8033789</v>
      </c>
      <c r="G8" s="343">
        <v>1.2999999999999999E-2</v>
      </c>
    </row>
    <row r="9" spans="1:9" x14ac:dyDescent="0.25">
      <c r="A9" s="463"/>
      <c r="B9" s="581"/>
      <c r="C9" s="264" t="s">
        <v>289</v>
      </c>
      <c r="D9" s="235">
        <v>94469230</v>
      </c>
      <c r="E9" s="345">
        <v>0.16300000000000001</v>
      </c>
      <c r="F9" s="236">
        <v>102498996</v>
      </c>
      <c r="G9" s="345">
        <v>0.16200000000000001</v>
      </c>
    </row>
    <row r="10" spans="1:9" x14ac:dyDescent="0.25">
      <c r="A10" s="463"/>
      <c r="B10" s="579" t="s">
        <v>181</v>
      </c>
      <c r="C10" s="263" t="s">
        <v>288</v>
      </c>
      <c r="D10" s="233">
        <v>9699753</v>
      </c>
      <c r="E10" s="343">
        <v>0.16200000000000001</v>
      </c>
      <c r="F10" s="234">
        <v>9433928</v>
      </c>
      <c r="G10" s="343">
        <v>0.158</v>
      </c>
    </row>
    <row r="11" spans="1:9" x14ac:dyDescent="0.25">
      <c r="A11" s="463"/>
      <c r="B11" s="580"/>
      <c r="C11" s="263" t="s">
        <v>286</v>
      </c>
      <c r="D11" s="233">
        <v>471919</v>
      </c>
      <c r="E11" s="343">
        <v>8.0000000000000002E-3</v>
      </c>
      <c r="F11" s="234">
        <v>430977</v>
      </c>
      <c r="G11" s="343">
        <v>7.0000000000000001E-3</v>
      </c>
    </row>
    <row r="12" spans="1:9" x14ac:dyDescent="0.25">
      <c r="A12" s="463"/>
      <c r="B12" s="581"/>
      <c r="C12" s="264" t="s">
        <v>289</v>
      </c>
      <c r="D12" s="235">
        <v>10171672</v>
      </c>
      <c r="E12" s="345">
        <v>0.16900000000000001</v>
      </c>
      <c r="F12" s="236">
        <v>9864905</v>
      </c>
      <c r="G12" s="345">
        <v>0.16500000000000001</v>
      </c>
    </row>
    <row r="13" spans="1:9" x14ac:dyDescent="0.25">
      <c r="A13" s="463"/>
      <c r="B13" s="579" t="s">
        <v>184</v>
      </c>
      <c r="C13" s="263" t="s">
        <v>288</v>
      </c>
      <c r="D13" s="233">
        <v>26657998</v>
      </c>
      <c r="E13" s="343">
        <v>0.193</v>
      </c>
      <c r="F13" s="234">
        <v>31343481</v>
      </c>
      <c r="G13" s="343">
        <v>0.17499999999999999</v>
      </c>
    </row>
    <row r="14" spans="1:9" x14ac:dyDescent="0.25">
      <c r="A14" s="463"/>
      <c r="B14" s="580"/>
      <c r="C14" s="263" t="s">
        <v>286</v>
      </c>
      <c r="D14" s="233">
        <v>1878137</v>
      </c>
      <c r="E14" s="343">
        <v>1.4E-2</v>
      </c>
      <c r="F14" s="234">
        <v>2337150</v>
      </c>
      <c r="G14" s="343">
        <v>1.2999999999999999E-2</v>
      </c>
    </row>
    <row r="15" spans="1:9" x14ac:dyDescent="0.25">
      <c r="A15" s="463"/>
      <c r="B15" s="581"/>
      <c r="C15" s="264" t="s">
        <v>289</v>
      </c>
      <c r="D15" s="235">
        <v>28536135</v>
      </c>
      <c r="E15" s="345">
        <v>0.20699999999999999</v>
      </c>
      <c r="F15" s="236">
        <v>33680631</v>
      </c>
      <c r="G15" s="345">
        <v>0.188</v>
      </c>
    </row>
    <row r="16" spans="1:9" x14ac:dyDescent="0.25">
      <c r="A16" s="463"/>
      <c r="B16" s="579" t="s">
        <v>251</v>
      </c>
      <c r="C16" s="263" t="s">
        <v>288</v>
      </c>
      <c r="D16" s="233">
        <v>9789056</v>
      </c>
      <c r="E16" s="343">
        <v>0.16600000000000001</v>
      </c>
      <c r="F16" s="234">
        <v>9276424</v>
      </c>
      <c r="G16" s="343">
        <v>0.13400000000000001</v>
      </c>
    </row>
    <row r="17" spans="1:10" x14ac:dyDescent="0.25">
      <c r="A17" s="463"/>
      <c r="B17" s="580"/>
      <c r="C17" s="263" t="s">
        <v>286</v>
      </c>
      <c r="D17" s="233">
        <v>990145</v>
      </c>
      <c r="E17" s="343">
        <v>1.7000000000000001E-2</v>
      </c>
      <c r="F17" s="234">
        <v>1619935</v>
      </c>
      <c r="G17" s="343">
        <v>2.3E-2</v>
      </c>
    </row>
    <row r="18" spans="1:10" x14ac:dyDescent="0.25">
      <c r="A18" s="463"/>
      <c r="B18" s="581"/>
      <c r="C18" s="264" t="s">
        <v>289</v>
      </c>
      <c r="D18" s="235">
        <v>10779201</v>
      </c>
      <c r="E18" s="345">
        <v>0.183</v>
      </c>
      <c r="F18" s="236">
        <v>10896359</v>
      </c>
      <c r="G18" s="345">
        <v>0.158</v>
      </c>
    </row>
    <row r="19" spans="1:10" x14ac:dyDescent="0.25">
      <c r="A19" s="463"/>
      <c r="B19" s="579" t="s">
        <v>187</v>
      </c>
      <c r="C19" s="263" t="s">
        <v>288</v>
      </c>
      <c r="D19" s="233">
        <v>12003077</v>
      </c>
      <c r="E19" s="343">
        <v>0.16200000000000001</v>
      </c>
      <c r="F19" s="234">
        <v>5393223</v>
      </c>
      <c r="G19" s="343">
        <v>0.14499999999999999</v>
      </c>
    </row>
    <row r="20" spans="1:10" x14ac:dyDescent="0.25">
      <c r="A20" s="463"/>
      <c r="B20" s="580"/>
      <c r="C20" s="263" t="s">
        <v>286</v>
      </c>
      <c r="D20" s="233">
        <v>743304</v>
      </c>
      <c r="E20" s="343">
        <v>0.01</v>
      </c>
      <c r="F20" s="234">
        <v>410880</v>
      </c>
      <c r="G20" s="343">
        <v>1.0999999999999999E-2</v>
      </c>
    </row>
    <row r="21" spans="1:10" x14ac:dyDescent="0.25">
      <c r="A21" s="463"/>
      <c r="B21" s="581"/>
      <c r="C21" s="264" t="s">
        <v>289</v>
      </c>
      <c r="D21" s="235">
        <v>12746381</v>
      </c>
      <c r="E21" s="345">
        <v>0.17199999999999999</v>
      </c>
      <c r="F21" s="236">
        <v>5804103</v>
      </c>
      <c r="G21" s="345">
        <v>0.156</v>
      </c>
    </row>
    <row r="22" spans="1:10" x14ac:dyDescent="0.25">
      <c r="A22" s="463"/>
      <c r="B22" s="579" t="s">
        <v>188</v>
      </c>
      <c r="C22" s="263" t="s">
        <v>288</v>
      </c>
      <c r="D22" s="233">
        <v>12430667</v>
      </c>
      <c r="E22" s="343">
        <v>0.187</v>
      </c>
      <c r="F22" s="234">
        <v>17234676</v>
      </c>
      <c r="G22" s="343">
        <v>0.17100000000000001</v>
      </c>
    </row>
    <row r="23" spans="1:10" x14ac:dyDescent="0.25">
      <c r="A23" s="463"/>
      <c r="B23" s="580"/>
      <c r="C23" s="263" t="s">
        <v>286</v>
      </c>
      <c r="D23" s="233">
        <v>2328986</v>
      </c>
      <c r="E23" s="343">
        <v>3.5000000000000003E-2</v>
      </c>
      <c r="F23" s="234">
        <v>4011316</v>
      </c>
      <c r="G23" s="343">
        <v>0.04</v>
      </c>
    </row>
    <row r="24" spans="1:10" x14ac:dyDescent="0.25">
      <c r="A24" s="463"/>
      <c r="B24" s="580"/>
      <c r="C24" s="264" t="s">
        <v>289</v>
      </c>
      <c r="D24" s="235">
        <v>14759653</v>
      </c>
      <c r="E24" s="345">
        <v>0.222</v>
      </c>
      <c r="F24" s="236">
        <v>21245992</v>
      </c>
      <c r="G24" s="345">
        <v>0.21099999999999999</v>
      </c>
    </row>
    <row r="25" spans="1:10" x14ac:dyDescent="0.25">
      <c r="A25" s="582"/>
      <c r="B25" s="551" t="s">
        <v>189</v>
      </c>
      <c r="C25" s="298" t="s">
        <v>288</v>
      </c>
      <c r="D25" s="233">
        <v>24815150</v>
      </c>
      <c r="E25" s="343">
        <v>0.19500000000000001</v>
      </c>
      <c r="F25" s="234">
        <v>20292752</v>
      </c>
      <c r="G25" s="343">
        <v>0.159</v>
      </c>
    </row>
    <row r="26" spans="1:10" x14ac:dyDescent="0.25">
      <c r="A26" s="582"/>
      <c r="B26" s="551"/>
      <c r="C26" s="298" t="s">
        <v>286</v>
      </c>
      <c r="D26" s="233">
        <v>1324752</v>
      </c>
      <c r="E26" s="343">
        <v>0.01</v>
      </c>
      <c r="F26" s="234">
        <v>1417984</v>
      </c>
      <c r="G26" s="343">
        <v>1.0999999999999999E-2</v>
      </c>
    </row>
    <row r="27" spans="1:10" x14ac:dyDescent="0.25">
      <c r="A27" s="582"/>
      <c r="B27" s="551"/>
      <c r="C27" s="299" t="s">
        <v>289</v>
      </c>
      <c r="D27" s="235">
        <v>26139902</v>
      </c>
      <c r="E27" s="344">
        <v>0.20499999999999999</v>
      </c>
      <c r="F27" s="236">
        <v>21710736</v>
      </c>
      <c r="G27" s="344">
        <v>0.17</v>
      </c>
    </row>
    <row r="28" spans="1:10" x14ac:dyDescent="0.25">
      <c r="A28" s="587" t="s">
        <v>191</v>
      </c>
      <c r="B28" s="587"/>
      <c r="C28" s="566"/>
      <c r="D28" s="276">
        <f>SUM(D9,D12,D15,D18,D21,D24,D27)</f>
        <v>197602174</v>
      </c>
      <c r="E28" s="312">
        <v>0.17899999999999999</v>
      </c>
      <c r="F28" s="237">
        <f>SUM(F9,F12,F15,F18,F21,F24,F27)</f>
        <v>205701722</v>
      </c>
      <c r="G28" s="313">
        <v>0.17100000000000001</v>
      </c>
      <c r="J28" s="102"/>
    </row>
    <row r="29" spans="1:10" x14ac:dyDescent="0.25">
      <c r="A29" s="526" t="s">
        <v>161</v>
      </c>
      <c r="B29" s="583" t="s">
        <v>161</v>
      </c>
      <c r="C29" s="272" t="s">
        <v>288</v>
      </c>
      <c r="D29" s="233">
        <v>93671111</v>
      </c>
      <c r="E29" s="343">
        <v>0.11899999999999999</v>
      </c>
      <c r="F29" s="234">
        <v>75349997</v>
      </c>
      <c r="G29" s="343">
        <v>0.105</v>
      </c>
    </row>
    <row r="30" spans="1:10" x14ac:dyDescent="0.25">
      <c r="A30" s="526"/>
      <c r="B30" s="584"/>
      <c r="C30" s="263" t="s">
        <v>286</v>
      </c>
      <c r="D30" s="233">
        <v>50989387</v>
      </c>
      <c r="E30" s="343">
        <v>6.5000000000000002E-2</v>
      </c>
      <c r="F30" s="234">
        <v>43850132</v>
      </c>
      <c r="G30" s="343">
        <v>6.0999999999999999E-2</v>
      </c>
    </row>
    <row r="31" spans="1:10" x14ac:dyDescent="0.25">
      <c r="A31" s="526"/>
      <c r="B31" s="584"/>
      <c r="C31" s="264" t="s">
        <v>289</v>
      </c>
      <c r="D31" s="235">
        <v>144660499</v>
      </c>
      <c r="E31" s="345">
        <v>0.184</v>
      </c>
      <c r="F31" s="236">
        <v>119200129</v>
      </c>
      <c r="G31" s="345">
        <v>0.16500000000000001</v>
      </c>
    </row>
    <row r="32" spans="1:10" x14ac:dyDescent="0.25">
      <c r="A32" s="526"/>
      <c r="B32" s="585" t="s">
        <v>251</v>
      </c>
      <c r="C32" s="263" t="s">
        <v>288</v>
      </c>
      <c r="D32" s="233">
        <v>29204520</v>
      </c>
      <c r="E32" s="343">
        <v>0.161</v>
      </c>
      <c r="F32" s="234">
        <v>38296279</v>
      </c>
      <c r="G32" s="343">
        <v>0.152</v>
      </c>
    </row>
    <row r="33" spans="1:7" x14ac:dyDescent="0.25">
      <c r="A33" s="526"/>
      <c r="B33" s="585"/>
      <c r="C33" s="263" t="s">
        <v>286</v>
      </c>
      <c r="D33" s="233">
        <v>8808163</v>
      </c>
      <c r="E33" s="343">
        <v>4.9000000000000002E-2</v>
      </c>
      <c r="F33" s="234">
        <v>10304617</v>
      </c>
      <c r="G33" s="343">
        <v>4.1000000000000002E-2</v>
      </c>
    </row>
    <row r="34" spans="1:7" x14ac:dyDescent="0.25">
      <c r="A34" s="526"/>
      <c r="B34" s="585"/>
      <c r="C34" s="264" t="s">
        <v>289</v>
      </c>
      <c r="D34" s="235">
        <v>38012683</v>
      </c>
      <c r="E34" s="345">
        <v>0.21</v>
      </c>
      <c r="F34" s="236">
        <v>48600896</v>
      </c>
      <c r="G34" s="345">
        <v>0.193</v>
      </c>
    </row>
    <row r="35" spans="1:7" x14ac:dyDescent="0.25">
      <c r="A35" s="526"/>
      <c r="B35" s="585" t="s">
        <v>188</v>
      </c>
      <c r="C35" s="263" t="s">
        <v>288</v>
      </c>
      <c r="D35" s="233">
        <v>38093351</v>
      </c>
      <c r="E35" s="343">
        <v>0.115</v>
      </c>
      <c r="F35" s="234">
        <v>30399759</v>
      </c>
      <c r="G35" s="343">
        <v>9.7000000000000003E-2</v>
      </c>
    </row>
    <row r="36" spans="1:7" x14ac:dyDescent="0.25">
      <c r="A36" s="526"/>
      <c r="B36" s="585"/>
      <c r="C36" s="263" t="s">
        <v>286</v>
      </c>
      <c r="D36" s="233">
        <v>18600818</v>
      </c>
      <c r="E36" s="343">
        <v>5.6000000000000001E-2</v>
      </c>
      <c r="F36" s="234">
        <v>20534821</v>
      </c>
      <c r="G36" s="343">
        <v>6.6000000000000003E-2</v>
      </c>
    </row>
    <row r="37" spans="1:7" x14ac:dyDescent="0.25">
      <c r="A37" s="527"/>
      <c r="B37" s="585"/>
      <c r="C37" s="264" t="s">
        <v>289</v>
      </c>
      <c r="D37" s="235">
        <v>56694169</v>
      </c>
      <c r="E37" s="344">
        <v>0.17100000000000001</v>
      </c>
      <c r="F37" s="236">
        <v>50934580</v>
      </c>
      <c r="G37" s="344">
        <v>0.16300000000000001</v>
      </c>
    </row>
    <row r="38" spans="1:7" x14ac:dyDescent="0.25">
      <c r="A38" s="518" t="s">
        <v>252</v>
      </c>
      <c r="B38" s="519"/>
      <c r="C38" s="519"/>
      <c r="D38" s="314">
        <f>D31+D34+D37</f>
        <v>239367351</v>
      </c>
      <c r="E38" s="313">
        <v>0.184</v>
      </c>
      <c r="F38" s="314">
        <f>F31+F34+F37</f>
        <v>218735605</v>
      </c>
      <c r="G38" s="313">
        <v>0.17</v>
      </c>
    </row>
    <row r="39" spans="1:7" x14ac:dyDescent="0.25">
      <c r="A39" s="521" t="s">
        <v>162</v>
      </c>
      <c r="B39" s="585" t="s">
        <v>180</v>
      </c>
      <c r="C39" s="263" t="s">
        <v>288</v>
      </c>
      <c r="D39" s="233">
        <v>9502850</v>
      </c>
      <c r="E39" s="343">
        <v>0.4</v>
      </c>
      <c r="F39" s="234">
        <v>8389745</v>
      </c>
      <c r="G39" s="343">
        <v>0.36299999999999999</v>
      </c>
    </row>
    <row r="40" spans="1:7" x14ac:dyDescent="0.25">
      <c r="A40" s="522"/>
      <c r="B40" s="585"/>
      <c r="C40" s="263" t="s">
        <v>286</v>
      </c>
      <c r="D40" s="233">
        <v>429378</v>
      </c>
      <c r="E40" s="343">
        <v>1.7999999999999999E-2</v>
      </c>
      <c r="F40" s="234">
        <v>464199</v>
      </c>
      <c r="G40" s="343">
        <v>0.02</v>
      </c>
    </row>
    <row r="41" spans="1:7" x14ac:dyDescent="0.25">
      <c r="A41" s="522"/>
      <c r="B41" s="585"/>
      <c r="C41" s="264" t="s">
        <v>289</v>
      </c>
      <c r="D41" s="235">
        <v>9932228</v>
      </c>
      <c r="E41" s="345">
        <v>0.41799999999999998</v>
      </c>
      <c r="F41" s="236">
        <v>8853944</v>
      </c>
      <c r="G41" s="345">
        <v>0.38300000000000001</v>
      </c>
    </row>
    <row r="42" spans="1:7" x14ac:dyDescent="0.25">
      <c r="A42" s="522"/>
      <c r="B42" s="585" t="s">
        <v>193</v>
      </c>
      <c r="C42" s="263" t="s">
        <v>288</v>
      </c>
      <c r="D42" s="233">
        <v>571525</v>
      </c>
      <c r="E42" s="343">
        <v>0.47899999999999998</v>
      </c>
      <c r="F42" s="234">
        <v>1489107</v>
      </c>
      <c r="G42" s="343">
        <v>0.41899999999999998</v>
      </c>
    </row>
    <row r="43" spans="1:7" x14ac:dyDescent="0.25">
      <c r="A43" s="522"/>
      <c r="B43" s="585"/>
      <c r="C43" s="263" t="s">
        <v>286</v>
      </c>
      <c r="D43" s="233">
        <v>81721</v>
      </c>
      <c r="E43" s="343">
        <v>6.8000000000000005E-2</v>
      </c>
      <c r="F43" s="234">
        <v>170895</v>
      </c>
      <c r="G43" s="343">
        <v>4.8000000000000001E-2</v>
      </c>
    </row>
    <row r="44" spans="1:7" x14ac:dyDescent="0.25">
      <c r="A44" s="522"/>
      <c r="B44" s="585"/>
      <c r="C44" s="264" t="s">
        <v>289</v>
      </c>
      <c r="D44" s="235">
        <v>653246</v>
      </c>
      <c r="E44" s="345">
        <v>0.54700000000000004</v>
      </c>
      <c r="F44" s="236">
        <v>1660002</v>
      </c>
      <c r="G44" s="345">
        <v>0.46700000000000003</v>
      </c>
    </row>
    <row r="45" spans="1:7" x14ac:dyDescent="0.25">
      <c r="A45" s="522"/>
      <c r="B45" s="585" t="s">
        <v>251</v>
      </c>
      <c r="C45" s="263" t="s">
        <v>288</v>
      </c>
      <c r="D45" s="233">
        <v>118543</v>
      </c>
      <c r="E45" s="343">
        <v>0.33900000000000002</v>
      </c>
      <c r="F45" s="234">
        <v>419670</v>
      </c>
      <c r="G45" s="343">
        <v>0.315</v>
      </c>
    </row>
    <row r="46" spans="1:7" x14ac:dyDescent="0.25">
      <c r="A46" s="522"/>
      <c r="B46" s="585"/>
      <c r="C46" s="263" t="s">
        <v>286</v>
      </c>
      <c r="D46" s="233">
        <v>8265</v>
      </c>
      <c r="E46" s="343">
        <v>2.4E-2</v>
      </c>
      <c r="F46" s="234">
        <v>61806</v>
      </c>
      <c r="G46" s="343">
        <v>4.5999999999999999E-2</v>
      </c>
    </row>
    <row r="47" spans="1:7" x14ac:dyDescent="0.25">
      <c r="A47" s="522"/>
      <c r="B47" s="585"/>
      <c r="C47" s="264" t="s">
        <v>289</v>
      </c>
      <c r="D47" s="235">
        <v>126808</v>
      </c>
      <c r="E47" s="345">
        <v>0.36299999999999999</v>
      </c>
      <c r="F47" s="236">
        <v>481476</v>
      </c>
      <c r="G47" s="345">
        <v>0.36099999999999999</v>
      </c>
    </row>
    <row r="48" spans="1:7" x14ac:dyDescent="0.25">
      <c r="A48" s="522"/>
      <c r="B48" s="585" t="s">
        <v>194</v>
      </c>
      <c r="C48" s="263" t="s">
        <v>288</v>
      </c>
      <c r="D48" s="233">
        <v>11350792</v>
      </c>
      <c r="E48" s="343">
        <v>0.29599999999999999</v>
      </c>
      <c r="F48" s="234">
        <v>9393723</v>
      </c>
      <c r="G48" s="343">
        <v>0.249</v>
      </c>
    </row>
    <row r="49" spans="1:9" x14ac:dyDescent="0.25">
      <c r="A49" s="522"/>
      <c r="B49" s="585"/>
      <c r="C49" s="263" t="s">
        <v>286</v>
      </c>
      <c r="D49" s="233">
        <v>665736</v>
      </c>
      <c r="E49" s="343">
        <v>1.7000000000000001E-2</v>
      </c>
      <c r="F49" s="234">
        <v>702388</v>
      </c>
      <c r="G49" s="343">
        <v>1.9E-2</v>
      </c>
    </row>
    <row r="50" spans="1:9" x14ac:dyDescent="0.25">
      <c r="A50" s="522"/>
      <c r="B50" s="585"/>
      <c r="C50" s="264" t="s">
        <v>289</v>
      </c>
      <c r="D50" s="235">
        <v>12016528</v>
      </c>
      <c r="E50" s="345">
        <v>0.313</v>
      </c>
      <c r="F50" s="236">
        <v>10096111</v>
      </c>
      <c r="G50" s="345">
        <v>0.26700000000000002</v>
      </c>
    </row>
    <row r="51" spans="1:9" x14ac:dyDescent="0.25">
      <c r="A51" s="522"/>
      <c r="B51" s="585" t="s">
        <v>195</v>
      </c>
      <c r="C51" s="263" t="s">
        <v>288</v>
      </c>
      <c r="D51" s="233">
        <v>11635536</v>
      </c>
      <c r="E51" s="343">
        <v>0.52400000000000002</v>
      </c>
      <c r="F51" s="234">
        <v>11417779</v>
      </c>
      <c r="G51" s="343">
        <v>0.51900000000000002</v>
      </c>
    </row>
    <row r="52" spans="1:9" x14ac:dyDescent="0.25">
      <c r="A52" s="522"/>
      <c r="B52" s="585"/>
      <c r="C52" s="263" t="s">
        <v>286</v>
      </c>
      <c r="D52" s="233">
        <v>1531002</v>
      </c>
      <c r="E52" s="343">
        <v>6.9000000000000006E-2</v>
      </c>
      <c r="F52" s="234">
        <v>1304449</v>
      </c>
      <c r="G52" s="343">
        <v>5.8999999999999997E-2</v>
      </c>
    </row>
    <row r="53" spans="1:9" x14ac:dyDescent="0.25">
      <c r="A53" s="523"/>
      <c r="B53" s="585"/>
      <c r="C53" s="264" t="s">
        <v>289</v>
      </c>
      <c r="D53" s="235">
        <v>13166537</v>
      </c>
      <c r="E53" s="344">
        <v>0.59299999999999997</v>
      </c>
      <c r="F53" s="236">
        <v>12722228</v>
      </c>
      <c r="G53" s="344">
        <v>0.57799999999999996</v>
      </c>
    </row>
    <row r="54" spans="1:9" x14ac:dyDescent="0.25">
      <c r="A54" s="518" t="s">
        <v>196</v>
      </c>
      <c r="B54" s="519"/>
      <c r="C54" s="519"/>
      <c r="D54" s="315">
        <f>D41+D44+D47+D50+D53</f>
        <v>35895347</v>
      </c>
      <c r="E54" s="316">
        <v>0.41799999999999998</v>
      </c>
      <c r="F54" s="315">
        <v>33813762</v>
      </c>
      <c r="G54" s="316">
        <v>0.38500000000000001</v>
      </c>
    </row>
    <row r="55" spans="1:9" x14ac:dyDescent="0.25">
      <c r="A55" s="424"/>
      <c r="B55" s="424"/>
      <c r="C55" s="424"/>
      <c r="D55" s="424"/>
      <c r="E55" s="424"/>
      <c r="F55" s="424"/>
      <c r="G55" s="424"/>
    </row>
    <row r="56" spans="1:9" x14ac:dyDescent="0.25">
      <c r="A56" s="563" t="s">
        <v>170</v>
      </c>
      <c r="B56" s="563"/>
      <c r="C56" s="563"/>
      <c r="D56" s="563"/>
      <c r="E56" s="563"/>
      <c r="F56" s="563"/>
      <c r="G56" s="563"/>
    </row>
    <row r="57" spans="1:9" ht="15" customHeight="1" x14ac:dyDescent="0.25">
      <c r="A57" s="462" t="s">
        <v>266</v>
      </c>
      <c r="B57" s="462"/>
      <c r="C57" s="462"/>
      <c r="D57" s="462"/>
      <c r="E57" s="462"/>
      <c r="F57" s="462"/>
      <c r="G57" s="462"/>
      <c r="H57" s="14"/>
      <c r="I57" s="342"/>
    </row>
    <row r="58" spans="1:9" ht="14.45" customHeight="1" x14ac:dyDescent="0.25">
      <c r="A58" s="462"/>
      <c r="B58" s="462"/>
      <c r="C58" s="462"/>
      <c r="D58" s="462"/>
      <c r="E58" s="462"/>
      <c r="F58" s="462"/>
      <c r="G58" s="462"/>
      <c r="H58" s="14"/>
      <c r="I58" s="342"/>
    </row>
    <row r="59" spans="1:9" ht="14.45" customHeight="1" x14ac:dyDescent="0.25">
      <c r="A59" s="462"/>
      <c r="B59" s="462"/>
      <c r="C59" s="462"/>
      <c r="D59" s="462"/>
      <c r="E59" s="462"/>
      <c r="F59" s="462"/>
      <c r="G59" s="462"/>
      <c r="H59" s="14"/>
      <c r="I59" s="342"/>
    </row>
    <row r="60" spans="1:9" ht="14.45" customHeight="1" x14ac:dyDescent="0.25">
      <c r="A60" s="462"/>
      <c r="B60" s="462"/>
      <c r="C60" s="462"/>
      <c r="D60" s="462"/>
      <c r="E60" s="462"/>
      <c r="F60" s="462"/>
      <c r="G60" s="462"/>
      <c r="H60" s="14"/>
      <c r="I60" s="342"/>
    </row>
    <row r="61" spans="1:9" ht="14.45" customHeight="1" x14ac:dyDescent="0.25">
      <c r="A61" s="462"/>
      <c r="B61" s="462"/>
      <c r="C61" s="462"/>
      <c r="D61" s="462"/>
      <c r="E61" s="462"/>
      <c r="F61" s="462"/>
      <c r="G61" s="462"/>
      <c r="H61" s="14"/>
      <c r="I61" s="342"/>
    </row>
    <row r="62" spans="1:9" ht="14.45" customHeight="1" x14ac:dyDescent="0.25">
      <c r="A62" s="462"/>
      <c r="B62" s="462"/>
      <c r="C62" s="462"/>
      <c r="D62" s="462"/>
      <c r="E62" s="462"/>
      <c r="F62" s="462"/>
      <c r="G62" s="462"/>
      <c r="H62" s="14"/>
      <c r="I62" s="342"/>
    </row>
    <row r="63" spans="1:9" ht="14.45" customHeight="1" x14ac:dyDescent="0.25">
      <c r="A63" s="462"/>
      <c r="B63" s="462"/>
      <c r="C63" s="462"/>
      <c r="D63" s="462"/>
      <c r="E63" s="462"/>
      <c r="F63" s="462"/>
      <c r="G63" s="462"/>
      <c r="H63" s="14"/>
      <c r="I63" s="342"/>
    </row>
    <row r="64" spans="1:9" ht="14.45" customHeight="1" x14ac:dyDescent="0.25">
      <c r="A64" s="462"/>
      <c r="B64" s="462"/>
      <c r="C64" s="462"/>
      <c r="D64" s="462"/>
      <c r="E64" s="462"/>
      <c r="F64" s="462"/>
      <c r="G64" s="462"/>
      <c r="H64" s="14"/>
      <c r="I64" s="342"/>
    </row>
    <row r="65" spans="1:5" x14ac:dyDescent="0.25">
      <c r="A65" s="58"/>
      <c r="B65" s="58"/>
      <c r="C65" s="58"/>
      <c r="D65" s="58"/>
      <c r="E65" s="58"/>
    </row>
    <row r="66" spans="1:5" x14ac:dyDescent="0.25">
      <c r="A66" s="14"/>
      <c r="B66" s="14"/>
      <c r="C66" s="14"/>
      <c r="D66" s="14"/>
    </row>
    <row r="67" spans="1:5" x14ac:dyDescent="0.25">
      <c r="A67" s="14"/>
      <c r="B67" s="14"/>
      <c r="C67" s="14"/>
      <c r="D67" s="14"/>
    </row>
  </sheetData>
  <mergeCells count="32">
    <mergeCell ref="A55:G55"/>
    <mergeCell ref="A56:G56"/>
    <mergeCell ref="A28:C28"/>
    <mergeCell ref="A29:A37"/>
    <mergeCell ref="B45:B47"/>
    <mergeCell ref="B48:B50"/>
    <mergeCell ref="B51:B53"/>
    <mergeCell ref="A39:A53"/>
    <mergeCell ref="A3:G3"/>
    <mergeCell ref="A2:G2"/>
    <mergeCell ref="A4:G4"/>
    <mergeCell ref="A5:A6"/>
    <mergeCell ref="B5:B6"/>
    <mergeCell ref="C5:C6"/>
    <mergeCell ref="D5:E5"/>
    <mergeCell ref="F5:G5"/>
    <mergeCell ref="B13:B15"/>
    <mergeCell ref="B22:B24"/>
    <mergeCell ref="B25:B27"/>
    <mergeCell ref="A7:A27"/>
    <mergeCell ref="A57:G64"/>
    <mergeCell ref="B29:B31"/>
    <mergeCell ref="B32:B34"/>
    <mergeCell ref="B35:B37"/>
    <mergeCell ref="A54:C54"/>
    <mergeCell ref="A38:C38"/>
    <mergeCell ref="B39:B41"/>
    <mergeCell ref="B42:B44"/>
    <mergeCell ref="B7:B9"/>
    <mergeCell ref="B10:B12"/>
    <mergeCell ref="B16:B18"/>
    <mergeCell ref="B19:B2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6C9A3-B335-45DF-B1CB-94C890B29781}">
  <dimension ref="A1:J93"/>
  <sheetViews>
    <sheetView workbookViewId="0">
      <selection sqref="A1:E1"/>
    </sheetView>
  </sheetViews>
  <sheetFormatPr defaultRowHeight="15" x14ac:dyDescent="0.25"/>
  <cols>
    <col min="1" max="1" width="23.7109375" customWidth="1"/>
    <col min="2" max="2" width="19.85546875" customWidth="1"/>
    <col min="3" max="3" width="45.140625" customWidth="1"/>
    <col min="4" max="7" width="17.85546875" customWidth="1"/>
  </cols>
  <sheetData>
    <row r="1" spans="1:7" ht="18.75" x14ac:dyDescent="0.3">
      <c r="A1" s="422" t="s">
        <v>77</v>
      </c>
      <c r="B1" s="422"/>
      <c r="C1" s="422"/>
      <c r="D1" s="422"/>
      <c r="E1" s="422"/>
    </row>
    <row r="2" spans="1:7" ht="15.75" x14ac:dyDescent="0.25">
      <c r="A2" s="426" t="s">
        <v>48</v>
      </c>
      <c r="B2" s="426"/>
      <c r="C2" s="426"/>
      <c r="D2" s="426"/>
      <c r="E2" s="426"/>
    </row>
    <row r="3" spans="1:7" ht="15.75" x14ac:dyDescent="0.25">
      <c r="A3" s="430" t="s">
        <v>290</v>
      </c>
      <c r="B3" s="430"/>
      <c r="C3" s="430"/>
      <c r="D3" s="430"/>
      <c r="E3" s="430"/>
    </row>
    <row r="4" spans="1:7" x14ac:dyDescent="0.25">
      <c r="A4" s="438"/>
      <c r="B4" s="438"/>
      <c r="C4" s="438"/>
      <c r="D4" s="438"/>
      <c r="E4" s="438"/>
      <c r="F4" s="438"/>
      <c r="G4" s="438"/>
    </row>
    <row r="5" spans="1:7" x14ac:dyDescent="0.25">
      <c r="A5" s="469" t="s">
        <v>245</v>
      </c>
      <c r="B5" s="469" t="s">
        <v>203</v>
      </c>
      <c r="C5" s="469" t="s">
        <v>246</v>
      </c>
      <c r="D5" s="470">
        <v>2023</v>
      </c>
      <c r="E5" s="470"/>
      <c r="F5" s="470">
        <v>2024</v>
      </c>
      <c r="G5" s="470"/>
    </row>
    <row r="6" spans="1:7" x14ac:dyDescent="0.25">
      <c r="A6" s="469"/>
      <c r="B6" s="469"/>
      <c r="C6" s="469"/>
      <c r="D6" s="99" t="s">
        <v>163</v>
      </c>
      <c r="E6" s="99" t="s">
        <v>164</v>
      </c>
      <c r="F6" s="76" t="s">
        <v>163</v>
      </c>
      <c r="G6" s="76" t="s">
        <v>164</v>
      </c>
    </row>
    <row r="7" spans="1:7" ht="14.45" customHeight="1" x14ac:dyDescent="0.25">
      <c r="A7" s="588" t="s">
        <v>178</v>
      </c>
      <c r="B7" s="571" t="s">
        <v>205</v>
      </c>
      <c r="C7" s="106" t="s">
        <v>288</v>
      </c>
      <c r="D7" s="187">
        <v>15430059</v>
      </c>
      <c r="E7" s="171">
        <v>0.154</v>
      </c>
      <c r="F7" s="187">
        <v>16493842</v>
      </c>
      <c r="G7" s="114">
        <v>0.14399999999999999</v>
      </c>
    </row>
    <row r="8" spans="1:7" ht="14.45" customHeight="1" x14ac:dyDescent="0.25">
      <c r="A8" s="588"/>
      <c r="B8" s="572"/>
      <c r="C8" s="106" t="s">
        <v>286</v>
      </c>
      <c r="D8" s="187">
        <v>907333</v>
      </c>
      <c r="E8" s="171">
        <v>8.9999999999999993E-3</v>
      </c>
      <c r="F8" s="187">
        <v>1159519</v>
      </c>
      <c r="G8" s="114">
        <v>0.01</v>
      </c>
    </row>
    <row r="9" spans="1:7" ht="14.45" customHeight="1" x14ac:dyDescent="0.25">
      <c r="A9" s="588"/>
      <c r="B9" s="573"/>
      <c r="C9" s="200" t="s">
        <v>291</v>
      </c>
      <c r="D9" s="155">
        <v>16337392</v>
      </c>
      <c r="E9" s="192">
        <v>0.16300000000000001</v>
      </c>
      <c r="F9" s="155">
        <v>17653361</v>
      </c>
      <c r="G9" s="153">
        <v>0.154</v>
      </c>
    </row>
    <row r="10" spans="1:7" ht="14.45" customHeight="1" x14ac:dyDescent="0.25">
      <c r="A10" s="588"/>
      <c r="B10" s="571" t="s">
        <v>281</v>
      </c>
      <c r="C10" s="106" t="s">
        <v>288</v>
      </c>
      <c r="D10" s="187">
        <v>2569874</v>
      </c>
      <c r="E10" s="171">
        <v>0.185</v>
      </c>
      <c r="F10" s="187">
        <v>2707213</v>
      </c>
      <c r="G10" s="114">
        <v>0.185</v>
      </c>
    </row>
    <row r="11" spans="1:7" ht="14.45" customHeight="1" x14ac:dyDescent="0.25">
      <c r="A11" s="588"/>
      <c r="B11" s="572"/>
      <c r="C11" s="106" t="s">
        <v>286</v>
      </c>
      <c r="D11" s="187">
        <v>368872</v>
      </c>
      <c r="E11" s="171">
        <v>2.7E-2</v>
      </c>
      <c r="F11" s="187">
        <v>371508</v>
      </c>
      <c r="G11" s="114">
        <v>2.5000000000000001E-2</v>
      </c>
    </row>
    <row r="12" spans="1:7" ht="14.45" customHeight="1" x14ac:dyDescent="0.25">
      <c r="A12" s="588"/>
      <c r="B12" s="573"/>
      <c r="C12" s="200" t="s">
        <v>291</v>
      </c>
      <c r="D12" s="155">
        <v>2938746</v>
      </c>
      <c r="E12" s="192">
        <v>0.21199999999999999</v>
      </c>
      <c r="F12" s="155">
        <v>3078721</v>
      </c>
      <c r="G12" s="153">
        <v>0.21</v>
      </c>
    </row>
    <row r="13" spans="1:7" ht="14.45" customHeight="1" x14ac:dyDescent="0.25">
      <c r="A13" s="588"/>
      <c r="B13" s="571" t="s">
        <v>207</v>
      </c>
      <c r="C13" s="106" t="s">
        <v>288</v>
      </c>
      <c r="D13" s="187">
        <v>21676387</v>
      </c>
      <c r="E13" s="171">
        <v>0.192</v>
      </c>
      <c r="F13" s="187">
        <v>23122935</v>
      </c>
      <c r="G13" s="114">
        <v>0.185</v>
      </c>
    </row>
    <row r="14" spans="1:7" ht="14.45" customHeight="1" x14ac:dyDescent="0.25">
      <c r="A14" s="588"/>
      <c r="B14" s="572"/>
      <c r="C14" s="106" t="s">
        <v>286</v>
      </c>
      <c r="D14" s="187">
        <v>1552266</v>
      </c>
      <c r="E14" s="171">
        <v>1.4E-2</v>
      </c>
      <c r="F14" s="187">
        <v>1748344</v>
      </c>
      <c r="G14" s="114">
        <v>1.4E-2</v>
      </c>
    </row>
    <row r="15" spans="1:7" ht="14.45" customHeight="1" x14ac:dyDescent="0.25">
      <c r="A15" s="588"/>
      <c r="B15" s="573"/>
      <c r="C15" s="200" t="s">
        <v>291</v>
      </c>
      <c r="D15" s="155">
        <v>23228653</v>
      </c>
      <c r="E15" s="192">
        <v>0.20599999999999999</v>
      </c>
      <c r="F15" s="155">
        <v>24871279</v>
      </c>
      <c r="G15" s="153">
        <v>0.19900000000000001</v>
      </c>
    </row>
    <row r="16" spans="1:7" ht="14.45" customHeight="1" x14ac:dyDescent="0.25">
      <c r="A16" s="588"/>
      <c r="B16" s="571" t="s">
        <v>208</v>
      </c>
      <c r="C16" s="106" t="s">
        <v>288</v>
      </c>
      <c r="D16" s="187">
        <v>1627850</v>
      </c>
      <c r="E16" s="171">
        <v>0.128</v>
      </c>
      <c r="F16" s="187">
        <v>1975813</v>
      </c>
      <c r="G16" s="114">
        <v>0.14499999999999999</v>
      </c>
    </row>
    <row r="17" spans="1:7" ht="14.45" customHeight="1" x14ac:dyDescent="0.25">
      <c r="A17" s="588"/>
      <c r="B17" s="572"/>
      <c r="C17" s="106" t="s">
        <v>286</v>
      </c>
      <c r="D17" s="187">
        <v>356682</v>
      </c>
      <c r="E17" s="171">
        <v>2.8000000000000001E-2</v>
      </c>
      <c r="F17" s="187">
        <v>395258</v>
      </c>
      <c r="G17" s="114">
        <v>2.9000000000000001E-2</v>
      </c>
    </row>
    <row r="18" spans="1:7" ht="14.45" customHeight="1" x14ac:dyDescent="0.25">
      <c r="A18" s="588"/>
      <c r="B18" s="573"/>
      <c r="C18" s="200" t="s">
        <v>291</v>
      </c>
      <c r="D18" s="155">
        <v>1984532</v>
      </c>
      <c r="E18" s="192">
        <v>0.156</v>
      </c>
      <c r="F18" s="155">
        <v>2371071</v>
      </c>
      <c r="G18" s="153">
        <v>0.17399999999999999</v>
      </c>
    </row>
    <row r="19" spans="1:7" ht="14.45" customHeight="1" x14ac:dyDescent="0.25">
      <c r="A19" s="588"/>
      <c r="B19" s="571" t="s">
        <v>209</v>
      </c>
      <c r="C19" s="106" t="s">
        <v>288</v>
      </c>
      <c r="D19" s="187">
        <v>30862929</v>
      </c>
      <c r="E19" s="171">
        <v>0.184</v>
      </c>
      <c r="F19" s="187">
        <v>33617686</v>
      </c>
      <c r="G19" s="114">
        <v>0.17899999999999999</v>
      </c>
    </row>
    <row r="20" spans="1:7" ht="14.45" customHeight="1" x14ac:dyDescent="0.25">
      <c r="A20" s="588"/>
      <c r="B20" s="572"/>
      <c r="C20" s="106" t="s">
        <v>286</v>
      </c>
      <c r="D20" s="187">
        <v>1854604</v>
      </c>
      <c r="E20" s="171">
        <v>1.0999999999999999E-2</v>
      </c>
      <c r="F20" s="187">
        <v>2289015</v>
      </c>
      <c r="G20" s="114">
        <v>1.2E-2</v>
      </c>
    </row>
    <row r="21" spans="1:7" ht="14.45" customHeight="1" x14ac:dyDescent="0.25">
      <c r="A21" s="588"/>
      <c r="B21" s="573"/>
      <c r="C21" s="200" t="s">
        <v>291</v>
      </c>
      <c r="D21" s="155">
        <v>32717533</v>
      </c>
      <c r="E21" s="192">
        <v>0.19600000000000001</v>
      </c>
      <c r="F21" s="155">
        <v>35906701</v>
      </c>
      <c r="G21" s="153">
        <v>0.191</v>
      </c>
    </row>
    <row r="22" spans="1:7" ht="14.45" customHeight="1" x14ac:dyDescent="0.25">
      <c r="A22" s="588"/>
      <c r="B22" s="571" t="s">
        <v>210</v>
      </c>
      <c r="C22" s="106" t="s">
        <v>288</v>
      </c>
      <c r="D22" s="187">
        <v>3861055</v>
      </c>
      <c r="E22" s="171">
        <v>0.14899999999999999</v>
      </c>
      <c r="F22" s="187">
        <v>3761596</v>
      </c>
      <c r="G22" s="114">
        <v>0.13900000000000001</v>
      </c>
    </row>
    <row r="23" spans="1:7" ht="14.45" customHeight="1" x14ac:dyDescent="0.25">
      <c r="A23" s="588"/>
      <c r="B23" s="572"/>
      <c r="C23" s="106" t="s">
        <v>286</v>
      </c>
      <c r="D23" s="187">
        <v>291559</v>
      </c>
      <c r="E23" s="171">
        <v>1.0999999999999999E-2</v>
      </c>
      <c r="F23" s="187">
        <v>348319</v>
      </c>
      <c r="G23" s="114">
        <v>1.2999999999999999E-2</v>
      </c>
    </row>
    <row r="24" spans="1:7" ht="14.45" customHeight="1" x14ac:dyDescent="0.25">
      <c r="A24" s="588"/>
      <c r="B24" s="573"/>
      <c r="C24" s="200" t="s">
        <v>291</v>
      </c>
      <c r="D24" s="155">
        <v>4152614</v>
      </c>
      <c r="E24" s="192">
        <v>0.16</v>
      </c>
      <c r="F24" s="155">
        <v>4109915</v>
      </c>
      <c r="G24" s="153">
        <v>0.152</v>
      </c>
    </row>
    <row r="25" spans="1:7" ht="14.45" customHeight="1" x14ac:dyDescent="0.25">
      <c r="A25" s="588"/>
      <c r="B25" s="571" t="s">
        <v>211</v>
      </c>
      <c r="C25" s="106" t="s">
        <v>288</v>
      </c>
      <c r="D25" s="187">
        <v>10631353</v>
      </c>
      <c r="E25" s="171">
        <v>0.17699999999999999</v>
      </c>
      <c r="F25" s="187">
        <v>10544890</v>
      </c>
      <c r="G25" s="114">
        <v>0.17799999999999999</v>
      </c>
    </row>
    <row r="26" spans="1:7" ht="14.45" customHeight="1" x14ac:dyDescent="0.25">
      <c r="A26" s="588"/>
      <c r="B26" s="572"/>
      <c r="C26" s="106" t="s">
        <v>286</v>
      </c>
      <c r="D26" s="187">
        <v>1229754</v>
      </c>
      <c r="E26" s="171">
        <v>0.02</v>
      </c>
      <c r="F26" s="187">
        <v>1408060</v>
      </c>
      <c r="G26" s="114">
        <v>2.4E-2</v>
      </c>
    </row>
    <row r="27" spans="1:7" ht="14.45" customHeight="1" x14ac:dyDescent="0.25">
      <c r="A27" s="588"/>
      <c r="B27" s="573"/>
      <c r="C27" s="200" t="s">
        <v>291</v>
      </c>
      <c r="D27" s="155">
        <v>11861108</v>
      </c>
      <c r="E27" s="192">
        <v>0.19700000000000001</v>
      </c>
      <c r="F27" s="155">
        <v>11952950</v>
      </c>
      <c r="G27" s="153">
        <v>0.20200000000000001</v>
      </c>
    </row>
    <row r="28" spans="1:7" ht="14.45" customHeight="1" x14ac:dyDescent="0.25">
      <c r="A28" s="588"/>
      <c r="B28" s="571" t="s">
        <v>212</v>
      </c>
      <c r="C28" s="106" t="s">
        <v>288</v>
      </c>
      <c r="D28" s="187">
        <v>4219864</v>
      </c>
      <c r="E28" s="171">
        <v>9.5000000000000001E-2</v>
      </c>
      <c r="F28" s="187">
        <v>4426966</v>
      </c>
      <c r="G28" s="114">
        <v>9.4E-2</v>
      </c>
    </row>
    <row r="29" spans="1:7" ht="14.45" customHeight="1" x14ac:dyDescent="0.25">
      <c r="A29" s="588"/>
      <c r="B29" s="572"/>
      <c r="C29" s="106" t="s">
        <v>286</v>
      </c>
      <c r="D29" s="187">
        <v>46813</v>
      </c>
      <c r="E29" s="171">
        <v>1E-3</v>
      </c>
      <c r="F29" s="187">
        <v>30612</v>
      </c>
      <c r="G29" s="114">
        <v>1E-3</v>
      </c>
    </row>
    <row r="30" spans="1:7" ht="14.45" customHeight="1" x14ac:dyDescent="0.25">
      <c r="A30" s="588"/>
      <c r="B30" s="573"/>
      <c r="C30" s="200" t="s">
        <v>291</v>
      </c>
      <c r="D30" s="155">
        <v>4266677</v>
      </c>
      <c r="E30" s="192">
        <v>9.6000000000000002E-2</v>
      </c>
      <c r="F30" s="155">
        <v>4457578</v>
      </c>
      <c r="G30" s="153">
        <v>9.5000000000000001E-2</v>
      </c>
    </row>
    <row r="31" spans="1:7" ht="14.45" customHeight="1" x14ac:dyDescent="0.25">
      <c r="A31" s="588"/>
      <c r="B31" s="571" t="s">
        <v>213</v>
      </c>
      <c r="C31" s="106" t="s">
        <v>288</v>
      </c>
      <c r="D31" s="187">
        <v>5468406</v>
      </c>
      <c r="E31" s="171">
        <v>0.14799999999999999</v>
      </c>
      <c r="F31" s="187">
        <v>6556131</v>
      </c>
      <c r="G31" s="114">
        <v>0.16300000000000001</v>
      </c>
    </row>
    <row r="32" spans="1:7" ht="14.45" customHeight="1" x14ac:dyDescent="0.25">
      <c r="A32" s="588"/>
      <c r="B32" s="572"/>
      <c r="C32" s="106" t="s">
        <v>286</v>
      </c>
      <c r="D32" s="187">
        <v>483069</v>
      </c>
      <c r="E32" s="171">
        <v>1.2999999999999999E-2</v>
      </c>
      <c r="F32" s="187">
        <v>507070</v>
      </c>
      <c r="G32" s="114">
        <v>1.2999999999999999E-2</v>
      </c>
    </row>
    <row r="33" spans="1:7" ht="14.45" customHeight="1" x14ac:dyDescent="0.25">
      <c r="A33" s="588"/>
      <c r="B33" s="573"/>
      <c r="C33" s="200" t="s">
        <v>291</v>
      </c>
      <c r="D33" s="155">
        <v>5951475</v>
      </c>
      <c r="E33" s="192">
        <v>0.16200000000000001</v>
      </c>
      <c r="F33" s="155">
        <v>7063201</v>
      </c>
      <c r="G33" s="153">
        <v>0.17499999999999999</v>
      </c>
    </row>
    <row r="34" spans="1:7" ht="14.45" customHeight="1" x14ac:dyDescent="0.25">
      <c r="A34" s="588"/>
      <c r="B34" s="569" t="s">
        <v>214</v>
      </c>
      <c r="C34" s="106" t="s">
        <v>288</v>
      </c>
      <c r="D34" s="187">
        <v>5903349</v>
      </c>
      <c r="E34" s="171">
        <v>0.217</v>
      </c>
      <c r="F34" s="187">
        <v>5896404</v>
      </c>
      <c r="G34" s="114">
        <v>0.193</v>
      </c>
    </row>
    <row r="35" spans="1:7" ht="14.45" customHeight="1" x14ac:dyDescent="0.25">
      <c r="A35" s="588"/>
      <c r="B35" s="589"/>
      <c r="C35" s="106" t="s">
        <v>286</v>
      </c>
      <c r="D35" s="187">
        <v>540638</v>
      </c>
      <c r="E35" s="171">
        <v>0.02</v>
      </c>
      <c r="F35" s="187">
        <v>701192</v>
      </c>
      <c r="G35" s="114">
        <v>2.3E-2</v>
      </c>
    </row>
    <row r="36" spans="1:7" ht="14.45" customHeight="1" x14ac:dyDescent="0.25">
      <c r="A36" s="588"/>
      <c r="B36" s="589"/>
      <c r="C36" s="200" t="s">
        <v>291</v>
      </c>
      <c r="D36" s="195">
        <v>6443987</v>
      </c>
      <c r="E36" s="194">
        <v>0.23699999999999999</v>
      </c>
      <c r="F36" s="155">
        <v>6597596</v>
      </c>
      <c r="G36" s="153">
        <v>0.216</v>
      </c>
    </row>
    <row r="37" spans="1:7" ht="14.45" customHeight="1" x14ac:dyDescent="0.25">
      <c r="A37" s="560" t="s">
        <v>202</v>
      </c>
      <c r="B37" s="551" t="s">
        <v>205</v>
      </c>
      <c r="C37" s="106" t="s">
        <v>288</v>
      </c>
      <c r="D37" s="215">
        <v>2592464.6</v>
      </c>
      <c r="E37" s="204">
        <v>0.14299999999999999</v>
      </c>
      <c r="F37" s="317" t="s">
        <v>255</v>
      </c>
      <c r="G37" s="318" t="s">
        <v>255</v>
      </c>
    </row>
    <row r="38" spans="1:7" ht="14.45" customHeight="1" x14ac:dyDescent="0.25">
      <c r="A38" s="560"/>
      <c r="B38" s="551"/>
      <c r="C38" s="106" t="s">
        <v>286</v>
      </c>
      <c r="D38" s="215">
        <v>890567.8</v>
      </c>
      <c r="E38" s="204">
        <v>4.9000000000000002E-2</v>
      </c>
      <c r="F38" s="317" t="s">
        <v>255</v>
      </c>
      <c r="G38" s="318" t="s">
        <v>255</v>
      </c>
    </row>
    <row r="39" spans="1:7" ht="14.45" customHeight="1" x14ac:dyDescent="0.25">
      <c r="A39" s="560"/>
      <c r="B39" s="551"/>
      <c r="C39" s="200" t="s">
        <v>291</v>
      </c>
      <c r="D39" s="216">
        <v>3483032.5</v>
      </c>
      <c r="E39" s="205">
        <v>0.192</v>
      </c>
      <c r="F39" s="317" t="s">
        <v>255</v>
      </c>
      <c r="G39" s="318" t="s">
        <v>255</v>
      </c>
    </row>
    <row r="40" spans="1:7" ht="14.45" customHeight="1" x14ac:dyDescent="0.25">
      <c r="A40" s="560"/>
      <c r="B40" s="551" t="s">
        <v>206</v>
      </c>
      <c r="C40" s="106" t="s">
        <v>288</v>
      </c>
      <c r="D40" s="215">
        <v>631568.6</v>
      </c>
      <c r="E40" s="204">
        <v>9.7000000000000003E-2</v>
      </c>
      <c r="F40" s="317" t="s">
        <v>255</v>
      </c>
      <c r="G40" s="318" t="s">
        <v>255</v>
      </c>
    </row>
    <row r="41" spans="1:7" ht="14.45" customHeight="1" x14ac:dyDescent="0.25">
      <c r="A41" s="560"/>
      <c r="B41" s="551"/>
      <c r="C41" s="106" t="s">
        <v>286</v>
      </c>
      <c r="D41" s="215">
        <v>492112.4</v>
      </c>
      <c r="E41" s="204">
        <v>7.5999999999999998E-2</v>
      </c>
      <c r="F41" s="317" t="s">
        <v>255</v>
      </c>
      <c r="G41" s="318" t="s">
        <v>255</v>
      </c>
    </row>
    <row r="42" spans="1:7" ht="14.45" customHeight="1" x14ac:dyDescent="0.25">
      <c r="A42" s="560"/>
      <c r="B42" s="551"/>
      <c r="C42" s="200" t="s">
        <v>291</v>
      </c>
      <c r="D42" s="216">
        <v>1123681</v>
      </c>
      <c r="E42" s="205">
        <v>0.17299999999999999</v>
      </c>
      <c r="F42" s="317" t="s">
        <v>255</v>
      </c>
      <c r="G42" s="318" t="s">
        <v>255</v>
      </c>
    </row>
    <row r="43" spans="1:7" ht="14.45" customHeight="1" x14ac:dyDescent="0.25">
      <c r="A43" s="560"/>
      <c r="B43" s="590" t="s">
        <v>268</v>
      </c>
      <c r="C43" s="213" t="s">
        <v>288</v>
      </c>
      <c r="D43" s="217">
        <v>3349675.8</v>
      </c>
      <c r="E43" s="218">
        <v>0.155</v>
      </c>
      <c r="F43" s="188">
        <v>20589</v>
      </c>
      <c r="G43" s="114">
        <v>0.191</v>
      </c>
    </row>
    <row r="44" spans="1:7" ht="14.45" customHeight="1" x14ac:dyDescent="0.25">
      <c r="A44" s="560"/>
      <c r="B44" s="551"/>
      <c r="C44" s="106" t="s">
        <v>286</v>
      </c>
      <c r="D44" s="219">
        <v>1364178.4</v>
      </c>
      <c r="E44" s="211">
        <v>6.3E-2</v>
      </c>
      <c r="F44" s="188">
        <v>1999</v>
      </c>
      <c r="G44" s="114">
        <v>1.9E-2</v>
      </c>
    </row>
    <row r="45" spans="1:7" ht="14.45" customHeight="1" x14ac:dyDescent="0.25">
      <c r="A45" s="560"/>
      <c r="B45" s="551"/>
      <c r="C45" s="200" t="s">
        <v>291</v>
      </c>
      <c r="D45" s="220">
        <v>4713854.2</v>
      </c>
      <c r="E45" s="212">
        <v>0.218</v>
      </c>
      <c r="F45" s="189">
        <v>22588</v>
      </c>
      <c r="G45" s="153">
        <v>0.21</v>
      </c>
    </row>
    <row r="46" spans="1:7" ht="14.45" customHeight="1" x14ac:dyDescent="0.25">
      <c r="A46" s="560"/>
      <c r="B46" s="551" t="s">
        <v>215</v>
      </c>
      <c r="C46" s="106" t="s">
        <v>288</v>
      </c>
      <c r="D46" s="219">
        <v>5820718.9000000004</v>
      </c>
      <c r="E46" s="211">
        <v>9.7000000000000003E-2</v>
      </c>
      <c r="F46" s="188">
        <v>6278928</v>
      </c>
      <c r="G46" s="114">
        <v>9.2999999999999999E-2</v>
      </c>
    </row>
    <row r="47" spans="1:7" ht="14.45" customHeight="1" x14ac:dyDescent="0.25">
      <c r="A47" s="560"/>
      <c r="B47" s="551"/>
      <c r="C47" s="106" t="s">
        <v>286</v>
      </c>
      <c r="D47" s="219">
        <v>3614817.3</v>
      </c>
      <c r="E47" s="211">
        <v>0.06</v>
      </c>
      <c r="F47" s="188">
        <v>3781532</v>
      </c>
      <c r="G47" s="114">
        <v>5.6000000000000001E-2</v>
      </c>
    </row>
    <row r="48" spans="1:7" ht="14.45" customHeight="1" x14ac:dyDescent="0.25">
      <c r="A48" s="560"/>
      <c r="B48" s="551"/>
      <c r="C48" s="200" t="s">
        <v>291</v>
      </c>
      <c r="D48" s="220">
        <v>9435536.1999999993</v>
      </c>
      <c r="E48" s="212">
        <v>0.156</v>
      </c>
      <c r="F48" s="189">
        <v>10060460</v>
      </c>
      <c r="G48" s="153">
        <v>0.14899999999999999</v>
      </c>
    </row>
    <row r="49" spans="1:7" ht="14.45" customHeight="1" x14ac:dyDescent="0.25">
      <c r="A49" s="560"/>
      <c r="B49" s="551" t="s">
        <v>209</v>
      </c>
      <c r="C49" s="106" t="s">
        <v>288</v>
      </c>
      <c r="D49" s="219">
        <v>23308027.699999999</v>
      </c>
      <c r="E49" s="211">
        <v>0.157</v>
      </c>
      <c r="F49" s="188">
        <v>32369230</v>
      </c>
      <c r="G49" s="114">
        <v>0.14699999999999999</v>
      </c>
    </row>
    <row r="50" spans="1:7" ht="14.45" customHeight="1" x14ac:dyDescent="0.25">
      <c r="A50" s="560"/>
      <c r="B50" s="551"/>
      <c r="C50" s="106" t="s">
        <v>286</v>
      </c>
      <c r="D50" s="219">
        <v>6575235.0999999996</v>
      </c>
      <c r="E50" s="211">
        <v>4.3999999999999997E-2</v>
      </c>
      <c r="F50" s="188">
        <v>8491836</v>
      </c>
      <c r="G50" s="114">
        <v>3.9E-2</v>
      </c>
    </row>
    <row r="51" spans="1:7" ht="14.45" customHeight="1" x14ac:dyDescent="0.25">
      <c r="A51" s="560"/>
      <c r="B51" s="551"/>
      <c r="C51" s="200" t="s">
        <v>291</v>
      </c>
      <c r="D51" s="220">
        <v>29883262.699999999</v>
      </c>
      <c r="E51" s="212">
        <v>0.20100000000000001</v>
      </c>
      <c r="F51" s="189">
        <v>40861066</v>
      </c>
      <c r="G51" s="153">
        <v>0.186</v>
      </c>
    </row>
    <row r="52" spans="1:7" ht="14.45" customHeight="1" x14ac:dyDescent="0.25">
      <c r="A52" s="560"/>
      <c r="B52" s="551" t="s">
        <v>214</v>
      </c>
      <c r="C52" s="106" t="s">
        <v>288</v>
      </c>
      <c r="D52" s="219">
        <v>9670126</v>
      </c>
      <c r="E52" s="211">
        <v>0.13</v>
      </c>
      <c r="F52" s="188">
        <v>13422264</v>
      </c>
      <c r="G52" s="114">
        <v>0.11700000000000001</v>
      </c>
    </row>
    <row r="53" spans="1:7" ht="14.45" customHeight="1" x14ac:dyDescent="0.25">
      <c r="A53" s="560"/>
      <c r="B53" s="551"/>
      <c r="C53" s="106" t="s">
        <v>286</v>
      </c>
      <c r="D53" s="219">
        <v>4630373.5</v>
      </c>
      <c r="E53" s="211">
        <v>6.2E-2</v>
      </c>
      <c r="F53" s="188">
        <v>6809769</v>
      </c>
      <c r="G53" s="114">
        <v>5.8999999999999997E-2</v>
      </c>
    </row>
    <row r="54" spans="1:7" ht="14.45" customHeight="1" x14ac:dyDescent="0.25">
      <c r="A54" s="560"/>
      <c r="B54" s="569"/>
      <c r="C54" s="200" t="s">
        <v>291</v>
      </c>
      <c r="D54" s="221">
        <v>14300499.5</v>
      </c>
      <c r="E54" s="222">
        <v>0.192</v>
      </c>
      <c r="F54" s="190">
        <v>20232033</v>
      </c>
      <c r="G54" s="191">
        <v>0.17599999999999999</v>
      </c>
    </row>
    <row r="55" spans="1:7" ht="14.45" customHeight="1" x14ac:dyDescent="0.25">
      <c r="A55" s="486" t="s">
        <v>162</v>
      </c>
      <c r="B55" s="571" t="s">
        <v>205</v>
      </c>
      <c r="C55" s="106" t="s">
        <v>288</v>
      </c>
      <c r="D55" s="187">
        <v>2429770</v>
      </c>
      <c r="E55" s="171">
        <v>0.33200000000000002</v>
      </c>
      <c r="F55" s="187">
        <v>2091958</v>
      </c>
      <c r="G55" s="114">
        <v>0.27700000000000002</v>
      </c>
    </row>
    <row r="56" spans="1:7" ht="14.45" customHeight="1" x14ac:dyDescent="0.25">
      <c r="A56" s="486"/>
      <c r="B56" s="572"/>
      <c r="C56" s="106" t="s">
        <v>286</v>
      </c>
      <c r="D56" s="187">
        <v>68497</v>
      </c>
      <c r="E56" s="171">
        <v>8.9999999999999993E-3</v>
      </c>
      <c r="F56" s="187">
        <v>58667</v>
      </c>
      <c r="G56" s="114">
        <v>8.0000000000000002E-3</v>
      </c>
    </row>
    <row r="57" spans="1:7" ht="14.45" customHeight="1" x14ac:dyDescent="0.25">
      <c r="A57" s="486"/>
      <c r="B57" s="573"/>
      <c r="C57" s="200" t="s">
        <v>291</v>
      </c>
      <c r="D57" s="155">
        <v>2498268</v>
      </c>
      <c r="E57" s="192">
        <v>0.34200000000000003</v>
      </c>
      <c r="F57" s="155">
        <v>2150625</v>
      </c>
      <c r="G57" s="153">
        <v>0.28499999999999998</v>
      </c>
    </row>
    <row r="58" spans="1:7" ht="14.45" customHeight="1" x14ac:dyDescent="0.25">
      <c r="A58" s="486"/>
      <c r="B58" s="571" t="s">
        <v>281</v>
      </c>
      <c r="C58" s="106" t="s">
        <v>288</v>
      </c>
      <c r="D58" s="187">
        <v>473815</v>
      </c>
      <c r="E58" s="171">
        <v>0.375</v>
      </c>
      <c r="F58" s="187">
        <v>408669</v>
      </c>
      <c r="G58" s="114">
        <v>0.36799999999999999</v>
      </c>
    </row>
    <row r="59" spans="1:7" ht="14.45" customHeight="1" x14ac:dyDescent="0.25">
      <c r="A59" s="486"/>
      <c r="B59" s="572"/>
      <c r="C59" s="106" t="s">
        <v>286</v>
      </c>
      <c r="D59" s="187">
        <v>20077</v>
      </c>
      <c r="E59" s="171">
        <v>1.6E-2</v>
      </c>
      <c r="F59" s="187">
        <v>26127</v>
      </c>
      <c r="G59" s="114">
        <v>2.4E-2</v>
      </c>
    </row>
    <row r="60" spans="1:7" ht="14.45" customHeight="1" x14ac:dyDescent="0.25">
      <c r="A60" s="486"/>
      <c r="B60" s="573"/>
      <c r="C60" s="200" t="s">
        <v>291</v>
      </c>
      <c r="D60" s="155">
        <v>493892</v>
      </c>
      <c r="E60" s="192">
        <v>0.39100000000000001</v>
      </c>
      <c r="F60" s="155">
        <v>434795</v>
      </c>
      <c r="G60" s="153">
        <v>0.39200000000000002</v>
      </c>
    </row>
    <row r="61" spans="1:7" ht="14.45" customHeight="1" x14ac:dyDescent="0.25">
      <c r="A61" s="486"/>
      <c r="B61" s="571" t="s">
        <v>292</v>
      </c>
      <c r="C61" s="106" t="s">
        <v>288</v>
      </c>
      <c r="D61" s="187">
        <v>2828014</v>
      </c>
      <c r="E61" s="171">
        <v>0.33100000000000002</v>
      </c>
      <c r="F61" s="187">
        <v>2471228</v>
      </c>
      <c r="G61" s="114">
        <v>0.25800000000000001</v>
      </c>
    </row>
    <row r="62" spans="1:7" ht="14.45" customHeight="1" x14ac:dyDescent="0.25">
      <c r="A62" s="486"/>
      <c r="B62" s="572"/>
      <c r="C62" s="106" t="s">
        <v>286</v>
      </c>
      <c r="D62" s="187">
        <v>131108</v>
      </c>
      <c r="E62" s="171">
        <v>1.4999999999999999E-2</v>
      </c>
      <c r="F62" s="187">
        <v>189981</v>
      </c>
      <c r="G62" s="114">
        <v>0.02</v>
      </c>
    </row>
    <row r="63" spans="1:7" ht="14.45" customHeight="1" x14ac:dyDescent="0.25">
      <c r="A63" s="486"/>
      <c r="B63" s="573"/>
      <c r="C63" s="200" t="s">
        <v>291</v>
      </c>
      <c r="D63" s="155">
        <v>2959122</v>
      </c>
      <c r="E63" s="192">
        <v>0.34599999999999997</v>
      </c>
      <c r="F63" s="155">
        <v>2661209</v>
      </c>
      <c r="G63" s="153">
        <v>0.27800000000000002</v>
      </c>
    </row>
    <row r="64" spans="1:7" ht="14.45" customHeight="1" x14ac:dyDescent="0.25">
      <c r="A64" s="486"/>
      <c r="B64" s="571" t="s">
        <v>219</v>
      </c>
      <c r="C64" s="106" t="s">
        <v>288</v>
      </c>
      <c r="D64" s="187">
        <v>659405</v>
      </c>
      <c r="E64" s="171">
        <v>0.26100000000000001</v>
      </c>
      <c r="F64" s="187">
        <v>549267</v>
      </c>
      <c r="G64" s="114">
        <v>0.26600000000000001</v>
      </c>
    </row>
    <row r="65" spans="1:10" ht="15" customHeight="1" x14ac:dyDescent="0.25">
      <c r="A65" s="486"/>
      <c r="B65" s="572"/>
      <c r="C65" s="106" t="s">
        <v>286</v>
      </c>
      <c r="D65" s="187">
        <v>72550</v>
      </c>
      <c r="E65" s="171">
        <v>2.9000000000000001E-2</v>
      </c>
      <c r="F65" s="187">
        <v>67843</v>
      </c>
      <c r="G65" s="114">
        <v>3.3000000000000002E-2</v>
      </c>
      <c r="H65" s="80"/>
      <c r="I65" s="80"/>
      <c r="J65" s="80"/>
    </row>
    <row r="66" spans="1:10" ht="14.45" customHeight="1" x14ac:dyDescent="0.25">
      <c r="A66" s="486"/>
      <c r="B66" s="573"/>
      <c r="C66" s="200" t="s">
        <v>291</v>
      </c>
      <c r="D66" s="155">
        <v>731955</v>
      </c>
      <c r="E66" s="192">
        <v>0.28999999999999998</v>
      </c>
      <c r="F66" s="155">
        <v>617110</v>
      </c>
      <c r="G66" s="153">
        <v>0.29899999999999999</v>
      </c>
      <c r="H66" s="80"/>
      <c r="I66" s="80"/>
      <c r="J66" s="80"/>
    </row>
    <row r="67" spans="1:10" ht="14.45" customHeight="1" x14ac:dyDescent="0.25">
      <c r="A67" s="486"/>
      <c r="B67" s="571" t="s">
        <v>209</v>
      </c>
      <c r="C67" s="106" t="s">
        <v>288</v>
      </c>
      <c r="D67" s="187">
        <v>755229</v>
      </c>
      <c r="E67" s="171">
        <v>0.30499999999999999</v>
      </c>
      <c r="F67" s="187">
        <v>765392</v>
      </c>
      <c r="G67" s="114">
        <v>0.26</v>
      </c>
      <c r="H67" s="80"/>
      <c r="I67" s="80"/>
      <c r="J67" s="80"/>
    </row>
    <row r="68" spans="1:10" ht="14.45" customHeight="1" x14ac:dyDescent="0.25">
      <c r="A68" s="486"/>
      <c r="B68" s="572"/>
      <c r="C68" s="106" t="s">
        <v>286</v>
      </c>
      <c r="D68" s="187">
        <v>28933</v>
      </c>
      <c r="E68" s="171">
        <v>1.2E-2</v>
      </c>
      <c r="F68" s="187">
        <v>48670</v>
      </c>
      <c r="G68" s="114">
        <v>1.7000000000000001E-2</v>
      </c>
      <c r="H68" s="80"/>
      <c r="I68" s="80"/>
      <c r="J68" s="80"/>
    </row>
    <row r="69" spans="1:10" ht="14.45" customHeight="1" x14ac:dyDescent="0.25">
      <c r="A69" s="486"/>
      <c r="B69" s="573"/>
      <c r="C69" s="200" t="s">
        <v>291</v>
      </c>
      <c r="D69" s="155">
        <v>784162</v>
      </c>
      <c r="E69" s="192">
        <v>0.317</v>
      </c>
      <c r="F69" s="155">
        <v>814061</v>
      </c>
      <c r="G69" s="153">
        <v>0.27600000000000002</v>
      </c>
      <c r="H69" s="80"/>
      <c r="I69" s="80"/>
      <c r="J69" s="80"/>
    </row>
    <row r="70" spans="1:10" ht="14.45" customHeight="1" x14ac:dyDescent="0.25">
      <c r="A70" s="486"/>
      <c r="B70" s="571" t="s">
        <v>220</v>
      </c>
      <c r="C70" s="106" t="s">
        <v>288</v>
      </c>
      <c r="D70" s="187">
        <v>551387</v>
      </c>
      <c r="E70" s="171">
        <v>0.245</v>
      </c>
      <c r="F70" s="187">
        <v>452589</v>
      </c>
      <c r="G70" s="114">
        <v>0.23699999999999999</v>
      </c>
      <c r="H70" s="80"/>
      <c r="I70" s="80"/>
      <c r="J70" s="80"/>
    </row>
    <row r="71" spans="1:10" ht="14.45" customHeight="1" x14ac:dyDescent="0.25">
      <c r="A71" s="486"/>
      <c r="B71" s="572"/>
      <c r="C71" s="106" t="s">
        <v>286</v>
      </c>
      <c r="D71" s="187">
        <v>19810</v>
      </c>
      <c r="E71" s="171">
        <v>8.9999999999999993E-3</v>
      </c>
      <c r="F71" s="187">
        <v>27300</v>
      </c>
      <c r="G71" s="114">
        <v>1.4E-2</v>
      </c>
      <c r="H71" s="80"/>
      <c r="I71" s="80"/>
      <c r="J71" s="80"/>
    </row>
    <row r="72" spans="1:10" ht="14.45" customHeight="1" x14ac:dyDescent="0.25">
      <c r="A72" s="486"/>
      <c r="B72" s="573"/>
      <c r="C72" s="200" t="s">
        <v>291</v>
      </c>
      <c r="D72" s="155">
        <v>571197</v>
      </c>
      <c r="E72" s="192">
        <v>0.254</v>
      </c>
      <c r="F72" s="155">
        <v>479889</v>
      </c>
      <c r="G72" s="153">
        <v>0.251</v>
      </c>
      <c r="H72" s="80"/>
      <c r="I72" s="80"/>
      <c r="J72" s="80"/>
    </row>
    <row r="73" spans="1:10" x14ac:dyDescent="0.25">
      <c r="A73" s="486"/>
      <c r="B73" s="571" t="s">
        <v>282</v>
      </c>
      <c r="C73" s="106" t="s">
        <v>288</v>
      </c>
      <c r="D73" s="187">
        <v>1018114</v>
      </c>
      <c r="E73" s="171">
        <v>0.315</v>
      </c>
      <c r="F73" s="187">
        <v>668757</v>
      </c>
      <c r="G73" s="114">
        <v>0.28000000000000003</v>
      </c>
      <c r="H73" s="80"/>
      <c r="I73" s="80"/>
      <c r="J73" s="80"/>
    </row>
    <row r="74" spans="1:10" x14ac:dyDescent="0.25">
      <c r="A74" s="486"/>
      <c r="B74" s="572"/>
      <c r="C74" s="106" t="s">
        <v>286</v>
      </c>
      <c r="D74" s="187">
        <v>43960</v>
      </c>
      <c r="E74" s="171">
        <v>1.4E-2</v>
      </c>
      <c r="F74" s="187">
        <v>52584</v>
      </c>
      <c r="G74" s="114">
        <v>2.1999999999999999E-2</v>
      </c>
      <c r="H74" s="80"/>
      <c r="I74" s="80"/>
      <c r="J74" s="80"/>
    </row>
    <row r="75" spans="1:10" x14ac:dyDescent="0.25">
      <c r="A75" s="486"/>
      <c r="B75" s="573"/>
      <c r="C75" s="200" t="s">
        <v>291</v>
      </c>
      <c r="D75" s="155">
        <v>1062074</v>
      </c>
      <c r="E75" s="192">
        <v>0.32900000000000001</v>
      </c>
      <c r="F75" s="155">
        <v>721342</v>
      </c>
      <c r="G75" s="153">
        <v>0.30199999999999999</v>
      </c>
      <c r="H75" s="80"/>
      <c r="I75" s="80"/>
      <c r="J75" s="80"/>
    </row>
    <row r="76" spans="1:10" x14ac:dyDescent="0.25">
      <c r="A76" s="486"/>
      <c r="B76" s="571" t="s">
        <v>211</v>
      </c>
      <c r="C76" s="106" t="s">
        <v>288</v>
      </c>
      <c r="D76" s="187">
        <v>1420375</v>
      </c>
      <c r="E76" s="171">
        <v>0.34599999999999997</v>
      </c>
      <c r="F76" s="187">
        <v>1328357</v>
      </c>
      <c r="G76" s="114">
        <v>0.379</v>
      </c>
      <c r="H76" s="80"/>
      <c r="I76" s="80"/>
      <c r="J76" s="80"/>
    </row>
    <row r="77" spans="1:10" x14ac:dyDescent="0.25">
      <c r="A77" s="486"/>
      <c r="B77" s="572"/>
      <c r="C77" s="106" t="s">
        <v>286</v>
      </c>
      <c r="D77" s="187">
        <v>76081</v>
      </c>
      <c r="E77" s="171">
        <v>1.9E-2</v>
      </c>
      <c r="F77" s="187">
        <v>63253</v>
      </c>
      <c r="G77" s="114">
        <v>1.7999999999999999E-2</v>
      </c>
      <c r="H77" s="80"/>
      <c r="I77" s="80"/>
      <c r="J77" s="80"/>
    </row>
    <row r="78" spans="1:10" x14ac:dyDescent="0.25">
      <c r="A78" s="486"/>
      <c r="B78" s="573"/>
      <c r="C78" s="200" t="s">
        <v>291</v>
      </c>
      <c r="D78" s="155">
        <v>1496456</v>
      </c>
      <c r="E78" s="192">
        <v>0.36499999999999999</v>
      </c>
      <c r="F78" s="155">
        <v>1391610</v>
      </c>
      <c r="G78" s="153">
        <v>0.39700000000000002</v>
      </c>
      <c r="H78" s="80"/>
      <c r="I78" s="80"/>
      <c r="J78" s="80"/>
    </row>
    <row r="79" spans="1:10" x14ac:dyDescent="0.25">
      <c r="A79" s="486"/>
      <c r="B79" s="571" t="s">
        <v>283</v>
      </c>
      <c r="C79" s="106" t="s">
        <v>288</v>
      </c>
      <c r="D79" s="187">
        <v>294044</v>
      </c>
      <c r="E79" s="171">
        <v>0.39200000000000002</v>
      </c>
      <c r="F79" s="187">
        <v>399883</v>
      </c>
      <c r="G79" s="114">
        <v>0.379</v>
      </c>
      <c r="H79" s="80"/>
      <c r="I79" s="80"/>
      <c r="J79" s="80"/>
    </row>
    <row r="80" spans="1:10" x14ac:dyDescent="0.25">
      <c r="A80" s="486"/>
      <c r="B80" s="572"/>
      <c r="C80" s="106" t="s">
        <v>286</v>
      </c>
      <c r="D80" s="187">
        <v>25777</v>
      </c>
      <c r="E80" s="171">
        <v>3.4000000000000002E-2</v>
      </c>
      <c r="F80" s="187">
        <v>25800</v>
      </c>
      <c r="G80" s="114">
        <v>2.4E-2</v>
      </c>
      <c r="H80" s="80"/>
      <c r="I80" s="80"/>
      <c r="J80" s="80"/>
    </row>
    <row r="81" spans="1:10" x14ac:dyDescent="0.25">
      <c r="A81" s="486"/>
      <c r="B81" s="573"/>
      <c r="C81" s="200" t="s">
        <v>291</v>
      </c>
      <c r="D81" s="155">
        <v>319821</v>
      </c>
      <c r="E81" s="192">
        <v>0.42699999999999999</v>
      </c>
      <c r="F81" s="155">
        <v>425683</v>
      </c>
      <c r="G81" s="153">
        <v>0.40300000000000002</v>
      </c>
      <c r="H81" s="80"/>
      <c r="I81" s="80"/>
      <c r="J81" s="80"/>
    </row>
    <row r="82" spans="1:10" x14ac:dyDescent="0.25">
      <c r="A82" s="486"/>
      <c r="B82" s="571" t="s">
        <v>214</v>
      </c>
      <c r="C82" s="106" t="s">
        <v>288</v>
      </c>
      <c r="D82" s="187">
        <v>710254</v>
      </c>
      <c r="E82" s="171">
        <v>0.42899999999999999</v>
      </c>
      <c r="F82" s="187">
        <v>896259</v>
      </c>
      <c r="G82" s="114">
        <v>0.36699999999999999</v>
      </c>
      <c r="H82" s="80"/>
      <c r="I82" s="80"/>
      <c r="J82" s="80"/>
    </row>
    <row r="83" spans="1:10" x14ac:dyDescent="0.25">
      <c r="A83" s="486"/>
      <c r="B83" s="572"/>
      <c r="C83" s="106" t="s">
        <v>286</v>
      </c>
      <c r="D83" s="187">
        <v>26955</v>
      </c>
      <c r="E83" s="171">
        <v>1.6E-2</v>
      </c>
      <c r="F83" s="187">
        <v>60499</v>
      </c>
      <c r="G83" s="114">
        <v>2.5000000000000001E-2</v>
      </c>
      <c r="H83" s="80"/>
      <c r="I83" s="80"/>
      <c r="J83" s="80"/>
    </row>
    <row r="84" spans="1:10" x14ac:dyDescent="0.25">
      <c r="A84" s="486"/>
      <c r="B84" s="573"/>
      <c r="C84" s="200" t="s">
        <v>291</v>
      </c>
      <c r="D84" s="155">
        <v>737210</v>
      </c>
      <c r="E84" s="192">
        <v>0.44600000000000001</v>
      </c>
      <c r="F84" s="155">
        <v>956758</v>
      </c>
      <c r="G84" s="153">
        <v>0.39200000000000002</v>
      </c>
      <c r="H84" s="80"/>
      <c r="I84" s="80"/>
      <c r="J84" s="80"/>
    </row>
    <row r="85" spans="1:10" x14ac:dyDescent="0.25">
      <c r="A85" s="591"/>
      <c r="B85" s="591"/>
      <c r="C85" s="591"/>
      <c r="D85" s="591"/>
      <c r="E85" s="591"/>
      <c r="F85" s="591"/>
      <c r="G85" s="591"/>
      <c r="H85" s="80"/>
      <c r="I85" s="80"/>
      <c r="J85" s="80"/>
    </row>
    <row r="86" spans="1:10" x14ac:dyDescent="0.25">
      <c r="A86" s="563" t="s">
        <v>170</v>
      </c>
      <c r="B86" s="563"/>
      <c r="C86" s="563"/>
      <c r="D86" s="563"/>
      <c r="E86" s="563"/>
      <c r="F86" s="563"/>
      <c r="G86" s="563"/>
    </row>
    <row r="87" spans="1:10" ht="15" customHeight="1" x14ac:dyDescent="0.25">
      <c r="A87" s="506" t="s">
        <v>271</v>
      </c>
      <c r="B87" s="506"/>
      <c r="C87" s="506"/>
      <c r="D87" s="506"/>
      <c r="E87" s="506"/>
      <c r="F87" s="506"/>
      <c r="G87" s="506"/>
    </row>
    <row r="88" spans="1:10" ht="14.45" customHeight="1" x14ac:dyDescent="0.25">
      <c r="A88" s="506"/>
      <c r="B88" s="506"/>
      <c r="C88" s="506"/>
      <c r="D88" s="506"/>
      <c r="E88" s="506"/>
      <c r="F88" s="506"/>
      <c r="G88" s="506"/>
    </row>
    <row r="89" spans="1:10" ht="14.45" customHeight="1" x14ac:dyDescent="0.25">
      <c r="A89" s="506"/>
      <c r="B89" s="506"/>
      <c r="C89" s="506"/>
      <c r="D89" s="506"/>
      <c r="E89" s="506"/>
      <c r="F89" s="506"/>
      <c r="G89" s="506"/>
    </row>
    <row r="90" spans="1:10" ht="14.45" customHeight="1" x14ac:dyDescent="0.25">
      <c r="A90" s="506"/>
      <c r="B90" s="506"/>
      <c r="C90" s="506"/>
      <c r="D90" s="506"/>
      <c r="E90" s="506"/>
      <c r="F90" s="506"/>
      <c r="G90" s="506"/>
    </row>
    <row r="91" spans="1:10" ht="14.45" customHeight="1" x14ac:dyDescent="0.25">
      <c r="A91" s="506"/>
      <c r="B91" s="506"/>
      <c r="C91" s="506"/>
      <c r="D91" s="506"/>
      <c r="E91" s="506"/>
      <c r="F91" s="506"/>
      <c r="G91" s="506"/>
    </row>
    <row r="92" spans="1:10" ht="14.45" customHeight="1" x14ac:dyDescent="0.25">
      <c r="A92" s="506"/>
      <c r="B92" s="506"/>
      <c r="C92" s="506"/>
      <c r="D92" s="506"/>
      <c r="E92" s="506"/>
      <c r="F92" s="506"/>
      <c r="G92" s="506"/>
    </row>
    <row r="93" spans="1:10" ht="14.45" customHeight="1" x14ac:dyDescent="0.25">
      <c r="A93" s="506"/>
      <c r="B93" s="506"/>
      <c r="C93" s="506"/>
      <c r="D93" s="506"/>
      <c r="E93" s="506"/>
      <c r="F93" s="506"/>
      <c r="G93" s="506"/>
    </row>
  </sheetData>
  <mergeCells count="41">
    <mergeCell ref="A87:G93"/>
    <mergeCell ref="B52:B54"/>
    <mergeCell ref="A37:A54"/>
    <mergeCell ref="A55:A84"/>
    <mergeCell ref="B37:B39"/>
    <mergeCell ref="B49:B51"/>
    <mergeCell ref="B40:B42"/>
    <mergeCell ref="B43:B45"/>
    <mergeCell ref="B46:B48"/>
    <mergeCell ref="A85:G85"/>
    <mergeCell ref="A86:G86"/>
    <mergeCell ref="B76:B78"/>
    <mergeCell ref="B79:B81"/>
    <mergeCell ref="B82:B84"/>
    <mergeCell ref="B70:B72"/>
    <mergeCell ref="B73:B75"/>
    <mergeCell ref="A1:E1"/>
    <mergeCell ref="A3:E3"/>
    <mergeCell ref="A4:G4"/>
    <mergeCell ref="B55:B57"/>
    <mergeCell ref="B58:B60"/>
    <mergeCell ref="F5:G5"/>
    <mergeCell ref="B28:B30"/>
    <mergeCell ref="B31:B33"/>
    <mergeCell ref="B34:B36"/>
    <mergeCell ref="B61:B63"/>
    <mergeCell ref="B64:B66"/>
    <mergeCell ref="B67:B69"/>
    <mergeCell ref="A2:E2"/>
    <mergeCell ref="A5:A6"/>
    <mergeCell ref="B5:B6"/>
    <mergeCell ref="C5:C6"/>
    <mergeCell ref="D5:E5"/>
    <mergeCell ref="A7:A36"/>
    <mergeCell ref="B7:B9"/>
    <mergeCell ref="B10:B12"/>
    <mergeCell ref="B13:B15"/>
    <mergeCell ref="B16:B18"/>
    <mergeCell ref="B19:B21"/>
    <mergeCell ref="B22:B24"/>
    <mergeCell ref="B25:B2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6DB02-B4BB-48D5-8793-26F75E256116}">
  <dimension ref="A1:E22"/>
  <sheetViews>
    <sheetView workbookViewId="0">
      <selection sqref="A1:E1"/>
    </sheetView>
  </sheetViews>
  <sheetFormatPr defaultRowHeight="15" x14ac:dyDescent="0.25"/>
  <cols>
    <col min="1" max="4" width="29.28515625" customWidth="1"/>
  </cols>
  <sheetData>
    <row r="1" spans="1:5" ht="18.75" x14ac:dyDescent="0.3">
      <c r="A1" s="422" t="s">
        <v>77</v>
      </c>
      <c r="B1" s="422"/>
      <c r="C1" s="422"/>
      <c r="D1" s="422"/>
      <c r="E1" s="422"/>
    </row>
    <row r="2" spans="1:5" ht="15.75" x14ac:dyDescent="0.25">
      <c r="A2" s="426" t="s">
        <v>49</v>
      </c>
      <c r="B2" s="426"/>
      <c r="C2" s="426"/>
      <c r="D2" s="426"/>
      <c r="E2" s="426"/>
    </row>
    <row r="3" spans="1:5" ht="15.75" x14ac:dyDescent="0.25">
      <c r="A3" s="11" t="s">
        <v>293</v>
      </c>
      <c r="B3" s="11"/>
      <c r="C3" s="11"/>
      <c r="D3" s="11"/>
      <c r="E3" s="11"/>
    </row>
    <row r="5" spans="1:5" x14ac:dyDescent="0.25">
      <c r="A5" s="363" t="s">
        <v>294</v>
      </c>
      <c r="B5" s="363" t="s">
        <v>295</v>
      </c>
      <c r="C5" s="363" t="s">
        <v>296</v>
      </c>
      <c r="D5" s="363" t="s">
        <v>297</v>
      </c>
    </row>
    <row r="6" spans="1:5" x14ac:dyDescent="0.25">
      <c r="A6" s="593" t="s">
        <v>298</v>
      </c>
      <c r="B6" s="353" t="s">
        <v>299</v>
      </c>
      <c r="C6" s="364" t="s">
        <v>300</v>
      </c>
      <c r="D6" s="364" t="s">
        <v>301</v>
      </c>
    </row>
    <row r="7" spans="1:5" x14ac:dyDescent="0.25">
      <c r="A7" s="593"/>
      <c r="B7" s="366" t="s">
        <v>302</v>
      </c>
      <c r="C7" s="365" t="s">
        <v>303</v>
      </c>
      <c r="D7" s="365" t="s">
        <v>304</v>
      </c>
    </row>
    <row r="8" spans="1:5" x14ac:dyDescent="0.25">
      <c r="A8" s="593" t="s">
        <v>305</v>
      </c>
      <c r="B8" s="353" t="s">
        <v>306</v>
      </c>
      <c r="C8" s="364" t="s">
        <v>307</v>
      </c>
      <c r="D8" s="364" t="s">
        <v>90</v>
      </c>
    </row>
    <row r="9" spans="1:5" x14ac:dyDescent="0.25">
      <c r="A9" s="593"/>
      <c r="B9" s="366" t="s">
        <v>302</v>
      </c>
      <c r="C9" s="365" t="s">
        <v>308</v>
      </c>
      <c r="D9" s="365" t="s">
        <v>309</v>
      </c>
    </row>
    <row r="10" spans="1:5" x14ac:dyDescent="0.25">
      <c r="A10" s="593" t="s">
        <v>310</v>
      </c>
      <c r="B10" s="353" t="s">
        <v>306</v>
      </c>
      <c r="C10" s="364" t="s">
        <v>311</v>
      </c>
      <c r="D10" s="364" t="s">
        <v>312</v>
      </c>
    </row>
    <row r="11" spans="1:5" x14ac:dyDescent="0.25">
      <c r="A11" s="593"/>
      <c r="B11" s="366" t="s">
        <v>302</v>
      </c>
      <c r="C11" s="365" t="s">
        <v>313</v>
      </c>
      <c r="D11" s="365" t="s">
        <v>314</v>
      </c>
    </row>
    <row r="12" spans="1:5" x14ac:dyDescent="0.25">
      <c r="A12" s="250"/>
      <c r="B12" s="250"/>
      <c r="C12" s="250"/>
      <c r="D12" s="250"/>
    </row>
    <row r="13" spans="1:5" x14ac:dyDescent="0.25">
      <c r="A13" t="s">
        <v>315</v>
      </c>
    </row>
    <row r="14" spans="1:5" ht="15" customHeight="1" x14ac:dyDescent="0.25">
      <c r="A14" s="592" t="s">
        <v>316</v>
      </c>
      <c r="B14" s="592"/>
      <c r="C14" s="592"/>
      <c r="D14" s="592"/>
    </row>
    <row r="15" spans="1:5" x14ac:dyDescent="0.25">
      <c r="A15" s="592"/>
      <c r="B15" s="592"/>
      <c r="C15" s="592"/>
      <c r="D15" s="592"/>
    </row>
    <row r="16" spans="1:5" x14ac:dyDescent="0.25">
      <c r="A16" s="592"/>
      <c r="B16" s="592"/>
      <c r="C16" s="592"/>
      <c r="D16" s="592"/>
    </row>
    <row r="17" spans="1:4" x14ac:dyDescent="0.25">
      <c r="A17" s="592"/>
      <c r="B17" s="592"/>
      <c r="C17" s="592"/>
      <c r="D17" s="592"/>
    </row>
    <row r="18" spans="1:4" x14ac:dyDescent="0.25">
      <c r="A18" s="592"/>
      <c r="B18" s="592"/>
      <c r="C18" s="592"/>
      <c r="D18" s="592"/>
    </row>
    <row r="19" spans="1:4" x14ac:dyDescent="0.25">
      <c r="A19" s="592"/>
      <c r="B19" s="592"/>
      <c r="C19" s="592"/>
      <c r="D19" s="592"/>
    </row>
    <row r="20" spans="1:4" x14ac:dyDescent="0.25">
      <c r="A20" s="592"/>
      <c r="B20" s="592"/>
      <c r="C20" s="592"/>
      <c r="D20" s="592"/>
    </row>
    <row r="21" spans="1:4" x14ac:dyDescent="0.25">
      <c r="A21" s="592"/>
      <c r="B21" s="592"/>
      <c r="C21" s="592"/>
      <c r="D21" s="592"/>
    </row>
    <row r="22" spans="1:4" x14ac:dyDescent="0.25">
      <c r="A22" s="25"/>
      <c r="B22" s="25"/>
      <c r="C22" s="25"/>
      <c r="D22" s="25"/>
    </row>
  </sheetData>
  <mergeCells count="6">
    <mergeCell ref="A14:D21"/>
    <mergeCell ref="A1:E1"/>
    <mergeCell ref="A2:E2"/>
    <mergeCell ref="A6:A7"/>
    <mergeCell ref="A8:A9"/>
    <mergeCell ref="A10:A1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D647D-E4FE-456B-A9F8-D1EE51E60EC2}">
  <dimension ref="A1:K30"/>
  <sheetViews>
    <sheetView workbookViewId="0">
      <selection sqref="A1:K1"/>
    </sheetView>
  </sheetViews>
  <sheetFormatPr defaultRowHeight="15" x14ac:dyDescent="0.25"/>
  <cols>
    <col min="2" max="2" width="27.28515625" customWidth="1"/>
  </cols>
  <sheetData>
    <row r="1" spans="1:11" ht="18.75" x14ac:dyDescent="0.3">
      <c r="A1" s="422" t="s">
        <v>77</v>
      </c>
      <c r="B1" s="422"/>
      <c r="C1" s="422"/>
      <c r="D1" s="422"/>
      <c r="E1" s="422"/>
      <c r="F1" s="422"/>
      <c r="G1" s="422"/>
      <c r="H1" s="422"/>
      <c r="I1" s="422"/>
      <c r="J1" s="422"/>
      <c r="K1" s="422"/>
    </row>
    <row r="2" spans="1:11" ht="15.75" x14ac:dyDescent="0.25">
      <c r="A2" s="429" t="s">
        <v>51</v>
      </c>
      <c r="B2" s="429"/>
      <c r="C2" s="429"/>
      <c r="D2" s="429"/>
      <c r="E2" s="429"/>
      <c r="F2" s="429"/>
      <c r="G2" s="429"/>
      <c r="H2" s="429"/>
      <c r="I2" s="429"/>
      <c r="J2" s="429"/>
      <c r="K2" s="429"/>
    </row>
    <row r="3" spans="1:11" ht="15.75" x14ac:dyDescent="0.25">
      <c r="A3" s="430" t="s">
        <v>317</v>
      </c>
      <c r="B3" s="430"/>
      <c r="C3" s="430"/>
      <c r="D3" s="430"/>
      <c r="E3" s="430"/>
      <c r="F3" s="430"/>
      <c r="G3" s="430"/>
      <c r="H3" s="430"/>
      <c r="I3" s="430"/>
      <c r="J3" s="430"/>
      <c r="K3" s="430"/>
    </row>
    <row r="4" spans="1:11" x14ac:dyDescent="0.25">
      <c r="A4" s="434"/>
      <c r="B4" s="434"/>
      <c r="C4" s="434"/>
      <c r="D4" s="434"/>
      <c r="E4" s="434"/>
      <c r="F4" s="434"/>
      <c r="G4" s="434"/>
      <c r="H4" s="434"/>
      <c r="I4" s="434"/>
      <c r="J4" s="434"/>
      <c r="K4" s="434"/>
    </row>
    <row r="5" spans="1:11" x14ac:dyDescent="0.25">
      <c r="A5" s="31" t="s">
        <v>80</v>
      </c>
      <c r="B5" s="31" t="s">
        <v>318</v>
      </c>
    </row>
    <row r="6" spans="1:11" x14ac:dyDescent="0.25">
      <c r="A6" s="32">
        <v>2022</v>
      </c>
      <c r="B6" s="93">
        <v>269616</v>
      </c>
    </row>
    <row r="7" spans="1:11" x14ac:dyDescent="0.25">
      <c r="A7" s="32">
        <v>2023</v>
      </c>
      <c r="B7" s="93">
        <v>281335</v>
      </c>
    </row>
    <row r="8" spans="1:11" x14ac:dyDescent="0.25">
      <c r="A8" s="116">
        <v>2024</v>
      </c>
      <c r="B8" s="157">
        <v>286530</v>
      </c>
    </row>
    <row r="9" spans="1:11" x14ac:dyDescent="0.25">
      <c r="A9" s="115" t="s">
        <v>155</v>
      </c>
      <c r="B9" s="156">
        <v>294801</v>
      </c>
    </row>
    <row r="10" spans="1:11" x14ac:dyDescent="0.25">
      <c r="A10" s="434"/>
      <c r="B10" s="434"/>
      <c r="C10" s="434"/>
      <c r="D10" s="434"/>
      <c r="E10" s="434"/>
      <c r="F10" s="434"/>
      <c r="G10" s="434"/>
      <c r="H10" s="434"/>
      <c r="I10" s="434"/>
      <c r="J10" s="434"/>
      <c r="K10" s="434"/>
    </row>
    <row r="11" spans="1:11" x14ac:dyDescent="0.25">
      <c r="A11" s="595" t="s">
        <v>319</v>
      </c>
      <c r="B11" s="595"/>
      <c r="C11" s="595"/>
      <c r="D11" s="595"/>
      <c r="E11" s="595"/>
      <c r="F11" s="595"/>
      <c r="G11" s="595"/>
      <c r="H11" s="595"/>
      <c r="I11" s="595"/>
      <c r="J11" s="595"/>
      <c r="K11" s="36"/>
    </row>
    <row r="12" spans="1:11" x14ac:dyDescent="0.25">
      <c r="A12" s="595"/>
      <c r="B12" s="595"/>
      <c r="C12" s="595"/>
      <c r="D12" s="595"/>
      <c r="E12" s="595"/>
      <c r="F12" s="595"/>
      <c r="G12" s="595"/>
      <c r="H12" s="595"/>
      <c r="I12" s="595"/>
      <c r="J12" s="595"/>
      <c r="K12" s="36"/>
    </row>
    <row r="13" spans="1:11" ht="15" customHeight="1" x14ac:dyDescent="0.25">
      <c r="A13" s="594" t="s">
        <v>320</v>
      </c>
      <c r="B13" s="594"/>
      <c r="C13" s="594"/>
      <c r="D13" s="594"/>
      <c r="E13" s="594"/>
      <c r="F13" s="594"/>
      <c r="G13" s="594"/>
      <c r="H13" s="594"/>
      <c r="I13" s="594"/>
      <c r="J13" s="594"/>
      <c r="K13" s="594"/>
    </row>
    <row r="14" spans="1:11" x14ac:dyDescent="0.25">
      <c r="A14" s="594"/>
      <c r="B14" s="594"/>
      <c r="C14" s="594"/>
      <c r="D14" s="594"/>
      <c r="E14" s="594"/>
      <c r="F14" s="594"/>
      <c r="G14" s="594"/>
      <c r="H14" s="594"/>
      <c r="I14" s="594"/>
      <c r="J14" s="594"/>
      <c r="K14" s="594"/>
    </row>
    <row r="15" spans="1:11" x14ac:dyDescent="0.25">
      <c r="A15" s="594"/>
      <c r="B15" s="594"/>
      <c r="C15" s="594"/>
      <c r="D15" s="594"/>
      <c r="E15" s="594"/>
      <c r="F15" s="594"/>
      <c r="G15" s="594"/>
      <c r="H15" s="594"/>
      <c r="I15" s="594"/>
      <c r="J15" s="594"/>
      <c r="K15" s="594"/>
    </row>
    <row r="16" spans="1:11" x14ac:dyDescent="0.25">
      <c r="A16" s="594"/>
      <c r="B16" s="594"/>
      <c r="C16" s="594"/>
      <c r="D16" s="594"/>
      <c r="E16" s="594"/>
      <c r="F16" s="594"/>
      <c r="G16" s="594"/>
      <c r="H16" s="594"/>
      <c r="I16" s="594"/>
      <c r="J16" s="594"/>
      <c r="K16" s="594"/>
    </row>
    <row r="17" spans="1:11" x14ac:dyDescent="0.25">
      <c r="A17" s="594"/>
      <c r="B17" s="594"/>
      <c r="C17" s="594"/>
      <c r="D17" s="594"/>
      <c r="E17" s="594"/>
      <c r="F17" s="594"/>
      <c r="G17" s="594"/>
      <c r="H17" s="594"/>
      <c r="I17" s="594"/>
      <c r="J17" s="594"/>
      <c r="K17" s="594"/>
    </row>
    <row r="18" spans="1:11" x14ac:dyDescent="0.25">
      <c r="A18" s="594"/>
      <c r="B18" s="594"/>
      <c r="C18" s="594"/>
      <c r="D18" s="594"/>
      <c r="E18" s="594"/>
      <c r="F18" s="594"/>
      <c r="G18" s="594"/>
      <c r="H18" s="594"/>
      <c r="I18" s="594"/>
      <c r="J18" s="594"/>
      <c r="K18" s="594"/>
    </row>
    <row r="19" spans="1:11" x14ac:dyDescent="0.25">
      <c r="A19" s="594"/>
      <c r="B19" s="594"/>
      <c r="C19" s="594"/>
      <c r="D19" s="594"/>
      <c r="E19" s="594"/>
      <c r="F19" s="594"/>
      <c r="G19" s="594"/>
      <c r="H19" s="594"/>
      <c r="I19" s="594"/>
      <c r="J19" s="594"/>
      <c r="K19" s="594"/>
    </row>
    <row r="20" spans="1:11" x14ac:dyDescent="0.25">
      <c r="A20" s="594"/>
      <c r="B20" s="594"/>
      <c r="C20" s="594"/>
      <c r="D20" s="594"/>
      <c r="E20" s="594"/>
      <c r="F20" s="594"/>
      <c r="G20" s="594"/>
      <c r="H20" s="594"/>
      <c r="I20" s="594"/>
      <c r="J20" s="594"/>
      <c r="K20" s="594"/>
    </row>
    <row r="21" spans="1:11" x14ac:dyDescent="0.25">
      <c r="A21" s="594"/>
      <c r="B21" s="594"/>
      <c r="C21" s="594"/>
      <c r="D21" s="594"/>
      <c r="E21" s="594"/>
      <c r="F21" s="594"/>
      <c r="G21" s="594"/>
      <c r="H21" s="594"/>
      <c r="I21" s="594"/>
      <c r="J21" s="594"/>
      <c r="K21" s="594"/>
    </row>
    <row r="22" spans="1:11" x14ac:dyDescent="0.25">
      <c r="A22" s="594"/>
      <c r="B22" s="594"/>
      <c r="C22" s="594"/>
      <c r="D22" s="594"/>
      <c r="E22" s="594"/>
      <c r="F22" s="594"/>
      <c r="G22" s="594"/>
      <c r="H22" s="594"/>
      <c r="I22" s="594"/>
      <c r="J22" s="594"/>
      <c r="K22" s="594"/>
    </row>
    <row r="23" spans="1:11" x14ac:dyDescent="0.25">
      <c r="A23" s="270"/>
      <c r="B23" s="270"/>
      <c r="C23" s="270"/>
      <c r="D23" s="270"/>
      <c r="E23" s="270"/>
      <c r="F23" s="270"/>
      <c r="G23" s="270"/>
      <c r="H23" s="270"/>
      <c r="I23" s="270"/>
      <c r="J23" s="270"/>
      <c r="K23" s="270"/>
    </row>
    <row r="24" spans="1:11" x14ac:dyDescent="0.25">
      <c r="A24" s="48"/>
      <c r="B24" s="48"/>
      <c r="C24" s="48"/>
      <c r="D24" s="48"/>
      <c r="E24" s="48"/>
      <c r="F24" s="48"/>
      <c r="G24" s="48"/>
    </row>
    <row r="25" spans="1:11" x14ac:dyDescent="0.25">
      <c r="A25" s="48"/>
      <c r="B25" s="48"/>
      <c r="C25" s="48"/>
      <c r="D25" s="48"/>
      <c r="E25" s="48"/>
      <c r="F25" s="48"/>
      <c r="G25" s="48"/>
    </row>
    <row r="26" spans="1:11" x14ac:dyDescent="0.25">
      <c r="A26" s="48"/>
      <c r="B26" s="48"/>
      <c r="C26" s="48"/>
      <c r="D26" s="48"/>
      <c r="E26" s="48"/>
      <c r="F26" s="48"/>
      <c r="G26" s="48"/>
    </row>
    <row r="27" spans="1:11" x14ac:dyDescent="0.25">
      <c r="A27" s="48"/>
      <c r="B27" s="48"/>
      <c r="C27" s="48"/>
      <c r="D27" s="48"/>
      <c r="E27" s="48"/>
      <c r="F27" s="48"/>
      <c r="G27" s="48"/>
    </row>
    <row r="28" spans="1:11" x14ac:dyDescent="0.25">
      <c r="A28" s="48"/>
      <c r="B28" s="48"/>
      <c r="C28" s="48"/>
      <c r="D28" s="48"/>
      <c r="E28" s="48"/>
      <c r="F28" s="48"/>
      <c r="G28" s="48"/>
    </row>
    <row r="29" spans="1:11" x14ac:dyDescent="0.25">
      <c r="A29" s="48"/>
      <c r="B29" s="48"/>
      <c r="C29" s="48"/>
      <c r="D29" s="48"/>
      <c r="E29" s="48"/>
      <c r="F29" s="48"/>
      <c r="G29" s="48"/>
    </row>
    <row r="30" spans="1:11" x14ac:dyDescent="0.25">
      <c r="A30" s="48"/>
      <c r="B30" s="48"/>
      <c r="C30" s="48"/>
      <c r="D30" s="48"/>
      <c r="E30" s="48"/>
      <c r="F30" s="48"/>
      <c r="G30" s="48"/>
    </row>
  </sheetData>
  <mergeCells count="7">
    <mergeCell ref="A13:K22"/>
    <mergeCell ref="A1:K1"/>
    <mergeCell ref="A4:K4"/>
    <mergeCell ref="A10:K10"/>
    <mergeCell ref="A3:K3"/>
    <mergeCell ref="A2:K2"/>
    <mergeCell ref="A11:J12"/>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3CBD-1A02-48B5-8BEE-2DE3FC61A699}">
  <dimension ref="A1:J25"/>
  <sheetViews>
    <sheetView workbookViewId="0">
      <selection sqref="A1:J1"/>
    </sheetView>
  </sheetViews>
  <sheetFormatPr defaultRowHeight="15" x14ac:dyDescent="0.25"/>
  <cols>
    <col min="2" max="2" width="39.7109375" customWidth="1"/>
  </cols>
  <sheetData>
    <row r="1" spans="1:10" ht="18.75" x14ac:dyDescent="0.3">
      <c r="A1" s="422" t="s">
        <v>77</v>
      </c>
      <c r="B1" s="422"/>
      <c r="C1" s="422"/>
      <c r="D1" s="422"/>
      <c r="E1" s="422"/>
      <c r="F1" s="422"/>
      <c r="G1" s="422"/>
      <c r="H1" s="422"/>
      <c r="I1" s="422"/>
      <c r="J1" s="422"/>
    </row>
    <row r="2" spans="1:10" ht="15.75" x14ac:dyDescent="0.25">
      <c r="A2" s="429" t="s">
        <v>52</v>
      </c>
      <c r="B2" s="429"/>
      <c r="C2" s="429"/>
      <c r="D2" s="429"/>
      <c r="E2" s="429"/>
      <c r="F2" s="429"/>
      <c r="G2" s="429"/>
      <c r="H2" s="429"/>
      <c r="I2" s="429"/>
      <c r="J2" s="429"/>
    </row>
    <row r="3" spans="1:10" ht="15.75" x14ac:dyDescent="0.25">
      <c r="A3" s="430" t="s">
        <v>321</v>
      </c>
      <c r="B3" s="430"/>
      <c r="C3" s="430"/>
      <c r="D3" s="430"/>
      <c r="E3" s="430"/>
      <c r="F3" s="430"/>
      <c r="G3" s="430"/>
      <c r="H3" s="430"/>
      <c r="I3" s="430"/>
      <c r="J3" s="430"/>
    </row>
    <row r="4" spans="1:10" x14ac:dyDescent="0.25">
      <c r="A4" s="423"/>
      <c r="B4" s="423"/>
    </row>
    <row r="5" spans="1:10" x14ac:dyDescent="0.25">
      <c r="A5" s="31" t="s">
        <v>80</v>
      </c>
      <c r="B5" s="31" t="s">
        <v>322</v>
      </c>
    </row>
    <row r="6" spans="1:10" x14ac:dyDescent="0.25">
      <c r="A6" s="32" t="s">
        <v>154</v>
      </c>
      <c r="B6" s="32" t="s">
        <v>323</v>
      </c>
    </row>
    <row r="7" spans="1:10" x14ac:dyDescent="0.25">
      <c r="A7" s="116">
        <v>2023</v>
      </c>
      <c r="B7" s="116" t="s">
        <v>324</v>
      </c>
    </row>
    <row r="8" spans="1:10" x14ac:dyDescent="0.25">
      <c r="A8" s="115">
        <v>2024</v>
      </c>
      <c r="B8" s="115" t="s">
        <v>325</v>
      </c>
    </row>
    <row r="9" spans="1:10" x14ac:dyDescent="0.25">
      <c r="A9" s="115">
        <v>2025</v>
      </c>
      <c r="B9" s="115" t="s">
        <v>326</v>
      </c>
    </row>
    <row r="10" spans="1:10" x14ac:dyDescent="0.25">
      <c r="A10" s="424"/>
      <c r="B10" s="424"/>
    </row>
    <row r="11" spans="1:10" ht="20.25" customHeight="1" x14ac:dyDescent="0.25">
      <c r="A11" s="595" t="s">
        <v>319</v>
      </c>
      <c r="B11" s="595"/>
      <c r="C11" s="595"/>
      <c r="D11" s="595"/>
      <c r="E11" s="595"/>
      <c r="F11" s="595"/>
      <c r="G11" s="595"/>
      <c r="H11" s="595"/>
      <c r="I11" s="595"/>
      <c r="J11" s="595"/>
    </row>
    <row r="12" spans="1:10" x14ac:dyDescent="0.25">
      <c r="A12" s="595"/>
      <c r="B12" s="595"/>
      <c r="C12" s="595"/>
      <c r="D12" s="595"/>
      <c r="E12" s="595"/>
      <c r="F12" s="595"/>
      <c r="G12" s="595"/>
      <c r="H12" s="595"/>
      <c r="I12" s="595"/>
      <c r="J12" s="595"/>
    </row>
    <row r="13" spans="1:10" ht="14.45" customHeight="1" x14ac:dyDescent="0.25">
      <c r="A13" s="596" t="s">
        <v>327</v>
      </c>
      <c r="B13" s="596"/>
      <c r="C13" s="596"/>
      <c r="D13" s="596"/>
      <c r="E13" s="596"/>
      <c r="F13" s="596"/>
      <c r="G13" s="596"/>
      <c r="H13" s="596"/>
      <c r="I13" s="596"/>
      <c r="J13" s="596"/>
    </row>
    <row r="14" spans="1:10" x14ac:dyDescent="0.25">
      <c r="A14" s="596"/>
      <c r="B14" s="596"/>
      <c r="C14" s="596"/>
      <c r="D14" s="596"/>
      <c r="E14" s="596"/>
      <c r="F14" s="596"/>
      <c r="G14" s="596"/>
      <c r="H14" s="596"/>
      <c r="I14" s="596"/>
      <c r="J14" s="596"/>
    </row>
    <row r="15" spans="1:10" x14ac:dyDescent="0.25">
      <c r="A15" s="596"/>
      <c r="B15" s="596"/>
      <c r="C15" s="596"/>
      <c r="D15" s="596"/>
      <c r="E15" s="596"/>
      <c r="F15" s="596"/>
      <c r="G15" s="596"/>
      <c r="H15" s="596"/>
      <c r="I15" s="596"/>
      <c r="J15" s="596"/>
    </row>
    <row r="16" spans="1:10" x14ac:dyDescent="0.25">
      <c r="A16" s="596"/>
      <c r="B16" s="596"/>
      <c r="C16" s="596"/>
      <c r="D16" s="596"/>
      <c r="E16" s="596"/>
      <c r="F16" s="596"/>
      <c r="G16" s="596"/>
      <c r="H16" s="596"/>
      <c r="I16" s="596"/>
      <c r="J16" s="596"/>
    </row>
    <row r="17" spans="1:10" x14ac:dyDescent="0.25">
      <c r="A17" s="596"/>
      <c r="B17" s="596"/>
      <c r="C17" s="596"/>
      <c r="D17" s="596"/>
      <c r="E17" s="596"/>
      <c r="F17" s="596"/>
      <c r="G17" s="596"/>
      <c r="H17" s="596"/>
      <c r="I17" s="596"/>
      <c r="J17" s="596"/>
    </row>
    <row r="18" spans="1:10" x14ac:dyDescent="0.25">
      <c r="A18" s="596"/>
      <c r="B18" s="596"/>
      <c r="C18" s="596"/>
      <c r="D18" s="596"/>
      <c r="E18" s="596"/>
      <c r="F18" s="596"/>
      <c r="G18" s="596"/>
      <c r="H18" s="596"/>
      <c r="I18" s="596"/>
      <c r="J18" s="596"/>
    </row>
    <row r="19" spans="1:10" x14ac:dyDescent="0.25">
      <c r="A19" s="596"/>
      <c r="B19" s="596"/>
      <c r="C19" s="596"/>
      <c r="D19" s="596"/>
      <c r="E19" s="596"/>
      <c r="F19" s="596"/>
      <c r="G19" s="596"/>
      <c r="H19" s="596"/>
      <c r="I19" s="596"/>
      <c r="J19" s="596"/>
    </row>
    <row r="20" spans="1:10" x14ac:dyDescent="0.25">
      <c r="A20" s="596"/>
      <c r="B20" s="596"/>
      <c r="C20" s="596"/>
      <c r="D20" s="596"/>
      <c r="E20" s="596"/>
      <c r="F20" s="596"/>
      <c r="G20" s="596"/>
      <c r="H20" s="596"/>
      <c r="I20" s="596"/>
      <c r="J20" s="596"/>
    </row>
    <row r="21" spans="1:10" x14ac:dyDescent="0.25">
      <c r="A21" s="596"/>
      <c r="B21" s="596"/>
      <c r="C21" s="596"/>
      <c r="D21" s="596"/>
      <c r="E21" s="596"/>
      <c r="F21" s="596"/>
      <c r="G21" s="596"/>
      <c r="H21" s="596"/>
      <c r="I21" s="596"/>
      <c r="J21" s="596"/>
    </row>
    <row r="22" spans="1:10" x14ac:dyDescent="0.25">
      <c r="A22" s="596"/>
      <c r="B22" s="596"/>
      <c r="C22" s="596"/>
      <c r="D22" s="596"/>
      <c r="E22" s="596"/>
      <c r="F22" s="596"/>
      <c r="G22" s="596"/>
      <c r="H22" s="596"/>
      <c r="I22" s="596"/>
      <c r="J22" s="596"/>
    </row>
    <row r="23" spans="1:10" ht="15" customHeight="1" x14ac:dyDescent="0.25">
      <c r="A23" s="596"/>
      <c r="B23" s="596"/>
      <c r="C23" s="596"/>
      <c r="D23" s="596"/>
      <c r="E23" s="596"/>
      <c r="F23" s="596"/>
      <c r="G23" s="596"/>
      <c r="H23" s="596"/>
      <c r="I23" s="596"/>
      <c r="J23" s="596"/>
    </row>
    <row r="24" spans="1:10" ht="15" customHeight="1" x14ac:dyDescent="0.25">
      <c r="A24" s="596"/>
      <c r="B24" s="596"/>
      <c r="C24" s="596"/>
      <c r="D24" s="596"/>
      <c r="E24" s="596"/>
      <c r="F24" s="596"/>
      <c r="G24" s="596"/>
      <c r="H24" s="596"/>
      <c r="I24" s="596"/>
      <c r="J24" s="596"/>
    </row>
    <row r="25" spans="1:10" x14ac:dyDescent="0.25">
      <c r="A25" s="108"/>
      <c r="B25" s="108"/>
      <c r="C25" s="108"/>
      <c r="D25" s="108"/>
      <c r="E25" s="108"/>
      <c r="F25" s="108"/>
      <c r="G25" s="108"/>
    </row>
  </sheetData>
  <mergeCells count="7">
    <mergeCell ref="A13:J24"/>
    <mergeCell ref="A11:J12"/>
    <mergeCell ref="A1:J1"/>
    <mergeCell ref="A2:J2"/>
    <mergeCell ref="A3:J3"/>
    <mergeCell ref="A4:B4"/>
    <mergeCell ref="A10:B10"/>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7C716-FA42-4EC4-9768-9778BFB43812}">
  <dimension ref="A1:M17"/>
  <sheetViews>
    <sheetView workbookViewId="0">
      <selection sqref="A1:M1"/>
    </sheetView>
  </sheetViews>
  <sheetFormatPr defaultRowHeight="15" customHeight="1" x14ac:dyDescent="0.25"/>
  <cols>
    <col min="2" max="2" width="16.140625" customWidth="1"/>
    <col min="3" max="3" width="12.85546875" customWidth="1"/>
    <col min="4" max="4" width="21.7109375" customWidth="1"/>
  </cols>
  <sheetData>
    <row r="1" spans="1:13" ht="18.75" x14ac:dyDescent="0.3">
      <c r="A1" s="437" t="s">
        <v>77</v>
      </c>
      <c r="B1" s="437"/>
      <c r="C1" s="437"/>
      <c r="D1" s="437"/>
      <c r="E1" s="437"/>
      <c r="F1" s="437"/>
      <c r="G1" s="437"/>
      <c r="H1" s="437"/>
      <c r="I1" s="437"/>
      <c r="J1" s="437"/>
      <c r="K1" s="437"/>
      <c r="L1" s="437"/>
      <c r="M1" s="437"/>
    </row>
    <row r="2" spans="1:13" ht="15.75" x14ac:dyDescent="0.25">
      <c r="A2" s="444" t="s">
        <v>53</v>
      </c>
      <c r="B2" s="444"/>
      <c r="C2" s="444"/>
      <c r="D2" s="444"/>
      <c r="E2" s="444"/>
      <c r="F2" s="444"/>
      <c r="G2" s="444"/>
      <c r="H2" s="444"/>
      <c r="I2" s="444"/>
      <c r="J2" s="444"/>
      <c r="K2" s="444"/>
      <c r="L2" s="444"/>
      <c r="M2" s="444"/>
    </row>
    <row r="3" spans="1:13" ht="15.75" x14ac:dyDescent="0.25">
      <c r="A3" s="11" t="s">
        <v>328</v>
      </c>
      <c r="B3" s="11"/>
      <c r="C3" s="11"/>
      <c r="D3" s="11"/>
      <c r="E3" s="11"/>
      <c r="F3" s="11"/>
      <c r="G3" s="11"/>
    </row>
    <row r="4" spans="1:13" ht="15" customHeight="1" x14ac:dyDescent="0.25">
      <c r="A4" s="434"/>
      <c r="B4" s="434"/>
      <c r="C4" s="434"/>
      <c r="D4" s="434"/>
      <c r="E4" s="434"/>
      <c r="F4" s="434"/>
      <c r="G4" s="434"/>
      <c r="H4" s="434"/>
      <c r="I4" s="434"/>
    </row>
    <row r="5" spans="1:13" x14ac:dyDescent="0.25">
      <c r="A5" s="31" t="s">
        <v>329</v>
      </c>
      <c r="B5" s="31" t="s">
        <v>330</v>
      </c>
      <c r="C5" s="31" t="s">
        <v>331</v>
      </c>
      <c r="D5" s="31" t="s">
        <v>332</v>
      </c>
    </row>
    <row r="6" spans="1:13" x14ac:dyDescent="0.25">
      <c r="A6" s="32" t="s">
        <v>154</v>
      </c>
      <c r="B6" s="94">
        <v>149260</v>
      </c>
      <c r="C6" s="383">
        <v>7025465</v>
      </c>
      <c r="D6" s="93">
        <v>2124.5568798648915</v>
      </c>
    </row>
    <row r="7" spans="1:13" x14ac:dyDescent="0.25">
      <c r="A7" s="32">
        <v>2023</v>
      </c>
      <c r="B7" s="94">
        <v>131495</v>
      </c>
      <c r="C7" s="383">
        <v>7073479</v>
      </c>
      <c r="D7" s="93">
        <v>1858.9862216315339</v>
      </c>
    </row>
    <row r="8" spans="1:13" x14ac:dyDescent="0.25">
      <c r="A8" s="32">
        <v>2024</v>
      </c>
      <c r="B8" s="94">
        <v>123118</v>
      </c>
      <c r="C8" s="383">
        <v>7138560</v>
      </c>
      <c r="D8" s="93">
        <v>1724.6895732472658</v>
      </c>
    </row>
    <row r="9" spans="1:13" x14ac:dyDescent="0.25">
      <c r="A9" s="32" t="s">
        <v>333</v>
      </c>
      <c r="B9" s="94">
        <v>116980</v>
      </c>
      <c r="C9" s="383">
        <v>7154084</v>
      </c>
      <c r="D9" s="93">
        <v>1635.1499367354368</v>
      </c>
    </row>
    <row r="10" spans="1:13" ht="15" customHeight="1" x14ac:dyDescent="0.25">
      <c r="A10" s="434"/>
      <c r="B10" s="434"/>
      <c r="C10" s="434"/>
      <c r="D10" s="434"/>
      <c r="E10" s="434"/>
      <c r="F10" s="434"/>
      <c r="G10" s="434"/>
      <c r="H10" s="434"/>
      <c r="I10" s="434"/>
    </row>
    <row r="11" spans="1:13" ht="15" customHeight="1" x14ac:dyDescent="0.25">
      <c r="A11" s="597" t="s">
        <v>334</v>
      </c>
      <c r="B11" s="597"/>
      <c r="C11" s="597"/>
      <c r="D11" s="597"/>
      <c r="E11" s="597"/>
      <c r="F11" s="597"/>
      <c r="G11" s="597"/>
      <c r="H11" s="597"/>
      <c r="I11" s="597"/>
      <c r="J11" s="278"/>
    </row>
    <row r="12" spans="1:13" x14ac:dyDescent="0.25">
      <c r="A12" s="597"/>
      <c r="B12" s="597"/>
      <c r="C12" s="597"/>
      <c r="D12" s="597"/>
      <c r="E12" s="597"/>
      <c r="F12" s="597"/>
      <c r="G12" s="597"/>
      <c r="H12" s="597"/>
      <c r="I12" s="597"/>
      <c r="J12" s="278"/>
    </row>
    <row r="13" spans="1:13" ht="14.45" customHeight="1" x14ac:dyDescent="0.25">
      <c r="A13" s="595" t="s">
        <v>335</v>
      </c>
      <c r="B13" s="595"/>
      <c r="C13" s="595"/>
      <c r="D13" s="595"/>
      <c r="E13" s="595"/>
      <c r="F13" s="595"/>
      <c r="G13" s="595"/>
      <c r="H13" s="595"/>
      <c r="I13" s="595"/>
    </row>
    <row r="14" spans="1:13" x14ac:dyDescent="0.25">
      <c r="A14" s="595"/>
      <c r="B14" s="595"/>
      <c r="C14" s="595"/>
      <c r="D14" s="595"/>
      <c r="E14" s="595"/>
      <c r="F14" s="595"/>
      <c r="G14" s="595"/>
      <c r="H14" s="595"/>
      <c r="I14" s="595"/>
    </row>
    <row r="15" spans="1:13" ht="15" customHeight="1" x14ac:dyDescent="0.25">
      <c r="A15" s="595"/>
      <c r="B15" s="595"/>
      <c r="C15" s="595"/>
      <c r="D15" s="595"/>
      <c r="E15" s="595"/>
      <c r="F15" s="595"/>
      <c r="G15" s="595"/>
      <c r="H15" s="595"/>
      <c r="I15" s="595"/>
    </row>
    <row r="16" spans="1:13" x14ac:dyDescent="0.25">
      <c r="A16" s="595"/>
      <c r="B16" s="595"/>
      <c r="C16" s="595"/>
      <c r="D16" s="595"/>
      <c r="E16" s="595"/>
      <c r="F16" s="595"/>
      <c r="G16" s="595"/>
      <c r="H16" s="595"/>
      <c r="I16" s="595"/>
    </row>
    <row r="17" spans="1:9" ht="15" customHeight="1" x14ac:dyDescent="0.25">
      <c r="A17" s="108"/>
      <c r="B17" s="108"/>
      <c r="C17" s="108"/>
      <c r="D17" s="108"/>
      <c r="E17" s="108"/>
      <c r="F17" s="108"/>
      <c r="G17" s="108"/>
      <c r="H17" s="108"/>
      <c r="I17" s="108"/>
    </row>
  </sheetData>
  <mergeCells count="6">
    <mergeCell ref="A13:I16"/>
    <mergeCell ref="A2:M2"/>
    <mergeCell ref="A1:M1"/>
    <mergeCell ref="A10:I10"/>
    <mergeCell ref="A4:I4"/>
    <mergeCell ref="A11:I1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203B-B8A8-431A-A72A-C58F73BFD6E1}">
  <dimension ref="A1:J14"/>
  <sheetViews>
    <sheetView workbookViewId="0">
      <selection sqref="A1:J1"/>
    </sheetView>
  </sheetViews>
  <sheetFormatPr defaultRowHeight="15" customHeight="1" x14ac:dyDescent="0.25"/>
  <cols>
    <col min="1" max="1" width="13.140625" customWidth="1"/>
    <col min="2" max="2" width="18.28515625" customWidth="1"/>
    <col min="3" max="3" width="13.140625" customWidth="1"/>
    <col min="4" max="4" width="32" customWidth="1"/>
  </cols>
  <sheetData>
    <row r="1" spans="1:10" ht="18.75" x14ac:dyDescent="0.3">
      <c r="A1" s="422" t="s">
        <v>77</v>
      </c>
      <c r="B1" s="422"/>
      <c r="C1" s="422"/>
      <c r="D1" s="422"/>
      <c r="E1" s="422"/>
      <c r="F1" s="422"/>
      <c r="G1" s="422"/>
      <c r="H1" s="422"/>
      <c r="I1" s="422"/>
      <c r="J1" s="422"/>
    </row>
    <row r="2" spans="1:10" ht="15.75" x14ac:dyDescent="0.25">
      <c r="A2" s="429" t="s">
        <v>54</v>
      </c>
      <c r="B2" s="429"/>
      <c r="C2" s="429"/>
      <c r="D2" s="429"/>
      <c r="E2" s="429"/>
      <c r="F2" s="429"/>
      <c r="G2" s="429"/>
      <c r="H2" s="429"/>
      <c r="I2" s="429"/>
      <c r="J2" s="429"/>
    </row>
    <row r="3" spans="1:10" ht="15.75" x14ac:dyDescent="0.25">
      <c r="A3" s="430" t="s">
        <v>336</v>
      </c>
      <c r="B3" s="430"/>
      <c r="C3" s="430"/>
      <c r="D3" s="430"/>
      <c r="E3" s="430"/>
      <c r="F3" s="430"/>
      <c r="G3" s="430"/>
      <c r="H3" s="430"/>
      <c r="I3" s="430"/>
      <c r="J3" s="430"/>
    </row>
    <row r="4" spans="1:10" ht="15" customHeight="1" x14ac:dyDescent="0.25">
      <c r="A4" s="423"/>
      <c r="B4" s="423"/>
      <c r="C4" s="423"/>
      <c r="D4" s="423"/>
    </row>
    <row r="5" spans="1:10" ht="30" x14ac:dyDescent="0.25">
      <c r="A5" s="31" t="s">
        <v>80</v>
      </c>
      <c r="B5" s="389" t="s">
        <v>337</v>
      </c>
      <c r="C5" s="389" t="s">
        <v>331</v>
      </c>
      <c r="D5" s="389" t="s">
        <v>338</v>
      </c>
    </row>
    <row r="6" spans="1:10" x14ac:dyDescent="0.25">
      <c r="A6" s="386" t="s">
        <v>154</v>
      </c>
      <c r="B6" s="384">
        <v>30945</v>
      </c>
      <c r="C6" s="384">
        <v>7025465</v>
      </c>
      <c r="D6" s="385">
        <f>(B6/C6)*100000</f>
        <v>440.46906503697619</v>
      </c>
    </row>
    <row r="7" spans="1:10" x14ac:dyDescent="0.25">
      <c r="A7" s="386">
        <v>2023</v>
      </c>
      <c r="B7" s="384">
        <v>30551</v>
      </c>
      <c r="C7" s="384">
        <v>7073479</v>
      </c>
      <c r="D7" s="385">
        <f>(B7/C7)*100000</f>
        <v>431.90910724411572</v>
      </c>
    </row>
    <row r="8" spans="1:10" x14ac:dyDescent="0.25">
      <c r="A8" s="387">
        <v>2024</v>
      </c>
      <c r="B8" s="384">
        <v>30680</v>
      </c>
      <c r="C8" s="384">
        <v>7138560</v>
      </c>
      <c r="D8" s="385">
        <f>(B8/C8)*100000</f>
        <v>429.77855477855479</v>
      </c>
    </row>
    <row r="9" spans="1:10" x14ac:dyDescent="0.25">
      <c r="A9" s="388">
        <v>2025</v>
      </c>
      <c r="B9" s="384">
        <v>31375</v>
      </c>
      <c r="C9" s="384">
        <v>7154084</v>
      </c>
      <c r="D9" s="385">
        <f>(B9/C9)*100000</f>
        <v>438.56068785325976</v>
      </c>
    </row>
    <row r="10" spans="1:10" ht="15" customHeight="1" x14ac:dyDescent="0.25">
      <c r="A10" s="424"/>
      <c r="B10" s="434"/>
      <c r="C10" s="434"/>
      <c r="D10" s="434"/>
    </row>
    <row r="11" spans="1:10" ht="15" customHeight="1" x14ac:dyDescent="0.25">
      <c r="A11" s="595" t="s">
        <v>319</v>
      </c>
      <c r="B11" s="595"/>
      <c r="C11" s="595"/>
      <c r="D11" s="595"/>
      <c r="E11" s="595"/>
      <c r="F11" s="595"/>
      <c r="G11" s="595"/>
      <c r="H11" s="595"/>
      <c r="I11" s="595"/>
      <c r="J11" s="595"/>
    </row>
    <row r="12" spans="1:10" x14ac:dyDescent="0.25">
      <c r="A12" s="595"/>
      <c r="B12" s="595"/>
      <c r="C12" s="595"/>
      <c r="D12" s="595"/>
      <c r="E12" s="595"/>
      <c r="F12" s="595"/>
      <c r="G12" s="595"/>
      <c r="H12" s="595"/>
      <c r="I12" s="595"/>
      <c r="J12" s="595"/>
    </row>
    <row r="13" spans="1:10" ht="15" customHeight="1" x14ac:dyDescent="0.25">
      <c r="A13" s="595" t="s">
        <v>339</v>
      </c>
      <c r="B13" s="595"/>
      <c r="C13" s="595"/>
      <c r="D13" s="595"/>
      <c r="E13" s="595"/>
      <c r="F13" s="595"/>
      <c r="G13" s="595"/>
      <c r="H13" s="595"/>
      <c r="I13" s="595"/>
      <c r="J13" s="595"/>
    </row>
    <row r="14" spans="1:10" x14ac:dyDescent="0.25">
      <c r="A14" s="595"/>
      <c r="B14" s="595"/>
      <c r="C14" s="595"/>
      <c r="D14" s="595"/>
      <c r="E14" s="595"/>
      <c r="F14" s="595"/>
      <c r="G14" s="595"/>
      <c r="H14" s="595"/>
      <c r="I14" s="595"/>
      <c r="J14" s="595"/>
    </row>
  </sheetData>
  <mergeCells count="7">
    <mergeCell ref="A1:J1"/>
    <mergeCell ref="A4:D4"/>
    <mergeCell ref="A10:D10"/>
    <mergeCell ref="A11:J12"/>
    <mergeCell ref="A13:J14"/>
    <mergeCell ref="A3:J3"/>
    <mergeCell ref="A2:J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A632D-B5AD-4C15-B2A2-645BA6D6C5BA}">
  <dimension ref="A1:J16"/>
  <sheetViews>
    <sheetView workbookViewId="0">
      <selection sqref="A1:J1"/>
    </sheetView>
  </sheetViews>
  <sheetFormatPr defaultRowHeight="15" customHeight="1" x14ac:dyDescent="0.25"/>
  <cols>
    <col min="1" max="2" width="13.140625" customWidth="1"/>
    <col min="3" max="3" width="25" customWidth="1"/>
    <col min="4" max="4" width="16.42578125" customWidth="1"/>
    <col min="6" max="6" width="14" customWidth="1"/>
  </cols>
  <sheetData>
    <row r="1" spans="1:10" ht="18.75" x14ac:dyDescent="0.3">
      <c r="A1" s="422" t="s">
        <v>77</v>
      </c>
      <c r="B1" s="422"/>
      <c r="C1" s="422"/>
      <c r="D1" s="422"/>
      <c r="E1" s="422"/>
      <c r="F1" s="422"/>
      <c r="G1" s="422"/>
      <c r="H1" s="422"/>
      <c r="I1" s="422"/>
      <c r="J1" s="422"/>
    </row>
    <row r="2" spans="1:10" ht="15.75" x14ac:dyDescent="0.25">
      <c r="A2" s="429" t="s">
        <v>55</v>
      </c>
      <c r="B2" s="429"/>
      <c r="C2" s="429"/>
      <c r="D2" s="429"/>
      <c r="E2" s="429"/>
      <c r="F2" s="429"/>
      <c r="G2" s="429"/>
      <c r="H2" s="429"/>
      <c r="I2" s="429"/>
      <c r="J2" s="429"/>
    </row>
    <row r="3" spans="1:10" ht="15.75" x14ac:dyDescent="0.25">
      <c r="A3" s="11" t="s">
        <v>340</v>
      </c>
      <c r="B3" s="11"/>
      <c r="C3" s="11"/>
      <c r="D3" s="11"/>
      <c r="E3" s="11"/>
      <c r="F3" s="11"/>
    </row>
    <row r="4" spans="1:10" ht="15" customHeight="1" x14ac:dyDescent="0.25">
      <c r="A4" s="598"/>
      <c r="B4" s="598"/>
      <c r="C4" s="598"/>
      <c r="D4" s="598"/>
      <c r="E4" s="598"/>
      <c r="F4" s="598"/>
      <c r="G4" s="598"/>
      <c r="H4" s="598"/>
      <c r="I4" s="598"/>
      <c r="J4" s="598"/>
    </row>
    <row r="5" spans="1:10" ht="30" x14ac:dyDescent="0.25">
      <c r="A5" s="31" t="s">
        <v>80</v>
      </c>
      <c r="B5" s="31" t="s">
        <v>330</v>
      </c>
      <c r="C5" s="31" t="s">
        <v>331</v>
      </c>
      <c r="D5" s="31" t="s">
        <v>332</v>
      </c>
    </row>
    <row r="6" spans="1:10" x14ac:dyDescent="0.25">
      <c r="A6" s="33">
        <v>2022</v>
      </c>
      <c r="B6" s="93">
        <v>5131</v>
      </c>
      <c r="C6" s="384">
        <v>7025465</v>
      </c>
      <c r="D6" s="391">
        <v>73</v>
      </c>
      <c r="E6" s="133"/>
    </row>
    <row r="7" spans="1:10" x14ac:dyDescent="0.25">
      <c r="A7" s="126">
        <v>2023</v>
      </c>
      <c r="B7" s="157">
        <v>4724</v>
      </c>
      <c r="C7" s="384">
        <v>7073479</v>
      </c>
      <c r="D7" s="391">
        <v>66.8</v>
      </c>
      <c r="E7" s="133"/>
    </row>
    <row r="8" spans="1:10" x14ac:dyDescent="0.25">
      <c r="A8" s="390">
        <v>2024</v>
      </c>
      <c r="B8" s="156">
        <v>4472</v>
      </c>
      <c r="C8" s="384">
        <v>7138560</v>
      </c>
      <c r="D8" s="115">
        <v>62.6</v>
      </c>
    </row>
    <row r="9" spans="1:10" x14ac:dyDescent="0.25">
      <c r="A9" s="115" t="s">
        <v>155</v>
      </c>
      <c r="B9" s="117">
        <v>4380</v>
      </c>
      <c r="C9" s="384">
        <v>7154084</v>
      </c>
      <c r="D9" s="115">
        <v>61.2</v>
      </c>
    </row>
    <row r="10" spans="1:10" ht="15" customHeight="1" x14ac:dyDescent="0.25">
      <c r="A10" s="599"/>
      <c r="B10" s="599"/>
      <c r="C10" s="599"/>
      <c r="D10" s="599"/>
      <c r="E10" s="599"/>
      <c r="F10" s="599"/>
      <c r="G10" s="599"/>
      <c r="H10" s="599"/>
      <c r="I10" s="599"/>
      <c r="J10" s="599"/>
    </row>
    <row r="11" spans="1:10" ht="14.45" customHeight="1" x14ac:dyDescent="0.25">
      <c r="A11" s="597" t="s">
        <v>334</v>
      </c>
      <c r="B11" s="597"/>
      <c r="C11" s="597"/>
      <c r="D11" s="597"/>
      <c r="E11" s="597"/>
      <c r="F11" s="597"/>
      <c r="G11" s="597"/>
      <c r="H11" s="597"/>
      <c r="I11" s="597"/>
      <c r="J11" s="354"/>
    </row>
    <row r="12" spans="1:10" ht="14.45" customHeight="1" x14ac:dyDescent="0.25">
      <c r="A12" s="597"/>
      <c r="B12" s="597"/>
      <c r="C12" s="597"/>
      <c r="D12" s="597"/>
      <c r="E12" s="597"/>
      <c r="F12" s="597"/>
      <c r="G12" s="597"/>
      <c r="H12" s="597"/>
      <c r="I12" s="597"/>
      <c r="J12" s="354"/>
    </row>
    <row r="13" spans="1:10" ht="15" customHeight="1" x14ac:dyDescent="0.25">
      <c r="A13" s="592" t="s">
        <v>341</v>
      </c>
      <c r="B13" s="592"/>
      <c r="C13" s="592"/>
      <c r="D13" s="592"/>
      <c r="E13" s="592"/>
      <c r="F13" s="592"/>
      <c r="G13" s="592"/>
      <c r="H13" s="592"/>
    </row>
    <row r="14" spans="1:10" ht="15" customHeight="1" x14ac:dyDescent="0.25">
      <c r="A14" s="592"/>
      <c r="B14" s="592"/>
      <c r="C14" s="592"/>
      <c r="D14" s="592"/>
      <c r="E14" s="592"/>
      <c r="F14" s="592"/>
      <c r="G14" s="592"/>
      <c r="H14" s="592"/>
    </row>
    <row r="15" spans="1:10" ht="15" customHeight="1" x14ac:dyDescent="0.25">
      <c r="A15" s="592"/>
      <c r="B15" s="592"/>
      <c r="C15" s="592"/>
      <c r="D15" s="592"/>
      <c r="E15" s="592"/>
      <c r="F15" s="592"/>
      <c r="G15" s="592"/>
      <c r="H15" s="592"/>
    </row>
    <row r="16" spans="1:10" ht="15" customHeight="1" x14ac:dyDescent="0.25">
      <c r="A16" s="25"/>
      <c r="B16" s="25"/>
      <c r="C16" s="25"/>
      <c r="D16" s="25"/>
      <c r="E16" s="25"/>
      <c r="F16" s="25"/>
      <c r="G16" s="25"/>
      <c r="H16" s="25"/>
    </row>
  </sheetData>
  <mergeCells count="6">
    <mergeCell ref="A13:H15"/>
    <mergeCell ref="A1:J1"/>
    <mergeCell ref="A2:J2"/>
    <mergeCell ref="A4:J4"/>
    <mergeCell ref="A10:J10"/>
    <mergeCell ref="A11:I1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67C16-6A38-48A5-80E0-47DF70AAE44E}">
  <dimension ref="A1:F12"/>
  <sheetViews>
    <sheetView workbookViewId="0">
      <selection sqref="A1:F1"/>
    </sheetView>
  </sheetViews>
  <sheetFormatPr defaultRowHeight="15" x14ac:dyDescent="0.25"/>
  <cols>
    <col min="1" max="1" width="21.28515625" customWidth="1"/>
    <col min="2" max="2" width="18.28515625" customWidth="1"/>
    <col min="3" max="3" width="37.5703125" customWidth="1"/>
  </cols>
  <sheetData>
    <row r="1" spans="1:6" ht="18.75" x14ac:dyDescent="0.3">
      <c r="A1" s="422" t="s">
        <v>77</v>
      </c>
      <c r="B1" s="422"/>
      <c r="C1" s="422"/>
      <c r="D1" s="422"/>
      <c r="E1" s="422"/>
      <c r="F1" s="422"/>
    </row>
    <row r="2" spans="1:6" ht="15.75" x14ac:dyDescent="0.25">
      <c r="A2" s="429" t="s">
        <v>56</v>
      </c>
      <c r="B2" s="429"/>
      <c r="C2" s="429"/>
      <c r="D2" s="429"/>
      <c r="E2" s="429"/>
      <c r="F2" s="429"/>
    </row>
    <row r="3" spans="1:6" ht="15.75" x14ac:dyDescent="0.25">
      <c r="A3" s="430" t="s">
        <v>342</v>
      </c>
      <c r="B3" s="430"/>
      <c r="C3" s="430"/>
      <c r="D3" s="430"/>
      <c r="E3" s="430"/>
      <c r="F3" s="430"/>
    </row>
    <row r="5" spans="1:6" x14ac:dyDescent="0.25">
      <c r="A5" s="31" t="s">
        <v>343</v>
      </c>
      <c r="B5" s="31" t="s">
        <v>80</v>
      </c>
      <c r="C5" s="31" t="s">
        <v>344</v>
      </c>
    </row>
    <row r="6" spans="1:6" ht="30" x14ac:dyDescent="0.25">
      <c r="A6" s="37" t="s">
        <v>345</v>
      </c>
      <c r="B6" s="32">
        <v>2022</v>
      </c>
      <c r="C6" s="94">
        <v>2005</v>
      </c>
    </row>
    <row r="7" spans="1:6" ht="30" x14ac:dyDescent="0.25">
      <c r="A7" s="37" t="s">
        <v>345</v>
      </c>
      <c r="B7" s="32">
        <v>2023</v>
      </c>
      <c r="C7" s="94">
        <v>2176</v>
      </c>
    </row>
    <row r="8" spans="1:6" x14ac:dyDescent="0.25">
      <c r="A8" s="392"/>
      <c r="B8" s="392"/>
      <c r="C8" s="392"/>
      <c r="D8" s="392"/>
      <c r="E8" s="392"/>
      <c r="F8" s="392"/>
    </row>
    <row r="9" spans="1:6" x14ac:dyDescent="0.25">
      <c r="A9" s="600" t="s">
        <v>346</v>
      </c>
      <c r="B9" s="600"/>
      <c r="C9" s="600"/>
      <c r="D9" s="600"/>
      <c r="E9" s="600"/>
      <c r="F9" s="600"/>
    </row>
    <row r="10" spans="1:6" x14ac:dyDescent="0.25">
      <c r="A10" s="601" t="s">
        <v>347</v>
      </c>
      <c r="B10" s="601"/>
      <c r="C10" s="601"/>
      <c r="D10" s="601"/>
      <c r="E10" s="601"/>
      <c r="F10" s="601"/>
    </row>
    <row r="11" spans="1:6" x14ac:dyDescent="0.25">
      <c r="A11" s="601"/>
      <c r="B11" s="601"/>
      <c r="C11" s="601"/>
      <c r="D11" s="601"/>
      <c r="E11" s="601"/>
      <c r="F11" s="601"/>
    </row>
    <row r="12" spans="1:6" x14ac:dyDescent="0.25">
      <c r="A12" s="601"/>
      <c r="B12" s="601"/>
      <c r="C12" s="601"/>
      <c r="D12" s="601"/>
      <c r="E12" s="601"/>
      <c r="F12" s="601"/>
    </row>
  </sheetData>
  <mergeCells count="5">
    <mergeCell ref="A1:F1"/>
    <mergeCell ref="A9:F9"/>
    <mergeCell ref="A3:F3"/>
    <mergeCell ref="A2:F2"/>
    <mergeCell ref="A10:F1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8B5B-71A3-40F5-90BF-0A78E1A41F7D}">
  <dimension ref="A1:H19"/>
  <sheetViews>
    <sheetView workbookViewId="0">
      <selection sqref="A1:G1"/>
    </sheetView>
  </sheetViews>
  <sheetFormatPr defaultRowHeight="15" x14ac:dyDescent="0.25"/>
  <cols>
    <col min="1" max="1" width="14.5703125" customWidth="1"/>
    <col min="2" max="2" width="30.5703125" customWidth="1"/>
    <col min="3" max="3" width="27.42578125" customWidth="1"/>
    <col min="4" max="4" width="19.5703125" customWidth="1"/>
  </cols>
  <sheetData>
    <row r="1" spans="1:8" ht="18.75" x14ac:dyDescent="0.3">
      <c r="A1" s="422" t="s">
        <v>77</v>
      </c>
      <c r="B1" s="422"/>
      <c r="C1" s="422"/>
      <c r="D1" s="422"/>
      <c r="E1" s="422"/>
      <c r="F1" s="422"/>
      <c r="G1" s="422"/>
    </row>
    <row r="2" spans="1:8" ht="15.75" x14ac:dyDescent="0.25">
      <c r="A2" s="429" t="s">
        <v>57</v>
      </c>
      <c r="B2" s="429"/>
      <c r="C2" s="429"/>
      <c r="D2" s="429"/>
      <c r="E2" s="429"/>
      <c r="F2" s="429"/>
      <c r="G2" s="429"/>
    </row>
    <row r="3" spans="1:8" ht="15.75" x14ac:dyDescent="0.25">
      <c r="A3" s="11" t="s">
        <v>348</v>
      </c>
      <c r="B3" s="11"/>
      <c r="C3" s="11"/>
      <c r="D3" s="11"/>
      <c r="E3" s="11"/>
      <c r="F3" s="11"/>
      <c r="G3" s="11"/>
    </row>
    <row r="4" spans="1:8" x14ac:dyDescent="0.25">
      <c r="A4" s="250"/>
      <c r="B4" s="250"/>
      <c r="C4" s="250"/>
      <c r="D4" s="250"/>
      <c r="E4" s="250"/>
      <c r="F4" s="250"/>
      <c r="G4" s="250"/>
      <c r="H4" s="250"/>
    </row>
    <row r="5" spans="1:8" x14ac:dyDescent="0.25">
      <c r="A5" s="363" t="s">
        <v>123</v>
      </c>
      <c r="B5" s="363" t="s">
        <v>349</v>
      </c>
      <c r="C5" s="363" t="s">
        <v>160</v>
      </c>
      <c r="D5" s="363" t="s">
        <v>350</v>
      </c>
      <c r="E5" s="250"/>
      <c r="F5" s="250"/>
      <c r="G5" s="250"/>
      <c r="H5" s="250"/>
    </row>
    <row r="6" spans="1:8" x14ac:dyDescent="0.25">
      <c r="A6" s="365">
        <v>2020</v>
      </c>
      <c r="B6" s="289">
        <v>7.3999999999999996E-2</v>
      </c>
      <c r="C6" s="289">
        <v>5.7000000000000002E-2</v>
      </c>
      <c r="D6" s="289">
        <v>0.32800000000000001</v>
      </c>
      <c r="E6" s="250"/>
      <c r="F6" s="250"/>
      <c r="G6" s="250"/>
      <c r="H6" s="250"/>
    </row>
    <row r="7" spans="1:8" x14ac:dyDescent="0.25">
      <c r="A7" s="365">
        <v>2021</v>
      </c>
      <c r="B7" s="289">
        <v>7.6999999999999999E-2</v>
      </c>
      <c r="C7" s="289">
        <v>5.8999999999999997E-2</v>
      </c>
      <c r="D7" s="289">
        <v>0.32400000000000001</v>
      </c>
      <c r="E7" s="250"/>
      <c r="F7" s="250"/>
      <c r="G7" s="250"/>
      <c r="H7" s="250"/>
    </row>
    <row r="8" spans="1:8" x14ac:dyDescent="0.25">
      <c r="A8" s="365">
        <v>2022</v>
      </c>
      <c r="B8" s="289">
        <v>7.8E-2</v>
      </c>
      <c r="C8" s="289">
        <v>5.7000000000000002E-2</v>
      </c>
      <c r="D8" s="289">
        <v>0.313</v>
      </c>
      <c r="E8" s="250"/>
      <c r="F8" s="250"/>
      <c r="G8" s="250"/>
      <c r="H8" s="250"/>
    </row>
    <row r="9" spans="1:8" x14ac:dyDescent="0.25">
      <c r="A9" s="250"/>
      <c r="B9" s="250"/>
      <c r="C9" s="250"/>
      <c r="D9" s="250"/>
      <c r="E9" s="250"/>
      <c r="F9" s="250"/>
      <c r="G9" s="250"/>
      <c r="H9" s="250"/>
    </row>
    <row r="10" spans="1:8" x14ac:dyDescent="0.25">
      <c r="A10" s="250" t="s">
        <v>351</v>
      </c>
      <c r="B10" s="250"/>
      <c r="C10" s="250"/>
      <c r="D10" s="250"/>
      <c r="E10" s="250"/>
      <c r="F10" s="250"/>
      <c r="G10" s="250"/>
      <c r="H10" s="250"/>
    </row>
    <row r="11" spans="1:8" x14ac:dyDescent="0.25">
      <c r="A11" s="445" t="s">
        <v>352</v>
      </c>
      <c r="B11" s="445"/>
      <c r="C11" s="445"/>
      <c r="D11" s="445"/>
      <c r="E11" s="250"/>
      <c r="F11" s="250"/>
      <c r="G11" s="250"/>
      <c r="H11" s="250"/>
    </row>
    <row r="12" spans="1:8" x14ac:dyDescent="0.25">
      <c r="A12" s="445"/>
      <c r="B12" s="445"/>
      <c r="C12" s="445"/>
      <c r="D12" s="445"/>
      <c r="E12" s="250"/>
      <c r="F12" s="250"/>
      <c r="G12" s="250"/>
      <c r="H12" s="250"/>
    </row>
    <row r="13" spans="1:8" x14ac:dyDescent="0.25">
      <c r="A13" s="445"/>
      <c r="B13" s="445"/>
      <c r="C13" s="445"/>
      <c r="D13" s="445"/>
    </row>
    <row r="14" spans="1:8" x14ac:dyDescent="0.25">
      <c r="A14" s="445"/>
      <c r="B14" s="445"/>
      <c r="C14" s="445"/>
      <c r="D14" s="445"/>
    </row>
    <row r="15" spans="1:8" x14ac:dyDescent="0.25">
      <c r="A15" s="445"/>
      <c r="B15" s="445"/>
      <c r="C15" s="445"/>
      <c r="D15" s="445"/>
    </row>
    <row r="16" spans="1:8" x14ac:dyDescent="0.25">
      <c r="A16" s="445"/>
      <c r="B16" s="445"/>
      <c r="C16" s="445"/>
      <c r="D16" s="445"/>
    </row>
    <row r="17" spans="1:4" x14ac:dyDescent="0.25">
      <c r="A17" s="445"/>
      <c r="B17" s="445"/>
      <c r="C17" s="445"/>
      <c r="D17" s="445"/>
    </row>
    <row r="18" spans="1:4" x14ac:dyDescent="0.25">
      <c r="A18" s="445"/>
      <c r="B18" s="445"/>
      <c r="C18" s="445"/>
      <c r="D18" s="445"/>
    </row>
    <row r="19" spans="1:4" x14ac:dyDescent="0.25">
      <c r="A19" s="445"/>
      <c r="B19" s="445"/>
      <c r="C19" s="445"/>
      <c r="D19" s="445"/>
    </row>
  </sheetData>
  <mergeCells count="3">
    <mergeCell ref="A11:D19"/>
    <mergeCell ref="A2:G2"/>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A55E-9B1E-47D2-B4CB-1DEB7CA34E61}">
  <dimension ref="A1:J17"/>
  <sheetViews>
    <sheetView workbookViewId="0">
      <selection sqref="A1:J1"/>
    </sheetView>
  </sheetViews>
  <sheetFormatPr defaultRowHeight="15" x14ac:dyDescent="0.25"/>
  <cols>
    <col min="2" max="2" width="19.7109375" customWidth="1"/>
    <col min="3" max="3" width="15.7109375" customWidth="1"/>
    <col min="4" max="4" width="24.7109375" customWidth="1"/>
  </cols>
  <sheetData>
    <row r="1" spans="1:10" ht="18.75" x14ac:dyDescent="0.3">
      <c r="A1" s="422" t="s">
        <v>77</v>
      </c>
      <c r="B1" s="422"/>
      <c r="C1" s="422"/>
      <c r="D1" s="422"/>
      <c r="E1" s="422"/>
      <c r="F1" s="422"/>
      <c r="G1" s="422"/>
      <c r="H1" s="422"/>
      <c r="I1" s="422"/>
      <c r="J1" s="422"/>
    </row>
    <row r="2" spans="1:10" ht="15.75" x14ac:dyDescent="0.25">
      <c r="A2" s="429" t="s">
        <v>7</v>
      </c>
      <c r="B2" s="429"/>
      <c r="C2" s="429"/>
      <c r="D2" s="429"/>
      <c r="E2" s="429"/>
      <c r="F2" s="429"/>
      <c r="G2" s="429"/>
      <c r="H2" s="429"/>
      <c r="I2" s="429"/>
      <c r="J2" s="429"/>
    </row>
    <row r="3" spans="1:10" ht="15.75" x14ac:dyDescent="0.25">
      <c r="A3" s="430" t="s">
        <v>109</v>
      </c>
      <c r="B3" s="430"/>
      <c r="C3" s="430"/>
      <c r="D3" s="430"/>
      <c r="E3" s="430"/>
      <c r="F3" s="430"/>
      <c r="G3" s="430"/>
      <c r="H3" s="430"/>
      <c r="I3" s="430"/>
      <c r="J3" s="430"/>
    </row>
    <row r="4" spans="1:10" x14ac:dyDescent="0.25">
      <c r="A4" s="423"/>
      <c r="B4" s="423"/>
      <c r="C4" s="423"/>
      <c r="D4" s="423"/>
    </row>
    <row r="5" spans="1:10" x14ac:dyDescent="0.25">
      <c r="A5" s="31" t="s">
        <v>80</v>
      </c>
      <c r="B5" s="31" t="s">
        <v>81</v>
      </c>
      <c r="C5" s="31" t="s">
        <v>82</v>
      </c>
      <c r="D5" s="31" t="s">
        <v>83</v>
      </c>
    </row>
    <row r="6" spans="1:10" x14ac:dyDescent="0.25">
      <c r="A6" s="32" t="s">
        <v>110</v>
      </c>
      <c r="B6" s="33" t="s">
        <v>111</v>
      </c>
      <c r="C6" s="33" t="s">
        <v>112</v>
      </c>
      <c r="D6" s="33" t="s">
        <v>113</v>
      </c>
    </row>
    <row r="7" spans="1:10" x14ac:dyDescent="0.25">
      <c r="A7" s="32" t="s">
        <v>85</v>
      </c>
      <c r="B7" s="33" t="s">
        <v>114</v>
      </c>
      <c r="C7" s="33" t="s">
        <v>115</v>
      </c>
      <c r="D7" s="33" t="s">
        <v>116</v>
      </c>
    </row>
    <row r="8" spans="1:10" x14ac:dyDescent="0.25">
      <c r="A8" s="121">
        <v>2025</v>
      </c>
      <c r="B8" s="122">
        <v>0.22800000000000001</v>
      </c>
      <c r="C8" s="122">
        <v>0.224</v>
      </c>
      <c r="D8" s="122">
        <v>1.9E-2</v>
      </c>
    </row>
    <row r="9" spans="1:10" x14ac:dyDescent="0.25">
      <c r="A9" s="433"/>
      <c r="B9" s="433"/>
      <c r="C9" s="433"/>
      <c r="D9" s="433"/>
    </row>
    <row r="10" spans="1:10" ht="15.75" customHeight="1" x14ac:dyDescent="0.25">
      <c r="A10" s="431" t="s">
        <v>117</v>
      </c>
      <c r="B10" s="431"/>
      <c r="C10" s="431"/>
      <c r="D10" s="431"/>
    </row>
    <row r="11" spans="1:10" x14ac:dyDescent="0.25">
      <c r="A11" s="432" t="s">
        <v>118</v>
      </c>
      <c r="B11" s="432"/>
      <c r="C11" s="432"/>
      <c r="D11" s="432"/>
      <c r="E11" s="105"/>
      <c r="F11" s="105"/>
      <c r="G11" s="105"/>
    </row>
    <row r="12" spans="1:10" x14ac:dyDescent="0.25">
      <c r="A12" s="432"/>
      <c r="B12" s="432"/>
      <c r="C12" s="432"/>
      <c r="D12" s="432"/>
      <c r="E12" s="105"/>
      <c r="F12" s="105"/>
      <c r="G12" s="105"/>
    </row>
    <row r="13" spans="1:10" x14ac:dyDescent="0.25">
      <c r="A13" s="432"/>
      <c r="B13" s="432"/>
      <c r="C13" s="432"/>
      <c r="D13" s="432"/>
      <c r="E13" s="105"/>
      <c r="F13" s="105"/>
      <c r="G13" s="105"/>
    </row>
    <row r="14" spans="1:10" x14ac:dyDescent="0.25">
      <c r="A14" s="432"/>
      <c r="B14" s="432"/>
      <c r="C14" s="432"/>
      <c r="D14" s="432"/>
      <c r="E14" s="105"/>
      <c r="F14" s="105"/>
      <c r="G14" s="105"/>
    </row>
    <row r="15" spans="1:10" ht="18" customHeight="1" x14ac:dyDescent="0.25">
      <c r="A15" s="432"/>
      <c r="B15" s="432"/>
      <c r="C15" s="432"/>
      <c r="D15" s="432"/>
      <c r="E15" s="105"/>
      <c r="F15" s="105"/>
      <c r="G15" s="105"/>
    </row>
    <row r="16" spans="1:10" x14ac:dyDescent="0.25">
      <c r="A16" s="432"/>
      <c r="B16" s="432"/>
      <c r="C16" s="432"/>
      <c r="D16" s="432"/>
    </row>
    <row r="17" spans="1:4" x14ac:dyDescent="0.25">
      <c r="A17" s="432"/>
      <c r="B17" s="432"/>
      <c r="C17" s="432"/>
      <c r="D17" s="432"/>
    </row>
  </sheetData>
  <mergeCells count="7">
    <mergeCell ref="A2:J2"/>
    <mergeCell ref="A3:J3"/>
    <mergeCell ref="A1:J1"/>
    <mergeCell ref="A10:D10"/>
    <mergeCell ref="A11:D17"/>
    <mergeCell ref="A9:D9"/>
    <mergeCell ref="A4:D4"/>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F6F1-00B4-4C69-83E3-86BD146A1839}">
  <dimension ref="A1:P18"/>
  <sheetViews>
    <sheetView workbookViewId="0">
      <selection sqref="A1:P1"/>
    </sheetView>
  </sheetViews>
  <sheetFormatPr defaultRowHeight="15" x14ac:dyDescent="0.25"/>
  <cols>
    <col min="1" max="1" width="12.7109375" customWidth="1"/>
    <col min="2" max="2" width="16.28515625" customWidth="1"/>
    <col min="3" max="3" width="14.5703125" customWidth="1"/>
  </cols>
  <sheetData>
    <row r="1" spans="1:16" ht="18.75" x14ac:dyDescent="0.3">
      <c r="A1" s="422" t="s">
        <v>77</v>
      </c>
      <c r="B1" s="422"/>
      <c r="C1" s="422"/>
      <c r="D1" s="422"/>
      <c r="E1" s="422"/>
      <c r="F1" s="422"/>
      <c r="G1" s="422"/>
      <c r="H1" s="422"/>
      <c r="I1" s="422"/>
      <c r="J1" s="422"/>
      <c r="K1" s="422"/>
      <c r="L1" s="422"/>
      <c r="M1" s="422"/>
      <c r="N1" s="422"/>
      <c r="O1" s="422"/>
      <c r="P1" s="422"/>
    </row>
    <row r="2" spans="1:16" ht="15.75" x14ac:dyDescent="0.25">
      <c r="A2" s="429" t="s">
        <v>59</v>
      </c>
      <c r="B2" s="429"/>
      <c r="C2" s="429"/>
      <c r="D2" s="429"/>
      <c r="E2" s="429"/>
      <c r="F2" s="429"/>
      <c r="G2" s="429"/>
      <c r="H2" s="429"/>
      <c r="I2" s="429"/>
      <c r="J2" s="429"/>
      <c r="K2" s="429"/>
      <c r="L2" s="429"/>
      <c r="M2" s="429"/>
      <c r="N2" s="429"/>
      <c r="O2" s="429"/>
      <c r="P2" s="429"/>
    </row>
    <row r="3" spans="1:16" ht="15.75" x14ac:dyDescent="0.25">
      <c r="A3" s="430" t="s">
        <v>353</v>
      </c>
      <c r="B3" s="430"/>
      <c r="C3" s="430"/>
      <c r="D3" s="430"/>
      <c r="E3" s="430"/>
      <c r="F3" s="430"/>
      <c r="G3" s="430"/>
      <c r="H3" s="430"/>
      <c r="I3" s="430"/>
      <c r="J3" s="430"/>
      <c r="K3" s="430"/>
      <c r="L3" s="430"/>
      <c r="M3" s="430"/>
      <c r="N3" s="430"/>
      <c r="O3" s="430"/>
      <c r="P3" s="430"/>
    </row>
    <row r="5" spans="1:16" x14ac:dyDescent="0.25">
      <c r="A5" s="31" t="s">
        <v>80</v>
      </c>
      <c r="B5" s="31" t="s">
        <v>84</v>
      </c>
      <c r="C5" s="31" t="s">
        <v>93</v>
      </c>
    </row>
    <row r="6" spans="1:16" x14ac:dyDescent="0.25">
      <c r="A6" s="32">
        <v>2021</v>
      </c>
      <c r="B6" s="32">
        <v>71.099999999999994</v>
      </c>
      <c r="C6" s="32">
        <v>65.2</v>
      </c>
    </row>
    <row r="7" spans="1:16" x14ac:dyDescent="0.25">
      <c r="A7" s="32">
        <v>2022</v>
      </c>
      <c r="B7" s="32">
        <v>74.099999999999994</v>
      </c>
      <c r="C7" s="32">
        <v>66.599999999999994</v>
      </c>
    </row>
    <row r="8" spans="1:16" x14ac:dyDescent="0.25">
      <c r="A8" s="116">
        <v>2023</v>
      </c>
      <c r="B8" s="116">
        <v>76.2</v>
      </c>
      <c r="C8" s="116">
        <v>65.900000000000006</v>
      </c>
    </row>
    <row r="9" spans="1:16" x14ac:dyDescent="0.25">
      <c r="A9" s="115">
        <v>2024</v>
      </c>
      <c r="B9" s="115">
        <v>77.8</v>
      </c>
      <c r="C9" s="115">
        <v>67.099999999999994</v>
      </c>
    </row>
    <row r="11" spans="1:16" x14ac:dyDescent="0.25">
      <c r="A11" s="105" t="s">
        <v>354</v>
      </c>
      <c r="B11" s="105"/>
      <c r="C11" s="105"/>
      <c r="D11" s="105"/>
    </row>
    <row r="12" spans="1:16" ht="14.45" customHeight="1" x14ac:dyDescent="0.25">
      <c r="A12" s="432" t="s">
        <v>355</v>
      </c>
      <c r="B12" s="432"/>
      <c r="C12" s="432"/>
      <c r="D12" s="432"/>
      <c r="E12" s="432"/>
      <c r="F12" s="432"/>
      <c r="G12" s="432"/>
      <c r="H12" s="432"/>
      <c r="I12" s="432"/>
      <c r="J12" s="432"/>
    </row>
    <row r="13" spans="1:16" x14ac:dyDescent="0.25">
      <c r="A13" s="432"/>
      <c r="B13" s="432"/>
      <c r="C13" s="432"/>
      <c r="D13" s="432"/>
      <c r="E13" s="432"/>
      <c r="F13" s="432"/>
      <c r="G13" s="432"/>
      <c r="H13" s="432"/>
      <c r="I13" s="432"/>
      <c r="J13" s="432"/>
    </row>
    <row r="14" spans="1:16" x14ac:dyDescent="0.25">
      <c r="A14" s="432"/>
      <c r="B14" s="432"/>
      <c r="C14" s="432"/>
      <c r="D14" s="432"/>
      <c r="E14" s="432"/>
      <c r="F14" s="432"/>
      <c r="G14" s="432"/>
      <c r="H14" s="432"/>
      <c r="I14" s="432"/>
      <c r="J14" s="432"/>
    </row>
    <row r="15" spans="1:16" x14ac:dyDescent="0.25">
      <c r="A15" s="432"/>
      <c r="B15" s="432"/>
      <c r="C15" s="432"/>
      <c r="D15" s="432"/>
      <c r="E15" s="432"/>
      <c r="F15" s="432"/>
      <c r="G15" s="432"/>
      <c r="H15" s="432"/>
      <c r="I15" s="432"/>
      <c r="J15" s="432"/>
    </row>
    <row r="16" spans="1:16" x14ac:dyDescent="0.25">
      <c r="A16" s="238"/>
      <c r="B16" s="238"/>
      <c r="C16" s="238"/>
      <c r="D16" s="238"/>
      <c r="E16" s="238"/>
      <c r="F16" s="238"/>
      <c r="G16" s="238"/>
      <c r="H16" s="238"/>
      <c r="I16" s="238"/>
      <c r="J16" s="238"/>
    </row>
    <row r="17" spans="1:10" x14ac:dyDescent="0.25">
      <c r="A17" s="238"/>
      <c r="B17" s="238"/>
      <c r="C17" s="238"/>
      <c r="D17" s="238"/>
      <c r="E17" s="238"/>
      <c r="F17" s="238"/>
      <c r="G17" s="238"/>
      <c r="H17" s="238"/>
      <c r="I17" s="238"/>
      <c r="J17" s="238"/>
    </row>
    <row r="18" spans="1:10" x14ac:dyDescent="0.25">
      <c r="A18" s="41"/>
      <c r="B18" s="41"/>
      <c r="C18" s="41"/>
      <c r="D18" s="41"/>
    </row>
  </sheetData>
  <mergeCells count="4">
    <mergeCell ref="A1:P1"/>
    <mergeCell ref="A12:J15"/>
    <mergeCell ref="A3:P3"/>
    <mergeCell ref="A2:P2"/>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53A0-72E8-4B2E-9146-3D321F055AFF}">
  <dimension ref="A1:I20"/>
  <sheetViews>
    <sheetView workbookViewId="0"/>
  </sheetViews>
  <sheetFormatPr defaultRowHeight="15" x14ac:dyDescent="0.25"/>
  <cols>
    <col min="2" max="2" width="18.85546875" customWidth="1"/>
    <col min="3" max="3" width="27.28515625" customWidth="1"/>
  </cols>
  <sheetData>
    <row r="1" spans="1:9" ht="18.75" x14ac:dyDescent="0.3">
      <c r="A1" s="9" t="s">
        <v>77</v>
      </c>
      <c r="B1" s="9"/>
      <c r="C1" s="9"/>
      <c r="D1" s="9"/>
      <c r="E1" s="9"/>
    </row>
    <row r="2" spans="1:9" ht="15.75" x14ac:dyDescent="0.25">
      <c r="A2" s="426" t="s">
        <v>60</v>
      </c>
      <c r="B2" s="426"/>
      <c r="C2" s="426"/>
      <c r="D2" s="426"/>
      <c r="E2" s="426"/>
    </row>
    <row r="3" spans="1:9" ht="15.75" x14ac:dyDescent="0.25">
      <c r="A3" s="430" t="s">
        <v>356</v>
      </c>
      <c r="B3" s="430"/>
      <c r="C3" s="430"/>
      <c r="D3" s="430"/>
      <c r="E3" s="430"/>
      <c r="F3" s="430"/>
      <c r="G3" s="430"/>
      <c r="H3" s="430"/>
      <c r="I3" s="430"/>
    </row>
    <row r="5" spans="1:9" x14ac:dyDescent="0.25">
      <c r="A5" s="602" t="s">
        <v>80</v>
      </c>
      <c r="B5" s="602" t="s">
        <v>357</v>
      </c>
      <c r="C5" s="602"/>
    </row>
    <row r="6" spans="1:9" x14ac:dyDescent="0.25">
      <c r="A6" s="602"/>
      <c r="B6" s="31" t="s">
        <v>358</v>
      </c>
      <c r="C6" s="31" t="s">
        <v>359</v>
      </c>
    </row>
    <row r="7" spans="1:9" x14ac:dyDescent="0.25">
      <c r="A7" s="32">
        <v>2022</v>
      </c>
      <c r="B7" s="39">
        <v>0.38400000000000001</v>
      </c>
      <c r="C7" s="39">
        <v>0.129</v>
      </c>
    </row>
    <row r="8" spans="1:9" x14ac:dyDescent="0.25">
      <c r="A8" s="116">
        <v>2023</v>
      </c>
      <c r="B8" s="159">
        <v>0.36899999999999999</v>
      </c>
      <c r="C8" s="159">
        <v>0.122</v>
      </c>
    </row>
    <row r="9" spans="1:9" x14ac:dyDescent="0.25">
      <c r="A9" s="115">
        <v>2024</v>
      </c>
      <c r="B9" s="158">
        <v>0.378</v>
      </c>
      <c r="C9" s="158">
        <v>0.127</v>
      </c>
    </row>
    <row r="11" spans="1:9" x14ac:dyDescent="0.25">
      <c r="A11" s="431" t="s">
        <v>360</v>
      </c>
      <c r="B11" s="431"/>
      <c r="C11" s="431"/>
      <c r="D11" s="431"/>
      <c r="E11" s="431"/>
      <c r="F11" s="431"/>
      <c r="G11" s="431"/>
      <c r="H11" s="431"/>
      <c r="I11" s="431"/>
    </row>
    <row r="12" spans="1:9" ht="14.45" customHeight="1" x14ac:dyDescent="0.25">
      <c r="A12" s="432" t="s">
        <v>361</v>
      </c>
      <c r="B12" s="432"/>
      <c r="C12" s="432"/>
      <c r="D12" s="432"/>
      <c r="E12" s="432"/>
      <c r="F12" s="432"/>
      <c r="G12" s="432"/>
      <c r="H12" s="432"/>
      <c r="I12" s="432"/>
    </row>
    <row r="13" spans="1:9" x14ac:dyDescent="0.25">
      <c r="A13" s="432"/>
      <c r="B13" s="432"/>
      <c r="C13" s="432"/>
      <c r="D13" s="432"/>
      <c r="E13" s="432"/>
      <c r="F13" s="432"/>
      <c r="G13" s="432"/>
      <c r="H13" s="432"/>
      <c r="I13" s="432"/>
    </row>
    <row r="14" spans="1:9" x14ac:dyDescent="0.25">
      <c r="A14" s="432"/>
      <c r="B14" s="432"/>
      <c r="C14" s="432"/>
      <c r="D14" s="432"/>
      <c r="E14" s="432"/>
      <c r="F14" s="432"/>
      <c r="G14" s="432"/>
      <c r="H14" s="432"/>
      <c r="I14" s="432"/>
    </row>
    <row r="15" spans="1:9" x14ac:dyDescent="0.25">
      <c r="A15" s="432"/>
      <c r="B15" s="432"/>
      <c r="C15" s="432"/>
      <c r="D15" s="432"/>
      <c r="E15" s="432"/>
      <c r="F15" s="432"/>
      <c r="G15" s="432"/>
      <c r="H15" s="432"/>
      <c r="I15" s="432"/>
    </row>
    <row r="16" spans="1:9" x14ac:dyDescent="0.25">
      <c r="A16" s="432"/>
      <c r="B16" s="432"/>
      <c r="C16" s="432"/>
      <c r="D16" s="432"/>
      <c r="E16" s="432"/>
      <c r="F16" s="432"/>
      <c r="G16" s="432"/>
      <c r="H16" s="432"/>
      <c r="I16" s="432"/>
    </row>
    <row r="17" spans="1:9" x14ac:dyDescent="0.25">
      <c r="A17" s="432"/>
      <c r="B17" s="432"/>
      <c r="C17" s="432"/>
      <c r="D17" s="432"/>
      <c r="E17" s="432"/>
      <c r="F17" s="432"/>
      <c r="G17" s="432"/>
      <c r="H17" s="432"/>
      <c r="I17" s="432"/>
    </row>
    <row r="18" spans="1:9" x14ac:dyDescent="0.25">
      <c r="A18" s="238"/>
      <c r="B18" s="238"/>
      <c r="C18" s="238"/>
      <c r="D18" s="238"/>
      <c r="E18" s="238"/>
      <c r="F18" s="238"/>
      <c r="G18" s="238"/>
      <c r="H18" s="238"/>
      <c r="I18" s="238"/>
    </row>
    <row r="19" spans="1:9" x14ac:dyDescent="0.25">
      <c r="A19" s="25"/>
      <c r="B19" s="25"/>
      <c r="C19" s="25"/>
      <c r="D19" s="25"/>
    </row>
    <row r="20" spans="1:9" x14ac:dyDescent="0.25">
      <c r="A20" s="25"/>
      <c r="B20" s="25"/>
      <c r="C20" s="25"/>
      <c r="D20" s="25"/>
    </row>
  </sheetData>
  <mergeCells count="6">
    <mergeCell ref="A2:E2"/>
    <mergeCell ref="A5:A6"/>
    <mergeCell ref="B5:C5"/>
    <mergeCell ref="A3:I3"/>
    <mergeCell ref="A12:I17"/>
    <mergeCell ref="A11:I11"/>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730C-7430-4ED6-8DD6-5393D995ED95}">
  <dimension ref="A1:Q17"/>
  <sheetViews>
    <sheetView workbookViewId="0">
      <selection sqref="A1:Q1"/>
    </sheetView>
  </sheetViews>
  <sheetFormatPr defaultRowHeight="15" x14ac:dyDescent="0.25"/>
  <cols>
    <col min="2" max="2" width="33.28515625" customWidth="1"/>
  </cols>
  <sheetData>
    <row r="1" spans="1:17" ht="18.75" x14ac:dyDescent="0.3">
      <c r="A1" s="422" t="s">
        <v>77</v>
      </c>
      <c r="B1" s="422"/>
      <c r="C1" s="422"/>
      <c r="D1" s="422"/>
      <c r="E1" s="422"/>
      <c r="F1" s="422"/>
      <c r="G1" s="422"/>
      <c r="H1" s="422"/>
      <c r="I1" s="422"/>
      <c r="J1" s="422"/>
      <c r="K1" s="422"/>
      <c r="L1" s="422"/>
      <c r="M1" s="422"/>
      <c r="N1" s="422"/>
      <c r="O1" s="422"/>
      <c r="P1" s="422"/>
      <c r="Q1" s="422"/>
    </row>
    <row r="2" spans="1:17" ht="15.75" x14ac:dyDescent="0.25">
      <c r="A2" s="429" t="s">
        <v>362</v>
      </c>
      <c r="B2" s="429"/>
      <c r="C2" s="429"/>
      <c r="D2" s="429"/>
      <c r="E2" s="429"/>
      <c r="F2" s="429"/>
      <c r="G2" s="429"/>
      <c r="H2" s="429"/>
      <c r="I2" s="429"/>
      <c r="J2" s="429"/>
      <c r="K2" s="429"/>
      <c r="L2" s="429"/>
      <c r="M2" s="429"/>
      <c r="N2" s="429"/>
      <c r="O2" s="429"/>
      <c r="P2" s="429"/>
      <c r="Q2" s="429"/>
    </row>
    <row r="3" spans="1:17" ht="15.75" x14ac:dyDescent="0.25">
      <c r="A3" s="11" t="s">
        <v>363</v>
      </c>
      <c r="B3" s="11"/>
      <c r="C3" s="11"/>
      <c r="D3" s="11"/>
      <c r="E3" s="11"/>
    </row>
    <row r="5" spans="1:17" x14ac:dyDescent="0.25">
      <c r="A5" s="31" t="s">
        <v>80</v>
      </c>
      <c r="B5" s="31" t="s">
        <v>364</v>
      </c>
    </row>
    <row r="6" spans="1:17" x14ac:dyDescent="0.25">
      <c r="A6" s="32">
        <v>2022</v>
      </c>
      <c r="B6" s="38">
        <v>0.42499999999999999</v>
      </c>
    </row>
    <row r="7" spans="1:17" x14ac:dyDescent="0.25">
      <c r="A7" s="116">
        <v>2023</v>
      </c>
      <c r="B7" s="162">
        <v>0.378</v>
      </c>
      <c r="C7" s="40"/>
    </row>
    <row r="8" spans="1:17" x14ac:dyDescent="0.25">
      <c r="A8" s="115">
        <v>2024</v>
      </c>
      <c r="B8" s="161">
        <v>0.4</v>
      </c>
      <c r="C8" s="160"/>
    </row>
    <row r="10" spans="1:17" x14ac:dyDescent="0.25">
      <c r="A10" s="105" t="s">
        <v>360</v>
      </c>
      <c r="B10" s="105"/>
      <c r="C10" s="105"/>
      <c r="D10" s="105"/>
    </row>
    <row r="11" spans="1:17" ht="15" customHeight="1" x14ac:dyDescent="0.25">
      <c r="A11" s="432" t="s">
        <v>365</v>
      </c>
      <c r="B11" s="432"/>
      <c r="C11" s="432"/>
      <c r="D11" s="432"/>
      <c r="E11" s="432"/>
      <c r="F11" s="432"/>
      <c r="G11" s="432"/>
      <c r="H11" s="432"/>
    </row>
    <row r="12" spans="1:17" x14ac:dyDescent="0.25">
      <c r="A12" s="432"/>
      <c r="B12" s="432"/>
      <c r="C12" s="432"/>
      <c r="D12" s="432"/>
      <c r="E12" s="432"/>
      <c r="F12" s="432"/>
      <c r="G12" s="432"/>
      <c r="H12" s="432"/>
    </row>
    <row r="13" spans="1:17" x14ac:dyDescent="0.25">
      <c r="A13" s="432"/>
      <c r="B13" s="432"/>
      <c r="C13" s="432"/>
      <c r="D13" s="432"/>
      <c r="E13" s="432"/>
      <c r="F13" s="432"/>
      <c r="G13" s="432"/>
      <c r="H13" s="432"/>
    </row>
    <row r="14" spans="1:17" x14ac:dyDescent="0.25">
      <c r="A14" s="432"/>
      <c r="B14" s="432"/>
      <c r="C14" s="432"/>
      <c r="D14" s="432"/>
      <c r="E14" s="432"/>
      <c r="F14" s="432"/>
      <c r="G14" s="432"/>
      <c r="H14" s="432"/>
    </row>
    <row r="15" spans="1:17" x14ac:dyDescent="0.25">
      <c r="A15" s="432"/>
      <c r="B15" s="432"/>
      <c r="C15" s="432"/>
      <c r="D15" s="432"/>
      <c r="E15" s="432"/>
      <c r="F15" s="432"/>
      <c r="G15" s="432"/>
      <c r="H15" s="432"/>
    </row>
    <row r="16" spans="1:17" x14ac:dyDescent="0.25">
      <c r="A16" s="432"/>
      <c r="B16" s="432"/>
      <c r="C16" s="432"/>
      <c r="D16" s="432"/>
      <c r="E16" s="432"/>
      <c r="F16" s="432"/>
      <c r="G16" s="432"/>
      <c r="H16" s="432"/>
    </row>
    <row r="17" spans="1:8" x14ac:dyDescent="0.25">
      <c r="A17" s="238"/>
      <c r="B17" s="238"/>
      <c r="C17" s="238"/>
      <c r="D17" s="238"/>
      <c r="E17" s="238"/>
      <c r="F17" s="238"/>
      <c r="G17" s="238"/>
      <c r="H17" s="238"/>
    </row>
  </sheetData>
  <mergeCells count="3">
    <mergeCell ref="A2:Q2"/>
    <mergeCell ref="A1:Q1"/>
    <mergeCell ref="A11:H1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451A-36A5-469A-9903-6C331258A916}">
  <dimension ref="A1:L18"/>
  <sheetViews>
    <sheetView workbookViewId="0"/>
  </sheetViews>
  <sheetFormatPr defaultRowHeight="15" x14ac:dyDescent="0.25"/>
  <cols>
    <col min="1" max="1" width="8.85546875" style="89"/>
    <col min="2" max="2" width="38" customWidth="1"/>
  </cols>
  <sheetData>
    <row r="1" spans="1:12" ht="18.75" x14ac:dyDescent="0.3">
      <c r="A1" s="9" t="s">
        <v>77</v>
      </c>
      <c r="B1" s="9"/>
      <c r="C1" s="9"/>
      <c r="D1" s="9"/>
      <c r="E1" s="9"/>
    </row>
    <row r="2" spans="1:12" ht="15.75" x14ac:dyDescent="0.25">
      <c r="A2" s="426" t="s">
        <v>62</v>
      </c>
      <c r="B2" s="426"/>
      <c r="C2" s="426"/>
      <c r="D2" s="426"/>
      <c r="E2" s="426"/>
    </row>
    <row r="3" spans="1:12" ht="15.75" x14ac:dyDescent="0.25">
      <c r="A3" s="430" t="s">
        <v>366</v>
      </c>
      <c r="B3" s="430"/>
      <c r="C3" s="430"/>
      <c r="D3" s="430"/>
      <c r="E3" s="430"/>
      <c r="F3" s="430"/>
      <c r="G3" s="430"/>
      <c r="H3" s="430"/>
      <c r="I3" s="430"/>
      <c r="J3" s="430"/>
      <c r="K3" s="430"/>
      <c r="L3" s="430"/>
    </row>
    <row r="4" spans="1:12" x14ac:dyDescent="0.25">
      <c r="A4" s="105"/>
      <c r="B4" s="105"/>
      <c r="C4" s="105"/>
      <c r="D4" s="105"/>
      <c r="E4" s="105"/>
      <c r="F4" s="105"/>
      <c r="G4" s="105"/>
      <c r="H4" s="105"/>
      <c r="I4" s="105"/>
      <c r="J4" s="105"/>
      <c r="K4" s="105"/>
      <c r="L4" s="105"/>
    </row>
    <row r="5" spans="1:12" x14ac:dyDescent="0.25">
      <c r="A5" s="31" t="s">
        <v>80</v>
      </c>
      <c r="B5" s="31" t="s">
        <v>364</v>
      </c>
    </row>
    <row r="6" spans="1:12" x14ac:dyDescent="0.25">
      <c r="A6" s="32">
        <v>2022</v>
      </c>
      <c r="B6" s="38">
        <v>0.621</v>
      </c>
    </row>
    <row r="7" spans="1:12" x14ac:dyDescent="0.25">
      <c r="A7" s="32">
        <v>2023</v>
      </c>
      <c r="B7" s="38">
        <v>0.63500000000000001</v>
      </c>
    </row>
    <row r="8" spans="1:12" x14ac:dyDescent="0.25">
      <c r="A8" s="32">
        <v>2024</v>
      </c>
      <c r="B8" s="38">
        <v>0.65300000000000002</v>
      </c>
    </row>
    <row r="9" spans="1:12" x14ac:dyDescent="0.25">
      <c r="A9" s="105"/>
      <c r="B9" s="105"/>
      <c r="C9" s="105"/>
      <c r="D9" s="105"/>
      <c r="E9" s="105"/>
      <c r="F9" s="105"/>
      <c r="G9" s="105"/>
      <c r="H9" s="105"/>
      <c r="I9" s="105"/>
      <c r="J9" s="105"/>
      <c r="K9" s="105"/>
      <c r="L9" s="105"/>
    </row>
    <row r="10" spans="1:12" x14ac:dyDescent="0.25">
      <c r="A10" s="105" t="s">
        <v>360</v>
      </c>
    </row>
    <row r="11" spans="1:12" ht="14.45" customHeight="1" x14ac:dyDescent="0.25">
      <c r="A11" s="432" t="s">
        <v>367</v>
      </c>
      <c r="B11" s="432"/>
      <c r="C11" s="432"/>
      <c r="D11" s="432"/>
      <c r="E11" s="432"/>
      <c r="F11" s="432"/>
      <c r="G11" s="432"/>
      <c r="H11" s="432"/>
    </row>
    <row r="12" spans="1:12" x14ac:dyDescent="0.25">
      <c r="A12" s="432"/>
      <c r="B12" s="432"/>
      <c r="C12" s="432"/>
      <c r="D12" s="432"/>
      <c r="E12" s="432"/>
      <c r="F12" s="432"/>
      <c r="G12" s="432"/>
      <c r="H12" s="432"/>
    </row>
    <row r="13" spans="1:12" x14ac:dyDescent="0.25">
      <c r="A13" s="432"/>
      <c r="B13" s="432"/>
      <c r="C13" s="432"/>
      <c r="D13" s="432"/>
      <c r="E13" s="432"/>
      <c r="F13" s="432"/>
      <c r="G13" s="432"/>
      <c r="H13" s="432"/>
    </row>
    <row r="14" spans="1:12" x14ac:dyDescent="0.25">
      <c r="A14" s="432"/>
      <c r="B14" s="432"/>
      <c r="C14" s="432"/>
      <c r="D14" s="432"/>
      <c r="E14" s="432"/>
      <c r="F14" s="432"/>
      <c r="G14" s="432"/>
      <c r="H14" s="432"/>
    </row>
    <row r="15" spans="1:12" x14ac:dyDescent="0.25">
      <c r="A15" s="432"/>
      <c r="B15" s="432"/>
      <c r="C15" s="432"/>
      <c r="D15" s="432"/>
      <c r="E15" s="432"/>
      <c r="F15" s="432"/>
      <c r="G15" s="432"/>
      <c r="H15" s="432"/>
    </row>
    <row r="16" spans="1:12" x14ac:dyDescent="0.25">
      <c r="A16" s="432"/>
      <c r="B16" s="432"/>
      <c r="C16" s="432"/>
      <c r="D16" s="432"/>
      <c r="E16" s="432"/>
      <c r="F16" s="432"/>
      <c r="G16" s="432"/>
      <c r="H16" s="432"/>
    </row>
    <row r="17" spans="1:5" x14ac:dyDescent="0.25">
      <c r="A17" s="108"/>
      <c r="B17" s="25"/>
      <c r="C17" s="25"/>
      <c r="D17" s="25"/>
      <c r="E17" s="25"/>
    </row>
    <row r="18" spans="1:5" x14ac:dyDescent="0.25">
      <c r="A18" s="108"/>
      <c r="B18" s="25"/>
      <c r="C18" s="25"/>
      <c r="D18" s="25"/>
      <c r="E18" s="25"/>
    </row>
  </sheetData>
  <mergeCells count="3">
    <mergeCell ref="A2:E2"/>
    <mergeCell ref="A3:L3"/>
    <mergeCell ref="A11:H1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98D0-0CF1-47EE-B3DD-74AAFF940964}">
  <dimension ref="A1:L18"/>
  <sheetViews>
    <sheetView workbookViewId="0">
      <selection sqref="A1:L1"/>
    </sheetView>
  </sheetViews>
  <sheetFormatPr defaultRowHeight="15" x14ac:dyDescent="0.25"/>
  <cols>
    <col min="2" max="2" width="31.42578125" customWidth="1"/>
  </cols>
  <sheetData>
    <row r="1" spans="1:12" ht="18.75" x14ac:dyDescent="0.3">
      <c r="A1" s="422" t="s">
        <v>77</v>
      </c>
      <c r="B1" s="422"/>
      <c r="C1" s="422"/>
      <c r="D1" s="422"/>
      <c r="E1" s="422"/>
      <c r="F1" s="422"/>
      <c r="G1" s="422"/>
      <c r="H1" s="422"/>
      <c r="I1" s="422"/>
      <c r="J1" s="422"/>
      <c r="K1" s="422"/>
      <c r="L1" s="422"/>
    </row>
    <row r="2" spans="1:12" ht="15.75" x14ac:dyDescent="0.25">
      <c r="A2" s="429" t="s">
        <v>63</v>
      </c>
      <c r="B2" s="429"/>
      <c r="C2" s="429"/>
      <c r="D2" s="429"/>
      <c r="E2" s="429"/>
      <c r="F2" s="429"/>
      <c r="G2" s="429"/>
      <c r="H2" s="429"/>
      <c r="I2" s="429"/>
      <c r="J2" s="429"/>
      <c r="K2" s="429"/>
      <c r="L2" s="429"/>
    </row>
    <row r="3" spans="1:12" ht="15.75" x14ac:dyDescent="0.25">
      <c r="A3" s="430" t="s">
        <v>368</v>
      </c>
      <c r="B3" s="430"/>
      <c r="C3" s="430"/>
      <c r="D3" s="430"/>
      <c r="E3" s="430"/>
      <c r="F3" s="430"/>
      <c r="G3" s="430"/>
      <c r="H3" s="430"/>
      <c r="I3" s="430"/>
      <c r="J3" s="430"/>
      <c r="K3" s="430"/>
      <c r="L3" s="430"/>
    </row>
    <row r="5" spans="1:12" ht="30" x14ac:dyDescent="0.25">
      <c r="A5" s="31" t="s">
        <v>80</v>
      </c>
      <c r="B5" s="31" t="s">
        <v>364</v>
      </c>
    </row>
    <row r="6" spans="1:12" x14ac:dyDescent="0.25">
      <c r="A6" s="32">
        <v>2022</v>
      </c>
      <c r="B6" s="38">
        <v>0.77</v>
      </c>
    </row>
    <row r="7" spans="1:12" x14ac:dyDescent="0.25">
      <c r="A7" s="32">
        <v>2023</v>
      </c>
      <c r="B7" s="38">
        <v>0.72699999999999998</v>
      </c>
    </row>
    <row r="8" spans="1:12" x14ac:dyDescent="0.25">
      <c r="A8" s="32">
        <v>2024</v>
      </c>
      <c r="B8" s="38">
        <v>0.748</v>
      </c>
    </row>
    <row r="10" spans="1:12" x14ac:dyDescent="0.25">
      <c r="A10" s="105" t="s">
        <v>360</v>
      </c>
      <c r="B10" s="105"/>
      <c r="C10" s="105"/>
      <c r="D10" s="105"/>
      <c r="E10" s="105"/>
    </row>
    <row r="11" spans="1:12" ht="15" customHeight="1" x14ac:dyDescent="0.25">
      <c r="A11" s="432" t="s">
        <v>367</v>
      </c>
      <c r="B11" s="432"/>
      <c r="C11" s="432"/>
      <c r="D11" s="432"/>
      <c r="E11" s="432"/>
      <c r="F11" s="432"/>
      <c r="G11" s="432"/>
      <c r="H11" s="432"/>
      <c r="I11" s="432"/>
    </row>
    <row r="12" spans="1:12" x14ac:dyDescent="0.25">
      <c r="A12" s="432"/>
      <c r="B12" s="432"/>
      <c r="C12" s="432"/>
      <c r="D12" s="432"/>
      <c r="E12" s="432"/>
      <c r="F12" s="432"/>
      <c r="G12" s="432"/>
      <c r="H12" s="432"/>
      <c r="I12" s="432"/>
    </row>
    <row r="13" spans="1:12" x14ac:dyDescent="0.25">
      <c r="A13" s="432"/>
      <c r="B13" s="432"/>
      <c r="C13" s="432"/>
      <c r="D13" s="432"/>
      <c r="E13" s="432"/>
      <c r="F13" s="432"/>
      <c r="G13" s="432"/>
      <c r="H13" s="432"/>
      <c r="I13" s="432"/>
    </row>
    <row r="14" spans="1:12" x14ac:dyDescent="0.25">
      <c r="A14" s="432"/>
      <c r="B14" s="432"/>
      <c r="C14" s="432"/>
      <c r="D14" s="432"/>
      <c r="E14" s="432"/>
      <c r="F14" s="432"/>
      <c r="G14" s="432"/>
      <c r="H14" s="432"/>
      <c r="I14" s="432"/>
    </row>
    <row r="15" spans="1:12" x14ac:dyDescent="0.25">
      <c r="A15" s="432"/>
      <c r="B15" s="432"/>
      <c r="C15" s="432"/>
      <c r="D15" s="432"/>
      <c r="E15" s="432"/>
      <c r="F15" s="432"/>
      <c r="G15" s="432"/>
      <c r="H15" s="432"/>
      <c r="I15" s="432"/>
    </row>
    <row r="16" spans="1:12" x14ac:dyDescent="0.25">
      <c r="A16" s="432"/>
      <c r="B16" s="432"/>
      <c r="C16" s="432"/>
      <c r="D16" s="432"/>
      <c r="E16" s="432"/>
      <c r="F16" s="432"/>
      <c r="G16" s="432"/>
      <c r="H16" s="432"/>
      <c r="I16" s="432"/>
    </row>
    <row r="17" spans="1:5" x14ac:dyDescent="0.25">
      <c r="A17" s="108"/>
      <c r="B17" s="108"/>
      <c r="C17" s="108"/>
      <c r="D17" s="108"/>
      <c r="E17" s="108"/>
    </row>
    <row r="18" spans="1:5" x14ac:dyDescent="0.25">
      <c r="A18" s="25"/>
      <c r="B18" s="25"/>
      <c r="C18" s="25"/>
      <c r="D18" s="25"/>
      <c r="E18" s="25"/>
    </row>
  </sheetData>
  <mergeCells count="4">
    <mergeCell ref="A1:L1"/>
    <mergeCell ref="A11:I16"/>
    <mergeCell ref="A3:L3"/>
    <mergeCell ref="A2:L2"/>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9247-B93B-4FE5-8714-E41A862E47C3}">
  <dimension ref="A1:H38"/>
  <sheetViews>
    <sheetView workbookViewId="0">
      <selection sqref="A1:H1"/>
    </sheetView>
  </sheetViews>
  <sheetFormatPr defaultRowHeight="15" x14ac:dyDescent="0.25"/>
  <cols>
    <col min="1" max="1" width="11.5703125" customWidth="1"/>
    <col min="2" max="2" width="34.7109375" customWidth="1"/>
    <col min="3" max="5" width="22.140625" customWidth="1"/>
  </cols>
  <sheetData>
    <row r="1" spans="1:8" ht="18.75" x14ac:dyDescent="0.3">
      <c r="A1" s="422" t="s">
        <v>77</v>
      </c>
      <c r="B1" s="422"/>
      <c r="C1" s="422"/>
      <c r="D1" s="422"/>
      <c r="E1" s="422"/>
      <c r="F1" s="422"/>
      <c r="G1" s="422"/>
      <c r="H1" s="422"/>
    </row>
    <row r="2" spans="1:8" ht="15.75" x14ac:dyDescent="0.25">
      <c r="A2" s="429" t="s">
        <v>65</v>
      </c>
      <c r="B2" s="429"/>
      <c r="C2" s="429"/>
      <c r="D2" s="429"/>
      <c r="E2" s="429"/>
      <c r="F2" s="429"/>
      <c r="G2" s="429"/>
      <c r="H2" s="429"/>
    </row>
    <row r="3" spans="1:8" ht="15.75" x14ac:dyDescent="0.25">
      <c r="A3" s="430" t="s">
        <v>369</v>
      </c>
      <c r="B3" s="430"/>
      <c r="C3" s="430"/>
      <c r="D3" s="430"/>
      <c r="E3" s="430"/>
      <c r="F3" s="430"/>
      <c r="G3" s="430"/>
      <c r="H3" s="430"/>
    </row>
    <row r="4" spans="1:8" x14ac:dyDescent="0.25">
      <c r="A4" s="105"/>
      <c r="B4" s="105"/>
      <c r="C4" s="105"/>
      <c r="D4" s="105"/>
      <c r="E4" s="105"/>
    </row>
    <row r="5" spans="1:8" x14ac:dyDescent="0.25">
      <c r="A5" s="84" t="s">
        <v>370</v>
      </c>
      <c r="B5" s="84" t="s">
        <v>371</v>
      </c>
      <c r="C5" s="84" t="s">
        <v>226</v>
      </c>
      <c r="D5" s="105"/>
      <c r="E5" s="105"/>
    </row>
    <row r="6" spans="1:8" x14ac:dyDescent="0.25">
      <c r="A6" s="603">
        <v>2019</v>
      </c>
      <c r="B6" s="85" t="s">
        <v>372</v>
      </c>
      <c r="C6" s="393">
        <v>0.16800000000000001</v>
      </c>
      <c r="D6" s="105"/>
      <c r="E6" s="105"/>
    </row>
    <row r="7" spans="1:8" x14ac:dyDescent="0.25">
      <c r="A7" s="604"/>
      <c r="B7" s="85" t="s">
        <v>373</v>
      </c>
      <c r="C7" s="393">
        <v>0.14099999999999999</v>
      </c>
      <c r="D7" s="105"/>
      <c r="E7" s="105"/>
    </row>
    <row r="8" spans="1:8" x14ac:dyDescent="0.25">
      <c r="A8" s="604"/>
      <c r="B8" s="85" t="s">
        <v>374</v>
      </c>
      <c r="C8" s="393">
        <v>0.14199999999999999</v>
      </c>
      <c r="D8" s="105"/>
      <c r="E8" s="105"/>
    </row>
    <row r="9" spans="1:8" x14ac:dyDescent="0.25">
      <c r="A9" s="604"/>
      <c r="B9" s="85" t="s">
        <v>375</v>
      </c>
      <c r="C9" s="393">
        <v>0.20699999999999999</v>
      </c>
      <c r="D9" s="105"/>
      <c r="E9" s="105"/>
    </row>
    <row r="10" spans="1:8" x14ac:dyDescent="0.25">
      <c r="A10" s="605"/>
      <c r="B10" s="86" t="s">
        <v>376</v>
      </c>
      <c r="C10" s="394">
        <v>0.16800000000000001</v>
      </c>
      <c r="D10" s="105"/>
      <c r="E10" s="105"/>
    </row>
    <row r="11" spans="1:8" x14ac:dyDescent="0.25">
      <c r="A11" s="603">
        <v>2021</v>
      </c>
      <c r="B11" s="85" t="s">
        <v>372</v>
      </c>
      <c r="C11" s="393">
        <v>0.19800000000000001</v>
      </c>
      <c r="D11" s="105"/>
      <c r="E11" s="105"/>
    </row>
    <row r="12" spans="1:8" x14ac:dyDescent="0.25">
      <c r="A12" s="604"/>
      <c r="B12" s="85" t="s">
        <v>373</v>
      </c>
      <c r="C12" s="393">
        <v>9.9000000000000005E-2</v>
      </c>
      <c r="D12" s="105"/>
      <c r="E12" s="105"/>
    </row>
    <row r="13" spans="1:8" x14ac:dyDescent="0.25">
      <c r="A13" s="604"/>
      <c r="B13" s="85" t="s">
        <v>377</v>
      </c>
      <c r="C13" s="393">
        <v>0.105</v>
      </c>
      <c r="D13" s="105"/>
      <c r="E13" s="105"/>
    </row>
    <row r="14" spans="1:8" x14ac:dyDescent="0.25">
      <c r="A14" s="604"/>
      <c r="B14" s="85" t="s">
        <v>374</v>
      </c>
      <c r="C14" s="393">
        <v>0.13400000000000001</v>
      </c>
      <c r="D14" s="105"/>
      <c r="E14" s="105"/>
    </row>
    <row r="15" spans="1:8" x14ac:dyDescent="0.25">
      <c r="A15" s="604"/>
      <c r="B15" s="85" t="s">
        <v>375</v>
      </c>
      <c r="C15" s="393">
        <v>0.17399999999999999</v>
      </c>
      <c r="D15" s="105"/>
      <c r="E15" s="105"/>
    </row>
    <row r="16" spans="1:8" x14ac:dyDescent="0.25">
      <c r="A16" s="605"/>
      <c r="B16" s="86" t="s">
        <v>376</v>
      </c>
      <c r="C16" s="394">
        <v>0.18</v>
      </c>
      <c r="D16" s="105"/>
      <c r="E16" s="105"/>
    </row>
    <row r="17" spans="1:6" x14ac:dyDescent="0.25">
      <c r="A17" s="603">
        <v>2023</v>
      </c>
      <c r="B17" s="85" t="s">
        <v>372</v>
      </c>
      <c r="C17" s="393">
        <v>0.216</v>
      </c>
      <c r="D17" s="105"/>
      <c r="E17" s="105"/>
    </row>
    <row r="18" spans="1:6" x14ac:dyDescent="0.25">
      <c r="A18" s="604"/>
      <c r="B18" s="85" t="s">
        <v>373</v>
      </c>
      <c r="C18" s="393">
        <v>0.19800000000000001</v>
      </c>
      <c r="D18" s="105"/>
      <c r="E18" s="105"/>
    </row>
    <row r="19" spans="1:6" x14ac:dyDescent="0.25">
      <c r="A19" s="604"/>
      <c r="B19" s="85" t="s">
        <v>377</v>
      </c>
      <c r="C19" s="393">
        <v>0.129</v>
      </c>
      <c r="D19" s="105"/>
      <c r="E19" s="105"/>
    </row>
    <row r="20" spans="1:6" x14ac:dyDescent="0.25">
      <c r="A20" s="604"/>
      <c r="B20" s="85" t="s">
        <v>374</v>
      </c>
      <c r="C20" s="393">
        <v>0.32700000000000001</v>
      </c>
      <c r="D20" s="105"/>
      <c r="E20" s="105"/>
    </row>
    <row r="21" spans="1:6" x14ac:dyDescent="0.25">
      <c r="A21" s="604"/>
      <c r="B21" s="85" t="s">
        <v>375</v>
      </c>
      <c r="C21" s="393">
        <v>0.223</v>
      </c>
      <c r="D21" s="105"/>
      <c r="E21" s="105"/>
    </row>
    <row r="22" spans="1:6" x14ac:dyDescent="0.25">
      <c r="A22" s="605"/>
      <c r="B22" s="164" t="s">
        <v>376</v>
      </c>
      <c r="C22" s="395">
        <v>0.216</v>
      </c>
      <c r="D22" s="105"/>
      <c r="E22" s="105"/>
    </row>
    <row r="23" spans="1:6" x14ac:dyDescent="0.25">
      <c r="A23" s="603">
        <v>2025</v>
      </c>
      <c r="B23" s="85" t="s">
        <v>372</v>
      </c>
      <c r="C23" s="45">
        <v>0.23400000000000001</v>
      </c>
      <c r="D23" s="105"/>
      <c r="E23" s="105"/>
    </row>
    <row r="24" spans="1:6" x14ac:dyDescent="0.25">
      <c r="A24" s="604"/>
      <c r="B24" s="85" t="s">
        <v>373</v>
      </c>
      <c r="C24" s="45">
        <v>0.23699999999999999</v>
      </c>
      <c r="D24" s="105"/>
      <c r="E24" s="105"/>
    </row>
    <row r="25" spans="1:6" x14ac:dyDescent="0.25">
      <c r="A25" s="604"/>
      <c r="B25" s="85" t="s">
        <v>377</v>
      </c>
      <c r="C25" s="45">
        <v>0.126</v>
      </c>
      <c r="D25" s="105"/>
      <c r="E25" s="105"/>
    </row>
    <row r="26" spans="1:6" x14ac:dyDescent="0.25">
      <c r="A26" s="604"/>
      <c r="B26" s="85" t="s">
        <v>378</v>
      </c>
      <c r="C26" s="45">
        <v>0.27800000000000002</v>
      </c>
      <c r="D26" s="105"/>
      <c r="E26" s="105"/>
    </row>
    <row r="27" spans="1:6" x14ac:dyDescent="0.25">
      <c r="A27" s="604"/>
      <c r="B27" s="165" t="s">
        <v>375</v>
      </c>
      <c r="C27" s="45">
        <v>0.22700000000000001</v>
      </c>
      <c r="D27" s="105"/>
      <c r="E27" s="105"/>
    </row>
    <row r="28" spans="1:6" x14ac:dyDescent="0.25">
      <c r="A28" s="605"/>
      <c r="B28" s="81" t="s">
        <v>376</v>
      </c>
      <c r="C28" s="396">
        <v>0.22800000000000001</v>
      </c>
      <c r="D28" s="105"/>
      <c r="E28" s="105"/>
    </row>
    <row r="29" spans="1:6" x14ac:dyDescent="0.25">
      <c r="A29" s="163"/>
      <c r="B29" s="16"/>
      <c r="C29" s="22"/>
      <c r="D29" s="105"/>
      <c r="E29" s="105"/>
    </row>
    <row r="30" spans="1:6" x14ac:dyDescent="0.25">
      <c r="A30" s="431" t="s">
        <v>141</v>
      </c>
      <c r="B30" s="431"/>
      <c r="C30" s="431"/>
      <c r="D30" s="431"/>
      <c r="E30" s="431"/>
    </row>
    <row r="31" spans="1:6" ht="15.75" customHeight="1" x14ac:dyDescent="0.25">
      <c r="A31" s="595" t="s">
        <v>379</v>
      </c>
      <c r="B31" s="595"/>
      <c r="C31" s="595"/>
      <c r="D31" s="595"/>
      <c r="E31" s="108"/>
      <c r="F31" s="108"/>
    </row>
    <row r="32" spans="1:6" x14ac:dyDescent="0.25">
      <c r="A32" s="595"/>
      <c r="B32" s="595"/>
      <c r="C32" s="595"/>
      <c r="D32" s="595"/>
      <c r="E32" s="108"/>
      <c r="F32" s="108"/>
    </row>
    <row r="33" spans="1:6" x14ac:dyDescent="0.25">
      <c r="A33" s="595"/>
      <c r="B33" s="595"/>
      <c r="C33" s="595"/>
      <c r="D33" s="595"/>
      <c r="E33" s="108"/>
      <c r="F33" s="108"/>
    </row>
    <row r="34" spans="1:6" x14ac:dyDescent="0.25">
      <c r="A34" s="595"/>
      <c r="B34" s="595"/>
      <c r="C34" s="595"/>
      <c r="D34" s="595"/>
      <c r="E34" s="108"/>
      <c r="F34" s="108"/>
    </row>
    <row r="35" spans="1:6" x14ac:dyDescent="0.25">
      <c r="A35" s="595"/>
      <c r="B35" s="595"/>
      <c r="C35" s="595"/>
      <c r="D35" s="595"/>
      <c r="E35" s="108"/>
      <c r="F35" s="108"/>
    </row>
    <row r="36" spans="1:6" x14ac:dyDescent="0.25">
      <c r="A36" s="595"/>
      <c r="B36" s="595"/>
      <c r="C36" s="595"/>
      <c r="D36" s="595"/>
      <c r="E36" s="108"/>
      <c r="F36" s="108"/>
    </row>
    <row r="37" spans="1:6" x14ac:dyDescent="0.25">
      <c r="A37" s="595"/>
      <c r="B37" s="595"/>
      <c r="C37" s="595"/>
      <c r="D37" s="595"/>
      <c r="E37" s="108"/>
    </row>
    <row r="38" spans="1:6" x14ac:dyDescent="0.25">
      <c r="A38" s="595"/>
      <c r="B38" s="595"/>
      <c r="C38" s="595"/>
      <c r="D38" s="595"/>
      <c r="E38" s="108"/>
    </row>
  </sheetData>
  <mergeCells count="9">
    <mergeCell ref="A31:D38"/>
    <mergeCell ref="A23:A28"/>
    <mergeCell ref="A3:H3"/>
    <mergeCell ref="A30:E30"/>
    <mergeCell ref="A1:H1"/>
    <mergeCell ref="A2:H2"/>
    <mergeCell ref="A11:A16"/>
    <mergeCell ref="A17:A22"/>
    <mergeCell ref="A6:A1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5427E-2F5D-493C-A2F4-1C6F7564AC4F}">
  <dimension ref="A1:G49"/>
  <sheetViews>
    <sheetView workbookViewId="0">
      <selection sqref="A1:G1"/>
    </sheetView>
  </sheetViews>
  <sheetFormatPr defaultRowHeight="15" x14ac:dyDescent="0.25"/>
  <cols>
    <col min="1" max="1" width="11.5703125" customWidth="1"/>
    <col min="2" max="2" width="34.7109375" customWidth="1"/>
    <col min="3" max="5" width="22.140625" customWidth="1"/>
  </cols>
  <sheetData>
    <row r="1" spans="1:7" ht="18.75" x14ac:dyDescent="0.3">
      <c r="A1" s="422" t="s">
        <v>77</v>
      </c>
      <c r="B1" s="422"/>
      <c r="C1" s="422"/>
      <c r="D1" s="422"/>
      <c r="E1" s="422"/>
      <c r="F1" s="422"/>
      <c r="G1" s="422"/>
    </row>
    <row r="2" spans="1:7" ht="15.75" x14ac:dyDescent="0.25">
      <c r="A2" s="429" t="s">
        <v>67</v>
      </c>
      <c r="B2" s="429"/>
      <c r="C2" s="429"/>
      <c r="D2" s="429"/>
      <c r="E2" s="429"/>
      <c r="F2" s="429"/>
      <c r="G2" s="429"/>
    </row>
    <row r="3" spans="1:7" ht="15.75" x14ac:dyDescent="0.25">
      <c r="A3" s="430" t="s">
        <v>380</v>
      </c>
      <c r="B3" s="430"/>
      <c r="C3" s="430"/>
      <c r="D3" s="430"/>
      <c r="E3" s="430"/>
      <c r="F3" s="430"/>
      <c r="G3" s="430"/>
    </row>
    <row r="4" spans="1:7" x14ac:dyDescent="0.25">
      <c r="A4" s="105"/>
      <c r="B4" s="105"/>
      <c r="C4" s="105"/>
      <c r="D4" s="105"/>
      <c r="E4" s="105"/>
    </row>
    <row r="5" spans="1:7" x14ac:dyDescent="0.25">
      <c r="A5" s="84" t="s">
        <v>370</v>
      </c>
      <c r="B5" s="84" t="s">
        <v>371</v>
      </c>
      <c r="C5" s="87" t="s">
        <v>226</v>
      </c>
      <c r="D5" s="105"/>
      <c r="E5" s="105"/>
    </row>
    <row r="6" spans="1:7" x14ac:dyDescent="0.25">
      <c r="A6" s="603">
        <v>2019</v>
      </c>
      <c r="B6" s="401" t="s">
        <v>381</v>
      </c>
      <c r="C6" s="404">
        <v>0.219</v>
      </c>
      <c r="D6" s="105"/>
      <c r="E6" s="105"/>
    </row>
    <row r="7" spans="1:7" x14ac:dyDescent="0.25">
      <c r="A7" s="604"/>
      <c r="B7" s="401" t="s">
        <v>382</v>
      </c>
      <c r="C7" s="404">
        <v>0.16500000000000001</v>
      </c>
      <c r="D7" s="105"/>
      <c r="E7" s="105"/>
    </row>
    <row r="8" spans="1:7" x14ac:dyDescent="0.25">
      <c r="A8" s="604"/>
      <c r="B8" s="401" t="s">
        <v>383</v>
      </c>
      <c r="C8" s="404">
        <v>0.153</v>
      </c>
      <c r="D8" s="105"/>
      <c r="E8" s="105"/>
    </row>
    <row r="9" spans="1:7" x14ac:dyDescent="0.25">
      <c r="A9" s="604"/>
      <c r="B9" s="401" t="s">
        <v>384</v>
      </c>
      <c r="C9" s="404">
        <v>0.107</v>
      </c>
      <c r="D9" s="105"/>
      <c r="E9" s="105"/>
    </row>
    <row r="10" spans="1:7" x14ac:dyDescent="0.25">
      <c r="A10" s="604"/>
      <c r="B10" s="401" t="s">
        <v>385</v>
      </c>
      <c r="C10" s="404">
        <v>0.2</v>
      </c>
      <c r="D10" s="105"/>
      <c r="E10" s="105"/>
    </row>
    <row r="11" spans="1:7" x14ac:dyDescent="0.25">
      <c r="A11" s="604"/>
      <c r="B11" s="401" t="s">
        <v>386</v>
      </c>
      <c r="C11" s="404">
        <v>0.11799999999999999</v>
      </c>
      <c r="D11" s="105"/>
      <c r="E11" s="105"/>
    </row>
    <row r="12" spans="1:7" x14ac:dyDescent="0.25">
      <c r="A12" s="604"/>
      <c r="B12" s="401" t="s">
        <v>387</v>
      </c>
      <c r="C12" s="404">
        <v>0.23200000000000001</v>
      </c>
      <c r="D12" s="105"/>
      <c r="E12" s="105"/>
    </row>
    <row r="13" spans="1:7" x14ac:dyDescent="0.25">
      <c r="A13" s="604"/>
      <c r="B13" s="401" t="s">
        <v>388</v>
      </c>
      <c r="C13" s="404">
        <v>0.13200000000000001</v>
      </c>
      <c r="D13" s="105"/>
      <c r="E13" s="105"/>
    </row>
    <row r="14" spans="1:7" x14ac:dyDescent="0.25">
      <c r="A14" s="605"/>
      <c r="B14" s="408" t="s">
        <v>376</v>
      </c>
      <c r="C14" s="405">
        <v>0.16800000000000001</v>
      </c>
      <c r="D14" s="105"/>
      <c r="E14" s="105"/>
    </row>
    <row r="15" spans="1:7" x14ac:dyDescent="0.25">
      <c r="A15" s="603">
        <v>2021</v>
      </c>
      <c r="B15" s="401" t="s">
        <v>381</v>
      </c>
      <c r="C15" s="406">
        <v>0.217</v>
      </c>
      <c r="D15" s="105"/>
      <c r="E15" s="105"/>
    </row>
    <row r="16" spans="1:7" x14ac:dyDescent="0.25">
      <c r="A16" s="604"/>
      <c r="B16" s="401" t="s">
        <v>382</v>
      </c>
      <c r="C16" s="406">
        <v>0.16300000000000001</v>
      </c>
      <c r="D16" s="105"/>
      <c r="E16" s="105"/>
    </row>
    <row r="17" spans="1:5" x14ac:dyDescent="0.25">
      <c r="A17" s="604"/>
      <c r="B17" s="401" t="s">
        <v>383</v>
      </c>
      <c r="C17" s="406">
        <v>0.16</v>
      </c>
      <c r="D17" s="105"/>
      <c r="E17" s="105"/>
    </row>
    <row r="18" spans="1:5" x14ac:dyDescent="0.25">
      <c r="A18" s="604"/>
      <c r="B18" s="401" t="s">
        <v>384</v>
      </c>
      <c r="C18" s="406">
        <v>0.154</v>
      </c>
      <c r="D18" s="105"/>
      <c r="E18" s="105"/>
    </row>
    <row r="19" spans="1:5" x14ac:dyDescent="0.25">
      <c r="A19" s="604"/>
      <c r="B19" s="401" t="s">
        <v>385</v>
      </c>
      <c r="C19" s="406">
        <v>0.20799999999999999</v>
      </c>
      <c r="D19" s="105"/>
      <c r="E19" s="105"/>
    </row>
    <row r="20" spans="1:5" x14ac:dyDescent="0.25">
      <c r="A20" s="604"/>
      <c r="B20" s="401" t="s">
        <v>386</v>
      </c>
      <c r="C20" s="406">
        <v>0.182</v>
      </c>
      <c r="D20" s="105"/>
      <c r="E20" s="105"/>
    </row>
    <row r="21" spans="1:5" x14ac:dyDescent="0.25">
      <c r="A21" s="604"/>
      <c r="B21" s="401" t="s">
        <v>387</v>
      </c>
      <c r="C21" s="406">
        <v>0.14399999999999999</v>
      </c>
      <c r="D21" s="105"/>
      <c r="E21" s="105"/>
    </row>
    <row r="22" spans="1:5" x14ac:dyDescent="0.25">
      <c r="A22" s="604"/>
      <c r="B22" s="401" t="s">
        <v>388</v>
      </c>
      <c r="C22" s="406">
        <v>0.16600000000000001</v>
      </c>
      <c r="D22" s="105"/>
      <c r="E22" s="105"/>
    </row>
    <row r="23" spans="1:5" x14ac:dyDescent="0.25">
      <c r="A23" s="605"/>
      <c r="B23" s="408" t="s">
        <v>376</v>
      </c>
      <c r="C23" s="407">
        <v>0.18</v>
      </c>
      <c r="D23" s="105"/>
      <c r="E23" s="105"/>
    </row>
    <row r="24" spans="1:5" x14ac:dyDescent="0.25">
      <c r="A24" s="603">
        <v>2023</v>
      </c>
      <c r="B24" s="85" t="s">
        <v>381</v>
      </c>
      <c r="C24" s="397">
        <v>0.22</v>
      </c>
      <c r="D24" s="105"/>
      <c r="E24" s="105"/>
    </row>
    <row r="25" spans="1:5" x14ac:dyDescent="0.25">
      <c r="A25" s="604"/>
      <c r="B25" s="85" t="s">
        <v>382</v>
      </c>
      <c r="C25" s="393">
        <v>0.25</v>
      </c>
      <c r="D25" s="105"/>
      <c r="E25" s="105"/>
    </row>
    <row r="26" spans="1:5" x14ac:dyDescent="0.25">
      <c r="A26" s="604"/>
      <c r="B26" s="85" t="s">
        <v>383</v>
      </c>
      <c r="C26" s="393">
        <v>0.159</v>
      </c>
      <c r="D26" s="105"/>
      <c r="E26" s="105"/>
    </row>
    <row r="27" spans="1:5" x14ac:dyDescent="0.25">
      <c r="A27" s="604"/>
      <c r="B27" s="85" t="s">
        <v>384</v>
      </c>
      <c r="C27" s="393">
        <v>0.246</v>
      </c>
      <c r="D27" s="105"/>
      <c r="E27" s="105"/>
    </row>
    <row r="28" spans="1:5" x14ac:dyDescent="0.25">
      <c r="A28" s="604"/>
      <c r="B28" s="85" t="s">
        <v>385</v>
      </c>
      <c r="C28" s="393">
        <v>0.27</v>
      </c>
      <c r="D28" s="105"/>
      <c r="E28" s="105"/>
    </row>
    <row r="29" spans="1:5" x14ac:dyDescent="0.25">
      <c r="A29" s="604"/>
      <c r="B29" s="85" t="s">
        <v>386</v>
      </c>
      <c r="C29" s="393">
        <v>0.19500000000000001</v>
      </c>
      <c r="D29" s="105"/>
      <c r="E29" s="105"/>
    </row>
    <row r="30" spans="1:5" x14ac:dyDescent="0.25">
      <c r="A30" s="604"/>
      <c r="B30" s="85" t="s">
        <v>387</v>
      </c>
      <c r="C30" s="393">
        <v>0.17799999999999999</v>
      </c>
      <c r="D30" s="105"/>
      <c r="E30" s="105"/>
    </row>
    <row r="31" spans="1:5" x14ac:dyDescent="0.25">
      <c r="A31" s="604"/>
      <c r="B31" s="85" t="s">
        <v>388</v>
      </c>
      <c r="C31" s="393">
        <v>0.127</v>
      </c>
      <c r="D31" s="105"/>
      <c r="E31" s="105"/>
    </row>
    <row r="32" spans="1:5" x14ac:dyDescent="0.25">
      <c r="A32" s="605"/>
      <c r="B32" s="164" t="s">
        <v>376</v>
      </c>
      <c r="C32" s="395">
        <v>0.216</v>
      </c>
      <c r="D32" s="105"/>
      <c r="E32" s="105"/>
    </row>
    <row r="33" spans="1:6" x14ac:dyDescent="0.25">
      <c r="A33" s="603">
        <v>2025</v>
      </c>
      <c r="B33" s="85" t="s">
        <v>381</v>
      </c>
      <c r="C33" s="45">
        <v>0.24</v>
      </c>
      <c r="D33" s="105"/>
      <c r="E33" s="105"/>
    </row>
    <row r="34" spans="1:6" x14ac:dyDescent="0.25">
      <c r="A34" s="604"/>
      <c r="B34" s="85" t="s">
        <v>382</v>
      </c>
      <c r="C34" s="45">
        <v>0.20799999999999999</v>
      </c>
      <c r="D34" s="105"/>
      <c r="E34" s="105"/>
    </row>
    <row r="35" spans="1:6" x14ac:dyDescent="0.25">
      <c r="A35" s="604"/>
      <c r="B35" s="85" t="s">
        <v>383</v>
      </c>
      <c r="C35" s="45">
        <v>0.20499999999999999</v>
      </c>
      <c r="D35" s="105"/>
      <c r="E35" s="105"/>
    </row>
    <row r="36" spans="1:6" x14ac:dyDescent="0.25">
      <c r="A36" s="604"/>
      <c r="B36" s="85" t="s">
        <v>384</v>
      </c>
      <c r="C36" s="45">
        <v>0.248</v>
      </c>
      <c r="D36" s="105"/>
      <c r="E36" s="105"/>
    </row>
    <row r="37" spans="1:6" x14ac:dyDescent="0.25">
      <c r="A37" s="604"/>
      <c r="B37" s="85" t="s">
        <v>385</v>
      </c>
      <c r="C37" s="45">
        <v>0.27200000000000002</v>
      </c>
      <c r="D37" s="105"/>
      <c r="E37" s="105"/>
    </row>
    <row r="38" spans="1:6" x14ac:dyDescent="0.25">
      <c r="A38" s="604"/>
      <c r="B38" s="85" t="s">
        <v>386</v>
      </c>
      <c r="C38" s="45">
        <v>0.19700000000000001</v>
      </c>
      <c r="D38" s="105"/>
      <c r="E38" s="105"/>
    </row>
    <row r="39" spans="1:6" x14ac:dyDescent="0.25">
      <c r="A39" s="604"/>
      <c r="B39" s="85" t="s">
        <v>387</v>
      </c>
      <c r="C39" s="45">
        <v>0.191</v>
      </c>
      <c r="D39" s="105"/>
      <c r="E39" s="105"/>
    </row>
    <row r="40" spans="1:6" x14ac:dyDescent="0.25">
      <c r="A40" s="604"/>
      <c r="B40" s="85" t="s">
        <v>388</v>
      </c>
      <c r="C40" s="45">
        <v>0.193</v>
      </c>
      <c r="D40" s="105"/>
      <c r="E40" s="105"/>
    </row>
    <row r="41" spans="1:6" x14ac:dyDescent="0.25">
      <c r="A41" s="605"/>
      <c r="B41" s="81" t="s">
        <v>376</v>
      </c>
      <c r="C41" s="396">
        <v>0.22800000000000001</v>
      </c>
      <c r="D41" s="105"/>
      <c r="E41" s="105"/>
    </row>
    <row r="42" spans="1:6" x14ac:dyDescent="0.25">
      <c r="A42" s="163"/>
      <c r="B42" s="16"/>
      <c r="C42" s="22"/>
      <c r="D42" s="105"/>
      <c r="E42" s="105"/>
    </row>
    <row r="43" spans="1:6" x14ac:dyDescent="0.25">
      <c r="A43" s="431" t="s">
        <v>141</v>
      </c>
      <c r="B43" s="431"/>
      <c r="C43" s="431"/>
      <c r="D43" s="431"/>
      <c r="E43" s="431"/>
    </row>
    <row r="44" spans="1:6" ht="15.75" customHeight="1" x14ac:dyDescent="0.25">
      <c r="A44" s="595" t="s">
        <v>389</v>
      </c>
      <c r="B44" s="595"/>
      <c r="C44" s="595"/>
      <c r="D44" s="595"/>
      <c r="E44" s="595"/>
      <c r="F44" s="108"/>
    </row>
    <row r="45" spans="1:6" x14ac:dyDescent="0.25">
      <c r="A45" s="595"/>
      <c r="B45" s="595"/>
      <c r="C45" s="595"/>
      <c r="D45" s="595"/>
      <c r="E45" s="595"/>
      <c r="F45" s="108"/>
    </row>
    <row r="46" spans="1:6" x14ac:dyDescent="0.25">
      <c r="A46" s="595"/>
      <c r="B46" s="595"/>
      <c r="C46" s="595"/>
      <c r="D46" s="595"/>
      <c r="E46" s="595"/>
      <c r="F46" s="108"/>
    </row>
    <row r="47" spans="1:6" x14ac:dyDescent="0.25">
      <c r="A47" s="595"/>
      <c r="B47" s="595"/>
      <c r="C47" s="595"/>
      <c r="D47" s="595"/>
      <c r="E47" s="595"/>
      <c r="F47" s="108"/>
    </row>
    <row r="48" spans="1:6" x14ac:dyDescent="0.25">
      <c r="A48" s="595"/>
      <c r="B48" s="595"/>
      <c r="C48" s="595"/>
      <c r="D48" s="595"/>
      <c r="E48" s="595"/>
      <c r="F48" s="108"/>
    </row>
    <row r="49" spans="1:6" x14ac:dyDescent="0.25">
      <c r="A49" s="595"/>
      <c r="B49" s="595"/>
      <c r="C49" s="595"/>
      <c r="D49" s="595"/>
      <c r="E49" s="595"/>
      <c r="F49" s="108"/>
    </row>
  </sheetData>
  <mergeCells count="9">
    <mergeCell ref="A24:A32"/>
    <mergeCell ref="A33:A41"/>
    <mergeCell ref="A44:E49"/>
    <mergeCell ref="A1:G1"/>
    <mergeCell ref="A2:G2"/>
    <mergeCell ref="A3:G3"/>
    <mergeCell ref="A43:E43"/>
    <mergeCell ref="A6:A14"/>
    <mergeCell ref="A15:A2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7952-1952-42DF-8590-AAD3B98145AA}">
  <dimension ref="A1:N39"/>
  <sheetViews>
    <sheetView workbookViewId="0">
      <selection sqref="A1:N1"/>
    </sheetView>
  </sheetViews>
  <sheetFormatPr defaultRowHeight="15" x14ac:dyDescent="0.25"/>
  <cols>
    <col min="1" max="1" width="12.28515625" customWidth="1"/>
    <col min="2" max="2" width="48.85546875" customWidth="1"/>
    <col min="3" max="4" width="18" customWidth="1"/>
  </cols>
  <sheetData>
    <row r="1" spans="1:14" ht="18.75" x14ac:dyDescent="0.25">
      <c r="A1" s="609" t="s">
        <v>77</v>
      </c>
      <c r="B1" s="609"/>
      <c r="C1" s="609"/>
      <c r="D1" s="609"/>
      <c r="E1" s="609"/>
      <c r="F1" s="609"/>
      <c r="G1" s="609"/>
      <c r="H1" s="609"/>
      <c r="I1" s="609"/>
      <c r="J1" s="609"/>
      <c r="K1" s="609"/>
      <c r="L1" s="609"/>
      <c r="M1" s="609"/>
      <c r="N1" s="609"/>
    </row>
    <row r="2" spans="1:14" ht="15.75" customHeight="1" x14ac:dyDescent="0.25">
      <c r="A2" s="429" t="s">
        <v>68</v>
      </c>
      <c r="B2" s="429"/>
      <c r="C2" s="429"/>
      <c r="D2" s="429"/>
      <c r="E2" s="429"/>
      <c r="F2" s="429"/>
      <c r="G2" s="429"/>
      <c r="H2" s="429"/>
      <c r="I2" s="429"/>
      <c r="J2" s="429"/>
      <c r="K2" s="429"/>
      <c r="L2" s="429"/>
      <c r="M2" s="429"/>
      <c r="N2" s="429"/>
    </row>
    <row r="3" spans="1:14" ht="15.75" x14ac:dyDescent="0.25">
      <c r="A3" s="608" t="s">
        <v>390</v>
      </c>
      <c r="B3" s="608"/>
      <c r="C3" s="608"/>
      <c r="D3" s="608"/>
      <c r="E3" s="608"/>
      <c r="F3" s="608"/>
      <c r="G3" s="608"/>
      <c r="H3" s="608"/>
      <c r="I3" s="608"/>
      <c r="J3" s="608"/>
      <c r="K3" s="608"/>
      <c r="L3" s="608"/>
      <c r="M3" s="608"/>
      <c r="N3" s="608"/>
    </row>
    <row r="5" spans="1:14" x14ac:dyDescent="0.25">
      <c r="A5" s="84" t="s">
        <v>370</v>
      </c>
      <c r="B5" s="87" t="s">
        <v>371</v>
      </c>
      <c r="C5" s="87" t="s">
        <v>226</v>
      </c>
    </row>
    <row r="6" spans="1:14" x14ac:dyDescent="0.25">
      <c r="A6" s="610">
        <v>2019</v>
      </c>
      <c r="B6" s="85" t="s">
        <v>372</v>
      </c>
      <c r="C6" s="393">
        <v>4.9000000000000002E-2</v>
      </c>
    </row>
    <row r="7" spans="1:14" x14ac:dyDescent="0.25">
      <c r="A7" s="611"/>
      <c r="B7" s="85" t="s">
        <v>373</v>
      </c>
      <c r="C7" s="393">
        <v>3.2000000000000001E-2</v>
      </c>
    </row>
    <row r="8" spans="1:14" x14ac:dyDescent="0.25">
      <c r="A8" s="611"/>
      <c r="B8" s="85" t="s">
        <v>374</v>
      </c>
      <c r="C8" s="393">
        <v>2.7E-2</v>
      </c>
    </row>
    <row r="9" spans="1:14" x14ac:dyDescent="0.25">
      <c r="A9" s="611"/>
      <c r="B9" s="85" t="s">
        <v>375</v>
      </c>
      <c r="C9" s="393">
        <v>5.2999999999999999E-2</v>
      </c>
    </row>
    <row r="10" spans="1:14" x14ac:dyDescent="0.25">
      <c r="A10" s="612"/>
      <c r="B10" s="86" t="s">
        <v>376</v>
      </c>
      <c r="C10" s="394">
        <v>4.5999999999999999E-2</v>
      </c>
    </row>
    <row r="11" spans="1:14" x14ac:dyDescent="0.25">
      <c r="A11" s="607">
        <v>2021</v>
      </c>
      <c r="B11" s="85" t="s">
        <v>372</v>
      </c>
      <c r="C11" s="393">
        <v>8.1000000000000003E-2</v>
      </c>
    </row>
    <row r="12" spans="1:14" x14ac:dyDescent="0.25">
      <c r="A12" s="607"/>
      <c r="B12" s="85" t="s">
        <v>373</v>
      </c>
      <c r="C12" s="393">
        <v>3.9E-2</v>
      </c>
    </row>
    <row r="13" spans="1:14" x14ac:dyDescent="0.25">
      <c r="A13" s="607"/>
      <c r="B13" s="85" t="s">
        <v>377</v>
      </c>
      <c r="C13" s="393" t="s">
        <v>391</v>
      </c>
    </row>
    <row r="14" spans="1:14" x14ac:dyDescent="0.25">
      <c r="A14" s="606"/>
      <c r="B14" s="88" t="s">
        <v>374</v>
      </c>
      <c r="C14" s="397" t="s">
        <v>391</v>
      </c>
    </row>
    <row r="15" spans="1:14" x14ac:dyDescent="0.25">
      <c r="A15" s="606"/>
      <c r="B15" s="85" t="s">
        <v>375</v>
      </c>
      <c r="C15" s="393">
        <v>7.1999999999999995E-2</v>
      </c>
    </row>
    <row r="16" spans="1:14" x14ac:dyDescent="0.25">
      <c r="A16" s="606"/>
      <c r="B16" s="86" t="s">
        <v>376</v>
      </c>
      <c r="C16" s="394">
        <v>7.4999999999999997E-2</v>
      </c>
    </row>
    <row r="17" spans="1:4" x14ac:dyDescent="0.25">
      <c r="A17" s="606">
        <v>2023</v>
      </c>
      <c r="B17" s="85" t="s">
        <v>372</v>
      </c>
      <c r="C17" s="393">
        <v>5.8999999999999997E-2</v>
      </c>
    </row>
    <row r="18" spans="1:4" x14ac:dyDescent="0.25">
      <c r="A18" s="606"/>
      <c r="B18" s="85" t="s">
        <v>373</v>
      </c>
      <c r="C18" s="393">
        <v>1.7999999999999999E-2</v>
      </c>
    </row>
    <row r="19" spans="1:4" x14ac:dyDescent="0.25">
      <c r="A19" s="606"/>
      <c r="B19" s="85" t="s">
        <v>377</v>
      </c>
      <c r="C19" s="393" t="s">
        <v>391</v>
      </c>
    </row>
    <row r="20" spans="1:4" x14ac:dyDescent="0.25">
      <c r="A20" s="606"/>
      <c r="B20" s="88" t="s">
        <v>374</v>
      </c>
      <c r="C20" s="397" t="s">
        <v>391</v>
      </c>
    </row>
    <row r="21" spans="1:4" x14ac:dyDescent="0.25">
      <c r="A21" s="606"/>
      <c r="B21" s="85" t="s">
        <v>375</v>
      </c>
      <c r="C21" s="393">
        <v>2.8000000000000001E-2</v>
      </c>
    </row>
    <row r="22" spans="1:4" x14ac:dyDescent="0.25">
      <c r="A22" s="603"/>
      <c r="B22" s="166" t="s">
        <v>376</v>
      </c>
      <c r="C22" s="398">
        <v>4.8000000000000001E-2</v>
      </c>
    </row>
    <row r="23" spans="1:4" x14ac:dyDescent="0.25">
      <c r="A23" s="606">
        <v>2025</v>
      </c>
      <c r="B23" s="85" t="s">
        <v>372</v>
      </c>
      <c r="C23" s="393">
        <v>4.2000000000000003E-2</v>
      </c>
    </row>
    <row r="24" spans="1:4" x14ac:dyDescent="0.25">
      <c r="A24" s="606"/>
      <c r="B24" s="85" t="s">
        <v>373</v>
      </c>
      <c r="C24" s="393">
        <v>1.2999999999999999E-2</v>
      </c>
    </row>
    <row r="25" spans="1:4" x14ac:dyDescent="0.25">
      <c r="A25" s="606"/>
      <c r="B25" s="85" t="s">
        <v>377</v>
      </c>
      <c r="C25" s="393" t="s">
        <v>391</v>
      </c>
    </row>
    <row r="26" spans="1:4" x14ac:dyDescent="0.25">
      <c r="A26" s="606"/>
      <c r="B26" s="85" t="s">
        <v>378</v>
      </c>
      <c r="C26" s="393" t="s">
        <v>391</v>
      </c>
    </row>
    <row r="27" spans="1:4" x14ac:dyDescent="0.25">
      <c r="A27" s="606"/>
      <c r="B27" s="165" t="s">
        <v>375</v>
      </c>
      <c r="C27" s="393">
        <v>4.2000000000000003E-2</v>
      </c>
    </row>
    <row r="28" spans="1:4" x14ac:dyDescent="0.25">
      <c r="A28" s="607"/>
      <c r="B28" s="86" t="s">
        <v>376</v>
      </c>
      <c r="C28" s="399">
        <v>3.5000000000000003E-2</v>
      </c>
    </row>
    <row r="30" spans="1:4" x14ac:dyDescent="0.25">
      <c r="A30" s="431" t="s">
        <v>141</v>
      </c>
      <c r="B30" s="431"/>
      <c r="C30" s="431"/>
      <c r="D30" s="431"/>
    </row>
    <row r="31" spans="1:4" ht="17.25" customHeight="1" x14ac:dyDescent="0.25">
      <c r="A31" s="595" t="s">
        <v>392</v>
      </c>
      <c r="B31" s="595"/>
      <c r="C31" s="595"/>
      <c r="D31" s="595"/>
    </row>
    <row r="32" spans="1:4" x14ac:dyDescent="0.25">
      <c r="A32" s="595"/>
      <c r="B32" s="595"/>
      <c r="C32" s="595"/>
      <c r="D32" s="595"/>
    </row>
    <row r="33" spans="1:4" x14ac:dyDescent="0.25">
      <c r="A33" s="595"/>
      <c r="B33" s="595"/>
      <c r="C33" s="595"/>
      <c r="D33" s="595"/>
    </row>
    <row r="34" spans="1:4" x14ac:dyDescent="0.25">
      <c r="A34" s="595"/>
      <c r="B34" s="595"/>
      <c r="C34" s="595"/>
      <c r="D34" s="595"/>
    </row>
    <row r="35" spans="1:4" ht="14.45" customHeight="1" x14ac:dyDescent="0.25">
      <c r="A35" s="595"/>
      <c r="B35" s="595"/>
      <c r="C35" s="595"/>
      <c r="D35" s="595"/>
    </row>
    <row r="36" spans="1:4" x14ac:dyDescent="0.25">
      <c r="A36" s="595"/>
      <c r="B36" s="595"/>
      <c r="C36" s="595"/>
      <c r="D36" s="595"/>
    </row>
    <row r="37" spans="1:4" x14ac:dyDescent="0.25">
      <c r="A37" s="595"/>
      <c r="B37" s="595"/>
      <c r="C37" s="595"/>
      <c r="D37" s="595"/>
    </row>
    <row r="38" spans="1:4" x14ac:dyDescent="0.25">
      <c r="A38" s="595"/>
      <c r="B38" s="595"/>
      <c r="C38" s="595"/>
      <c r="D38" s="595"/>
    </row>
    <row r="39" spans="1:4" x14ac:dyDescent="0.25">
      <c r="A39" s="595"/>
      <c r="B39" s="595"/>
      <c r="C39" s="595"/>
      <c r="D39" s="595"/>
    </row>
  </sheetData>
  <mergeCells count="9">
    <mergeCell ref="A31:D39"/>
    <mergeCell ref="A23:A28"/>
    <mergeCell ref="A3:N3"/>
    <mergeCell ref="A2:N2"/>
    <mergeCell ref="A1:N1"/>
    <mergeCell ref="A30:D30"/>
    <mergeCell ref="A11:A16"/>
    <mergeCell ref="A17:A22"/>
    <mergeCell ref="A6:A10"/>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D2374-F3A7-4403-A2B8-D222B024B9BD}">
  <dimension ref="A1:M54"/>
  <sheetViews>
    <sheetView workbookViewId="0">
      <selection sqref="A1:M1"/>
    </sheetView>
  </sheetViews>
  <sheetFormatPr defaultRowHeight="15" x14ac:dyDescent="0.25"/>
  <cols>
    <col min="1" max="1" width="11.5703125" customWidth="1"/>
    <col min="2" max="2" width="34.7109375" customWidth="1"/>
    <col min="3" max="5" width="22.140625" customWidth="1"/>
  </cols>
  <sheetData>
    <row r="1" spans="1:13" ht="18.75" x14ac:dyDescent="0.3">
      <c r="A1" s="422" t="s">
        <v>77</v>
      </c>
      <c r="B1" s="422"/>
      <c r="C1" s="422"/>
      <c r="D1" s="422"/>
      <c r="E1" s="422"/>
      <c r="F1" s="422"/>
      <c r="G1" s="422"/>
      <c r="H1" s="422"/>
      <c r="I1" s="422"/>
      <c r="J1" s="422"/>
      <c r="K1" s="422"/>
      <c r="L1" s="422"/>
      <c r="M1" s="422"/>
    </row>
    <row r="2" spans="1:13" ht="15.75" x14ac:dyDescent="0.25">
      <c r="A2" s="429" t="s">
        <v>393</v>
      </c>
      <c r="B2" s="429"/>
      <c r="C2" s="429"/>
      <c r="D2" s="429"/>
      <c r="E2" s="429"/>
      <c r="F2" s="429"/>
      <c r="G2" s="429"/>
      <c r="H2" s="429"/>
      <c r="I2" s="429"/>
      <c r="J2" s="429"/>
      <c r="K2" s="429"/>
      <c r="L2" s="429"/>
      <c r="M2" s="429"/>
    </row>
    <row r="3" spans="1:13" ht="15.75" x14ac:dyDescent="0.25">
      <c r="A3" s="430" t="s">
        <v>394</v>
      </c>
      <c r="B3" s="430"/>
      <c r="C3" s="430"/>
      <c r="D3" s="430"/>
      <c r="E3" s="430"/>
      <c r="F3" s="430"/>
      <c r="G3" s="430"/>
      <c r="H3" s="430"/>
      <c r="I3" s="430"/>
      <c r="J3" s="430"/>
      <c r="K3" s="430"/>
      <c r="L3" s="430"/>
      <c r="M3" s="430"/>
    </row>
    <row r="4" spans="1:13" x14ac:dyDescent="0.25">
      <c r="A4" s="105"/>
      <c r="B4" s="105"/>
      <c r="C4" s="105"/>
      <c r="D4" s="105"/>
      <c r="E4" s="105"/>
    </row>
    <row r="5" spans="1:13" x14ac:dyDescent="0.25">
      <c r="A5" s="84" t="s">
        <v>370</v>
      </c>
      <c r="B5" s="87" t="s">
        <v>371</v>
      </c>
      <c r="C5" s="87" t="s">
        <v>226</v>
      </c>
      <c r="D5" s="105"/>
      <c r="E5" s="105"/>
    </row>
    <row r="6" spans="1:13" x14ac:dyDescent="0.25">
      <c r="A6" s="610">
        <v>2019</v>
      </c>
      <c r="B6" s="85" t="s">
        <v>381</v>
      </c>
      <c r="C6" s="400">
        <v>0.11</v>
      </c>
      <c r="D6" s="105"/>
      <c r="E6" s="105"/>
    </row>
    <row r="7" spans="1:13" x14ac:dyDescent="0.25">
      <c r="A7" s="611"/>
      <c r="B7" s="85" t="s">
        <v>382</v>
      </c>
      <c r="C7" s="400">
        <v>4.7E-2</v>
      </c>
      <c r="D7" s="105"/>
      <c r="E7" s="105"/>
    </row>
    <row r="8" spans="1:13" x14ac:dyDescent="0.25">
      <c r="A8" s="611"/>
      <c r="B8" s="85" t="s">
        <v>383</v>
      </c>
      <c r="C8" s="400">
        <v>6.2E-2</v>
      </c>
      <c r="D8" s="105"/>
      <c r="E8" s="105"/>
    </row>
    <row r="9" spans="1:13" x14ac:dyDescent="0.25">
      <c r="A9" s="611"/>
      <c r="B9" s="85" t="s">
        <v>384</v>
      </c>
      <c r="C9" s="400">
        <v>2.7E-2</v>
      </c>
      <c r="D9" s="105"/>
      <c r="E9" s="105"/>
    </row>
    <row r="10" spans="1:13" x14ac:dyDescent="0.25">
      <c r="A10" s="611"/>
      <c r="B10" s="85" t="s">
        <v>385</v>
      </c>
      <c r="C10" s="400">
        <v>1.7999999999999999E-2</v>
      </c>
      <c r="D10" s="105"/>
      <c r="E10" s="105"/>
    </row>
    <row r="11" spans="1:13" x14ac:dyDescent="0.25">
      <c r="A11" s="611"/>
      <c r="B11" s="85" t="s">
        <v>386</v>
      </c>
      <c r="C11" s="400">
        <v>2.4E-2</v>
      </c>
      <c r="D11" s="105"/>
      <c r="E11" s="105"/>
    </row>
    <row r="12" spans="1:13" x14ac:dyDescent="0.25">
      <c r="A12" s="611"/>
      <c r="B12" s="85" t="s">
        <v>387</v>
      </c>
      <c r="C12" s="400">
        <v>2.5999999999999999E-2</v>
      </c>
      <c r="D12" s="105"/>
      <c r="E12" s="105"/>
    </row>
    <row r="13" spans="1:13" x14ac:dyDescent="0.25">
      <c r="A13" s="611"/>
      <c r="B13" s="85" t="s">
        <v>388</v>
      </c>
      <c r="C13" s="400">
        <v>1.7999999999999999E-2</v>
      </c>
      <c r="D13" s="105"/>
      <c r="E13" s="105"/>
    </row>
    <row r="14" spans="1:13" x14ac:dyDescent="0.25">
      <c r="A14" s="612"/>
      <c r="B14" s="81" t="s">
        <v>376</v>
      </c>
      <c r="C14" s="403">
        <v>4.5999999999999999E-2</v>
      </c>
      <c r="D14" s="105"/>
      <c r="E14" s="105"/>
    </row>
    <row r="15" spans="1:13" x14ac:dyDescent="0.25">
      <c r="A15" s="610">
        <v>2021</v>
      </c>
      <c r="B15" s="85" t="s">
        <v>381</v>
      </c>
      <c r="C15" s="400">
        <v>4.7E-2</v>
      </c>
      <c r="D15" s="105"/>
      <c r="E15" s="105"/>
    </row>
    <row r="16" spans="1:13" x14ac:dyDescent="0.25">
      <c r="A16" s="611"/>
      <c r="B16" s="85" t="s">
        <v>382</v>
      </c>
      <c r="C16" s="400">
        <v>7.8E-2</v>
      </c>
      <c r="D16" s="105"/>
      <c r="E16" s="105"/>
    </row>
    <row r="17" spans="1:5" x14ac:dyDescent="0.25">
      <c r="A17" s="611"/>
      <c r="B17" s="85" t="s">
        <v>383</v>
      </c>
      <c r="C17" s="400">
        <v>8.5000000000000006E-2</v>
      </c>
      <c r="D17" s="105"/>
      <c r="E17" s="105"/>
    </row>
    <row r="18" spans="1:5" x14ac:dyDescent="0.25">
      <c r="A18" s="611"/>
      <c r="B18" s="85" t="s">
        <v>384</v>
      </c>
      <c r="C18" s="400">
        <v>0.112</v>
      </c>
      <c r="D18" s="105"/>
      <c r="E18" s="105"/>
    </row>
    <row r="19" spans="1:5" x14ac:dyDescent="0.25">
      <c r="A19" s="611"/>
      <c r="B19" s="85" t="s">
        <v>385</v>
      </c>
      <c r="C19" s="400">
        <v>6.9000000000000006E-2</v>
      </c>
      <c r="D19" s="105"/>
      <c r="E19" s="105"/>
    </row>
    <row r="20" spans="1:5" x14ac:dyDescent="0.25">
      <c r="A20" s="611"/>
      <c r="B20" s="85" t="s">
        <v>386</v>
      </c>
      <c r="C20" s="400">
        <v>8.7999999999999995E-2</v>
      </c>
      <c r="D20" s="105"/>
      <c r="E20" s="105"/>
    </row>
    <row r="21" spans="1:5" x14ac:dyDescent="0.25">
      <c r="A21" s="611"/>
      <c r="B21" s="85" t="s">
        <v>387</v>
      </c>
      <c r="C21" s="400">
        <v>3.9E-2</v>
      </c>
      <c r="D21" s="105"/>
      <c r="E21" s="105"/>
    </row>
    <row r="22" spans="1:5" x14ac:dyDescent="0.25">
      <c r="A22" s="611"/>
      <c r="B22" s="85" t="s">
        <v>388</v>
      </c>
      <c r="C22" s="400" t="s">
        <v>391</v>
      </c>
      <c r="D22" s="105"/>
      <c r="E22" s="105"/>
    </row>
    <row r="23" spans="1:5" x14ac:dyDescent="0.25">
      <c r="A23" s="612"/>
      <c r="B23" s="81" t="s">
        <v>376</v>
      </c>
      <c r="C23" s="400">
        <v>7.4999999999999997E-2</v>
      </c>
      <c r="D23" s="105"/>
      <c r="E23" s="105"/>
    </row>
    <row r="24" spans="1:5" x14ac:dyDescent="0.25">
      <c r="A24" s="603">
        <v>2023</v>
      </c>
      <c r="B24" s="88" t="s">
        <v>381</v>
      </c>
      <c r="C24" s="397">
        <v>3.9E-2</v>
      </c>
      <c r="D24" s="105"/>
      <c r="E24" s="105"/>
    </row>
    <row r="25" spans="1:5" x14ac:dyDescent="0.25">
      <c r="A25" s="604"/>
      <c r="B25" s="85" t="s">
        <v>382</v>
      </c>
      <c r="C25" s="393">
        <v>3.7999999999999999E-2</v>
      </c>
      <c r="D25" s="105"/>
      <c r="E25" s="105"/>
    </row>
    <row r="26" spans="1:5" x14ac:dyDescent="0.25">
      <c r="A26" s="604"/>
      <c r="B26" s="85" t="s">
        <v>383</v>
      </c>
      <c r="C26" s="393">
        <v>3.1E-2</v>
      </c>
      <c r="D26" s="105"/>
      <c r="E26" s="105"/>
    </row>
    <row r="27" spans="1:5" x14ac:dyDescent="0.25">
      <c r="A27" s="604"/>
      <c r="B27" s="85" t="s">
        <v>384</v>
      </c>
      <c r="C27" s="393">
        <v>1.9E-2</v>
      </c>
      <c r="D27" s="105"/>
      <c r="E27" s="105"/>
    </row>
    <row r="28" spans="1:5" x14ac:dyDescent="0.25">
      <c r="A28" s="604"/>
      <c r="B28" s="85" t="s">
        <v>385</v>
      </c>
      <c r="C28" s="393">
        <v>6.0999999999999999E-2</v>
      </c>
      <c r="D28" s="105"/>
      <c r="E28" s="105"/>
    </row>
    <row r="29" spans="1:5" x14ac:dyDescent="0.25">
      <c r="A29" s="604"/>
      <c r="B29" s="85" t="s">
        <v>386</v>
      </c>
      <c r="C29" s="393">
        <v>7.8E-2</v>
      </c>
      <c r="D29" s="105"/>
      <c r="E29" s="105"/>
    </row>
    <row r="30" spans="1:5" x14ac:dyDescent="0.25">
      <c r="A30" s="604"/>
      <c r="B30" s="85" t="s">
        <v>387</v>
      </c>
      <c r="C30" s="393" t="s">
        <v>395</v>
      </c>
      <c r="D30" s="105"/>
      <c r="E30" s="105"/>
    </row>
    <row r="31" spans="1:5" x14ac:dyDescent="0.25">
      <c r="A31" s="604"/>
      <c r="B31" s="85" t="s">
        <v>388</v>
      </c>
      <c r="C31" s="393" t="s">
        <v>395</v>
      </c>
      <c r="D31" s="105"/>
      <c r="E31" s="105"/>
    </row>
    <row r="32" spans="1:5" x14ac:dyDescent="0.25">
      <c r="A32" s="605"/>
      <c r="B32" s="164" t="s">
        <v>376</v>
      </c>
      <c r="C32" s="395">
        <v>4.8000000000000001E-2</v>
      </c>
      <c r="D32" s="105"/>
      <c r="E32" s="105"/>
    </row>
    <row r="33" spans="1:6" x14ac:dyDescent="0.25">
      <c r="A33" s="603">
        <v>2025</v>
      </c>
      <c r="B33" s="85" t="s">
        <v>381</v>
      </c>
      <c r="C33" s="45">
        <v>6.7000000000000004E-2</v>
      </c>
      <c r="D33" s="105"/>
      <c r="E33" s="105"/>
    </row>
    <row r="34" spans="1:6" x14ac:dyDescent="0.25">
      <c r="A34" s="604"/>
      <c r="B34" s="85" t="s">
        <v>382</v>
      </c>
      <c r="C34" s="45">
        <v>2.4E-2</v>
      </c>
      <c r="D34" s="105"/>
      <c r="E34" s="105"/>
    </row>
    <row r="35" spans="1:6" x14ac:dyDescent="0.25">
      <c r="A35" s="604"/>
      <c r="B35" s="85" t="s">
        <v>383</v>
      </c>
      <c r="C35" s="45">
        <v>3.5000000000000003E-2</v>
      </c>
      <c r="D35" s="105"/>
      <c r="E35" s="105"/>
    </row>
    <row r="36" spans="1:6" x14ac:dyDescent="0.25">
      <c r="A36" s="604"/>
      <c r="B36" s="85" t="s">
        <v>384</v>
      </c>
      <c r="C36" s="45">
        <v>0.06</v>
      </c>
      <c r="D36" s="105"/>
      <c r="E36" s="105"/>
    </row>
    <row r="37" spans="1:6" x14ac:dyDescent="0.25">
      <c r="A37" s="604"/>
      <c r="B37" s="85" t="s">
        <v>385</v>
      </c>
      <c r="C37" s="45">
        <v>1.6E-2</v>
      </c>
      <c r="D37" s="105"/>
      <c r="E37" s="105"/>
    </row>
    <row r="38" spans="1:6" x14ac:dyDescent="0.25">
      <c r="A38" s="604"/>
      <c r="B38" s="85" t="s">
        <v>386</v>
      </c>
      <c r="C38" s="45">
        <v>2.5000000000000001E-2</v>
      </c>
      <c r="D38" s="105"/>
      <c r="E38" s="105"/>
    </row>
    <row r="39" spans="1:6" x14ac:dyDescent="0.25">
      <c r="A39" s="604"/>
      <c r="B39" s="85" t="s">
        <v>387</v>
      </c>
      <c r="C39" s="45">
        <v>5.1999999999999998E-2</v>
      </c>
      <c r="D39" s="105"/>
      <c r="E39" s="105"/>
    </row>
    <row r="40" spans="1:6" x14ac:dyDescent="0.25">
      <c r="A40" s="604"/>
      <c r="B40" s="85" t="s">
        <v>388</v>
      </c>
      <c r="C40" s="45">
        <v>3.2000000000000001E-2</v>
      </c>
      <c r="D40" s="105"/>
      <c r="E40" s="105"/>
    </row>
    <row r="41" spans="1:6" x14ac:dyDescent="0.25">
      <c r="A41" s="605"/>
      <c r="B41" s="81" t="s">
        <v>376</v>
      </c>
      <c r="C41" s="396">
        <v>3.5000000000000003E-2</v>
      </c>
      <c r="D41" s="105"/>
      <c r="E41" s="105"/>
    </row>
    <row r="42" spans="1:6" x14ac:dyDescent="0.25">
      <c r="A42" s="163"/>
      <c r="B42" s="16"/>
      <c r="C42" s="22"/>
      <c r="D42" s="105"/>
      <c r="E42" s="105"/>
    </row>
    <row r="43" spans="1:6" x14ac:dyDescent="0.25">
      <c r="A43" s="431" t="s">
        <v>141</v>
      </c>
      <c r="B43" s="431"/>
      <c r="C43" s="431"/>
      <c r="D43" s="431"/>
      <c r="E43" s="431"/>
    </row>
    <row r="44" spans="1:6" ht="15.75" customHeight="1" x14ac:dyDescent="0.25">
      <c r="A44" s="595" t="s">
        <v>396</v>
      </c>
      <c r="B44" s="595"/>
      <c r="C44" s="595"/>
      <c r="D44" s="108"/>
      <c r="E44" s="108"/>
      <c r="F44" s="108"/>
    </row>
    <row r="45" spans="1:6" x14ac:dyDescent="0.25">
      <c r="A45" s="595"/>
      <c r="B45" s="595"/>
      <c r="C45" s="595"/>
      <c r="D45" s="108"/>
      <c r="E45" s="108"/>
      <c r="F45" s="108"/>
    </row>
    <row r="46" spans="1:6" x14ac:dyDescent="0.25">
      <c r="A46" s="595"/>
      <c r="B46" s="595"/>
      <c r="C46" s="595"/>
      <c r="D46" s="108"/>
      <c r="E46" s="108"/>
      <c r="F46" s="108"/>
    </row>
    <row r="47" spans="1:6" x14ac:dyDescent="0.25">
      <c r="A47" s="595"/>
      <c r="B47" s="595"/>
      <c r="C47" s="595"/>
      <c r="D47" s="108"/>
      <c r="E47" s="108"/>
      <c r="F47" s="108"/>
    </row>
    <row r="48" spans="1:6" x14ac:dyDescent="0.25">
      <c r="A48" s="595"/>
      <c r="B48" s="595"/>
      <c r="C48" s="595"/>
      <c r="D48" s="108"/>
      <c r="E48" s="108"/>
      <c r="F48" s="108"/>
    </row>
    <row r="49" spans="1:6" x14ac:dyDescent="0.25">
      <c r="A49" s="595"/>
      <c r="B49" s="595"/>
      <c r="C49" s="595"/>
      <c r="D49" s="108"/>
      <c r="E49" s="108"/>
      <c r="F49" s="108"/>
    </row>
    <row r="50" spans="1:6" x14ac:dyDescent="0.25">
      <c r="A50" s="595"/>
      <c r="B50" s="595"/>
      <c r="C50" s="595"/>
    </row>
    <row r="51" spans="1:6" x14ac:dyDescent="0.25">
      <c r="A51" s="595"/>
      <c r="B51" s="595"/>
      <c r="C51" s="595"/>
    </row>
    <row r="52" spans="1:6" x14ac:dyDescent="0.25">
      <c r="A52" s="595"/>
      <c r="B52" s="595"/>
      <c r="C52" s="595"/>
    </row>
    <row r="53" spans="1:6" x14ac:dyDescent="0.25">
      <c r="A53" s="595"/>
      <c r="B53" s="595"/>
      <c r="C53" s="595"/>
    </row>
    <row r="54" spans="1:6" x14ac:dyDescent="0.25">
      <c r="A54" s="595"/>
      <c r="B54" s="595"/>
      <c r="C54" s="595"/>
    </row>
  </sheetData>
  <mergeCells count="9">
    <mergeCell ref="A44:C54"/>
    <mergeCell ref="A2:M2"/>
    <mergeCell ref="A1:M1"/>
    <mergeCell ref="A3:M3"/>
    <mergeCell ref="A43:E43"/>
    <mergeCell ref="A24:A32"/>
    <mergeCell ref="A33:A41"/>
    <mergeCell ref="A6:A14"/>
    <mergeCell ref="A15:A23"/>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E96FE-C7F2-4AD2-BC8F-37C97E28BBBC}">
  <dimension ref="A1:L31"/>
  <sheetViews>
    <sheetView workbookViewId="0">
      <selection sqref="A1:L1"/>
    </sheetView>
  </sheetViews>
  <sheetFormatPr defaultRowHeight="15" x14ac:dyDescent="0.25"/>
  <cols>
    <col min="1" max="1" width="12.85546875" customWidth="1"/>
    <col min="2" max="2" width="41.28515625" customWidth="1"/>
    <col min="3" max="3" width="12.5703125" customWidth="1"/>
  </cols>
  <sheetData>
    <row r="1" spans="1:12" ht="18.75" x14ac:dyDescent="0.3">
      <c r="A1" s="422" t="s">
        <v>77</v>
      </c>
      <c r="B1" s="422"/>
      <c r="C1" s="422"/>
      <c r="D1" s="422"/>
      <c r="E1" s="422"/>
      <c r="F1" s="422"/>
      <c r="G1" s="422"/>
      <c r="H1" s="422"/>
      <c r="I1" s="422"/>
      <c r="J1" s="422"/>
      <c r="K1" s="422"/>
      <c r="L1" s="422"/>
    </row>
    <row r="2" spans="1:12" ht="15.75" customHeight="1" x14ac:dyDescent="0.25">
      <c r="A2" s="429" t="s">
        <v>71</v>
      </c>
      <c r="B2" s="429"/>
      <c r="C2" s="429"/>
      <c r="D2" s="429"/>
      <c r="E2" s="429"/>
      <c r="F2" s="429"/>
      <c r="G2" s="429"/>
      <c r="H2" s="429"/>
      <c r="I2" s="429"/>
      <c r="J2" s="429"/>
      <c r="K2" s="429"/>
      <c r="L2" s="429"/>
    </row>
    <row r="3" spans="1:12" ht="15.75" x14ac:dyDescent="0.25">
      <c r="A3" s="430" t="s">
        <v>397</v>
      </c>
      <c r="B3" s="430"/>
      <c r="C3" s="430"/>
      <c r="D3" s="430"/>
      <c r="E3" s="430"/>
      <c r="F3" s="430"/>
      <c r="G3" s="430"/>
      <c r="H3" s="430"/>
      <c r="I3" s="430"/>
      <c r="J3" s="430"/>
      <c r="K3" s="430"/>
      <c r="L3" s="430"/>
    </row>
    <row r="5" spans="1:12" x14ac:dyDescent="0.25">
      <c r="A5" s="84" t="s">
        <v>370</v>
      </c>
      <c r="B5" s="84" t="s">
        <v>371</v>
      </c>
      <c r="C5" s="84" t="s">
        <v>226</v>
      </c>
    </row>
    <row r="6" spans="1:12" x14ac:dyDescent="0.25">
      <c r="A6" s="613">
        <v>2021</v>
      </c>
      <c r="B6" s="88" t="s">
        <v>372</v>
      </c>
      <c r="C6" s="397">
        <v>8.1000000000000003E-2</v>
      </c>
    </row>
    <row r="7" spans="1:12" x14ac:dyDescent="0.25">
      <c r="A7" s="613"/>
      <c r="B7" s="85" t="s">
        <v>373</v>
      </c>
      <c r="C7" s="393">
        <v>8.3000000000000004E-2</v>
      </c>
    </row>
    <row r="8" spans="1:12" x14ac:dyDescent="0.25">
      <c r="A8" s="613"/>
      <c r="B8" s="85" t="s">
        <v>377</v>
      </c>
      <c r="C8" s="393">
        <v>6.9000000000000006E-2</v>
      </c>
    </row>
    <row r="9" spans="1:12" x14ac:dyDescent="0.25">
      <c r="A9" s="613"/>
      <c r="B9" s="85" t="s">
        <v>374</v>
      </c>
      <c r="C9" s="393">
        <v>0.122</v>
      </c>
    </row>
    <row r="10" spans="1:12" x14ac:dyDescent="0.25">
      <c r="A10" s="613"/>
      <c r="B10" s="85" t="s">
        <v>375</v>
      </c>
      <c r="C10" s="393">
        <v>0.12</v>
      </c>
    </row>
    <row r="11" spans="1:12" x14ac:dyDescent="0.25">
      <c r="A11" s="613"/>
      <c r="B11" s="86" t="s">
        <v>376</v>
      </c>
      <c r="C11" s="394">
        <v>8.5999999999999993E-2</v>
      </c>
    </row>
    <row r="12" spans="1:12" x14ac:dyDescent="0.25">
      <c r="A12" s="614">
        <v>2023</v>
      </c>
      <c r="B12" s="85" t="s">
        <v>372</v>
      </c>
      <c r="C12" s="393">
        <v>7.9000000000000001E-2</v>
      </c>
    </row>
    <row r="13" spans="1:12" x14ac:dyDescent="0.25">
      <c r="A13" s="614"/>
      <c r="B13" s="85" t="s">
        <v>373</v>
      </c>
      <c r="C13" s="393">
        <v>9.1999999999999998E-2</v>
      </c>
    </row>
    <row r="14" spans="1:12" x14ac:dyDescent="0.25">
      <c r="A14" s="614"/>
      <c r="B14" s="85" t="s">
        <v>377</v>
      </c>
      <c r="C14" s="393">
        <v>0.04</v>
      </c>
    </row>
    <row r="15" spans="1:12" x14ac:dyDescent="0.25">
      <c r="A15" s="614"/>
      <c r="B15" s="85" t="s">
        <v>374</v>
      </c>
      <c r="C15" s="393">
        <v>0.06</v>
      </c>
    </row>
    <row r="16" spans="1:12" x14ac:dyDescent="0.25">
      <c r="A16" s="614"/>
      <c r="B16" s="85" t="s">
        <v>375</v>
      </c>
      <c r="C16" s="393">
        <v>0.17299999999999999</v>
      </c>
    </row>
    <row r="17" spans="1:5" x14ac:dyDescent="0.25">
      <c r="A17" s="615"/>
      <c r="B17" s="166" t="s">
        <v>376</v>
      </c>
      <c r="C17" s="398">
        <v>8.7999999999999995E-2</v>
      </c>
    </row>
    <row r="18" spans="1:5" x14ac:dyDescent="0.25">
      <c r="A18" s="616">
        <v>2025</v>
      </c>
      <c r="B18" s="85" t="s">
        <v>372</v>
      </c>
      <c r="C18" s="393">
        <v>7.6999999999999999E-2</v>
      </c>
    </row>
    <row r="19" spans="1:5" x14ac:dyDescent="0.25">
      <c r="A19" s="617"/>
      <c r="B19" s="85" t="s">
        <v>373</v>
      </c>
      <c r="C19" s="393">
        <v>8.6999999999999994E-2</v>
      </c>
    </row>
    <row r="20" spans="1:5" x14ac:dyDescent="0.25">
      <c r="A20" s="617"/>
      <c r="B20" s="85" t="s">
        <v>377</v>
      </c>
      <c r="C20" s="393">
        <v>9.7000000000000003E-2</v>
      </c>
    </row>
    <row r="21" spans="1:5" x14ac:dyDescent="0.25">
      <c r="A21" s="617"/>
      <c r="B21" s="85" t="s">
        <v>378</v>
      </c>
      <c r="C21" s="393">
        <v>0.16500000000000001</v>
      </c>
    </row>
    <row r="22" spans="1:5" x14ac:dyDescent="0.25">
      <c r="A22" s="617"/>
      <c r="B22" s="165" t="s">
        <v>375</v>
      </c>
      <c r="C22" s="393">
        <v>0.109</v>
      </c>
    </row>
    <row r="23" spans="1:5" x14ac:dyDescent="0.25">
      <c r="A23" s="618"/>
      <c r="B23" s="86" t="s">
        <v>376</v>
      </c>
      <c r="C23" s="399">
        <v>8.6999999999999994E-2</v>
      </c>
    </row>
    <row r="24" spans="1:5" x14ac:dyDescent="0.25">
      <c r="A24" s="105"/>
    </row>
    <row r="25" spans="1:5" x14ac:dyDescent="0.25">
      <c r="A25" s="431" t="s">
        <v>141</v>
      </c>
      <c r="B25" s="431"/>
      <c r="C25" s="431"/>
      <c r="D25" s="431"/>
    </row>
    <row r="26" spans="1:5" x14ac:dyDescent="0.25">
      <c r="A26" s="595" t="s">
        <v>398</v>
      </c>
      <c r="B26" s="595"/>
      <c r="C26" s="595"/>
      <c r="D26" s="595"/>
      <c r="E26" s="595"/>
    </row>
    <row r="27" spans="1:5" x14ac:dyDescent="0.25">
      <c r="A27" s="595"/>
      <c r="B27" s="595"/>
      <c r="C27" s="595"/>
      <c r="D27" s="595"/>
      <c r="E27" s="595"/>
    </row>
    <row r="28" spans="1:5" x14ac:dyDescent="0.25">
      <c r="A28" s="595"/>
      <c r="B28" s="595"/>
      <c r="C28" s="595"/>
      <c r="D28" s="595"/>
      <c r="E28" s="595"/>
    </row>
    <row r="29" spans="1:5" x14ac:dyDescent="0.25">
      <c r="A29" s="595"/>
      <c r="B29" s="595"/>
      <c r="C29" s="595"/>
      <c r="D29" s="595"/>
      <c r="E29" s="595"/>
    </row>
    <row r="30" spans="1:5" x14ac:dyDescent="0.25">
      <c r="A30" s="595"/>
      <c r="B30" s="595"/>
      <c r="C30" s="595"/>
      <c r="D30" s="595"/>
      <c r="E30" s="595"/>
    </row>
    <row r="31" spans="1:5" x14ac:dyDescent="0.25">
      <c r="A31" s="595"/>
      <c r="B31" s="595"/>
      <c r="C31" s="595"/>
      <c r="D31" s="595"/>
      <c r="E31" s="595"/>
    </row>
  </sheetData>
  <mergeCells count="8">
    <mergeCell ref="A26:E31"/>
    <mergeCell ref="A1:L1"/>
    <mergeCell ref="A2:L2"/>
    <mergeCell ref="A25:D25"/>
    <mergeCell ref="A6:A11"/>
    <mergeCell ref="A12:A17"/>
    <mergeCell ref="A18:A23"/>
    <mergeCell ref="A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EAF6-1DFA-4571-9246-1F4FBDC71A2C}">
  <dimension ref="A1:M17"/>
  <sheetViews>
    <sheetView workbookViewId="0">
      <selection sqref="A1:M1"/>
    </sheetView>
  </sheetViews>
  <sheetFormatPr defaultRowHeight="15" x14ac:dyDescent="0.25"/>
  <cols>
    <col min="1" max="1" width="9.28515625" customWidth="1"/>
    <col min="2" max="2" width="24.140625" customWidth="1"/>
    <col min="3" max="3" width="15.7109375" customWidth="1"/>
    <col min="4" max="4" width="23.7109375" customWidth="1"/>
  </cols>
  <sheetData>
    <row r="1" spans="1:13" ht="18.75" x14ac:dyDescent="0.3">
      <c r="A1" s="422" t="s">
        <v>77</v>
      </c>
      <c r="B1" s="422"/>
      <c r="C1" s="422"/>
      <c r="D1" s="422"/>
      <c r="E1" s="422"/>
      <c r="F1" s="422"/>
      <c r="G1" s="422"/>
      <c r="H1" s="422"/>
      <c r="I1" s="422"/>
      <c r="J1" s="422"/>
      <c r="K1" s="422"/>
      <c r="L1" s="422"/>
      <c r="M1" s="422"/>
    </row>
    <row r="2" spans="1:13" ht="15.75" x14ac:dyDescent="0.25">
      <c r="A2" s="429" t="s">
        <v>8</v>
      </c>
      <c r="B2" s="429"/>
      <c r="C2" s="429"/>
      <c r="D2" s="429"/>
      <c r="E2" s="429"/>
      <c r="F2" s="429"/>
      <c r="G2" s="429"/>
      <c r="H2" s="429"/>
      <c r="I2" s="429"/>
      <c r="J2" s="429"/>
      <c r="K2" s="429"/>
      <c r="L2" s="429"/>
      <c r="M2" s="429"/>
    </row>
    <row r="3" spans="1:13" ht="15.75" x14ac:dyDescent="0.25">
      <c r="A3" s="430" t="s">
        <v>119</v>
      </c>
      <c r="B3" s="430"/>
      <c r="C3" s="430"/>
      <c r="D3" s="430"/>
      <c r="E3" s="430"/>
      <c r="F3" s="430"/>
      <c r="G3" s="430"/>
      <c r="H3" s="430"/>
      <c r="I3" s="430"/>
      <c r="J3" s="430"/>
      <c r="K3" s="430"/>
      <c r="L3" s="430"/>
      <c r="M3" s="430"/>
    </row>
    <row r="4" spans="1:13" x14ac:dyDescent="0.25">
      <c r="A4" s="423"/>
      <c r="B4" s="423"/>
      <c r="C4" s="423"/>
      <c r="D4" s="423"/>
    </row>
    <row r="5" spans="1:13" x14ac:dyDescent="0.25">
      <c r="A5" s="31" t="s">
        <v>80</v>
      </c>
      <c r="B5" s="31" t="s">
        <v>81</v>
      </c>
      <c r="C5" s="31" t="s">
        <v>82</v>
      </c>
      <c r="D5" s="31" t="s">
        <v>83</v>
      </c>
    </row>
    <row r="6" spans="1:13" x14ac:dyDescent="0.25">
      <c r="A6" s="32" t="s">
        <v>110</v>
      </c>
      <c r="B6" s="34">
        <v>7.4999999999999997E-2</v>
      </c>
      <c r="C6" s="34">
        <v>0.06</v>
      </c>
      <c r="D6" s="34">
        <v>2.1000000000000001E-2</v>
      </c>
    </row>
    <row r="7" spans="1:13" x14ac:dyDescent="0.25">
      <c r="A7" s="32" t="s">
        <v>85</v>
      </c>
      <c r="B7" s="34">
        <v>4.8000000000000001E-2</v>
      </c>
      <c r="C7" s="34">
        <v>4.4999999999999998E-2</v>
      </c>
      <c r="D7" s="34">
        <v>7.0000000000000001E-3</v>
      </c>
    </row>
    <row r="8" spans="1:13" x14ac:dyDescent="0.25">
      <c r="A8" s="239">
        <v>2025</v>
      </c>
      <c r="B8" s="240">
        <v>3.5000000000000003E-2</v>
      </c>
      <c r="C8" s="240">
        <v>0.03</v>
      </c>
      <c r="D8" s="240">
        <v>8.0000000000000002E-3</v>
      </c>
    </row>
    <row r="9" spans="1:13" x14ac:dyDescent="0.25">
      <c r="A9" s="434"/>
      <c r="B9" s="434"/>
      <c r="C9" s="434"/>
      <c r="D9" s="434"/>
    </row>
    <row r="10" spans="1:13" x14ac:dyDescent="0.25">
      <c r="A10" s="431" t="s">
        <v>117</v>
      </c>
      <c r="B10" s="431"/>
      <c r="C10" s="431"/>
      <c r="D10" s="431"/>
    </row>
    <row r="11" spans="1:13" ht="19.5" customHeight="1" x14ac:dyDescent="0.25">
      <c r="A11" s="432" t="s">
        <v>120</v>
      </c>
      <c r="B11" s="432"/>
      <c r="C11" s="432"/>
      <c r="D11" s="432"/>
      <c r="E11" s="108"/>
      <c r="F11" s="108"/>
      <c r="G11" s="108"/>
    </row>
    <row r="12" spans="1:13" x14ac:dyDescent="0.25">
      <c r="A12" s="432"/>
      <c r="B12" s="432"/>
      <c r="C12" s="432"/>
      <c r="D12" s="432"/>
      <c r="E12" s="108"/>
      <c r="F12" s="108"/>
      <c r="G12" s="108"/>
    </row>
    <row r="13" spans="1:13" x14ac:dyDescent="0.25">
      <c r="A13" s="432"/>
      <c r="B13" s="432"/>
      <c r="C13" s="432"/>
      <c r="D13" s="432"/>
      <c r="E13" s="108"/>
      <c r="F13" s="108"/>
      <c r="G13" s="108"/>
    </row>
    <row r="14" spans="1:13" x14ac:dyDescent="0.25">
      <c r="A14" s="432"/>
      <c r="B14" s="432"/>
      <c r="C14" s="432"/>
      <c r="D14" s="432"/>
      <c r="E14" s="108"/>
      <c r="F14" s="108"/>
      <c r="G14" s="108"/>
    </row>
    <row r="15" spans="1:13" x14ac:dyDescent="0.25">
      <c r="A15" s="432"/>
      <c r="B15" s="432"/>
      <c r="C15" s="432"/>
      <c r="D15" s="432"/>
      <c r="E15" s="108"/>
      <c r="F15" s="108"/>
      <c r="G15" s="108"/>
    </row>
    <row r="16" spans="1:13" x14ac:dyDescent="0.25">
      <c r="A16" s="432"/>
      <c r="B16" s="432"/>
      <c r="C16" s="432"/>
      <c r="D16" s="432"/>
      <c r="E16" s="108"/>
      <c r="F16" s="108"/>
      <c r="G16" s="108"/>
    </row>
    <row r="17" spans="1:4" x14ac:dyDescent="0.25">
      <c r="A17" s="238"/>
      <c r="B17" s="238"/>
      <c r="C17" s="238"/>
      <c r="D17" s="238"/>
    </row>
  </sheetData>
  <mergeCells count="7">
    <mergeCell ref="A1:M1"/>
    <mergeCell ref="A9:D9"/>
    <mergeCell ref="A4:D4"/>
    <mergeCell ref="A10:D10"/>
    <mergeCell ref="A11:D16"/>
    <mergeCell ref="A3:M3"/>
    <mergeCell ref="A2:M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066D-6BDE-4030-AD78-20B4473E44A8}">
  <dimension ref="A1:I40"/>
  <sheetViews>
    <sheetView workbookViewId="0">
      <selection sqref="A1:I1"/>
    </sheetView>
  </sheetViews>
  <sheetFormatPr defaultRowHeight="15" x14ac:dyDescent="0.25"/>
  <cols>
    <col min="1" max="1" width="11.5703125" customWidth="1"/>
    <col min="2" max="2" width="34.7109375" customWidth="1"/>
    <col min="3" max="5" width="22.140625" customWidth="1"/>
  </cols>
  <sheetData>
    <row r="1" spans="1:9" ht="18.75" x14ac:dyDescent="0.3">
      <c r="A1" s="422" t="s">
        <v>77</v>
      </c>
      <c r="B1" s="422"/>
      <c r="C1" s="422"/>
      <c r="D1" s="422"/>
      <c r="E1" s="422"/>
      <c r="F1" s="422"/>
      <c r="G1" s="422"/>
      <c r="H1" s="422"/>
      <c r="I1" s="422"/>
    </row>
    <row r="2" spans="1:9" ht="15.75" x14ac:dyDescent="0.25">
      <c r="A2" s="429" t="s">
        <v>73</v>
      </c>
      <c r="B2" s="429"/>
      <c r="C2" s="429"/>
      <c r="D2" s="429"/>
      <c r="E2" s="429"/>
      <c r="F2" s="429"/>
      <c r="G2" s="429"/>
      <c r="H2" s="429"/>
      <c r="I2" s="429"/>
    </row>
    <row r="3" spans="1:9" ht="15.75" x14ac:dyDescent="0.25">
      <c r="A3" s="430" t="s">
        <v>399</v>
      </c>
      <c r="B3" s="430"/>
      <c r="C3" s="430"/>
      <c r="D3" s="430"/>
      <c r="E3" s="430"/>
      <c r="F3" s="430"/>
      <c r="G3" s="430"/>
      <c r="H3" s="430"/>
      <c r="I3" s="430"/>
    </row>
    <row r="4" spans="1:9" x14ac:dyDescent="0.25">
      <c r="A4" s="105"/>
      <c r="B4" s="105"/>
      <c r="C4" s="105"/>
      <c r="D4" s="105"/>
      <c r="E4" s="105"/>
    </row>
    <row r="5" spans="1:9" x14ac:dyDescent="0.25">
      <c r="A5" s="84" t="s">
        <v>370</v>
      </c>
      <c r="B5" s="84" t="s">
        <v>371</v>
      </c>
      <c r="C5" s="87" t="s">
        <v>226</v>
      </c>
      <c r="D5" s="105"/>
      <c r="E5" s="105"/>
    </row>
    <row r="6" spans="1:9" x14ac:dyDescent="0.25">
      <c r="A6" s="603">
        <v>2021</v>
      </c>
      <c r="B6" s="401" t="s">
        <v>381</v>
      </c>
      <c r="C6" s="400">
        <v>0.115</v>
      </c>
      <c r="D6" s="105"/>
      <c r="E6" s="105"/>
    </row>
    <row r="7" spans="1:9" x14ac:dyDescent="0.25">
      <c r="A7" s="604"/>
      <c r="B7" s="401" t="s">
        <v>382</v>
      </c>
      <c r="C7" s="400">
        <v>8.3000000000000004E-2</v>
      </c>
      <c r="D7" s="105"/>
      <c r="E7" s="105"/>
    </row>
    <row r="8" spans="1:9" x14ac:dyDescent="0.25">
      <c r="A8" s="604"/>
      <c r="B8" s="401" t="s">
        <v>383</v>
      </c>
      <c r="C8" s="400">
        <v>7.4999999999999997E-2</v>
      </c>
      <c r="D8" s="105"/>
      <c r="E8" s="105"/>
    </row>
    <row r="9" spans="1:9" x14ac:dyDescent="0.25">
      <c r="A9" s="604"/>
      <c r="B9" s="401" t="s">
        <v>384</v>
      </c>
      <c r="C9" s="400">
        <v>8.5999999999999993E-2</v>
      </c>
      <c r="D9" s="105"/>
      <c r="E9" s="105"/>
    </row>
    <row r="10" spans="1:9" x14ac:dyDescent="0.25">
      <c r="A10" s="604"/>
      <c r="B10" s="401" t="s">
        <v>385</v>
      </c>
      <c r="C10" s="400">
        <v>9.4E-2</v>
      </c>
      <c r="D10" s="105"/>
      <c r="E10" s="105"/>
    </row>
    <row r="11" spans="1:9" x14ac:dyDescent="0.25">
      <c r="A11" s="604"/>
      <c r="B11" s="401" t="s">
        <v>386</v>
      </c>
      <c r="C11" s="400">
        <v>9.0999999999999998E-2</v>
      </c>
      <c r="D11" s="105"/>
      <c r="E11" s="105"/>
    </row>
    <row r="12" spans="1:9" x14ac:dyDescent="0.25">
      <c r="A12" s="604"/>
      <c r="B12" s="401" t="s">
        <v>387</v>
      </c>
      <c r="C12" s="400">
        <v>6.3E-2</v>
      </c>
      <c r="D12" s="105"/>
      <c r="E12" s="105"/>
    </row>
    <row r="13" spans="1:9" x14ac:dyDescent="0.25">
      <c r="A13" s="604"/>
      <c r="B13" s="401" t="s">
        <v>388</v>
      </c>
      <c r="C13" s="400">
        <v>3.2000000000000001E-2</v>
      </c>
      <c r="D13" s="105"/>
      <c r="E13" s="105"/>
    </row>
    <row r="14" spans="1:9" x14ac:dyDescent="0.25">
      <c r="A14" s="605"/>
      <c r="B14" s="408" t="s">
        <v>376</v>
      </c>
      <c r="C14" s="403">
        <v>8.5999999999999993E-2</v>
      </c>
      <c r="D14" s="105"/>
      <c r="E14" s="105"/>
    </row>
    <row r="15" spans="1:9" x14ac:dyDescent="0.25">
      <c r="A15" s="603">
        <v>2023</v>
      </c>
      <c r="B15" s="85" t="s">
        <v>381</v>
      </c>
      <c r="C15" s="397">
        <v>7.0999999999999994E-2</v>
      </c>
      <c r="D15" s="105"/>
      <c r="E15" s="105"/>
    </row>
    <row r="16" spans="1:9" x14ac:dyDescent="0.25">
      <c r="A16" s="604"/>
      <c r="B16" s="85" t="s">
        <v>382</v>
      </c>
      <c r="C16" s="393">
        <v>9.4E-2</v>
      </c>
      <c r="D16" s="105"/>
      <c r="E16" s="105"/>
    </row>
    <row r="17" spans="1:5" x14ac:dyDescent="0.25">
      <c r="A17" s="604"/>
      <c r="B17" s="85" t="s">
        <v>383</v>
      </c>
      <c r="C17" s="393">
        <v>8.1000000000000003E-2</v>
      </c>
      <c r="D17" s="105"/>
      <c r="E17" s="105"/>
    </row>
    <row r="18" spans="1:5" x14ac:dyDescent="0.25">
      <c r="A18" s="604"/>
      <c r="B18" s="85" t="s">
        <v>384</v>
      </c>
      <c r="C18" s="393">
        <v>0.10199999999999999</v>
      </c>
      <c r="D18" s="105"/>
      <c r="E18" s="105"/>
    </row>
    <row r="19" spans="1:5" x14ac:dyDescent="0.25">
      <c r="A19" s="604"/>
      <c r="B19" s="85" t="s">
        <v>385</v>
      </c>
      <c r="C19" s="393">
        <v>9.4E-2</v>
      </c>
      <c r="D19" s="105"/>
      <c r="E19" s="105"/>
    </row>
    <row r="20" spans="1:5" x14ac:dyDescent="0.25">
      <c r="A20" s="604"/>
      <c r="B20" s="85" t="s">
        <v>386</v>
      </c>
      <c r="C20" s="393">
        <v>6.3E-2</v>
      </c>
      <c r="D20" s="105"/>
      <c r="E20" s="105"/>
    </row>
    <row r="21" spans="1:5" x14ac:dyDescent="0.25">
      <c r="A21" s="604"/>
      <c r="B21" s="85" t="s">
        <v>387</v>
      </c>
      <c r="C21" s="393">
        <v>0.124</v>
      </c>
      <c r="D21" s="105"/>
      <c r="E21" s="105"/>
    </row>
    <row r="22" spans="1:5" x14ac:dyDescent="0.25">
      <c r="A22" s="604"/>
      <c r="B22" s="85" t="s">
        <v>388</v>
      </c>
      <c r="C22" s="393">
        <v>0.107</v>
      </c>
      <c r="D22" s="105"/>
      <c r="E22" s="105"/>
    </row>
    <row r="23" spans="1:5" x14ac:dyDescent="0.25">
      <c r="A23" s="605"/>
      <c r="B23" s="164" t="s">
        <v>376</v>
      </c>
      <c r="C23" s="395">
        <v>8.7999999999999995E-2</v>
      </c>
      <c r="D23" s="105"/>
      <c r="E23" s="105"/>
    </row>
    <row r="24" spans="1:5" x14ac:dyDescent="0.25">
      <c r="A24" s="603">
        <v>2025</v>
      </c>
      <c r="B24" s="85" t="s">
        <v>381</v>
      </c>
      <c r="C24" s="45">
        <v>0.124</v>
      </c>
      <c r="D24" s="105"/>
      <c r="E24" s="105"/>
    </row>
    <row r="25" spans="1:5" x14ac:dyDescent="0.25">
      <c r="A25" s="604"/>
      <c r="B25" s="85" t="s">
        <v>382</v>
      </c>
      <c r="C25" s="45">
        <v>6.8000000000000005E-2</v>
      </c>
      <c r="D25" s="105"/>
      <c r="E25" s="105"/>
    </row>
    <row r="26" spans="1:5" x14ac:dyDescent="0.25">
      <c r="A26" s="604"/>
      <c r="B26" s="85" t="s">
        <v>383</v>
      </c>
      <c r="C26" s="45">
        <v>6.3E-2</v>
      </c>
      <c r="D26" s="105"/>
      <c r="E26" s="105"/>
    </row>
    <row r="27" spans="1:5" x14ac:dyDescent="0.25">
      <c r="A27" s="604"/>
      <c r="B27" s="85" t="s">
        <v>384</v>
      </c>
      <c r="C27" s="45">
        <v>8.8999999999999996E-2</v>
      </c>
      <c r="D27" s="105"/>
      <c r="E27" s="105"/>
    </row>
    <row r="28" spans="1:5" x14ac:dyDescent="0.25">
      <c r="A28" s="604"/>
      <c r="B28" s="85" t="s">
        <v>385</v>
      </c>
      <c r="C28" s="45">
        <v>0.10299999999999999</v>
      </c>
      <c r="D28" s="105"/>
      <c r="E28" s="105"/>
    </row>
    <row r="29" spans="1:5" x14ac:dyDescent="0.25">
      <c r="A29" s="604"/>
      <c r="B29" s="85" t="s">
        <v>386</v>
      </c>
      <c r="C29" s="45">
        <v>8.4000000000000005E-2</v>
      </c>
      <c r="D29" s="105"/>
      <c r="E29" s="105"/>
    </row>
    <row r="30" spans="1:5" x14ac:dyDescent="0.25">
      <c r="A30" s="604"/>
      <c r="B30" s="85" t="s">
        <v>387</v>
      </c>
      <c r="C30" s="45">
        <v>0.104</v>
      </c>
      <c r="D30" s="105"/>
      <c r="E30" s="105"/>
    </row>
    <row r="31" spans="1:5" x14ac:dyDescent="0.25">
      <c r="A31" s="604"/>
      <c r="B31" s="85" t="s">
        <v>388</v>
      </c>
      <c r="C31" s="45">
        <v>4.9000000000000002E-2</v>
      </c>
      <c r="D31" s="105"/>
      <c r="E31" s="105"/>
    </row>
    <row r="32" spans="1:5" x14ac:dyDescent="0.25">
      <c r="A32" s="605"/>
      <c r="B32" s="81" t="s">
        <v>376</v>
      </c>
      <c r="C32" s="396">
        <v>8.6999999999999994E-2</v>
      </c>
      <c r="D32" s="105"/>
      <c r="E32" s="105"/>
    </row>
    <row r="33" spans="1:6" x14ac:dyDescent="0.25">
      <c r="A33" s="163"/>
      <c r="B33" s="16"/>
      <c r="C33" s="22"/>
      <c r="D33" s="105"/>
      <c r="E33" s="105"/>
    </row>
    <row r="34" spans="1:6" x14ac:dyDescent="0.25">
      <c r="A34" s="431" t="s">
        <v>141</v>
      </c>
      <c r="B34" s="431"/>
      <c r="C34" s="431"/>
      <c r="D34" s="431"/>
      <c r="E34" s="431"/>
    </row>
    <row r="35" spans="1:6" ht="15.75" customHeight="1" x14ac:dyDescent="0.25">
      <c r="A35" s="595" t="s">
        <v>400</v>
      </c>
      <c r="B35" s="595"/>
      <c r="C35" s="595"/>
      <c r="D35" s="108"/>
      <c r="E35" s="108"/>
      <c r="F35" s="108"/>
    </row>
    <row r="36" spans="1:6" x14ac:dyDescent="0.25">
      <c r="A36" s="595"/>
      <c r="B36" s="595"/>
      <c r="C36" s="595"/>
      <c r="D36" s="108"/>
      <c r="E36" s="108"/>
      <c r="F36" s="108"/>
    </row>
    <row r="37" spans="1:6" x14ac:dyDescent="0.25">
      <c r="A37" s="595"/>
      <c r="B37" s="595"/>
      <c r="C37" s="595"/>
      <c r="D37" s="108"/>
      <c r="E37" s="108"/>
      <c r="F37" s="108"/>
    </row>
    <row r="38" spans="1:6" x14ac:dyDescent="0.25">
      <c r="A38" s="595"/>
      <c r="B38" s="595"/>
      <c r="C38" s="595"/>
      <c r="D38" s="108"/>
      <c r="E38" s="108"/>
      <c r="F38" s="108"/>
    </row>
    <row r="39" spans="1:6" x14ac:dyDescent="0.25">
      <c r="A39" s="108"/>
      <c r="B39" s="108"/>
      <c r="C39" s="108"/>
      <c r="D39" s="108"/>
      <c r="E39" s="108"/>
      <c r="F39" s="108"/>
    </row>
    <row r="40" spans="1:6" x14ac:dyDescent="0.25">
      <c r="A40" s="108"/>
      <c r="B40" s="108"/>
      <c r="C40" s="108"/>
      <c r="D40" s="108"/>
      <c r="E40" s="108"/>
      <c r="F40" s="108"/>
    </row>
  </sheetData>
  <mergeCells count="8">
    <mergeCell ref="A35:C38"/>
    <mergeCell ref="A6:A14"/>
    <mergeCell ref="A2:I2"/>
    <mergeCell ref="A1:I1"/>
    <mergeCell ref="A3:I3"/>
    <mergeCell ref="A34:E34"/>
    <mergeCell ref="A15:A23"/>
    <mergeCell ref="A24:A3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980A-AF13-4650-88B9-358A8F8F2F5E}">
  <dimension ref="A1:I18"/>
  <sheetViews>
    <sheetView workbookViewId="0">
      <selection sqref="A1:I1"/>
    </sheetView>
  </sheetViews>
  <sheetFormatPr defaultRowHeight="15" x14ac:dyDescent="0.25"/>
  <cols>
    <col min="2" max="2" width="35.42578125" customWidth="1"/>
    <col min="3" max="3" width="26.140625" customWidth="1"/>
  </cols>
  <sheetData>
    <row r="1" spans="1:9" ht="18.75" x14ac:dyDescent="0.3">
      <c r="A1" s="422" t="s">
        <v>77</v>
      </c>
      <c r="B1" s="422"/>
      <c r="C1" s="422"/>
      <c r="D1" s="422"/>
      <c r="E1" s="422"/>
      <c r="F1" s="422"/>
      <c r="G1" s="422"/>
      <c r="H1" s="422"/>
      <c r="I1" s="422"/>
    </row>
    <row r="2" spans="1:9" ht="15.75" customHeight="1" x14ac:dyDescent="0.25">
      <c r="A2" s="429" t="s">
        <v>401</v>
      </c>
      <c r="B2" s="429"/>
      <c r="C2" s="429"/>
      <c r="D2" s="429"/>
      <c r="E2" s="429"/>
      <c r="F2" s="429"/>
      <c r="G2" s="429"/>
      <c r="H2" s="429"/>
      <c r="I2" s="429"/>
    </row>
    <row r="3" spans="1:9" ht="15.75" x14ac:dyDescent="0.25">
      <c r="A3" s="430" t="s">
        <v>402</v>
      </c>
      <c r="B3" s="430"/>
      <c r="C3" s="430"/>
      <c r="D3" s="430"/>
      <c r="E3" s="430"/>
      <c r="F3" s="430"/>
      <c r="G3" s="430"/>
      <c r="H3" s="430"/>
      <c r="I3" s="430"/>
    </row>
    <row r="5" spans="1:9" x14ac:dyDescent="0.25">
      <c r="A5" s="84" t="s">
        <v>370</v>
      </c>
      <c r="B5" s="84" t="s">
        <v>371</v>
      </c>
      <c r="C5" s="84" t="s">
        <v>226</v>
      </c>
      <c r="D5" s="105"/>
      <c r="E5" s="105"/>
    </row>
    <row r="6" spans="1:9" x14ac:dyDescent="0.25">
      <c r="A6" s="616">
        <v>2025</v>
      </c>
      <c r="B6" s="88" t="s">
        <v>372</v>
      </c>
      <c r="C6" s="393">
        <v>0.20899999999999999</v>
      </c>
      <c r="D6" s="105"/>
      <c r="E6" s="105"/>
    </row>
    <row r="7" spans="1:9" x14ac:dyDescent="0.25">
      <c r="A7" s="617"/>
      <c r="B7" s="85" t="s">
        <v>373</v>
      </c>
      <c r="C7" s="393">
        <v>0.121</v>
      </c>
      <c r="D7" s="105"/>
      <c r="E7" s="105"/>
    </row>
    <row r="8" spans="1:9" x14ac:dyDescent="0.25">
      <c r="A8" s="617"/>
      <c r="B8" s="85" t="s">
        <v>377</v>
      </c>
      <c r="C8" s="393" t="s">
        <v>391</v>
      </c>
      <c r="D8" s="105"/>
      <c r="E8" s="105"/>
    </row>
    <row r="9" spans="1:9" x14ac:dyDescent="0.25">
      <c r="A9" s="617"/>
      <c r="B9" s="85" t="s">
        <v>374</v>
      </c>
      <c r="C9" s="393" t="s">
        <v>391</v>
      </c>
      <c r="D9" s="105"/>
      <c r="E9" s="105"/>
    </row>
    <row r="10" spans="1:9" x14ac:dyDescent="0.25">
      <c r="A10" s="617"/>
      <c r="B10" s="165" t="s">
        <v>375</v>
      </c>
      <c r="C10" s="393">
        <v>6.4000000000000001E-2</v>
      </c>
      <c r="D10" s="105"/>
      <c r="E10" s="105"/>
    </row>
    <row r="11" spans="1:9" x14ac:dyDescent="0.25">
      <c r="A11" s="618"/>
      <c r="B11" s="86" t="s">
        <v>376</v>
      </c>
      <c r="C11" s="399">
        <v>0.17199999999999999</v>
      </c>
      <c r="D11" s="105"/>
      <c r="E11" s="105"/>
    </row>
    <row r="12" spans="1:9" x14ac:dyDescent="0.25">
      <c r="A12" s="105"/>
      <c r="B12" s="105"/>
      <c r="C12" s="105"/>
      <c r="D12" s="105"/>
      <c r="E12" s="105"/>
    </row>
    <row r="13" spans="1:9" x14ac:dyDescent="0.25">
      <c r="A13" s="431" t="s">
        <v>141</v>
      </c>
      <c r="B13" s="431"/>
      <c r="C13" s="431"/>
      <c r="D13" s="431"/>
      <c r="E13" s="431"/>
    </row>
    <row r="14" spans="1:9" ht="28.5" customHeight="1" x14ac:dyDescent="0.25">
      <c r="A14" s="595" t="s">
        <v>403</v>
      </c>
      <c r="B14" s="595"/>
      <c r="C14" s="595"/>
      <c r="D14" s="595"/>
      <c r="E14" s="595"/>
    </row>
    <row r="15" spans="1:9" ht="15" customHeight="1" x14ac:dyDescent="0.25">
      <c r="A15" s="595"/>
      <c r="B15" s="595"/>
      <c r="C15" s="595"/>
      <c r="D15" s="595"/>
      <c r="E15" s="595"/>
    </row>
    <row r="16" spans="1:9" x14ac:dyDescent="0.25">
      <c r="A16" s="595"/>
      <c r="B16" s="595"/>
      <c r="C16" s="595"/>
      <c r="D16" s="595"/>
      <c r="E16" s="595"/>
    </row>
    <row r="17" spans="1:5" x14ac:dyDescent="0.25">
      <c r="A17" s="595"/>
      <c r="B17" s="595"/>
      <c r="C17" s="595"/>
      <c r="D17" s="595"/>
      <c r="E17" s="595"/>
    </row>
    <row r="18" spans="1:5" x14ac:dyDescent="0.25">
      <c r="A18" s="595"/>
      <c r="B18" s="595"/>
      <c r="C18" s="595"/>
      <c r="D18" s="595"/>
      <c r="E18" s="595"/>
    </row>
  </sheetData>
  <mergeCells count="6">
    <mergeCell ref="A1:I1"/>
    <mergeCell ref="A14:E18"/>
    <mergeCell ref="A6:A11"/>
    <mergeCell ref="A13:E13"/>
    <mergeCell ref="A3:I3"/>
    <mergeCell ref="A2:I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8FD6-920D-43EB-9529-60AE494ACA45}">
  <dimension ref="A1:I22"/>
  <sheetViews>
    <sheetView workbookViewId="0">
      <selection sqref="A1:I1"/>
    </sheetView>
  </sheetViews>
  <sheetFormatPr defaultRowHeight="15" x14ac:dyDescent="0.25"/>
  <cols>
    <col min="1" max="1" width="11.5703125" customWidth="1"/>
    <col min="2" max="2" width="34.7109375" customWidth="1"/>
    <col min="3" max="5" width="22.140625" customWidth="1"/>
  </cols>
  <sheetData>
    <row r="1" spans="1:9" ht="18.75" x14ac:dyDescent="0.3">
      <c r="A1" s="422" t="s">
        <v>77</v>
      </c>
      <c r="B1" s="422"/>
      <c r="C1" s="422"/>
      <c r="D1" s="422"/>
      <c r="E1" s="422"/>
      <c r="F1" s="422"/>
      <c r="G1" s="422"/>
      <c r="H1" s="422"/>
      <c r="I1" s="422"/>
    </row>
    <row r="2" spans="1:9" ht="15.75" x14ac:dyDescent="0.25">
      <c r="A2" s="429" t="s">
        <v>404</v>
      </c>
      <c r="B2" s="429"/>
      <c r="C2" s="429"/>
      <c r="D2" s="429"/>
      <c r="E2" s="429"/>
      <c r="F2" s="429"/>
      <c r="G2" s="429"/>
      <c r="H2" s="429"/>
      <c r="I2" s="429"/>
    </row>
    <row r="3" spans="1:9" ht="15.75" x14ac:dyDescent="0.25">
      <c r="A3" s="430" t="s">
        <v>402</v>
      </c>
      <c r="B3" s="430"/>
      <c r="C3" s="430"/>
      <c r="D3" s="430"/>
      <c r="E3" s="430"/>
      <c r="F3" s="430"/>
      <c r="G3" s="430"/>
      <c r="H3" s="430"/>
      <c r="I3" s="430"/>
    </row>
    <row r="4" spans="1:9" x14ac:dyDescent="0.25">
      <c r="A4" s="105"/>
      <c r="B4" s="105"/>
      <c r="C4" s="105"/>
      <c r="D4" s="105"/>
      <c r="E4" s="105"/>
    </row>
    <row r="5" spans="1:9" x14ac:dyDescent="0.25">
      <c r="A5" s="84" t="s">
        <v>370</v>
      </c>
      <c r="B5" s="84" t="s">
        <v>371</v>
      </c>
      <c r="C5" s="87" t="s">
        <v>226</v>
      </c>
      <c r="D5" s="105"/>
      <c r="E5" s="105"/>
    </row>
    <row r="6" spans="1:9" x14ac:dyDescent="0.25">
      <c r="A6" s="603">
        <v>2025</v>
      </c>
      <c r="B6" s="401" t="s">
        <v>381</v>
      </c>
      <c r="C6" s="400">
        <v>0.10299999999999999</v>
      </c>
      <c r="D6" s="105"/>
      <c r="E6" s="105"/>
    </row>
    <row r="7" spans="1:9" x14ac:dyDescent="0.25">
      <c r="A7" s="604"/>
      <c r="B7" s="401" t="s">
        <v>382</v>
      </c>
      <c r="C7" s="400">
        <v>7.6999999999999999E-2</v>
      </c>
      <c r="D7" s="105"/>
      <c r="E7" s="105"/>
    </row>
    <row r="8" spans="1:9" x14ac:dyDescent="0.25">
      <c r="A8" s="604"/>
      <c r="B8" s="401" t="s">
        <v>383</v>
      </c>
      <c r="C8" s="400">
        <v>0.20599999999999999</v>
      </c>
      <c r="D8" s="105"/>
      <c r="E8" s="105"/>
    </row>
    <row r="9" spans="1:9" x14ac:dyDescent="0.25">
      <c r="A9" s="604"/>
      <c r="B9" s="401" t="s">
        <v>384</v>
      </c>
      <c r="C9" s="400">
        <v>0.19700000000000001</v>
      </c>
      <c r="D9" s="105"/>
      <c r="E9" s="105"/>
    </row>
    <row r="10" spans="1:9" x14ac:dyDescent="0.25">
      <c r="A10" s="604"/>
      <c r="B10" s="401" t="s">
        <v>385</v>
      </c>
      <c r="C10" s="400">
        <v>0.21</v>
      </c>
      <c r="D10" s="105"/>
      <c r="E10" s="105"/>
    </row>
    <row r="11" spans="1:9" x14ac:dyDescent="0.25">
      <c r="A11" s="604"/>
      <c r="B11" s="401" t="s">
        <v>386</v>
      </c>
      <c r="C11" s="400">
        <v>0.20399999999999999</v>
      </c>
      <c r="D11" s="105"/>
      <c r="E11" s="105"/>
    </row>
    <row r="12" spans="1:9" x14ac:dyDescent="0.25">
      <c r="A12" s="604"/>
      <c r="B12" s="401" t="s">
        <v>387</v>
      </c>
      <c r="C12" s="400">
        <v>2.5000000000000001E-2</v>
      </c>
      <c r="D12" s="105"/>
      <c r="E12" s="105"/>
    </row>
    <row r="13" spans="1:9" x14ac:dyDescent="0.25">
      <c r="A13" s="604"/>
      <c r="B13" s="401" t="s">
        <v>388</v>
      </c>
      <c r="C13" s="400" t="s">
        <v>391</v>
      </c>
      <c r="D13" s="105"/>
      <c r="E13" s="105"/>
    </row>
    <row r="14" spans="1:9" x14ac:dyDescent="0.25">
      <c r="A14" s="605"/>
      <c r="B14" s="402" t="s">
        <v>376</v>
      </c>
      <c r="C14" s="403">
        <v>0.17199999999999999</v>
      </c>
      <c r="D14" s="105"/>
      <c r="E14" s="105"/>
    </row>
    <row r="15" spans="1:9" x14ac:dyDescent="0.25">
      <c r="A15" s="163"/>
      <c r="B15" s="16"/>
      <c r="C15" s="22"/>
      <c r="D15" s="105"/>
      <c r="E15" s="105"/>
    </row>
    <row r="16" spans="1:9" x14ac:dyDescent="0.25">
      <c r="A16" s="431" t="s">
        <v>141</v>
      </c>
      <c r="B16" s="431"/>
      <c r="C16" s="431"/>
      <c r="D16" s="431"/>
      <c r="E16" s="431"/>
    </row>
    <row r="17" spans="1:6" ht="15.75" customHeight="1" x14ac:dyDescent="0.25">
      <c r="A17" s="595" t="s">
        <v>403</v>
      </c>
      <c r="B17" s="595"/>
      <c r="C17" s="595"/>
      <c r="D17" s="595"/>
      <c r="E17" s="595"/>
      <c r="F17" s="108"/>
    </row>
    <row r="18" spans="1:6" x14ac:dyDescent="0.25">
      <c r="A18" s="595"/>
      <c r="B18" s="595"/>
      <c r="C18" s="595"/>
      <c r="D18" s="595"/>
      <c r="E18" s="595"/>
      <c r="F18" s="108"/>
    </row>
    <row r="19" spans="1:6" x14ac:dyDescent="0.25">
      <c r="A19" s="595"/>
      <c r="B19" s="595"/>
      <c r="C19" s="595"/>
      <c r="D19" s="595"/>
      <c r="E19" s="595"/>
      <c r="F19" s="108"/>
    </row>
    <row r="20" spans="1:6" x14ac:dyDescent="0.25">
      <c r="A20" s="595"/>
      <c r="B20" s="595"/>
      <c r="C20" s="595"/>
      <c r="D20" s="595"/>
      <c r="E20" s="595"/>
      <c r="F20" s="108"/>
    </row>
    <row r="21" spans="1:6" x14ac:dyDescent="0.25">
      <c r="A21" s="595"/>
      <c r="B21" s="595"/>
      <c r="C21" s="595"/>
      <c r="D21" s="595"/>
      <c r="E21" s="595"/>
      <c r="F21" s="108"/>
    </row>
    <row r="22" spans="1:6" x14ac:dyDescent="0.25">
      <c r="A22" s="278"/>
      <c r="B22" s="278"/>
      <c r="C22" s="278"/>
      <c r="D22" s="278"/>
      <c r="E22" s="278"/>
      <c r="F22" s="108"/>
    </row>
  </sheetData>
  <mergeCells count="6">
    <mergeCell ref="A17:E21"/>
    <mergeCell ref="A1:I1"/>
    <mergeCell ref="A6:A14"/>
    <mergeCell ref="A2:I2"/>
    <mergeCell ref="A3:I3"/>
    <mergeCell ref="A16:E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73D9-DA04-4EB9-913C-BC57B5C88DA2}">
  <dimension ref="A1:E11"/>
  <sheetViews>
    <sheetView workbookViewId="0">
      <selection sqref="A1:E1"/>
    </sheetView>
  </sheetViews>
  <sheetFormatPr defaultRowHeight="15" x14ac:dyDescent="0.25"/>
  <cols>
    <col min="1" max="1" width="12.7109375" customWidth="1"/>
    <col min="2" max="2" width="42" customWidth="1"/>
  </cols>
  <sheetData>
    <row r="1" spans="1:5" ht="18.75" x14ac:dyDescent="0.3">
      <c r="A1" s="422" t="s">
        <v>77</v>
      </c>
      <c r="B1" s="422"/>
      <c r="C1" s="422"/>
      <c r="D1" s="422"/>
      <c r="E1" s="422"/>
    </row>
    <row r="2" spans="1:5" ht="15.75" x14ac:dyDescent="0.25">
      <c r="A2" s="426" t="s">
        <v>121</v>
      </c>
      <c r="B2" s="426"/>
      <c r="C2" s="426"/>
      <c r="D2" s="426"/>
      <c r="E2" s="426"/>
    </row>
    <row r="3" spans="1:5" ht="15.75" x14ac:dyDescent="0.25">
      <c r="A3" s="436" t="s">
        <v>122</v>
      </c>
      <c r="B3" s="436"/>
      <c r="C3" s="436"/>
      <c r="D3" s="436"/>
      <c r="E3" s="436"/>
    </row>
    <row r="4" spans="1:5" x14ac:dyDescent="0.25">
      <c r="A4" s="25"/>
      <c r="B4" s="25"/>
      <c r="C4" s="25"/>
      <c r="D4" s="25"/>
      <c r="E4" s="25"/>
    </row>
    <row r="5" spans="1:5" x14ac:dyDescent="0.25">
      <c r="A5" s="42" t="s">
        <v>123</v>
      </c>
      <c r="B5" s="42" t="s">
        <v>124</v>
      </c>
    </row>
    <row r="6" spans="1:5" x14ac:dyDescent="0.25">
      <c r="A6" s="43">
        <v>2021</v>
      </c>
      <c r="B6" s="65">
        <v>8</v>
      </c>
    </row>
    <row r="7" spans="1:5" x14ac:dyDescent="0.25">
      <c r="A7" s="43">
        <v>2022</v>
      </c>
      <c r="B7" s="65">
        <v>8.3000000000000007</v>
      </c>
    </row>
    <row r="8" spans="1:5" x14ac:dyDescent="0.25">
      <c r="A8" s="130">
        <v>2023</v>
      </c>
      <c r="B8" s="141">
        <v>8.5</v>
      </c>
    </row>
    <row r="9" spans="1:5" x14ac:dyDescent="0.25">
      <c r="A9" s="142">
        <v>2024</v>
      </c>
      <c r="B9" s="142">
        <v>8.3000000000000007</v>
      </c>
    </row>
    <row r="11" spans="1:5" x14ac:dyDescent="0.25">
      <c r="A11" s="435" t="s">
        <v>125</v>
      </c>
      <c r="B11" s="435"/>
      <c r="C11" s="250"/>
    </row>
  </sheetData>
  <mergeCells count="4">
    <mergeCell ref="A2:E2"/>
    <mergeCell ref="A1:E1"/>
    <mergeCell ref="A11:B11"/>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2265-789A-4539-BFAC-80FDDA220200}">
  <dimension ref="A1:E12"/>
  <sheetViews>
    <sheetView workbookViewId="0">
      <selection sqref="A1:E1"/>
    </sheetView>
  </sheetViews>
  <sheetFormatPr defaultRowHeight="15" x14ac:dyDescent="0.25"/>
  <cols>
    <col min="1" max="1" width="13.42578125" customWidth="1"/>
    <col min="2" max="2" width="45.28515625" customWidth="1"/>
  </cols>
  <sheetData>
    <row r="1" spans="1:5" ht="18.75" x14ac:dyDescent="0.3">
      <c r="A1" s="437" t="s">
        <v>77</v>
      </c>
      <c r="B1" s="437"/>
      <c r="C1" s="437"/>
      <c r="D1" s="437"/>
      <c r="E1" s="437"/>
    </row>
    <row r="2" spans="1:5" ht="15.75" x14ac:dyDescent="0.25">
      <c r="A2" s="426" t="s">
        <v>126</v>
      </c>
      <c r="B2" s="426"/>
      <c r="C2" s="426"/>
      <c r="D2" s="426"/>
      <c r="E2" s="426"/>
    </row>
    <row r="3" spans="1:5" ht="15.75" x14ac:dyDescent="0.25">
      <c r="A3" s="436" t="s">
        <v>127</v>
      </c>
      <c r="B3" s="436"/>
      <c r="C3" s="436"/>
      <c r="D3" s="436"/>
      <c r="E3" s="436"/>
    </row>
    <row r="4" spans="1:5" x14ac:dyDescent="0.25">
      <c r="A4" s="438"/>
      <c r="B4" s="438"/>
    </row>
    <row r="5" spans="1:5" x14ac:dyDescent="0.25">
      <c r="A5" s="42" t="s">
        <v>123</v>
      </c>
      <c r="B5" s="42" t="s">
        <v>128</v>
      </c>
    </row>
    <row r="6" spans="1:5" x14ac:dyDescent="0.25">
      <c r="A6" s="43">
        <v>2021</v>
      </c>
      <c r="B6" s="65">
        <v>12.5</v>
      </c>
    </row>
    <row r="7" spans="1:5" x14ac:dyDescent="0.25">
      <c r="A7" s="43">
        <v>2022</v>
      </c>
      <c r="B7" s="65">
        <v>11.8</v>
      </c>
    </row>
    <row r="8" spans="1:5" x14ac:dyDescent="0.25">
      <c r="A8" s="130">
        <v>2023</v>
      </c>
      <c r="B8" s="141">
        <v>10.7</v>
      </c>
    </row>
    <row r="9" spans="1:5" x14ac:dyDescent="0.25">
      <c r="A9" s="142">
        <v>2024</v>
      </c>
      <c r="B9" s="65">
        <v>9.6999999999999993</v>
      </c>
    </row>
    <row r="10" spans="1:5" x14ac:dyDescent="0.25">
      <c r="A10" s="424"/>
      <c r="B10" s="424"/>
    </row>
    <row r="11" spans="1:5" x14ac:dyDescent="0.25">
      <c r="A11" s="105" t="s">
        <v>129</v>
      </c>
    </row>
    <row r="12" spans="1:5" x14ac:dyDescent="0.25">
      <c r="B12" s="105"/>
    </row>
  </sheetData>
  <mergeCells count="5">
    <mergeCell ref="A2:E2"/>
    <mergeCell ref="A1:E1"/>
    <mergeCell ref="A3:E3"/>
    <mergeCell ref="A10:B10"/>
    <mergeCell ref="A4:B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26AE-E984-4576-A3D3-AE4BC68A81EE}">
  <dimension ref="A1:E11"/>
  <sheetViews>
    <sheetView workbookViewId="0">
      <selection sqref="A1:E1"/>
    </sheetView>
  </sheetViews>
  <sheetFormatPr defaultRowHeight="15" x14ac:dyDescent="0.25"/>
  <cols>
    <col min="1" max="1" width="15.85546875" customWidth="1"/>
    <col min="2" max="2" width="42.28515625" customWidth="1"/>
  </cols>
  <sheetData>
    <row r="1" spans="1:5" ht="18.75" x14ac:dyDescent="0.3">
      <c r="A1" s="422" t="s">
        <v>77</v>
      </c>
      <c r="B1" s="422"/>
      <c r="C1" s="422"/>
      <c r="D1" s="422"/>
      <c r="E1" s="422"/>
    </row>
    <row r="2" spans="1:5" ht="15.75" x14ac:dyDescent="0.25">
      <c r="A2" s="426" t="s">
        <v>130</v>
      </c>
      <c r="B2" s="426"/>
      <c r="C2" s="426"/>
      <c r="D2" s="426"/>
      <c r="E2" s="426"/>
    </row>
    <row r="3" spans="1:5" ht="15.75" x14ac:dyDescent="0.25">
      <c r="A3" s="430" t="s">
        <v>131</v>
      </c>
      <c r="B3" s="430"/>
      <c r="C3" s="430"/>
      <c r="D3" s="430"/>
      <c r="E3" s="430"/>
    </row>
    <row r="4" spans="1:5" x14ac:dyDescent="0.25">
      <c r="A4" s="438"/>
      <c r="B4" s="438"/>
    </row>
    <row r="5" spans="1:5" ht="30" x14ac:dyDescent="0.25">
      <c r="A5" s="42" t="s">
        <v>123</v>
      </c>
      <c r="B5" s="42" t="s">
        <v>132</v>
      </c>
    </row>
    <row r="6" spans="1:5" x14ac:dyDescent="0.25">
      <c r="A6" s="43">
        <v>2021</v>
      </c>
      <c r="B6" s="65">
        <v>36.799999999999997</v>
      </c>
    </row>
    <row r="7" spans="1:5" x14ac:dyDescent="0.25">
      <c r="A7" s="130">
        <v>2022</v>
      </c>
      <c r="B7" s="141">
        <v>37.4</v>
      </c>
    </row>
    <row r="8" spans="1:5" x14ac:dyDescent="0.25">
      <c r="A8" s="43">
        <v>2023</v>
      </c>
      <c r="B8" s="65">
        <v>33.6</v>
      </c>
    </row>
    <row r="9" spans="1:5" x14ac:dyDescent="0.25">
      <c r="A9" s="43">
        <v>2024</v>
      </c>
      <c r="B9" s="65">
        <v>21.8</v>
      </c>
    </row>
    <row r="10" spans="1:5" x14ac:dyDescent="0.25">
      <c r="A10" s="424"/>
      <c r="B10" s="424"/>
    </row>
    <row r="11" spans="1:5" x14ac:dyDescent="0.25">
      <c r="A11" s="435" t="s">
        <v>129</v>
      </c>
      <c r="B11" s="435"/>
    </row>
  </sheetData>
  <mergeCells count="6">
    <mergeCell ref="A11:B11"/>
    <mergeCell ref="A2:E2"/>
    <mergeCell ref="A1:E1"/>
    <mergeCell ref="A3:E3"/>
    <mergeCell ref="A4:B4"/>
    <mergeCell ref="A10:B1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4AD68-3A95-4440-970C-0F46BEEF72A0}">
  <dimension ref="A1:F11"/>
  <sheetViews>
    <sheetView workbookViewId="0">
      <selection sqref="A1:F1"/>
    </sheetView>
  </sheetViews>
  <sheetFormatPr defaultRowHeight="15" x14ac:dyDescent="0.25"/>
  <cols>
    <col min="1" max="1" width="14.7109375" customWidth="1"/>
    <col min="2" max="2" width="21.140625" customWidth="1"/>
    <col min="3" max="3" width="24.7109375" customWidth="1"/>
  </cols>
  <sheetData>
    <row r="1" spans="1:6" ht="18.75" x14ac:dyDescent="0.3">
      <c r="A1" s="437" t="s">
        <v>77</v>
      </c>
      <c r="B1" s="437"/>
      <c r="C1" s="437"/>
      <c r="D1" s="437"/>
      <c r="E1" s="437"/>
      <c r="F1" s="437"/>
    </row>
    <row r="2" spans="1:6" ht="15.75" x14ac:dyDescent="0.25">
      <c r="A2" s="426" t="s">
        <v>133</v>
      </c>
      <c r="B2" s="426"/>
      <c r="C2" s="426"/>
      <c r="D2" s="426"/>
      <c r="E2" s="426"/>
      <c r="F2" s="426"/>
    </row>
    <row r="3" spans="1:6" ht="15.75" x14ac:dyDescent="0.25">
      <c r="A3" s="436" t="s">
        <v>134</v>
      </c>
      <c r="B3" s="436"/>
      <c r="C3" s="436"/>
      <c r="D3" s="436"/>
      <c r="E3" s="436"/>
      <c r="F3" s="436"/>
    </row>
    <row r="4" spans="1:6" x14ac:dyDescent="0.25">
      <c r="A4" s="438"/>
      <c r="B4" s="438"/>
      <c r="C4" s="438"/>
    </row>
    <row r="5" spans="1:6" x14ac:dyDescent="0.25">
      <c r="A5" s="42" t="s">
        <v>123</v>
      </c>
      <c r="B5" s="42" t="s">
        <v>135</v>
      </c>
      <c r="C5" s="42" t="s">
        <v>136</v>
      </c>
    </row>
    <row r="6" spans="1:6" x14ac:dyDescent="0.25">
      <c r="A6" s="123">
        <v>2021</v>
      </c>
      <c r="B6" s="124">
        <v>0.106</v>
      </c>
      <c r="C6" s="124">
        <v>6.3E-2</v>
      </c>
    </row>
    <row r="7" spans="1:6" x14ac:dyDescent="0.25">
      <c r="A7" s="43">
        <v>2022</v>
      </c>
      <c r="B7" s="119">
        <v>0.104</v>
      </c>
      <c r="C7" s="120">
        <v>6.7000000000000004E-2</v>
      </c>
    </row>
    <row r="8" spans="1:6" x14ac:dyDescent="0.25">
      <c r="A8" s="43">
        <v>2023</v>
      </c>
      <c r="B8" s="66">
        <v>9.8000000000000004E-2</v>
      </c>
      <c r="C8" s="67">
        <v>6.4000000000000001E-2</v>
      </c>
    </row>
    <row r="9" spans="1:6" x14ac:dyDescent="0.25">
      <c r="A9" s="43">
        <v>2024</v>
      </c>
      <c r="B9" s="66">
        <v>8.7999999999999995E-2</v>
      </c>
      <c r="C9" s="67">
        <v>5.5E-2</v>
      </c>
    </row>
    <row r="10" spans="1:6" x14ac:dyDescent="0.25">
      <c r="A10" s="439"/>
      <c r="B10" s="439"/>
      <c r="C10" s="439"/>
    </row>
    <row r="11" spans="1:6" x14ac:dyDescent="0.25">
      <c r="A11" t="s">
        <v>137</v>
      </c>
      <c r="D11" s="285"/>
      <c r="E11" s="285"/>
      <c r="F11" s="285"/>
    </row>
  </sheetData>
  <mergeCells count="5">
    <mergeCell ref="A2:F2"/>
    <mergeCell ref="A3:F3"/>
    <mergeCell ref="A1:F1"/>
    <mergeCell ref="A10:C10"/>
    <mergeCell ref="A4:C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9" ma:contentTypeDescription="Create a new document." ma:contentTypeScope="" ma:versionID="58d7bfb87253e35f9ac5cf06786e28fa">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d51c1c7ae074abbe9f2d8364ee683b4d"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1D841-6F14-416B-9182-9108E403ACA6}">
  <ds:schemaRefs>
    <ds:schemaRef ds:uri="257aff42-bc22-40b0-a140-1b9cabdf45a7"/>
    <ds:schemaRef ds:uri="f1544004-7248-4312-b2d4-855665d7a2f6"/>
    <ds:schemaRef ds:uri="http://www.w3.org/XML/1998/namespace"/>
    <ds:schemaRef ds:uri="http://purl.org/dc/elements/1.1/"/>
    <ds:schemaRef ds:uri="http://schemas.openxmlformats.org/package/2006/metadata/core-propertie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B8D4AED8-FB09-4965-93E2-D6149CB38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58C40-45F2-4DBC-9E7D-A4ABEC9CF9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52</vt:i4>
      </vt:variant>
    </vt:vector>
  </HeadingPairs>
  <TitlesOfParts>
    <vt:vector size="52" baseType="lpstr">
      <vt:lpstr>Cover Page</vt:lpstr>
      <vt:lpstr>Index</vt:lpstr>
      <vt:lpstr>1.1</vt:lpstr>
      <vt:lpstr>1.2</vt:lpstr>
      <vt:lpstr>1.3</vt:lpstr>
      <vt:lpstr>1.4</vt:lpstr>
      <vt:lpstr>1.5</vt:lpstr>
      <vt:lpstr>1.6</vt:lpstr>
      <vt:lpstr>1.7</vt:lpstr>
      <vt:lpstr>2.1</vt:lpstr>
      <vt:lpstr>2.2</vt:lpstr>
      <vt:lpstr>2.3</vt:lpstr>
      <vt:lpstr>3.1</vt:lpstr>
      <vt:lpstr>3.1.1</vt:lpstr>
      <vt:lpstr>3.1.2</vt:lpstr>
      <vt:lpstr>3.2</vt:lpstr>
      <vt:lpstr>3.3</vt:lpstr>
      <vt:lpstr>3.3.1</vt:lpstr>
      <vt:lpstr>3.3.2</vt:lpstr>
      <vt:lpstr>3.4</vt:lpstr>
      <vt:lpstr>3.4.1</vt:lpstr>
      <vt:lpstr>3.4.2</vt:lpstr>
      <vt:lpstr>3.5</vt:lpstr>
      <vt:lpstr>3.5.1</vt:lpstr>
      <vt:lpstr>3.5.2</vt:lpstr>
      <vt:lpstr>3.6</vt:lpstr>
      <vt:lpstr>3.6.1</vt:lpstr>
      <vt:lpstr>3.6.2</vt:lpstr>
      <vt:lpstr>3.7</vt:lpstr>
      <vt:lpstr>3.7.1</vt:lpstr>
      <vt:lpstr>3.7.2</vt:lpstr>
      <vt:lpstr>3.8</vt:lpstr>
      <vt:lpstr>4.1</vt:lpstr>
      <vt:lpstr>4.2</vt:lpstr>
      <vt:lpstr>4.3</vt:lpstr>
      <vt:lpstr>4.4</vt:lpstr>
      <vt:lpstr>4.5</vt:lpstr>
      <vt:lpstr>4.6</vt:lpstr>
      <vt:lpstr>4.7</vt:lpstr>
      <vt:lpstr>5.1</vt:lpstr>
      <vt:lpstr>5.2</vt:lpstr>
      <vt:lpstr>5.3</vt:lpstr>
      <vt:lpstr>5.4</vt:lpstr>
      <vt:lpstr>5.5</vt:lpstr>
      <vt:lpstr>6.1</vt:lpstr>
      <vt:lpstr>6.1.1</vt:lpstr>
      <vt:lpstr>6.2</vt:lpstr>
      <vt:lpstr>6.2.1</vt:lpstr>
      <vt:lpstr>6.3</vt:lpstr>
      <vt:lpstr>6.3.1</vt:lpstr>
      <vt:lpstr>6.4</vt:lpstr>
      <vt:lpstr>6.4.1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Alexandra Jones</cp:lastModifiedBy>
  <cp:revision/>
  <dcterms:created xsi:type="dcterms:W3CDTF">2024-07-18T13:36:24Z</dcterms:created>
  <dcterms:modified xsi:type="dcterms:W3CDTF">2026-06-16T19:32:29Z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