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D81" lockStructure="1"/>
  <bookViews>
    <workbookView xWindow="11925" yWindow="-90" windowWidth="19875" windowHeight="12555" tabRatio="687"/>
  </bookViews>
  <sheets>
    <sheet name="Cover" sheetId="1" r:id="rId1"/>
    <sheet name="Request Form" sheetId="2" state="hidden" r:id="rId2"/>
    <sheet name="DC" sheetId="24" r:id="rId3"/>
    <sheet name="MC" sheetId="5" r:id="rId4"/>
    <sheet name="PC" sheetId="7" r:id="rId5"/>
    <sheet name="ME" sheetId="6" r:id="rId6"/>
    <sheet name="PR" sheetId="8" r:id="rId7"/>
    <sheet name="PV" sheetId="23" r:id="rId8"/>
    <sheet name="Medicaid Filter" sheetId="11" state="hidden" r:id="rId9"/>
    <sheet name="SA Filter" sheetId="12" state="hidden" r:id="rId10"/>
    <sheet name="CHIA Internal-Checklist" sheetId="13" state="hidden" r:id="rId11"/>
    <sheet name="4.0 Notes" sheetId="16" state="hidden" r:id="rId12"/>
    <sheet name="No Release" sheetId="21" state="hidden" r:id="rId13"/>
    <sheet name="Document Versions" sheetId="20" state="hidden" r:id="rId14"/>
    <sheet name="APCD Header Def" sheetId="17" state="hidden" r:id="rId15"/>
    <sheet name="LDS Definitions" sheetId="25" state="hidden" r:id="rId16"/>
    <sheet name="Age" sheetId="26" state="hidden" r:id="rId17"/>
    <sheet name="Relationship" sheetId="27" state="hidden" r:id="rId18"/>
    <sheet name="Gender" sheetId="28" state="hidden" r:id="rId19"/>
    <sheet name="Date Format" sheetId="29" state="hidden" r:id="rId20"/>
    <sheet name="Provider " sheetId="30" state="hidden" r:id="rId21"/>
    <sheet name="Geography_Zip Codes " sheetId="31" state="hidden" r:id="rId22"/>
    <sheet name="DELETE - Filters" sheetId="3" state="hidden" r:id="rId23"/>
    <sheet name="DELETE - MHEE" sheetId="14" state="hidden" r:id="rId24"/>
    <sheet name="DELETE - BP" sheetId="10" state="hidden" r:id="rId25"/>
    <sheet name="MHEE-Fields" sheetId="18" state="hidden" r:id="rId26"/>
    <sheet name="Look up tables" sheetId="22" state="hidden" r:id="rId27"/>
    <sheet name="Sheet1" sheetId="32" state="hidden" r:id="rId28"/>
  </sheets>
  <definedNames>
    <definedName name="_xlnm._FilterDatabase" localSheetId="2" hidden="1">DC!$A$2:$P$71</definedName>
    <definedName name="_xlnm._FilterDatabase" localSheetId="24" hidden="1">'DELETE - BP'!$A$2:$Q$12</definedName>
    <definedName name="_xlnm._FilterDatabase" localSheetId="23" hidden="1">'DELETE - MHEE'!$A$2:$M$94</definedName>
    <definedName name="_xlnm._FilterDatabase" localSheetId="3" hidden="1">MC!$A$2:$O$178</definedName>
    <definedName name="_xlnm._FilterDatabase" localSheetId="5" hidden="1">ME!$A$2:$O$81</definedName>
    <definedName name="_xlnm._FilterDatabase" localSheetId="4" hidden="1">PC!$A$2:$O$88</definedName>
    <definedName name="_xlnm._FilterDatabase" localSheetId="7" hidden="1">PV!$A$2:$O$16</definedName>
    <definedName name="_xlnm.Print_Titles" localSheetId="8">'Medicaid Filter'!$1:$2</definedName>
    <definedName name="Z_2A7EF72E_AF5F_4FF9_A1FB_923280D3EB79_.wvu.Cols" localSheetId="24" hidden="1">'DELETE - BP'!$J:$N</definedName>
    <definedName name="Z_2A7EF72E_AF5F_4FF9_A1FB_923280D3EB79_.wvu.Cols" localSheetId="3" hidden="1">MC!$H:$L</definedName>
    <definedName name="Z_2A7EF72E_AF5F_4FF9_A1FB_923280D3EB79_.wvu.Cols" localSheetId="5" hidden="1">ME!$H:$L</definedName>
    <definedName name="Z_2A7EF72E_AF5F_4FF9_A1FB_923280D3EB79_.wvu.Cols" localSheetId="4" hidden="1">PC!$H:$L</definedName>
    <definedName name="Z_2A7EF72E_AF5F_4FF9_A1FB_923280D3EB79_.wvu.Cols" localSheetId="6" hidden="1">PR!$I:$M</definedName>
    <definedName name="Z_2A7EF72E_AF5F_4FF9_A1FB_923280D3EB79_.wvu.Cols" localSheetId="7" hidden="1">PV!$H:$L</definedName>
    <definedName name="Z_2A7EF72E_AF5F_4FF9_A1FB_923280D3EB79_.wvu.FilterData" localSheetId="24" hidden="1">'DELETE - BP'!$A$2:$G$2</definedName>
    <definedName name="Z_2A7EF72E_AF5F_4FF9_A1FB_923280D3EB79_.wvu.FilterData" localSheetId="3" hidden="1">MC!$A$2:$L$178</definedName>
    <definedName name="Z_2A7EF72E_AF5F_4FF9_A1FB_923280D3EB79_.wvu.FilterData" localSheetId="5" hidden="1">ME!$A$2:$L$81</definedName>
    <definedName name="Z_2A7EF72E_AF5F_4FF9_A1FB_923280D3EB79_.wvu.FilterData" localSheetId="4" hidden="1">PC!$A$2:$L$88</definedName>
    <definedName name="Z_2A7EF72E_AF5F_4FF9_A1FB_923280D3EB79_.wvu.FilterData" localSheetId="6" hidden="1">PR!$A$2:$M$21</definedName>
    <definedName name="Z_2A7EF72E_AF5F_4FF9_A1FB_923280D3EB79_.wvu.FilterData" localSheetId="7" hidden="1">PV!$A$2:$L$16</definedName>
    <definedName name="Z_2A7EF72E_AF5F_4FF9_A1FB_923280D3EB79_.wvu.PrintTitles" localSheetId="8" hidden="1">'Medicaid Filter'!$1:$2</definedName>
  </definedNames>
  <calcPr calcId="145621"/>
  <customWorkbookViews>
    <customWorkbookView name="sysadmin - Personal View" guid="{2A7EF72E-AF5F-4FF9-A1FB-923280D3EB79}" mergeInterval="0" personalView="1" maximized="1" windowWidth="1916" windowHeight="811" activeSheetId="4"/>
  </customWorkbookViews>
</workbook>
</file>

<file path=xl/calcChain.xml><?xml version="1.0" encoding="utf-8"?>
<calcChain xmlns="http://schemas.openxmlformats.org/spreadsheetml/2006/main">
  <c r="AP23" i="22" l="1"/>
  <c r="AP20" i="22"/>
  <c r="AP19" i="22"/>
  <c r="AP18" i="22"/>
  <c r="AP17" i="22"/>
  <c r="AP16" i="22"/>
  <c r="AP15" i="22"/>
  <c r="AO23" i="22"/>
  <c r="AO20" i="22"/>
  <c r="AO19" i="22"/>
  <c r="AO18" i="22"/>
  <c r="AO17" i="22"/>
  <c r="AO16" i="22"/>
  <c r="AO15" i="22"/>
  <c r="AN23" i="22"/>
  <c r="AN20" i="22"/>
  <c r="AN19" i="22"/>
  <c r="AN18" i="22"/>
  <c r="AN17" i="22"/>
  <c r="D20" i="7" s="1"/>
  <c r="AN16" i="22"/>
  <c r="AN15" i="22"/>
  <c r="D19" i="24" s="1"/>
  <c r="AM23" i="22"/>
  <c r="AM20" i="22"/>
  <c r="AM19" i="22"/>
  <c r="AM18" i="22"/>
  <c r="AM17" i="22"/>
  <c r="AM16" i="22"/>
  <c r="AM15" i="22"/>
  <c r="AL23" i="22"/>
  <c r="AL20" i="22"/>
  <c r="AL19" i="22"/>
  <c r="AL18" i="22"/>
  <c r="AL17" i="22"/>
  <c r="AL16" i="22"/>
  <c r="AL15" i="22"/>
  <c r="D4" i="24" s="1"/>
  <c r="AD15" i="22"/>
  <c r="Y15" i="22"/>
  <c r="AD14" i="22"/>
  <c r="Y14" i="22"/>
  <c r="AD13" i="22"/>
  <c r="Y13" i="22"/>
  <c r="AD12" i="22"/>
  <c r="Y12" i="22"/>
  <c r="AD11" i="22"/>
  <c r="Y11" i="22"/>
  <c r="T11" i="22"/>
  <c r="AD10" i="22"/>
  <c r="Y10" i="22"/>
  <c r="T10" i="22"/>
  <c r="AD9" i="22"/>
  <c r="Y9" i="22"/>
  <c r="T9" i="22"/>
  <c r="AD8" i="22"/>
  <c r="Y8" i="22"/>
  <c r="T8" i="22"/>
  <c r="AH7" i="22"/>
  <c r="AD7" i="22"/>
  <c r="Y7" i="22"/>
  <c r="T7" i="22"/>
  <c r="O7" i="22"/>
  <c r="K7" i="22"/>
  <c r="AH6" i="22"/>
  <c r="AD6" i="22"/>
  <c r="Y6" i="22"/>
  <c r="T6" i="22"/>
  <c r="O6" i="22"/>
  <c r="K6" i="22"/>
  <c r="AH5" i="22"/>
  <c r="AD5" i="22"/>
  <c r="Y5" i="22"/>
  <c r="T5" i="22"/>
  <c r="O5" i="22"/>
  <c r="K5" i="22"/>
  <c r="AH4" i="22"/>
  <c r="AD4" i="22"/>
  <c r="Y4" i="22"/>
  <c r="T4" i="22"/>
  <c r="O4" i="22"/>
  <c r="K4" i="22"/>
  <c r="D7" i="23" l="1"/>
  <c r="D4" i="23"/>
  <c r="D28" i="5"/>
  <c r="D25" i="5"/>
  <c r="D6" i="23"/>
  <c r="D3" i="23"/>
  <c r="D4" i="6"/>
  <c r="D3" i="6"/>
  <c r="D19" i="7"/>
  <c r="D5" i="7"/>
  <c r="D4" i="7"/>
  <c r="D3" i="7"/>
  <c r="D8" i="7"/>
  <c r="D10" i="7"/>
  <c r="D9" i="7"/>
  <c r="D17" i="7"/>
  <c r="D16" i="7"/>
  <c r="D7" i="7"/>
  <c r="D15" i="7"/>
  <c r="D14" i="7"/>
  <c r="D12" i="7"/>
  <c r="D11" i="7"/>
  <c r="D12" i="5"/>
  <c r="D13" i="5"/>
  <c r="D20" i="5"/>
  <c r="D11" i="5"/>
  <c r="D19" i="5"/>
  <c r="D10" i="5"/>
  <c r="D18" i="5"/>
  <c r="D9" i="5"/>
  <c r="D17" i="5"/>
  <c r="D8" i="5"/>
  <c r="D16" i="5"/>
  <c r="D7" i="5"/>
  <c r="D14" i="5"/>
  <c r="D6" i="5"/>
  <c r="D22" i="5"/>
  <c r="D21" i="5"/>
  <c r="D27" i="5"/>
  <c r="D24" i="5"/>
  <c r="D4" i="5"/>
  <c r="D3" i="5"/>
  <c r="D18" i="24"/>
  <c r="D3" i="24"/>
  <c r="D7" i="24"/>
  <c r="D11" i="24"/>
  <c r="D10" i="24"/>
  <c r="D9" i="24"/>
  <c r="D8" i="24"/>
  <c r="D16" i="24"/>
  <c r="D15" i="24"/>
  <c r="D6" i="24"/>
  <c r="D14" i="24"/>
  <c r="D13" i="24"/>
  <c r="F21" i="14" l="1"/>
  <c r="E85" i="21" l="1"/>
  <c r="E84" i="21"/>
  <c r="E83" i="21"/>
  <c r="E82" i="21"/>
  <c r="E81" i="21"/>
  <c r="E80" i="21"/>
  <c r="E79" i="21"/>
  <c r="E78" i="21"/>
  <c r="E77" i="21"/>
  <c r="E76" i="21"/>
  <c r="E75" i="21"/>
  <c r="E74" i="21"/>
  <c r="F68" i="14" l="1"/>
  <c r="F67" i="14"/>
  <c r="F66" i="14"/>
  <c r="F65" i="14"/>
  <c r="F64" i="14"/>
  <c r="F63" i="14"/>
  <c r="F62" i="14"/>
  <c r="F61" i="14"/>
  <c r="F59" i="14"/>
  <c r="F58" i="14"/>
  <c r="F57" i="14"/>
  <c r="F56" i="14"/>
  <c r="F55" i="14"/>
  <c r="F54" i="14"/>
  <c r="F53" i="14"/>
  <c r="F52" i="14"/>
  <c r="F51" i="14"/>
  <c r="F50" i="14"/>
  <c r="F49" i="14"/>
  <c r="F48" i="14"/>
  <c r="F47" i="14"/>
  <c r="F46" i="14"/>
  <c r="F45" i="14"/>
  <c r="F44" i="14"/>
  <c r="F43" i="14"/>
  <c r="F42" i="14"/>
  <c r="F41" i="14"/>
  <c r="F40" i="14"/>
  <c r="F38" i="14"/>
  <c r="F37" i="14"/>
  <c r="F36" i="14"/>
  <c r="F35" i="14"/>
  <c r="F34" i="14"/>
  <c r="F33" i="14"/>
  <c r="F32" i="14"/>
  <c r="F31" i="14"/>
  <c r="F30" i="14"/>
  <c r="F29" i="14"/>
  <c r="F28" i="14"/>
  <c r="F27" i="14"/>
  <c r="F26" i="14"/>
  <c r="F25" i="14"/>
  <c r="F24" i="14"/>
  <c r="F23" i="14"/>
  <c r="F22" i="14"/>
  <c r="F20" i="14"/>
  <c r="F19" i="14"/>
  <c r="F18" i="14"/>
  <c r="F10" i="14"/>
  <c r="F9" i="14"/>
  <c r="F8" i="14"/>
  <c r="F7" i="14"/>
  <c r="F12" i="10"/>
  <c r="F11" i="10"/>
  <c r="F10" i="10"/>
  <c r="F9" i="10"/>
  <c r="F3" i="10"/>
  <c r="C77" i="18" l="1"/>
  <c r="C72" i="18" l="1"/>
  <c r="C73" i="18"/>
  <c r="C74" i="18"/>
  <c r="C75" i="18"/>
  <c r="C76" i="18"/>
  <c r="C80" i="18"/>
  <c r="C84" i="18"/>
  <c r="C85" i="18"/>
  <c r="C86" i="18"/>
  <c r="C2" i="18"/>
  <c r="C3" i="18"/>
  <c r="C4" i="18"/>
  <c r="C5" i="18"/>
  <c r="C64" i="18"/>
  <c r="C65" i="18"/>
  <c r="C66" i="18"/>
  <c r="C67" i="18"/>
  <c r="C68" i="18"/>
  <c r="C69" i="18"/>
  <c r="C70" i="18"/>
  <c r="C71" i="18"/>
  <c r="C59" i="18"/>
  <c r="C60" i="18"/>
  <c r="C61" i="18"/>
  <c r="C62" i="18"/>
  <c r="C63" i="18"/>
  <c r="C58" i="18"/>
  <c r="C36" i="18"/>
  <c r="C37" i="18"/>
  <c r="C38" i="18"/>
  <c r="C39" i="18"/>
  <c r="C40" i="18"/>
  <c r="C41" i="18"/>
  <c r="C42" i="18"/>
  <c r="C43" i="18"/>
  <c r="C44" i="18"/>
  <c r="C45" i="18"/>
  <c r="C46" i="18"/>
  <c r="C47" i="18"/>
  <c r="C48" i="18"/>
  <c r="C49" i="18"/>
  <c r="C50" i="18"/>
  <c r="C51" i="18"/>
  <c r="C52" i="18"/>
  <c r="C53" i="18"/>
  <c r="C54" i="18"/>
  <c r="C55" i="18"/>
  <c r="C56" i="18"/>
  <c r="C57" i="18"/>
  <c r="C35" i="18"/>
  <c r="C34"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7" i="18"/>
  <c r="A13" i="3" l="1"/>
  <c r="A14" i="3"/>
  <c r="A15" i="3"/>
  <c r="A16" i="3" s="1"/>
  <c r="A17" i="3" s="1"/>
  <c r="A18" i="3" s="1"/>
  <c r="A19" i="3" s="1"/>
  <c r="A20" i="3" s="1"/>
  <c r="A21" i="3" s="1"/>
  <c r="A22" i="3" s="1"/>
  <c r="A23" i="3" s="1"/>
</calcChain>
</file>

<file path=xl/sharedStrings.xml><?xml version="1.0" encoding="utf-8"?>
<sst xmlns="http://schemas.openxmlformats.org/spreadsheetml/2006/main" count="6280" uniqueCount="2003">
  <si>
    <t>Data Element Source</t>
  </si>
  <si>
    <t>Data Element Name</t>
  </si>
  <si>
    <t>Derived-DC1</t>
  </si>
  <si>
    <t>Submission Month</t>
  </si>
  <si>
    <t>Derived-DC2</t>
  </si>
  <si>
    <t>Submission Year</t>
  </si>
  <si>
    <t>Derived-DC5</t>
  </si>
  <si>
    <t>Dental Claim ID</t>
  </si>
  <si>
    <t>Derived-DC6</t>
  </si>
  <si>
    <t>Member ZIP code (first 3 digits)</t>
  </si>
  <si>
    <t>Release ID</t>
  </si>
  <si>
    <t>ReleaseID</t>
  </si>
  <si>
    <t>Derived-DC8</t>
  </si>
  <si>
    <t>Submission Control ID</t>
  </si>
  <si>
    <t>Derived-DC9</t>
  </si>
  <si>
    <t>CHIA Incurred Date (Year and Month Only)</t>
  </si>
  <si>
    <t>Derived-DC10</t>
  </si>
  <si>
    <t>Derived-DC11</t>
  </si>
  <si>
    <t>Member Link EID</t>
  </si>
  <si>
    <t>DC001</t>
  </si>
  <si>
    <t>Payer</t>
  </si>
  <si>
    <t>OrgID</t>
  </si>
  <si>
    <t>DC003</t>
  </si>
  <si>
    <t>DC004</t>
  </si>
  <si>
    <t>Payer Claim Control Number</t>
  </si>
  <si>
    <t>DC005</t>
  </si>
  <si>
    <t>Line Counter</t>
  </si>
  <si>
    <t>DC005A</t>
  </si>
  <si>
    <t>Version Number</t>
  </si>
  <si>
    <t>DC011</t>
  </si>
  <si>
    <t>Individual Relationship Code</t>
  </si>
  <si>
    <t>DC012</t>
  </si>
  <si>
    <t>Member Gender</t>
  </si>
  <si>
    <t>Member Date of Birth</t>
  </si>
  <si>
    <t>DC015</t>
  </si>
  <si>
    <t>Member State or Province</t>
  </si>
  <si>
    <t>DC017</t>
  </si>
  <si>
    <t>Date Service Approved (AP Date)</t>
  </si>
  <si>
    <t>DC018</t>
  </si>
  <si>
    <t>Service Provider Number</t>
  </si>
  <si>
    <t>DC020</t>
  </si>
  <si>
    <t>National Service Provider ID</t>
  </si>
  <si>
    <t>DC021</t>
  </si>
  <si>
    <t>Service Provider Entity Type Qualifier</t>
  </si>
  <si>
    <t>DC025</t>
  </si>
  <si>
    <t>Delegated Benefit Administrator Organization ID</t>
  </si>
  <si>
    <t>DC026</t>
  </si>
  <si>
    <t>Service Provider Specialty (Standard/Carrier-Specific Custom Values)</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</si>
  <si>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</si>
  <si>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</si>
  <si>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</si>
  <si>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</si>
  <si>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</si>
  <si>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</si>
  <si>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</si>
  <si>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</si>
  <si>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</si>
  <si>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</si>
  <si>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</si>
  <si>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</si>
  <si>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</si>
  <si>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</si>
  <si>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</si>
  <si>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</si>
  <si>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</si>
  <si>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</si>
  <si>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</si>
  <si>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</si>
  <si>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</si>
  <si>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</si>
  <si>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</si>
  <si>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</si>
  <si>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</si>
  <si>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</si>
  <si>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</si>
  <si>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</si>
  <si>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</si>
  <si>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</si>
  <si>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</si>
  <si>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</si>
  <si>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</si>
  <si>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</si>
  <si>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</si>
  <si>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</si>
  <si>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</si>
  <si>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</si>
  <si>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</si>
  <si>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</si>
  <si>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</si>
  <si>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</si>
  <si>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</si>
  <si>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</si>
  <si>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</si>
  <si>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</si>
  <si>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</si>
  <si>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</si>
  <si>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</si>
  <si>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</si>
  <si>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</si>
  <si>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</si>
  <si>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</si>
  <si>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</si>
  <si>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</si>
  <si>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</si>
  <si>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</si>
  <si>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</si>
  <si>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</si>
  <si>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</si>
  <si>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</si>
  <si>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</si>
  <si>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DC065</t>
  </si>
  <si>
    <t>Payment Arrangement Type</t>
  </si>
  <si>
    <t>Date Service Approved (AP Date) - Year</t>
  </si>
  <si>
    <t>Date Service Approved (AP Date) - Month</t>
  </si>
  <si>
    <t>Derived-MC1</t>
  </si>
  <si>
    <t>Derived-MC2</t>
  </si>
  <si>
    <t>Derived-MC5</t>
  </si>
  <si>
    <t>Medical Claim ID</t>
  </si>
  <si>
    <t>Derived-MC6</t>
  </si>
  <si>
    <t>Derived-MC8</t>
  </si>
  <si>
    <t>Derived-MC9</t>
  </si>
  <si>
    <t>Derived-MC10</t>
  </si>
  <si>
    <t>Derived-MC11</t>
  </si>
  <si>
    <t>Derived-MC12</t>
  </si>
  <si>
    <t>Highest Version Denied</t>
  </si>
  <si>
    <t>Derived-MC14</t>
  </si>
  <si>
    <t>Derived-MC15</t>
  </si>
  <si>
    <t>Derived-MC16</t>
  </si>
  <si>
    <t>MC001</t>
  </si>
  <si>
    <t>MC003</t>
  </si>
  <si>
    <t>Insurance Type Code/Product</t>
  </si>
  <si>
    <t>MC004</t>
  </si>
  <si>
    <t>MC005</t>
  </si>
  <si>
    <t>MC005A</t>
  </si>
  <si>
    <t>MC011</t>
  </si>
  <si>
    <t>MC012</t>
  </si>
  <si>
    <t>MC015</t>
  </si>
  <si>
    <t>MC017</t>
  </si>
  <si>
    <t>MC018</t>
  </si>
  <si>
    <t>Admission Date</t>
  </si>
  <si>
    <t>Admission Year</t>
  </si>
  <si>
    <t>Admission Month</t>
  </si>
  <si>
    <t>MC020</t>
  </si>
  <si>
    <t>Admission Type</t>
  </si>
  <si>
    <t>MC021</t>
  </si>
  <si>
    <t>Admission Source</t>
  </si>
  <si>
    <t>MC023</t>
  </si>
  <si>
    <t>Discharge Status</t>
  </si>
  <si>
    <t>MC024</t>
  </si>
  <si>
    <t>MC026</t>
  </si>
  <si>
    <t>MC027</t>
  </si>
  <si>
    <t>MC031</t>
  </si>
  <si>
    <t>Service Provider Suffix</t>
  </si>
  <si>
    <t>MC032</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</si>
  <si>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</si>
  <si>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</si>
  <si>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</si>
  <si>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</si>
  <si>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</si>
  <si>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</si>
  <si>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</si>
  <si>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</si>
  <si>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</si>
  <si>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</si>
  <si>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</si>
  <si>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</si>
  <si>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</si>
  <si>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</si>
  <si>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</si>
  <si>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</si>
  <si>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</si>
  <si>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</si>
  <si>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</si>
  <si>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</si>
  <si>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</si>
  <si>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</si>
  <si>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</si>
  <si>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</si>
  <si>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</si>
  <si>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</si>
  <si>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</si>
  <si>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</si>
  <si>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</si>
  <si>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</si>
  <si>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</si>
  <si>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</si>
  <si>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</si>
  <si>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</si>
  <si>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</si>
  <si>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</si>
  <si>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</si>
  <si>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</si>
  <si>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</si>
  <si>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</si>
  <si>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</si>
  <si>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</si>
  <si>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</si>
  <si>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</si>
  <si>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</si>
  <si>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</si>
  <si>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 Procedure Code</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</si>
  <si>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</si>
  <si>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</si>
  <si>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</si>
  <si>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</si>
  <si>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</si>
  <si>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</si>
  <si>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</si>
  <si>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</si>
  <si>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</si>
  <si>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</si>
  <si>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</si>
  <si>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</si>
  <si>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</si>
  <si>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</si>
  <si>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</si>
  <si>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</si>
  <si>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</si>
  <si>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MC069</t>
  </si>
  <si>
    <t>Discharge Date</t>
  </si>
  <si>
    <t>Discharge Year</t>
  </si>
  <si>
    <t>Discharge Month</t>
  </si>
  <si>
    <t>Drug Code</t>
  </si>
  <si>
    <t>MC076</t>
  </si>
  <si>
    <t>Billing Provider Number</t>
  </si>
  <si>
    <t>MC077</t>
  </si>
  <si>
    <t>National Billing Provider ID</t>
  </si>
  <si>
    <t>MC079</t>
  </si>
  <si>
    <t>MC081</t>
  </si>
  <si>
    <t>Capitated Encounter Flag</t>
  </si>
  <si>
    <t>MC083</t>
  </si>
  <si>
    <t>Other ICD-9-CM Procedure Code - 1</t>
  </si>
  <si>
    <t>MC084</t>
  </si>
  <si>
    <t>Other ICD-9-CM Procedure Code - 2</t>
  </si>
  <si>
    <t>MC085</t>
  </si>
  <si>
    <t>Other ICD-9-CM Procedure Code - 3</t>
  </si>
  <si>
    <t>MC086</t>
  </si>
  <si>
    <t>Other ICD-9-CM Procedure Code - 4</t>
  </si>
  <si>
    <t>MC087</t>
  </si>
  <si>
    <t>Other ICD-9-CM Procedure Code - 5</t>
  </si>
  <si>
    <t>MC088</t>
  </si>
  <si>
    <t>Other ICD-9-CM Procedure Code - 6</t>
  </si>
  <si>
    <t>MC089</t>
  </si>
  <si>
    <t>Paid Date - Year</t>
  </si>
  <si>
    <t>Paid Date - Month</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</si>
  <si>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</si>
  <si>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</si>
  <si>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</si>
  <si>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</si>
  <si>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</si>
  <si>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</si>
  <si>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</si>
  <si>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</si>
  <si>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</si>
  <si>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</si>
  <si>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</si>
  <si>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</si>
  <si>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</si>
  <si>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</si>
  <si>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</si>
  <si>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</si>
  <si>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</si>
  <si>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</si>
  <si>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</si>
  <si>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</si>
  <si>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</si>
  <si>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</si>
  <si>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</si>
  <si>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</si>
  <si>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</si>
  <si>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</si>
  <si>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</si>
  <si>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</si>
  <si>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</si>
  <si>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</si>
  <si>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</si>
  <si>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</si>
  <si>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</si>
  <si>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</si>
  <si>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</si>
  <si>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</si>
  <si>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</si>
  <si>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MC117</t>
  </si>
  <si>
    <t>Authorization Needed</t>
  </si>
  <si>
    <t>MC118</t>
  </si>
  <si>
    <t>Referral Indicator</t>
  </si>
  <si>
    <t>MC119</t>
  </si>
  <si>
    <t>PCP Indicator</t>
  </si>
  <si>
    <t>MC121</t>
  </si>
  <si>
    <t>Patient Total Out of Pocket Amount</t>
  </si>
  <si>
    <t>MC122</t>
  </si>
  <si>
    <t>Global Payment Flag</t>
  </si>
  <si>
    <t>MC123</t>
  </si>
  <si>
    <t>MC125</t>
  </si>
  <si>
    <t>Attending Provider</t>
  </si>
  <si>
    <t>MC126</t>
  </si>
  <si>
    <t>Accident Indicator</t>
  </si>
  <si>
    <t>MC131</t>
  </si>
  <si>
    <t>InNetwork Indicator</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</si>
  <si>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</si>
  <si>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</si>
  <si>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</si>
  <si>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</si>
  <si>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</si>
  <si>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</si>
  <si>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</si>
  <si>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</si>
  <si>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</si>
  <si>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</si>
  <si>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</si>
  <si>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</si>
  <si>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</si>
  <si>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</si>
  <si>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</si>
  <si>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</si>
  <si>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</si>
  <si>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</si>
  <si>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</si>
  <si>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</si>
  <si>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</si>
  <si>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</si>
  <si>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</si>
  <si>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</si>
  <si>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</si>
  <si>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</si>
  <si>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</si>
  <si>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</si>
  <si>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</si>
  <si>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</si>
  <si>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</si>
  <si>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</si>
  <si>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</si>
  <si>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</si>
  <si>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</si>
  <si>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</si>
  <si>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</si>
  <si>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</si>
  <si>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</si>
  <si>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</si>
  <si>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</si>
  <si>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</si>
  <si>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</si>
  <si>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</si>
  <si>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</si>
  <si>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</si>
  <si>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</si>
  <si>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</si>
  <si>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</si>
  <si>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</si>
  <si>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</si>
  <si>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</si>
  <si>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</si>
  <si>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</si>
  <si>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</si>
  <si>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</si>
  <si>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</si>
  <si>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</si>
  <si>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</si>
  <si>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</si>
  <si>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</si>
  <si>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</si>
  <si>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</si>
  <si>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</si>
  <si>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</si>
  <si>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</si>
  <si>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</si>
  <si>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</si>
  <si>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</si>
  <si>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</si>
  <si>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</si>
  <si>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</si>
  <si>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</si>
  <si>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</si>
  <si>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</si>
  <si>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</si>
  <si>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</si>
  <si>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</si>
  <si>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</si>
  <si>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</si>
  <si>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</si>
  <si>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</si>
  <si>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</si>
  <si>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</si>
  <si>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</si>
  <si>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</si>
  <si>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HashCarrierSpecificUniqueMemberID</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</si>
  <si>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</si>
  <si>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</si>
  <si>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</si>
  <si>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</si>
  <si>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</si>
  <si>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</si>
  <si>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</si>
  <si>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Start Date - Month</t>
  </si>
  <si>
    <t>ME129</t>
  </si>
  <si>
    <t>Member Benefit Plan Contract Enrollment Start Date - Year</t>
  </si>
  <si>
    <t>Benefit Plan Contract ID</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</si>
  <si>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</si>
  <si>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</si>
  <si>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</si>
  <si>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</si>
  <si>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</si>
  <si>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</si>
  <si>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</si>
  <si>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</si>
  <si>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</si>
  <si>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</si>
  <si>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</si>
  <si>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</si>
  <si>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</si>
  <si>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</si>
  <si>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</si>
  <si>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</si>
  <si>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</si>
  <si>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</si>
  <si>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</si>
  <si>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</si>
  <si>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</si>
  <si>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</si>
  <si>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</si>
  <si>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</si>
  <si>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</si>
  <si>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</si>
  <si>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</si>
  <si>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</si>
  <si>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</si>
  <si>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</si>
  <si>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</si>
  <si>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</si>
  <si>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</si>
  <si>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</si>
  <si>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Medicare Code</t>
  </si>
  <si>
    <t>ME081</t>
  </si>
  <si>
    <t>Fully insured member</t>
  </si>
  <si>
    <t>ME073</t>
  </si>
  <si>
    <t>COBRA Status</t>
  </si>
  <si>
    <t>ME066</t>
  </si>
  <si>
    <t>Benefit Status</t>
  </si>
  <si>
    <t>ME063</t>
  </si>
  <si>
    <t>Last Activity Date - Month</t>
  </si>
  <si>
    <t>ME056</t>
  </si>
  <si>
    <t>Last Activity Date - Year</t>
  </si>
  <si>
    <t>Last Activity Date</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</si>
  <si>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</si>
  <si>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</si>
  <si>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</si>
  <si>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</si>
  <si>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</si>
  <si>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</si>
  <si>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</si>
  <si>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</si>
  <si>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</si>
  <si>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</si>
  <si>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</si>
  <si>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</si>
  <si>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</si>
  <si>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Effective Date - Month</t>
  </si>
  <si>
    <t>ME047</t>
  </si>
  <si>
    <t>Member PCP Effective Date - Year</t>
  </si>
  <si>
    <t>Member PCP ID</t>
  </si>
  <si>
    <t>ME046</t>
  </si>
  <si>
    <t>Purchased through Massachusetts Exchange Flag</t>
  </si>
  <si>
    <t>ME045</t>
  </si>
  <si>
    <t>Product Enrollment End Date - Month</t>
  </si>
  <si>
    <t>ME042</t>
  </si>
  <si>
    <t>Product Enrollment End Date - Year</t>
  </si>
  <si>
    <t>Product Enrollment Start Date - Month</t>
  </si>
  <si>
    <t>ME041</t>
  </si>
  <si>
    <t>Product Enrollment Start Date - Year</t>
  </si>
  <si>
    <t>ME040</t>
  </si>
  <si>
    <t>Health Care Home National Provider ID</t>
  </si>
  <si>
    <t>ME038</t>
  </si>
  <si>
    <t>Health Care Home Number</t>
  </si>
  <si>
    <t>ME036</t>
  </si>
  <si>
    <t>Health Care Home Assigned Flag</t>
  </si>
  <si>
    <t>ME035</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</si>
  <si>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</si>
  <si>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</si>
  <si>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</si>
  <si>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</si>
  <si>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</si>
  <si>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</si>
  <si>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</si>
  <si>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</si>
  <si>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</si>
  <si>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</si>
  <si>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</si>
  <si>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</si>
  <si>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</si>
  <si>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</si>
  <si>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</si>
  <si>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ME013</t>
  </si>
  <si>
    <t>ME012</t>
  </si>
  <si>
    <t>Coverage Level Code</t>
  </si>
  <si>
    <t>ME007</t>
  </si>
  <si>
    <t>ME003</t>
  </si>
  <si>
    <t>ME001</t>
  </si>
  <si>
    <t>Derived-ME13</t>
  </si>
  <si>
    <t>Derived-ME12</t>
  </si>
  <si>
    <t>Derived-ME10</t>
  </si>
  <si>
    <t>Subscriber ZIP code (first 3 digits)</t>
  </si>
  <si>
    <t>Derived-ME9</t>
  </si>
  <si>
    <t>Derived-ME8</t>
  </si>
  <si>
    <t>Derived-ME6</t>
  </si>
  <si>
    <t>Member Eligibility ID</t>
  </si>
  <si>
    <t>Derived-ME5</t>
  </si>
  <si>
    <t>Derived-ME2</t>
  </si>
  <si>
    <t>Derived-ME1</t>
  </si>
  <si>
    <t>Derived-PC1</t>
  </si>
  <si>
    <t>Derived-PC2</t>
  </si>
  <si>
    <t>Derived-PC6</t>
  </si>
  <si>
    <t>Derived-PC7</t>
  </si>
  <si>
    <t>Pharmacy Claim ID</t>
  </si>
  <si>
    <t>Derived-PC9</t>
  </si>
  <si>
    <t>Derived-PC10</t>
  </si>
  <si>
    <t>Derived-PC11</t>
  </si>
  <si>
    <t>Derived-PC12</t>
  </si>
  <si>
    <t>PC001</t>
  </si>
  <si>
    <t>PC003</t>
  </si>
  <si>
    <t>PC004</t>
  </si>
  <si>
    <t>PC005</t>
  </si>
  <si>
    <t>PC005A</t>
  </si>
  <si>
    <t>PC011</t>
  </si>
  <si>
    <t>PC012</t>
  </si>
  <si>
    <t>PC015</t>
  </si>
  <si>
    <t>Member State</t>
  </si>
  <si>
    <t>PC017</t>
  </si>
  <si>
    <t>PC021</t>
  </si>
  <si>
    <t>National Pharmacy ID Number</t>
  </si>
  <si>
    <t>PC023</t>
  </si>
  <si>
    <t>Pharmacy Location State</t>
  </si>
  <si>
    <t>PC024</t>
  </si>
  <si>
    <t>Pharmacy ZIP Code</t>
  </si>
  <si>
    <t>PC025</t>
  </si>
  <si>
    <t>PC026</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</si>
  <si>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</si>
  <si>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</si>
  <si>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</si>
  <si>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</si>
  <si>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</si>
  <si>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</si>
  <si>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</si>
  <si>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</si>
  <si>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</si>
  <si>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</si>
  <si>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</si>
  <si>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</si>
  <si>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</si>
  <si>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</si>
  <si>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</si>
  <si>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</si>
  <si>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</si>
  <si>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</si>
  <si>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</si>
  <si>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</si>
  <si>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</si>
  <si>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</si>
  <si>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</si>
  <si>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</si>
  <si>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</si>
  <si>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</si>
  <si>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</si>
  <si>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</si>
  <si>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</si>
  <si>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PC048</t>
  </si>
  <si>
    <t>Prescribing Physician NPI - National Provider ID</t>
  </si>
  <si>
    <t>PC054</t>
  </si>
  <si>
    <t>Prescribing Physician State</t>
  </si>
  <si>
    <t>PC055</t>
  </si>
  <si>
    <t>Prescribing Physician Zip</t>
  </si>
  <si>
    <t>PC056</t>
  </si>
  <si>
    <t>PC057</t>
  </si>
  <si>
    <t>Mail Order pharmacy</t>
  </si>
  <si>
    <t>PC059</t>
  </si>
  <si>
    <t>Recipient PCP ID</t>
  </si>
  <si>
    <t>PC060</t>
  </si>
  <si>
    <t>Single/Multiple Source Indicator</t>
  </si>
  <si>
    <t>PC063</t>
  </si>
  <si>
    <t>PC064</t>
  </si>
  <si>
    <t>Date Prescription Written</t>
  </si>
  <si>
    <t>Date Prescription Written  (Year Only)</t>
  </si>
  <si>
    <t>Date Prescription Written (Month Only)</t>
  </si>
  <si>
    <t>PC066</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</si>
  <si>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</si>
  <si>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</si>
  <si>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</si>
  <si>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</si>
  <si>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</si>
  <si>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</si>
  <si>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</si>
  <si>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</si>
  <si>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</si>
  <si>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</si>
  <si>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</si>
  <si>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</si>
  <si>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</si>
  <si>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</si>
  <si>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</si>
  <si>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</si>
  <si>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</si>
  <si>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</si>
  <si>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</si>
  <si>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PC114</t>
  </si>
  <si>
    <t>PC115</t>
  </si>
  <si>
    <t>PC116</t>
  </si>
  <si>
    <t>PC118</t>
  </si>
  <si>
    <t>Submission Year Month</t>
  </si>
  <si>
    <t>Derived-PR1</t>
  </si>
  <si>
    <t>Derived-PR3</t>
  </si>
  <si>
    <t>HD002</t>
  </si>
  <si>
    <t>PR001</t>
  </si>
  <si>
    <t>PR003</t>
  </si>
  <si>
    <t>Carrier License Type</t>
  </si>
  <si>
    <t>PR004</t>
  </si>
  <si>
    <t>Product Line of Business Model</t>
  </si>
  <si>
    <t>PR005</t>
  </si>
  <si>
    <t>Insurance Plan Market</t>
  </si>
  <si>
    <t>PR006</t>
  </si>
  <si>
    <t>Product Benefit Type</t>
  </si>
  <si>
    <t>PR008</t>
  </si>
  <si>
    <t>Risk Type</t>
  </si>
  <si>
    <t>PR009</t>
  </si>
  <si>
    <t>Product Start Date - Year</t>
  </si>
  <si>
    <t>Product Start Date - Month</t>
  </si>
  <si>
    <t>PR010</t>
  </si>
  <si>
    <t>Product End Date - Year</t>
  </si>
  <si>
    <t>Product End Date - Month</t>
  </si>
  <si>
    <t>PR011</t>
  </si>
  <si>
    <t>Product Active Flag</t>
  </si>
  <si>
    <t>PR012</t>
  </si>
  <si>
    <t>Annual Per Person Deductible Code</t>
  </si>
  <si>
    <t>PR013</t>
  </si>
  <si>
    <t>Annual Per Family Deductible Code</t>
  </si>
  <si>
    <t>PR014</t>
  </si>
  <si>
    <t>Coordinated Care model</t>
  </si>
  <si>
    <t>PR017</t>
  </si>
  <si>
    <t>NAIC Code</t>
  </si>
  <si>
    <t>Derived-PV3</t>
  </si>
  <si>
    <t>PV001</t>
  </si>
  <si>
    <t>PV002</t>
  </si>
  <si>
    <t>PV015</t>
  </si>
  <si>
    <t>Provider DOB (Year Only)</t>
  </si>
  <si>
    <t>Country Code</t>
  </si>
  <si>
    <t>PV039</t>
  </si>
  <si>
    <t>National Provider ID</t>
  </si>
  <si>
    <t>PV040</t>
  </si>
  <si>
    <t>National Provider2 ID</t>
  </si>
  <si>
    <t>BP001</t>
  </si>
  <si>
    <t>BP002</t>
  </si>
  <si>
    <t>Benefit Plan Name</t>
  </si>
  <si>
    <t>BP003</t>
  </si>
  <si>
    <t>BP004</t>
  </si>
  <si>
    <t>Claim Type Qualifier</t>
  </si>
  <si>
    <t xml:space="preserve">*If applicable - List all filter criteria below. </t>
  </si>
  <si>
    <t xml:space="preserve">Filters may include age ranges, Dx codes, carriers etc.  Attach details if necessary. </t>
  </si>
  <si>
    <t xml:space="preserve">Filter  </t>
  </si>
  <si>
    <t>Criteria</t>
  </si>
  <si>
    <t>CHIA</t>
  </si>
  <si>
    <t>*Medicaid is defined as MassHealth, Health Safety Net (HSN), and HMO Medicaid Commercial Products</t>
  </si>
  <si>
    <t xml:space="preserve">      957 CMR 5.00 allows the Center for Health Information and Analysis (CHIA)  to release Protected Health Information and Direct Identifiers to state agencies, providers, payers and others provided specified criteria are met.</t>
  </si>
  <si>
    <t xml:space="preserve">      Please contact us at APCD.data@State.MA.US for assistance in completing this workbook.  Thank you for your interest in the Massachusetts APCD.</t>
  </si>
  <si>
    <t>Center for Health Information and Analysis</t>
  </si>
  <si>
    <t>Extract Request#:  (assigned by CHIA-IT/Acc't Management)</t>
  </si>
  <si>
    <t>Requesting Entity / Name:</t>
  </si>
  <si>
    <t>Requesting Entity Project Name:</t>
  </si>
  <si>
    <t>Contact Name:</t>
  </si>
  <si>
    <t>Contact Phone:</t>
  </si>
  <si>
    <t>Years Requested:</t>
  </si>
  <si>
    <t>Include Dental Claims:</t>
  </si>
  <si>
    <t>Include Medical Claims:</t>
  </si>
  <si>
    <t>Include Pharmacy Claims:</t>
  </si>
  <si>
    <t>Include Member Eligibility:</t>
  </si>
  <si>
    <t>Include Product File:</t>
  </si>
  <si>
    <t>Include Provider File:</t>
  </si>
  <si>
    <t>Request Medicaid Data:</t>
  </si>
  <si>
    <t>If applicable - approval is required. HSN release included.</t>
  </si>
  <si>
    <t>Medicaid Release Approved:</t>
  </si>
  <si>
    <t>CHIA Internal Tracking Use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</si>
  <si>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</si>
  <si>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</si>
  <si>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</si>
  <si>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</si>
  <si>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</si>
  <si>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</si>
  <si>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</si>
  <si>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</si>
  <si>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</si>
  <si>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</si>
  <si>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</si>
  <si>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Version Updated: 2014-03-13</t>
  </si>
  <si>
    <t xml:space="preserve">Note2: Substance Abuse Claims. </t>
  </si>
  <si>
    <r>
      <t xml:space="preserve">Eligibility – ME </t>
    </r>
    <r>
      <rPr>
        <sz val="11"/>
        <color theme="1"/>
        <rFont val="Calibri"/>
        <family val="2"/>
        <scheme val="minor"/>
      </rPr>
      <t>Eligibility files – Filter all ME records where OrgID is MassHealth (3156), or  HSN (11541), or where (MCO plan - i.e. (Where OrgID is in (296, 301, 3505, 3735, 4962) and ME003 is in (‘MC’, ‘MO’)).</t>
    </r>
  </si>
  <si>
    <t>Note: ‘MO’ is for Medicaid Managed Care Organization. That value is one of the ME003 categories allowed in APCD ME submissions - but ‘MO’ will not be found on claims.</t>
  </si>
  <si>
    <t xml:space="preserve">  </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</si>
  <si>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</si>
  <si>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</si>
  <si>
    <t>Medical Claims - MC</t>
  </si>
  <si>
    <r>
      <t>1.</t>
    </r>
    <r>
      <rPr>
        <sz val="7"/>
        <color indexed="8"/>
        <rFont val="Times New Roman"/>
        <family val="1"/>
      </rPr>
      <t xml:space="preserve">      </t>
    </r>
    <r>
      <rPr>
        <sz val="11"/>
        <color theme="1"/>
        <rFont val="Calibri"/>
        <family val="2"/>
        <scheme val="minor"/>
      </rPr>
      <t xml:space="preserve">Remove claim lines when OrgID is MassHealth (3156) or  HSN (11541). </t>
    </r>
  </si>
  <si>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</si>
  <si>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</si>
  <si>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</si>
  <si>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</si>
  <si>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</si>
  <si>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</si>
  <si>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</si>
  <si>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</si>
  <si>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</si>
  <si>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</si>
  <si>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</si>
  <si>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</si>
  <si>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</si>
  <si>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</si>
  <si>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</si>
  <si>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</si>
  <si>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</si>
  <si>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</si>
  <si>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</si>
  <si>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</si>
  <si>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</si>
  <si>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</si>
  <si>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</si>
  <si>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</si>
  <si>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</si>
  <si>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</si>
  <si>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</si>
  <si>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</si>
  <si>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</si>
  <si>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</si>
  <si>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</si>
  <si>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</si>
  <si>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</si>
  <si>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</si>
  <si>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</si>
  <si>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</si>
  <si>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</si>
  <si>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</si>
  <si>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</si>
  <si>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</si>
  <si>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</si>
  <si>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</si>
  <si>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</si>
  <si>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</si>
  <si>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</si>
  <si>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</si>
  <si>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</si>
  <si>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</si>
  <si>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</si>
  <si>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</si>
  <si>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</si>
  <si>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</si>
  <si>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</si>
  <si>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</si>
  <si>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</si>
  <si>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</si>
  <si>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</si>
  <si>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</si>
  <si>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</si>
  <si>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</si>
  <si>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</si>
  <si>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</si>
  <si>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</si>
  <si>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</si>
  <si>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</si>
  <si>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</si>
  <si>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</si>
  <si>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</si>
  <si>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</si>
  <si>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</si>
  <si>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</si>
  <si>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</si>
  <si>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</si>
  <si>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</si>
  <si>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</si>
  <si>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</si>
  <si>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</si>
  <si>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</si>
  <si>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</si>
  <si>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</si>
  <si>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</si>
  <si>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</si>
  <si>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</si>
  <si>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</si>
  <si>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</si>
  <si>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</si>
  <si>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</si>
  <si>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</si>
  <si>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</si>
  <si>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</si>
  <si>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</si>
  <si>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</si>
  <si>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</si>
  <si>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</si>
  <si>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</si>
  <si>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</si>
  <si>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</si>
  <si>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</si>
  <si>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</si>
  <si>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</si>
  <si>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</si>
  <si>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</si>
  <si>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</si>
  <si>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</si>
  <si>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FLAG CarrierSpecific TLKP</t>
  </si>
  <si>
    <t>Y</t>
  </si>
  <si>
    <t>Required by IT for internal linkage</t>
  </si>
  <si>
    <t>N</t>
  </si>
  <si>
    <t xml:space="preserve">- or-  </t>
  </si>
  <si>
    <t>Indicate if</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</si>
  <si>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</si>
  <si>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</si>
  <si>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Age &gt;89&lt;=115 set to '999'</t>
  </si>
  <si>
    <t>Benefit Plan Control ID</t>
  </si>
  <si>
    <t>char</t>
  </si>
  <si>
    <t>int</t>
  </si>
  <si>
    <t>NULL</t>
  </si>
  <si>
    <t>varchar</t>
  </si>
  <si>
    <t>bit</t>
  </si>
  <si>
    <t>Level 3 - Benefit Plan</t>
  </si>
  <si>
    <t xml:space="preserve">Product ID number </t>
  </si>
  <si>
    <t>Plan Provider ID</t>
  </si>
  <si>
    <t>ME055</t>
  </si>
  <si>
    <t>Completed teal-shaded Data Requestor section</t>
  </si>
  <si>
    <t>Derived-PV9</t>
  </si>
  <si>
    <t>Medicaid/HSN Indicator</t>
  </si>
  <si>
    <t>Include Substance Abuse Claims:</t>
  </si>
  <si>
    <r>
      <t xml:space="preserve">a. Filter in/out at claim </t>
    </r>
    <r>
      <rPr>
        <b/>
        <sz val="11"/>
        <color rgb="FFFF0000"/>
        <rFont val="Calibri"/>
        <family val="2"/>
        <scheme val="minor"/>
      </rPr>
      <t>line</t>
    </r>
    <r>
      <rPr>
        <sz val="11"/>
        <color theme="1"/>
        <rFont val="Calibri"/>
        <family val="2"/>
        <scheme val="minor"/>
      </rPr>
      <t xml:space="preserve"> level. </t>
    </r>
  </si>
  <si>
    <t xml:space="preserve">Please Indicate the level of claim/claim line specificity for filters listed below. </t>
  </si>
  <si>
    <r>
      <t xml:space="preserve">b. Maintain full </t>
    </r>
    <r>
      <rPr>
        <b/>
        <sz val="11"/>
        <color rgb="FFFF0000"/>
        <rFont val="Calibri"/>
        <family val="2"/>
        <scheme val="minor"/>
      </rPr>
      <t>Claim</t>
    </r>
    <r>
      <rPr>
        <sz val="11"/>
        <color theme="1"/>
        <rFont val="Calibri"/>
        <family val="2"/>
        <scheme val="minor"/>
      </rPr>
      <t xml:space="preserve"> Integrity after filter selection.</t>
    </r>
  </si>
  <si>
    <t>Highest Version Paid Flag</t>
  </si>
  <si>
    <t>Highest Version Indicator</t>
  </si>
  <si>
    <t>Field Type</t>
  </si>
  <si>
    <t>Encrypted</t>
  </si>
  <si>
    <t>Derived</t>
  </si>
  <si>
    <t>Cleaned</t>
  </si>
  <si>
    <t xml:space="preserve"> </t>
  </si>
  <si>
    <t>Redaction</t>
  </si>
  <si>
    <t>APCD Restricted Release ID:</t>
  </si>
  <si>
    <t xml:space="preserve">Data Elements (Fields) </t>
  </si>
  <si>
    <t>ID_PROVIDER_LOCATION_MCO_LINKAGE_ID</t>
  </si>
  <si>
    <t>ID_PROVIDER_LOCATION_PCC_LINKAGE_ID</t>
  </si>
  <si>
    <t>ID_PROVIDER_LOCATION_BH_LINKAGE_ID</t>
  </si>
  <si>
    <t>ID_PROVIDER_LOCATION_LTC_LINKAGE_ID</t>
  </si>
  <si>
    <r>
      <t xml:space="preserve">Default exclusion of </t>
    </r>
    <r>
      <rPr>
        <b/>
        <sz val="11"/>
        <color rgb="FF000000"/>
        <rFont val="Calibri"/>
        <family val="2"/>
        <scheme val="minor"/>
      </rPr>
      <t>Medicaid*</t>
    </r>
    <r>
      <rPr>
        <sz val="11"/>
        <color rgb="FF000000"/>
        <rFont val="Calibri"/>
        <family val="2"/>
        <scheme val="minor"/>
      </rPr>
      <t xml:space="preserve"> in all APCD filing types, MC, ME, PC, DC, PV, and PR. (See spec in Medicaid Filter tab for all filing types)</t>
    </r>
  </si>
  <si>
    <t>Filter</t>
  </si>
  <si>
    <t>Criteria
(Note - Legal please specify any default filter overrides here, plus any other filter criteria)</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</si>
  <si>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</si>
  <si>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</si>
  <si>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</si>
  <si>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</si>
  <si>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</si>
  <si>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</si>
  <si>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</si>
  <si>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</si>
  <si>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BENEFITPLANCONTROLID</t>
  </si>
  <si>
    <t>ORGID</t>
  </si>
  <si>
    <t>BENEFITPLANCONTRACTID</t>
  </si>
  <si>
    <t>BENEFITPLANNAME</t>
  </si>
  <si>
    <t>ACTUARIALVALUE</t>
  </si>
  <si>
    <t>CLAIMTYPEQUALIFIER</t>
  </si>
  <si>
    <t>MEMBERELIGIBILITYID</t>
  </si>
  <si>
    <t>INSURANCETYPECODEPRODUCT</t>
  </si>
  <si>
    <t>COVERAGELEVELCODE</t>
  </si>
  <si>
    <t>MEDICALCOVERAGE</t>
  </si>
  <si>
    <t>PRESCRIPTIONDRUGCOVERAGE</t>
  </si>
  <si>
    <t>DENTALCOVERAGE</t>
  </si>
  <si>
    <t>PRIMARYINSURANCEINDICATOR</t>
  </si>
  <si>
    <t>COVERAGETYPE</t>
  </si>
  <si>
    <t>MARKETCATEGORYCODE</t>
  </si>
  <si>
    <t>SPECIALCOVERAGE</t>
  </si>
  <si>
    <t>HEALTHCAREHOMEASSIGNEDFLAG</t>
  </si>
  <si>
    <t>PRODUCTENROLLMENTSTARTDATEYEAR</t>
  </si>
  <si>
    <t>PRODUCTENROLLMENTSTARTDATEMONTH</t>
  </si>
  <si>
    <t>PRODUCTENROLLMENTENDDATEYEAR</t>
  </si>
  <si>
    <t>PRODUCTENROLLMENTENDDATEMONTH</t>
  </si>
  <si>
    <t>MEMBERPCPEFFECTIVEDATEYEAR</t>
  </si>
  <si>
    <t>MEMBERPCPEFFECTIVEDATEMONTH</t>
  </si>
  <si>
    <t>MEMBERPCPTERMINATIONDATEYEAR</t>
  </si>
  <si>
    <t>MEMBERPCPTERMINATIONDATEMONTH</t>
  </si>
  <si>
    <t>MEMBERDEDUCTIBLE</t>
  </si>
  <si>
    <t>MEMBERDEDUCTIBLEUSED</t>
  </si>
  <si>
    <t>BEHAVIORALHEALTHBENEFITFLAG</t>
  </si>
  <si>
    <t>LABORATORYBENEFITFLAG</t>
  </si>
  <si>
    <t>DISEASEMANAGEMENTENROLLEEFLAG</t>
  </si>
  <si>
    <t>LASTACTIVITYDATE</t>
  </si>
  <si>
    <t>LASTACTIVITYDATEYEAR</t>
  </si>
  <si>
    <t>LASTACTIVITYDATEMONTH</t>
  </si>
  <si>
    <t>BENEFITSTATUS</t>
  </si>
  <si>
    <t>COBRASTATUS</t>
  </si>
  <si>
    <t>FULLYINSUREDMEMBER</t>
  </si>
  <si>
    <t>MEDICARECODE</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</si>
  <si>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</si>
  <si>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</si>
  <si>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</si>
  <si>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</si>
  <si>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</si>
  <si>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</si>
  <si>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</si>
  <si>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</si>
  <si>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</si>
  <si>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</si>
  <si>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</si>
  <si>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</si>
  <si>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</si>
  <si>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MEMBERBENEFITPLANCONTRACTENROLLMENTSTARTDATEMONTH</t>
  </si>
  <si>
    <t>MEMBERBENEFITPLANCONTRACTENROLLMENTSTARTDATEYEAR</t>
  </si>
  <si>
    <t>MEMBERBENEFITPLANCONTRACTENROLLMENTENDDATEMONTH</t>
  </si>
  <si>
    <t>MEMBERBENEFITPLANCONTRACTENROLLMENTENDDATEYEAR</t>
  </si>
  <si>
    <t>TMEGLOBALBUDGETPAYMENTINDICATOR</t>
  </si>
  <si>
    <t>TOTALCONTRIBUTION</t>
  </si>
  <si>
    <t>PURCHASEDTHROUGHMASSACHUSETTSEXCHANGEFLAG</t>
  </si>
  <si>
    <t>BUSINESSTYPECODE</t>
  </si>
  <si>
    <t>INDIVIDUALRELATIONSHIPCODE</t>
  </si>
  <si>
    <t>HASHCARRIERSPECIFICUNIQUEMEMBERID</t>
  </si>
  <si>
    <t>STANDARDIZED_MEMBERSTATEORPROVINCE</t>
  </si>
  <si>
    <t>STANDARDIZED_SUBSCRIBERSTATEORPROVINCE</t>
  </si>
  <si>
    <t>MEMBERGENDERCLEANED</t>
  </si>
  <si>
    <t>MEDICAIDHSNINDICATOR</t>
  </si>
  <si>
    <t>HEALTHCAREHOMENUMBER_LINKAGE_ID</t>
  </si>
  <si>
    <t>PRODUCTIDNUMBER_LINKING_ID</t>
  </si>
  <si>
    <t>MEMBERPCPID_LINKAGE_ID</t>
  </si>
  <si>
    <t>ATTRIBUTEDPCPPROVIDERID_LINKAGE_ID</t>
  </si>
  <si>
    <t>MEMBERLINKEID</t>
  </si>
  <si>
    <t>RELEASEID</t>
  </si>
  <si>
    <t>CARRIERLICENSETYPE</t>
  </si>
  <si>
    <t>PRODUCTLINEOFBUSINESSMODEL</t>
  </si>
  <si>
    <t>PRODUCTBENEFITTYPE</t>
  </si>
  <si>
    <t>RISKTYPE</t>
  </si>
  <si>
    <t>PRODUCTSTARTDATEYEAR</t>
  </si>
  <si>
    <t>PRODUCTSTARTDATEMONTH</t>
  </si>
  <si>
    <t>PRODUCTENDDATEYEAR</t>
  </si>
  <si>
    <t>PRODUCTENDDATEMONTH</t>
  </si>
  <si>
    <t>COORDINATEDCAREMODEL</t>
  </si>
  <si>
    <t>NAICCODE</t>
  </si>
  <si>
    <t>DOBDATEYEAR</t>
  </si>
  <si>
    <t>INCURREDDATE</t>
  </si>
  <si>
    <t>DENTALCLAIMID</t>
  </si>
  <si>
    <t>DENTALINSURANCETYPECODEPRODUCT</t>
  </si>
  <si>
    <t>PAYERCLAIMCONTROLNUMBER</t>
  </si>
  <si>
    <t>LINECOUNTER</t>
  </si>
  <si>
    <t>VERSIONNUMBER</t>
  </si>
  <si>
    <t>DATESERVICEAPPROVEDAPDATE</t>
  </si>
  <si>
    <t>DATESERVICEAPPROVEDAPDATEYEAR</t>
  </si>
  <si>
    <t>DATESERVICEAPPROVEDAPDATEMONTH</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</si>
  <si>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</si>
  <si>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</si>
  <si>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</si>
  <si>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</si>
  <si>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</si>
  <si>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</si>
  <si>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</si>
  <si>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</si>
  <si>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</si>
  <si>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</si>
  <si>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</si>
  <si>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</si>
  <si>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</si>
  <si>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</si>
  <si>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</si>
  <si>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</si>
  <si>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</si>
  <si>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</si>
  <si>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</si>
  <si>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</si>
  <si>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FORMERCLAIMNUMBER</t>
  </si>
  <si>
    <t>ICDINDICATOR</t>
  </si>
  <si>
    <t>DENIEDFLAG</t>
  </si>
  <si>
    <t>PAYMENTARRANGEMENTTYPE</t>
  </si>
  <si>
    <t>DIAGNOSISCLEANED</t>
  </si>
  <si>
    <t>SERVICEPROVIDERNUMBER_LINKAGE_ID</t>
  </si>
  <si>
    <t>PRODUCTIDNUMBER_LINKAGE_ID</t>
  </si>
  <si>
    <t>MEMBERSTATEORPROVINCE</t>
  </si>
  <si>
    <t>MEMBERCENSUSBLOCK</t>
  </si>
  <si>
    <t>SERVICEPROVIDERSTATE</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</si>
  <si>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</si>
  <si>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</si>
  <si>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</si>
  <si>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</si>
  <si>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</si>
  <si>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</si>
  <si>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</si>
  <si>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</si>
  <si>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</si>
  <si>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</si>
  <si>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</si>
  <si>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</si>
  <si>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</si>
  <si>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</si>
  <si>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</si>
  <si>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CAPITATEDENCOUNTERFLAG</t>
  </si>
  <si>
    <t>COVEREDDAYS</t>
  </si>
  <si>
    <t>NONCOVEREDDAYS</t>
  </si>
  <si>
    <t>COORDINATIONOFBENEFITSTPLLIABILITYAMOUNT</t>
  </si>
  <si>
    <t>PROCEDUREMODIFIER3</t>
  </si>
  <si>
    <t>PROCEDUREMODIFIER4</t>
  </si>
  <si>
    <t>CLAIMPROCESSEDDATE</t>
  </si>
  <si>
    <t>DIAGNOSTICPOINTER</t>
  </si>
  <si>
    <t>MEDICAREINDICATOR</t>
  </si>
  <si>
    <t>WITHHOLDAMOUNT</t>
  </si>
  <si>
    <t>AUTHORIZATIONNEEDED</t>
  </si>
  <si>
    <t>REFERRALINDICATOR</t>
  </si>
  <si>
    <t>PCPINDICATOR</t>
  </si>
  <si>
    <t>GLOBALPAYMENTFLAG</t>
  </si>
  <si>
    <t>ACCIDENTINDICATOR</t>
  </si>
  <si>
    <t>INNETWORKINDICATOR</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</si>
  <si>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</si>
  <si>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</si>
  <si>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</si>
  <si>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</si>
  <si>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</si>
  <si>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</si>
  <si>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</si>
  <si>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</si>
  <si>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</si>
  <si>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</si>
  <si>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</si>
  <si>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</si>
  <si>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</si>
  <si>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</si>
  <si>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</si>
  <si>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</si>
  <si>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</si>
  <si>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</si>
  <si>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</si>
  <si>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</si>
  <si>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</si>
  <si>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</si>
  <si>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</si>
  <si>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</si>
  <si>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</si>
  <si>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COINSURANCEDAYS</t>
  </si>
  <si>
    <t>PATIENTTOTALOUTOFPOCKETAMOUNT</t>
  </si>
  <si>
    <t>BILLFREQUENCYCODE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</si>
  <si>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</si>
  <si>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</si>
  <si>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</si>
  <si>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</si>
  <si>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</si>
  <si>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</si>
  <si>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</si>
  <si>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</si>
  <si>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</si>
  <si>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DISPENSEASWRITTENCODE</t>
  </si>
  <si>
    <t>DATEPRESCRIPTIONFILLED</t>
  </si>
  <si>
    <t>DATEPRESCRIPTIONFILLEDYEAR</t>
  </si>
  <si>
    <t>DATEPRESCRIPTIONFILLEDMONTH</t>
  </si>
  <si>
    <t>QUANTITYDISPENSED</t>
  </si>
  <si>
    <t>DAYSSUPPLY</t>
  </si>
  <si>
    <t>INGREDIENTCOSTLISTPRICE</t>
  </si>
  <si>
    <t>POSTAGEAMOUNTCLAIMED</t>
  </si>
  <si>
    <t>MAILORDERPHARMACY</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</si>
  <si>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</si>
  <si>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</si>
  <si>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</si>
  <si>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</si>
  <si>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</si>
  <si>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</si>
  <si>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</si>
  <si>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</si>
  <si>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</si>
  <si>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</si>
  <si>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PRESCRIBINGPROVIDERID_LINKAGE_ID</t>
  </si>
  <si>
    <t>RECIPIENTPCPID_LINKAGE_ID</t>
  </si>
  <si>
    <t>MEMBERSTATE</t>
  </si>
  <si>
    <t>PHARMACYLOCATIONSTATE</t>
  </si>
  <si>
    <t>PRESCRIBINGPHYSICIANSTATE</t>
  </si>
  <si>
    <t>ADR_MAIL_ZIP</t>
  </si>
  <si>
    <t>ADR_MAIL_ZIP_DSP</t>
  </si>
  <si>
    <t>CDE_AGE_GROUP</t>
  </si>
  <si>
    <t>CDE_AID_CATEGORY</t>
  </si>
  <si>
    <t>CDE_AID_CATEGORY_BH</t>
  </si>
  <si>
    <t>CDE_AID_CATEGORY_MC</t>
  </si>
  <si>
    <t>CDE_BH_ENROLL</t>
  </si>
  <si>
    <t>CDE_BH_ENROLL_L2</t>
  </si>
  <si>
    <t>CDE_BUDGET_GROUP</t>
  </si>
  <si>
    <t>CDE_DISABILITY</t>
  </si>
  <si>
    <t>CDE_HCB_WAIVER</t>
  </si>
  <si>
    <t>CDE_MANAGED_CARE_PLAN</t>
  </si>
  <si>
    <t>CDE_MANAGED_CARE_PLAN_L2</t>
  </si>
  <si>
    <t>CDE_MH_PLAN</t>
  </si>
  <si>
    <t>CDE_PCT_INCOME_FPL</t>
  </si>
  <si>
    <t>CDE_PGM_HEALTH</t>
  </si>
  <si>
    <t>CDE_PGM_HEALTH_BH</t>
  </si>
  <si>
    <t>CDE_PGM_HEALTH_MC</t>
  </si>
  <si>
    <t>CDE_PROV_TYPE_BH</t>
  </si>
  <si>
    <t>CDE_PROV_TYPE_LTC</t>
  </si>
  <si>
    <t>CDE_PROV_TYPE_MCO</t>
  </si>
  <si>
    <t>CDE_PROV_TYPE_PCC</t>
  </si>
  <si>
    <t>CDE_RATE_CELL_BH</t>
  </si>
  <si>
    <t>CDE_RATE_CELL_MCO</t>
  </si>
  <si>
    <t>CDE_SCHIP_TYPE</t>
  </si>
  <si>
    <t>CDE_TPL_STATUS</t>
  </si>
  <si>
    <t>CDE_WAIVER_CATEGORY</t>
  </si>
  <si>
    <t>CDE_WAIVER_FLG</t>
  </si>
  <si>
    <t>COVERAGE_CATEGORY</t>
  </si>
  <si>
    <t>DTE_EFFECTIVE</t>
  </si>
  <si>
    <t>DTE_END</t>
  </si>
  <si>
    <t>ID_MEDICAID</t>
  </si>
  <si>
    <t>IND_ACTIVE</t>
  </si>
  <si>
    <t>IND_ADOPTION_SUBSIDY</t>
  </si>
  <si>
    <t>IND_AID_DISABLED</t>
  </si>
  <si>
    <t>IND_AID_SSI</t>
  </si>
  <si>
    <t>IND_COMMONHLTH_NON_WORKING</t>
  </si>
  <si>
    <t>IND_COMMONHLTH_WORKING</t>
  </si>
  <si>
    <t>IND_COMMONWEALTH_CARE</t>
  </si>
  <si>
    <t>IND_HEALTH_SAFETY_NET</t>
  </si>
  <si>
    <t>IND_KALEIGH_DISABLED</t>
  </si>
  <si>
    <t>IND_LTC_FACILITY</t>
  </si>
  <si>
    <t>IND_MANAGED_CARE_ELIGIBLE</t>
  </si>
  <si>
    <t>IND_MCE_AID_CATEGORY</t>
  </si>
  <si>
    <t>IND_MEDICARE_A</t>
  </si>
  <si>
    <t>IND_MEDICARE_B</t>
  </si>
  <si>
    <t>IND_MEDICARE_C</t>
  </si>
  <si>
    <t>IND_MEDICARE_D</t>
  </si>
  <si>
    <t>IND_MEDICARE_H</t>
  </si>
  <si>
    <t>IND_MFP</t>
  </si>
  <si>
    <t>IND_PACE_ENROLLED</t>
  </si>
  <si>
    <t>IND_PHARMACY_COVERAGE</t>
  </si>
  <si>
    <t>IND_PREGNANCY</t>
  </si>
  <si>
    <t>IND_SCO</t>
  </si>
  <si>
    <t>IND_WAIVER_ELIG</t>
  </si>
  <si>
    <t>NUM_DAYS_ELIGIBLE</t>
  </si>
  <si>
    <t>PCT_INCOME_FPL</t>
  </si>
  <si>
    <t>ID_PROVIDER_LOCATION_MCO</t>
  </si>
  <si>
    <t>ID_PROVIDER_LOCATION_PCC</t>
  </si>
  <si>
    <t>ID_PROVIDER_LOCATION_BH</t>
  </si>
  <si>
    <t>ID_PROVIDER_LOCATION_LTC</t>
  </si>
  <si>
    <t>DTE_BIRTH</t>
  </si>
  <si>
    <t>DTE_DEATH</t>
  </si>
  <si>
    <t>CDE_SEX</t>
  </si>
  <si>
    <t>CDE_ETHNIC</t>
  </si>
  <si>
    <t>CDE_HOMELESS</t>
  </si>
  <si>
    <t>CDE_MARITAL</t>
  </si>
  <si>
    <t>CDE_PRIMARY_LANG</t>
  </si>
  <si>
    <t>CDE_RACE</t>
  </si>
  <si>
    <t>Int</t>
  </si>
  <si>
    <t>SG
Data Type</t>
  </si>
  <si>
    <t>SG
Length</t>
  </si>
  <si>
    <t>DC</t>
  </si>
  <si>
    <t>Census Block</t>
  </si>
  <si>
    <t>MC</t>
  </si>
  <si>
    <t>ME</t>
  </si>
  <si>
    <t>PC</t>
  </si>
  <si>
    <t>PR</t>
  </si>
  <si>
    <t>Incurred Date vs. SubmissionYearMonth</t>
  </si>
  <si>
    <t>PV</t>
  </si>
  <si>
    <t>BP</t>
  </si>
  <si>
    <t>New Element</t>
  </si>
  <si>
    <t>Census Tract</t>
  </si>
  <si>
    <t>Missing</t>
  </si>
  <si>
    <t>Address</t>
  </si>
  <si>
    <t>Not standardized</t>
  </si>
  <si>
    <t>Incurred Date</t>
  </si>
  <si>
    <t>Other</t>
  </si>
  <si>
    <t>MC080 &amp; MC246</t>
  </si>
  <si>
    <t>Zip Code</t>
  </si>
  <si>
    <t>L2 - 5 digit L3 - 9 digit</t>
  </si>
  <si>
    <t>Issue for non-claims tables ME, PR, and BP (MHEE?)</t>
  </si>
  <si>
    <t>Create new derived field for 5 digit zip code and move the zip code field to level 3</t>
  </si>
  <si>
    <t>MC080 - Reason For Adjustment - Use PAYMENTREASONCLEANED, reasonforadjustment is the old column name.</t>
  </si>
  <si>
    <t>MC246 - MassHealth Claim Type Indicator is a 4.0 intake element but is needed for this release, so the data was given retroactively to be included on this release</t>
  </si>
  <si>
    <t>PR001 - Product ID, use HASHORGIDPRODUCTIDNUMBER</t>
  </si>
  <si>
    <t>PV002 - Plan Provider ID, use HASHORGIDPLANPROVIDERID</t>
  </si>
  <si>
    <t>Will find out about these</t>
  </si>
  <si>
    <t>Was DC, MC, and PC actually standardized, but not reflected in the column name?</t>
  </si>
  <si>
    <t>Not needed for the non-claims fiels, SUBMISSIONYEARMONTH suffices</t>
  </si>
  <si>
    <t>PV019/PV020 and PV026/PV027 may be due to Melissa Data, will find out</t>
  </si>
  <si>
    <t>LEFT([MEMBERZIPCODE],3) as "Standardized_MemberZIPFirst3"</t>
  </si>
  <si>
    <t>Missing (and no SubmissionYearMonth)</t>
  </si>
  <si>
    <t>COLUMN NAME from NETEZZA  TBL_CORE_MASSHEALTHENHANCEDELIGIBILITY</t>
  </si>
  <si>
    <t>KEY</t>
  </si>
  <si>
    <t>Netezza column does not match APCDDEC2014Release column</t>
  </si>
  <si>
    <t>Missing element</t>
  </si>
  <si>
    <t>Additional Netezza columns in question</t>
  </si>
  <si>
    <t>CHARACTER VARYING</t>
  </si>
  <si>
    <t>DATE</t>
  </si>
  <si>
    <t>NUMERIC</t>
  </si>
  <si>
    <t>BIGINT</t>
  </si>
  <si>
    <t>Product Delegate</t>
  </si>
  <si>
    <t>LINKINGPRODUCTDELEGATE</t>
  </si>
  <si>
    <t>Provider Delegate</t>
  </si>
  <si>
    <t>Member ZIP code (5 digits)</t>
  </si>
  <si>
    <t>Member ZIP Code (5 digits)</t>
  </si>
  <si>
    <t>Fully Denied Claim</t>
  </si>
  <si>
    <t>FULLYDENIEDCLAIM</t>
  </si>
  <si>
    <t>bigint</t>
  </si>
  <si>
    <t>Eligible_Year_Month                       </t>
  </si>
  <si>
    <t>Integer values 1 to 31 represents days pertaining to the referenced month</t>
  </si>
  <si>
    <t>DTE_EFFECTIVE_Month</t>
  </si>
  <si>
    <t>DTE_END_Month</t>
  </si>
  <si>
    <t>Effective date enrollment (of segment) - Monthly bounded YYYYMMDD</t>
  </si>
  <si>
    <t>End date enrollment (of segment) - Monthly bounded YYYYMMDD</t>
  </si>
  <si>
    <t>Proposed Level-3 Below:</t>
  </si>
  <si>
    <t>Not Released Elements - Exist in source only:</t>
  </si>
  <si>
    <t>NUM_DAYS_ELIGIBLE_Month</t>
  </si>
  <si>
    <t>Derived-MC7</t>
  </si>
  <si>
    <t>Derived-ME7</t>
  </si>
  <si>
    <t>Member ZIP Code (first 5 digits)</t>
  </si>
  <si>
    <t>Subscriber ZIP Code (first 5 digits)</t>
  </si>
  <si>
    <t>Derived-PC8</t>
  </si>
  <si>
    <t>Derived-PC15</t>
  </si>
  <si>
    <t>Derived-PR2</t>
  </si>
  <si>
    <t>Derived-DC7</t>
  </si>
  <si>
    <t>Derived-BP1</t>
  </si>
  <si>
    <t>Derived-BP2</t>
  </si>
  <si>
    <t>Derived-BP3</t>
  </si>
  <si>
    <t>Derived-BP4</t>
  </si>
  <si>
    <t>LINKINGPROVIDERDELEGATE</t>
  </si>
  <si>
    <t>Hashed</t>
  </si>
  <si>
    <t>COLUMN NAME from NETEZZA</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</si>
  <si>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</si>
  <si>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</si>
  <si>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</si>
  <si>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</si>
  <si>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</si>
  <si>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</si>
  <si>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</si>
  <si>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</si>
  <si>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</si>
  <si>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</si>
  <si>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</si>
  <si>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</si>
  <si>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</si>
  <si>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Field Name</t>
  </si>
  <si>
    <t>Functional Name</t>
  </si>
  <si>
    <t>Table</t>
  </si>
  <si>
    <t>Member mailing zip code</t>
  </si>
  <si>
    <t>nw_state_eligibility</t>
  </si>
  <si>
    <t>Member mailing zip code formatted</t>
  </si>
  <si>
    <t>Age Group</t>
  </si>
  <si>
    <t>Richest MassHealth Aid Category</t>
  </si>
  <si>
    <t>Behavioral Health Aid Category</t>
  </si>
  <si>
    <t>Managed Care Aid Category</t>
  </si>
  <si>
    <t>Behavioral Health Plan Assignment</t>
  </si>
  <si>
    <t>Behavioral Health Plan Assignment Detail</t>
  </si>
  <si>
    <t>Budget Group</t>
  </si>
  <si>
    <t>Disability Code</t>
  </si>
  <si>
    <t>Home and Community Based Waiver Code</t>
  </si>
  <si>
    <t>Managed Care Plan Code</t>
  </si>
  <si>
    <t>Managed Care Plan Code Detail</t>
  </si>
  <si>
    <t>Managed Care Plan/Provider Type Code</t>
  </si>
  <si>
    <t>Federal Poverty Level Group</t>
  </si>
  <si>
    <t>Benefit Plan</t>
  </si>
  <si>
    <t>Behavioral Health Assignment Plan</t>
  </si>
  <si>
    <t>Managed Care Assignment Plan</t>
  </si>
  <si>
    <t>Behavioral Health Provider Type</t>
  </si>
  <si>
    <t>Long Term Care Provider Type</t>
  </si>
  <si>
    <t>Managed Care Provider Type</t>
  </si>
  <si>
    <t>Primary Care Clinician Provider Type</t>
  </si>
  <si>
    <t>Behavioral Health Enrollment Rate Cell</t>
  </si>
  <si>
    <t>Managed Care Enrollment Rate Cell</t>
  </si>
  <si>
    <t>State Children's Health Insurance Program Code</t>
  </si>
  <si>
    <t>Member Third Party Liability Status</t>
  </si>
  <si>
    <t>Waiver Category</t>
  </si>
  <si>
    <t>Waiver Eligibility Flag</t>
  </si>
  <si>
    <t>Third Party Liability Coverage Category</t>
  </si>
  <si>
    <t>Segment Effective Date</t>
  </si>
  <si>
    <t>Segment End Date</t>
  </si>
  <si>
    <t>Member MassHealth ID</t>
  </si>
  <si>
    <t>X</t>
  </si>
  <si>
    <t>Member Active Flag</t>
  </si>
  <si>
    <t>Disability Aid Category Flag</t>
  </si>
  <si>
    <t>SSI (Aged and Disabled) Aid Category Flag</t>
  </si>
  <si>
    <t>CommonHealth Non-Working Aid Category Flag</t>
  </si>
  <si>
    <t>CommonHealth Working Aid Category Flag</t>
  </si>
  <si>
    <t>Commonwealth Care Aid Category Flag</t>
  </si>
  <si>
    <t>Health Safety Net Flag</t>
  </si>
  <si>
    <t>Kaleigh Mulligan Based Aid Category Flag</t>
  </si>
  <si>
    <t>Long Term Care Eligibility Flag</t>
  </si>
  <si>
    <t>Managed Care Eligibility Flag</t>
  </si>
  <si>
    <t>Managed Care Eligibility/Aid Category Flag</t>
  </si>
  <si>
    <t>Medicare Part A Coverage Flag</t>
  </si>
  <si>
    <t>Medicare Part B Coverage Flag</t>
  </si>
  <si>
    <t>Medicare Outpatient Coverage Flag</t>
  </si>
  <si>
    <t>Medicare Part D Coverage Flag</t>
  </si>
  <si>
    <t>Medicare Home Health Coverage Flag</t>
  </si>
  <si>
    <t>‘Money Follows the Person’ Program Flag</t>
  </si>
  <si>
    <t>Program All-Inclusive Care for the Elderly  Enrollment Flag</t>
  </si>
  <si>
    <t>Pharmacy Third Party Liability Coverage Flag</t>
  </si>
  <si>
    <t>Pregnancy Indicator Flag</t>
  </si>
  <si>
    <t>Senior Care Option Enrollment Flag</t>
  </si>
  <si>
    <t>Number of Eligibility Days in segment</t>
  </si>
  <si>
    <t>Federal Poverty Level Income Percent</t>
  </si>
  <si>
    <t>Managed Care Entity Provider ID</t>
  </si>
  <si>
    <t>nw_provider</t>
  </si>
  <si>
    <t>Primary Care Clinician Provider ID</t>
  </si>
  <si>
    <t>Behavioral Health Provider ID</t>
  </si>
  <si>
    <t>Long Term Care Provider ID</t>
  </si>
  <si>
    <t>nw_member</t>
  </si>
  <si>
    <t>Member Date of Death</t>
  </si>
  <si>
    <t>Member Gender Code</t>
  </si>
  <si>
    <t>Member Ethnicity Code</t>
  </si>
  <si>
    <t>Member Homeless Indicator Code</t>
  </si>
  <si>
    <t>Member Marital Status Code</t>
  </si>
  <si>
    <t>Member Primary Language Code</t>
  </si>
  <si>
    <t>Member Race Code</t>
  </si>
  <si>
    <t>ID</t>
  </si>
  <si>
    <t>DTE_EFFECTIVE_MONTH</t>
  </si>
  <si>
    <t>DTE_END_MONTH</t>
  </si>
  <si>
    <t>NUM_DAYS_ELIGIBLE_MONTH</t>
  </si>
  <si>
    <t>Derived Eligible Days in Month</t>
  </si>
  <si>
    <t>Derived Effective Begin date</t>
  </si>
  <si>
    <t>Derived Effective End date</t>
  </si>
  <si>
    <t>Derived Managed Care Entity Provider ID</t>
  </si>
  <si>
    <t>Derived Primary Care Clinician Provider ID</t>
  </si>
  <si>
    <t>Derived Behavioral Health Provider ID</t>
  </si>
  <si>
    <t>Derived Long Term Care Provider ID</t>
  </si>
  <si>
    <t xml:space="preserve">Derived MHEE Release Record ID </t>
  </si>
  <si>
    <t>Unique record identity element</t>
  </si>
  <si>
    <t>Derived Carrier Specific Unique Member ID</t>
  </si>
  <si>
    <t>MH Warehouse Reference</t>
  </si>
  <si>
    <t>N/A</t>
  </si>
  <si>
    <t>IT Required</t>
  </si>
  <si>
    <t>Comments</t>
  </si>
  <si>
    <t>Record linkage to APCD Provider (PV) File</t>
  </si>
  <si>
    <t>Numeric</t>
  </si>
  <si>
    <t>Values Y/N</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</si>
  <si>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</si>
  <si>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</si>
  <si>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</si>
  <si>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</si>
  <si>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</si>
  <si>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</si>
  <si>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</si>
  <si>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</si>
  <si>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</si>
  <si>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</si>
  <si>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</si>
  <si>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</si>
  <si>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</si>
  <si>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</si>
  <si>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</si>
  <si>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</si>
  <si>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*Generally Not Released. Please contact us at APCD.data@State.MA.US if you would like more information on these data elements</t>
  </si>
  <si>
    <t xml:space="preserve">Functional Name   </t>
  </si>
  <si>
    <t>BigInt</t>
  </si>
  <si>
    <t>Bigint</t>
  </si>
  <si>
    <t>Instructions: Data requestors - please fill out each item in the shaded section below:</t>
  </si>
  <si>
    <t xml:space="preserve">   </t>
  </si>
  <si>
    <r>
      <t xml:space="preserve">Exclusion of substance abuse conditions in </t>
    </r>
    <r>
      <rPr>
        <b/>
        <sz val="11"/>
        <color rgb="FF000000"/>
        <rFont val="Calibri"/>
        <family val="2"/>
        <scheme val="minor"/>
      </rPr>
      <t>Commercial</t>
    </r>
    <r>
      <rPr>
        <sz val="11"/>
        <color rgb="FF000000"/>
        <rFont val="Calibri"/>
        <family val="2"/>
        <scheme val="minor"/>
      </rPr>
      <t xml:space="preserve"> claims in MC file. </t>
    </r>
  </si>
  <si>
    <r>
      <t xml:space="preserve">If Medicaid* is approved for inclusion, default exclusion of substance abuse conditions in identified </t>
    </r>
    <r>
      <rPr>
        <b/>
        <sz val="11"/>
        <color rgb="FF000000"/>
        <rFont val="Calibri"/>
        <family val="2"/>
        <scheme val="minor"/>
      </rPr>
      <t>Medicaid</t>
    </r>
    <r>
      <rPr>
        <sz val="11"/>
        <color rgb="FF000000"/>
        <rFont val="Calibri"/>
        <family val="2"/>
        <scheme val="minor"/>
      </rPr>
      <t xml:space="preserve"> claims in MC file.</t>
    </r>
  </si>
  <si>
    <t>Behavioral Health (MBHP) Enrollment Aid Category</t>
  </si>
  <si>
    <t>Managed Care (MCO) Enrollment Aid Category</t>
  </si>
  <si>
    <t>Medicare Advantage Coverage Flag</t>
  </si>
  <si>
    <t xml:space="preserve">Level 3 - MassHealth Enhanced Eligibility (MHEE)  </t>
  </si>
  <si>
    <t>LINKINGPRODUCTID</t>
  </si>
  <si>
    <t>Business Type Code</t>
  </si>
  <si>
    <t>LINKINGPROVIDERID</t>
  </si>
  <si>
    <t>2011, 2012, 2013, 2014, 2015</t>
  </si>
  <si>
    <t>BP008</t>
  </si>
  <si>
    <t>BP009</t>
  </si>
  <si>
    <t>Benefit Plan Start Date</t>
  </si>
  <si>
    <t>Benefit Plan End Date</t>
  </si>
  <si>
    <t>BENEFITPLANSTARTDATE</t>
  </si>
  <si>
    <t>BENEFITPLANENDDATE</t>
  </si>
  <si>
    <t>New V4.0 Intake Field</t>
  </si>
  <si>
    <t xml:space="preserve"> *Generally Not Released. Please contact us at APCD.data@State.MA.US for more information. </t>
  </si>
  <si>
    <t>ETLBATCHID</t>
  </si>
  <si>
    <t>CREATEDATE</t>
  </si>
  <si>
    <t>RELEASEETLBATCHID</t>
  </si>
  <si>
    <t>Version</t>
  </si>
  <si>
    <t>Updated by</t>
  </si>
  <si>
    <t>1.0</t>
  </si>
  <si>
    <t>Internal Use ETL Batch ID</t>
  </si>
  <si>
    <t>MH Record source Effective date</t>
  </si>
  <si>
    <t>MH Record source End date</t>
  </si>
  <si>
    <t>New MMIS ID</t>
  </si>
  <si>
    <t>MH Days per eligibility segment record</t>
  </si>
  <si>
    <t>applies to source span, not derived monthly segments</t>
  </si>
  <si>
    <t>internal manufacturing use only</t>
  </si>
  <si>
    <t>COLUMN NAME NETEZZA Source</t>
  </si>
  <si>
    <t>Standardized_MemberZIP_3</t>
  </si>
  <si>
    <t>Standardized_MemberZIP_5</t>
  </si>
  <si>
    <t>CHIACARRIERSPECIFICUNIQUEMEMBERID</t>
  </si>
  <si>
    <t>CHIACARRIERSPECIFICUNIQUESUBSCRIBERID</t>
  </si>
  <si>
    <t>CHIA Code</t>
  </si>
  <si>
    <t xml:space="preserve">Indicates field is replaced with a surrogate key value in the output extract file. </t>
  </si>
  <si>
    <t>Standardized_SubscriberZIP_3</t>
  </si>
  <si>
    <t>Standardized_SubscriberZIP_5</t>
  </si>
  <si>
    <t>SubmissionMonth</t>
  </si>
  <si>
    <t>SubmissionYear</t>
  </si>
  <si>
    <t>Recommend naming change</t>
  </si>
  <si>
    <t>Data Elements (MassHealth Source Fields)</t>
  </si>
  <si>
    <t>Aid Category Disability Indicator</t>
  </si>
  <si>
    <t>Aid Category Premium assistance indicator</t>
  </si>
  <si>
    <t>Aid Category Coverage type</t>
  </si>
  <si>
    <t>Aid Category Population</t>
  </si>
  <si>
    <t>Aid Category Temporary Coverage Type</t>
  </si>
  <si>
    <t>AidCatDisabilityIndicator</t>
  </si>
  <si>
    <t>AidCatPremiumAssistanceIndicator</t>
  </si>
  <si>
    <t>AidCatCoverageType</t>
  </si>
  <si>
    <t>AidCatPopulation</t>
  </si>
  <si>
    <t>AidCatTemporaryCoverageType</t>
  </si>
  <si>
    <t>LEFT([ADR_MAIL_ZIP],5) as "ADR_MAIL_ZIP5"</t>
  </si>
  <si>
    <t>LEFT([ADR_MAIL_ZIP_DSP],5) as "ADR_MAIL_ZIP_DSP5"</t>
  </si>
  <si>
    <t xml:space="preserve">Column Name from NETEZZA  </t>
  </si>
  <si>
    <t>New - Surrogate Key recommended</t>
  </si>
  <si>
    <t>New - Encryption and Renaming recommended</t>
  </si>
  <si>
    <t>C. Phelan</t>
  </si>
  <si>
    <t>External Template Columns</t>
  </si>
  <si>
    <t>Internal Only - Template Columns</t>
  </si>
  <si>
    <t>DC-MC-ME-PC-PR-PV-BP  Column Headers</t>
  </si>
  <si>
    <t>MHEE Column Headers</t>
  </si>
  <si>
    <t xml:space="preserve">Exclude from Release tables.  These elements available internally for manufacturing processes only, and exceptional Government requests. </t>
  </si>
  <si>
    <t>Release View NAME if CHANGED</t>
  </si>
  <si>
    <t>NR</t>
  </si>
  <si>
    <t>Derived-DC12</t>
  </si>
  <si>
    <t>Member Link MCL</t>
  </si>
  <si>
    <t>No Release</t>
  </si>
  <si>
    <t>MCL</t>
  </si>
  <si>
    <t>DC006</t>
  </si>
  <si>
    <t>Insured Group or Policy Number</t>
  </si>
  <si>
    <t>No Release - recommend naming change.</t>
  </si>
  <si>
    <t>INSUREDGROUPORPOLICYNUMBER</t>
  </si>
  <si>
    <t>DC007</t>
  </si>
  <si>
    <t>Subscriber SSN</t>
  </si>
  <si>
    <t>SUBSCRIBERSSN</t>
  </si>
  <si>
    <t>DC009</t>
  </si>
  <si>
    <t>Member Suffix or Sequence Number</t>
  </si>
  <si>
    <t>No Release - Field should be Encrypted  in source table</t>
  </si>
  <si>
    <t>MEMBERSUFFIXORSEQUENCENUMBER</t>
  </si>
  <si>
    <t>DC010</t>
  </si>
  <si>
    <t>Member SSN (fna Member Identification Code)</t>
  </si>
  <si>
    <t>No Release - No Release - recommend naming change (note SSN)</t>
  </si>
  <si>
    <t>MEMBERIDENTIFICATIONCODE</t>
  </si>
  <si>
    <t>DC050</t>
  </si>
  <si>
    <t>Subscriber Last Name</t>
  </si>
  <si>
    <t>SUBSCRIBERLASTNAME</t>
  </si>
  <si>
    <t>DC051</t>
  </si>
  <si>
    <t>Subscriber First Name</t>
  </si>
  <si>
    <t>SUBSCRIBERFIRSTNAME</t>
  </si>
  <si>
    <t>DC052</t>
  </si>
  <si>
    <t>Subscriber Middle Initial</t>
  </si>
  <si>
    <t>SUBSCRIBERMIDDLEINITIAL</t>
  </si>
  <si>
    <t>DC053</t>
  </si>
  <si>
    <t>Member Last Name</t>
  </si>
  <si>
    <t>MEMBERLASTNAME</t>
  </si>
  <si>
    <t>DC054</t>
  </si>
  <si>
    <t>Member First Name</t>
  </si>
  <si>
    <t>MEMBERFIRSTNAME</t>
  </si>
  <si>
    <t>DC055</t>
  </si>
  <si>
    <t>Member Middle Initial</t>
  </si>
  <si>
    <t>MEMBERMIDDLEINITIAL</t>
  </si>
  <si>
    <t>DC066</t>
  </si>
  <si>
    <t>GIC ID</t>
  </si>
  <si>
    <t>ENCRYPTEDGICID</t>
  </si>
  <si>
    <r>
      <t xml:space="preserve">New </t>
    </r>
    <r>
      <rPr>
        <b/>
        <sz val="10"/>
        <color theme="1"/>
        <rFont val="Arial"/>
        <family val="2"/>
      </rPr>
      <t>Release 5.0</t>
    </r>
  </si>
  <si>
    <t>Derived-MC17</t>
  </si>
  <si>
    <t>MC006</t>
  </si>
  <si>
    <t>MC007</t>
  </si>
  <si>
    <t>MC009</t>
  </si>
  <si>
    <t>MC010</t>
  </si>
  <si>
    <t>Member SSN</t>
  </si>
  <si>
    <t>MEMBERSSN</t>
  </si>
  <si>
    <t>MC101</t>
  </si>
  <si>
    <t>MC102</t>
  </si>
  <si>
    <t>MC103</t>
  </si>
  <si>
    <t>MC104</t>
  </si>
  <si>
    <t>MC105</t>
  </si>
  <si>
    <t>MC106</t>
  </si>
  <si>
    <t>MC240</t>
  </si>
  <si>
    <t>GICID</t>
  </si>
  <si>
    <t>Not Available</t>
  </si>
  <si>
    <t>Geocoded Member Address</t>
  </si>
  <si>
    <t xml:space="preserve">DROP FIELD FROM RELEASE </t>
  </si>
  <si>
    <t>GEOCODEDMEMBERADDRESS</t>
  </si>
  <si>
    <t>Include (Y/N)</t>
  </si>
  <si>
    <t>Derived-ME14</t>
  </si>
  <si>
    <t>MEMBERLINKMCL</t>
  </si>
  <si>
    <t>ME006</t>
  </si>
  <si>
    <t>No Release - Recommend new name</t>
  </si>
  <si>
    <t>ME008</t>
  </si>
  <si>
    <t>Subscriber Unique ID / SSN</t>
  </si>
  <si>
    <t>SUBSCRIBERUNIQUEIDENTIFICATIONNUMBER</t>
  </si>
  <si>
    <t>ME010</t>
  </si>
  <si>
    <t>ME011</t>
  </si>
  <si>
    <t>Member Identification Code</t>
  </si>
  <si>
    <t>ME101</t>
  </si>
  <si>
    <t>ME102</t>
  </si>
  <si>
    <t>ME103</t>
  </si>
  <si>
    <t>ME104</t>
  </si>
  <si>
    <t>ME105</t>
  </si>
  <si>
    <t>ME106</t>
  </si>
  <si>
    <t>ME133</t>
  </si>
  <si>
    <t xml:space="preserve">Exclude from Release Tables.  These elements available internally for manufacturing processes only, and exceptional Government requests. </t>
  </si>
  <si>
    <t>Derived-PC13</t>
  </si>
  <si>
    <t>PC006</t>
  </si>
  <si>
    <t>No Release - Recommend naming change</t>
  </si>
  <si>
    <t>PC007</t>
  </si>
  <si>
    <t>PC009</t>
  </si>
  <si>
    <t>PC010</t>
  </si>
  <si>
    <t>PC047</t>
  </si>
  <si>
    <t>Prescribing Physician DEA Number</t>
  </si>
  <si>
    <t>PRESCRIBINGPHYSICIANDEANUMBER</t>
  </si>
  <si>
    <t>PC101</t>
  </si>
  <si>
    <t>PC102</t>
  </si>
  <si>
    <t>PC103</t>
  </si>
  <si>
    <t>PC104</t>
  </si>
  <si>
    <t>PC105</t>
  </si>
  <si>
    <t>PC106</t>
  </si>
  <si>
    <t>PC119</t>
  </si>
  <si>
    <t xml:space="preserve">Exclude from Release Tables.  </t>
  </si>
  <si>
    <t>PV032</t>
  </si>
  <si>
    <t>Registered Provider Organization ID (RPO)</t>
  </si>
  <si>
    <t xml:space="preserve">Little data - Consider adding in future, Remove from Release </t>
  </si>
  <si>
    <t>REGISTEREDPROVIDERORGANIZATIONIDCLEANED</t>
  </si>
  <si>
    <t>Char</t>
  </si>
  <si>
    <t>PV041</t>
  </si>
  <si>
    <t>GIC Provider Link ID</t>
  </si>
  <si>
    <t>No data available - Not in current, Consider adding in future</t>
  </si>
  <si>
    <t>No Release - Remove from MHEE Release Table</t>
  </si>
  <si>
    <t>Current NAME in NETEZZA  TBL_RELEASE_CORE_MASSHEALTHENHANCEDELIGIBILITY</t>
  </si>
  <si>
    <t>Release NAME if CHANGED</t>
  </si>
  <si>
    <t>Indicates Adoption Subsidy</t>
  </si>
  <si>
    <t>No Data available from MH, nor required - Drop from release schema</t>
  </si>
  <si>
    <t>No Release - Removed from Dental Claims Release Table</t>
  </si>
  <si>
    <t>No Release - Removed from Medical Claims Release Table</t>
  </si>
  <si>
    <t>No Release - Removed from Member Eligibility Release Table</t>
  </si>
  <si>
    <t>No Release - Removed from Pharmacy Claims Release Table</t>
  </si>
  <si>
    <t>No Release - Removed from Provider Release Table</t>
  </si>
  <si>
    <t>Default</t>
  </si>
  <si>
    <t>Include</t>
  </si>
  <si>
    <t>Reason</t>
  </si>
  <si>
    <t>Applicant attests that this data element as defined is necessary to achieve the project goals.</t>
  </si>
  <si>
    <t>Dev Requirement Notes</t>
  </si>
  <si>
    <t>Data Elements (related MH Source Fields)</t>
  </si>
  <si>
    <t>CHARACTER</t>
  </si>
  <si>
    <t>New - Encryption recommended - Set to null if not numeric</t>
  </si>
  <si>
    <t>As reported MH value - do not disclose</t>
  </si>
  <si>
    <t>applies to source span, not derived monthly segments, no value to users</t>
  </si>
  <si>
    <t>Formatted zip - no additiona value for users - see ADR_MAIL_ZIP instead. Drop this from MHEE Release</t>
  </si>
  <si>
    <t>New - Encryption recommended - or drop from release</t>
  </si>
  <si>
    <t>MHEE No Release - Not for Internal use or disclosure</t>
  </si>
  <si>
    <t>n/a</t>
  </si>
  <si>
    <t>New - Derivation see: Aid Category Derivation of New Data Elements - ME and MHEE.xlsx</t>
  </si>
  <si>
    <t xml:space="preserve">Available for internal use only. </t>
  </si>
  <si>
    <t>Available for internal use only. See 5 derived release elts.</t>
  </si>
  <si>
    <t>cast as 6.2 in Release core for privacy concerns</t>
  </si>
  <si>
    <t>Available for internal use only.</t>
  </si>
  <si>
    <t>Level 3 - Internal Use</t>
  </si>
  <si>
    <t>Source Table</t>
  </si>
  <si>
    <t>Source Netezza Column Name</t>
  </si>
  <si>
    <t>TBL_CORE_DENTALCLAIM</t>
  </si>
  <si>
    <t>RIGHT([SUBMISSIONYEARMONTH],2)</t>
  </si>
  <si>
    <t>LEFT([SUBMISSIONYEARMONTH],4)</t>
  </si>
  <si>
    <t>TBL_ADDRESS_DC_MEMBERADDRESS</t>
  </si>
  <si>
    <t>TBL_ADDRESS_DC_SERVICEPROVIDERADDRESS</t>
  </si>
  <si>
    <t>TBL_MDM_EID_DC</t>
  </si>
  <si>
    <t>EID</t>
  </si>
  <si>
    <t>MEMBERAGEATSERVICECLEANED</t>
  </si>
  <si>
    <t>NATIONALSERVICEPROVIDERIDCLEANED</t>
  </si>
  <si>
    <t>DELEGATEDBENEFITADMINISTRATORORGANIZATIONIDCLEANED</t>
  </si>
  <si>
    <t>SERVICEPROVIDERSPECIALTYCLEANED</t>
  </si>
  <si>
    <t>SERVICEPROVIDERZIPCODECLEANED</t>
  </si>
  <si>
    <t>CLAIMSTATUSCLEANED</t>
  </si>
  <si>
    <t>CHARGEAMOUNTCLEANED</t>
  </si>
  <si>
    <t>PAIDAMOUNTCLEANED</t>
  </si>
  <si>
    <t>COPAYAMOUNTCLEANED</t>
  </si>
  <si>
    <t>ALLOWEDAMOUNTCLEANED</t>
  </si>
  <si>
    <t>TOOTHSURFACECLEANED</t>
  </si>
  <si>
    <t>CLAIMLINETYPECLEANED</t>
  </si>
  <si>
    <t>CARRIERSPECIFICUNIQUEMEMBERIDCLEANED</t>
  </si>
  <si>
    <t>CARRIERSPECIFICUNIQUESUBSCRIBERIDCLEANED</t>
  </si>
  <si>
    <t>LINENUMBER</t>
  </si>
  <si>
    <t>ETLSUBMISSIONCONTROLID</t>
  </si>
  <si>
    <t>CARRIERSPECIFICUNIQUEMEMBERID</t>
  </si>
  <si>
    <t>CARRIERSPECIFICUNIQUESUBSCRIBERID</t>
  </si>
  <si>
    <t>TBL_CORE_MEDICALCLAIM</t>
  </si>
  <si>
    <t>TBL_ADDRESS_MC_SERVICEPROVIDERADDRESS</t>
  </si>
  <si>
    <t>TBL_VERSIONING_MEDICALCLAIM</t>
  </si>
  <si>
    <t>TBL_MDM_EID_MC</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</si>
  <si>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</si>
  <si>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</si>
  <si>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</si>
  <si>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</si>
  <si>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</si>
  <si>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</si>
  <si>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</si>
  <si>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</si>
  <si>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</si>
  <si>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</si>
  <si>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</si>
  <si>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</si>
  <si>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</si>
  <si>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</si>
  <si>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</si>
  <si>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</si>
  <si>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</si>
  <si>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</si>
  <si>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</si>
  <si>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</si>
  <si>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PREPAIDAMOUNTCLEANED</t>
  </si>
  <si>
    <t>DRUGCODECLEANED</t>
  </si>
  <si>
    <t>NATIONALBILLINGPROVIDERIDCLEANED</t>
  </si>
  <si>
    <t>OTHERICD9CMPROCEDURECODE1CLEANED</t>
  </si>
  <si>
    <t>OTHERICD9CMPROCEDURECODE2CLEANED</t>
  </si>
  <si>
    <t>OTHERICD9CMPROCEDURECODE3CLEANED</t>
  </si>
  <si>
    <t>OTHERICD9CMPROCEDURECODE4CLEANED</t>
  </si>
  <si>
    <t>OTHERICD9CMPROCEDURECODE5CLEANED</t>
  </si>
  <si>
    <t>OTHERICD9CMPROCEDURECODE6CLEANED</t>
  </si>
  <si>
    <t>TYPEOFCLAIMCLEANED</t>
  </si>
  <si>
    <t>OTHERINSURANCEPAIDAMOUNTCLEANED</t>
  </si>
  <si>
    <t>MEDICAREPAIDAMOUNTCLEANED</t>
  </si>
  <si>
    <t>NONCOVEREDAMOUNTCLEANED</t>
  </si>
  <si>
    <t>PAYMENTARRANGEMENTTYPECLEANED</t>
  </si>
  <si>
    <t>EXCLUDEDEXPENSESCLEANED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</si>
  <si>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</si>
  <si>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</si>
  <si>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</si>
  <si>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</si>
  <si>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</si>
  <si>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</si>
  <si>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</si>
  <si>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</si>
  <si>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</si>
  <si>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</si>
  <si>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</si>
  <si>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</si>
  <si>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</si>
  <si>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Justification
Required</t>
  </si>
  <si>
    <t>TBL_CORE_PHARMACYCLAIM</t>
  </si>
  <si>
    <t>TBL_ADDRESS_PC_MEMBERADDRESS</t>
  </si>
  <si>
    <t>TBL_ADDRESS_PC_PHARMACYLOCATIONADDRESS</t>
  </si>
  <si>
    <t>TBL_ADDRESS_PC_PRESCRIBINGPHYSICIANADDRESS</t>
  </si>
  <si>
    <t>LEFT([MEMBERZIPCODECLEANED],3)</t>
  </si>
  <si>
    <t>LEFT([MEMBERZIPCODECLEANED],5)</t>
  </si>
  <si>
    <t>TBL_MDM_EID_PC</t>
  </si>
  <si>
    <t>TBL_VERSIONING_PHARMACYCLAIM</t>
  </si>
  <si>
    <t>NATIONALPHARMACYIDNUMBERCLEANED</t>
  </si>
  <si>
    <t>PHARMACYLOCATIONZIPCODECLEANED</t>
  </si>
  <si>
    <t>NEWPRESCRIPTIONORREFILLCLEANED</t>
  </si>
  <si>
    <t>GENERICDRUGINDICATORCLEANED</t>
  </si>
  <si>
    <t>COMPOUNDDRUGINDICATORCLEANED</t>
  </si>
  <si>
    <t>DISPENSINGFEECLEANED</t>
  </si>
  <si>
    <t>PRESCRIBINGPHYSICIANNPICLEANED</t>
  </si>
  <si>
    <t>PRESCRIBINGPHYSICIANZIPCLEANED</t>
  </si>
  <si>
    <t>DEV Notes</t>
  </si>
  <si>
    <t>LEFT([STANDARDIZED_MEMBERZIPCODECLEANED],3)</t>
  </si>
  <si>
    <t>Left([STANDARDIZED_MEMBERZIPCODECLEANED],5)</t>
  </si>
  <si>
    <t>COLUMN NAME NETEZZA RELEASE</t>
  </si>
  <si>
    <t>TBL_CORE_PROVIDER</t>
  </si>
  <si>
    <t>NATIONALPROVIDERIDCLEANED</t>
  </si>
  <si>
    <t>NATIONALPROVIDER2IDCLEANED</t>
  </si>
  <si>
    <t>TBL_RELEASE_CORE_PRODUCT</t>
  </si>
  <si>
    <t>INSURANCEPLANMARKETCLEANED</t>
  </si>
  <si>
    <t>PRODUCTACTIVEFLAGCLEANED</t>
  </si>
  <si>
    <t>ANNUALPERPERSONDEDUCTIBLECODECLEANED</t>
  </si>
  <si>
    <t>ANNUALPERFAMILYDEDUCTIBLECODECLEANED</t>
  </si>
  <si>
    <t>TBL_CORE_PRODUCT</t>
  </si>
  <si>
    <t>TBL_CORE_BENEFITPLANCONTROL</t>
  </si>
  <si>
    <t>TOTALNUMBEROFCLAIMSPAID</t>
  </si>
  <si>
    <t>TOTALPAIDAMOUNT</t>
  </si>
  <si>
    <t>TOTALELIGIBLEMEMBERS</t>
  </si>
  <si>
    <t>RIGHT([MEMBERZIPCODECLEANED],3)</t>
  </si>
  <si>
    <t>RIGHT([MEMBERZIPCODECLEANED],5)</t>
  </si>
  <si>
    <t>Below this line - not used (TBL_CORE_BENEFITPLANCONTROL)</t>
  </si>
  <si>
    <t>TBL_RELEASE_CORE_PROVIDER</t>
  </si>
  <si>
    <t>MEMBERAGEATENROLLMENTCLEANED</t>
  </si>
  <si>
    <t>HEALTHCAREHOMENATIONALPROVIDERIDCLEANED</t>
  </si>
  <si>
    <t>Surrogate Key required</t>
  </si>
  <si>
    <t>LEFT([STANDARDIZED_SUBSCRIBERZIPCODECLEANED],3)</t>
  </si>
  <si>
    <t>LEFT([STANDARDIZED_SUBSCRIBERZIPCODECLEANED],5)</t>
  </si>
  <si>
    <t>TBL_CORE_MEMBERELIGIBILITY</t>
  </si>
  <si>
    <t>TBL_ADDRESS_ME_MEMBERADDRESS</t>
  </si>
  <si>
    <t>TBL_ADDRESS_ME_SUBSCRIBERADDRESS</t>
  </si>
  <si>
    <t>TBL_MDM_EID_ME</t>
  </si>
  <si>
    <t>Source Column Name</t>
  </si>
  <si>
    <t>TBL_ADDRESS_MC_MEMBERADDRESS</t>
  </si>
  <si>
    <t>Recommended for all requestors default</t>
  </si>
  <si>
    <t>No Release - Not for Internal use or disclosure</t>
  </si>
  <si>
    <t>LDS 2016 Release 5.0</t>
  </si>
  <si>
    <t>Default =3</t>
  </si>
  <si>
    <t>Date Detail:</t>
  </si>
  <si>
    <t>Default = YYYY</t>
  </si>
  <si>
    <t>NPI:</t>
  </si>
  <si>
    <t>Default = N</t>
  </si>
  <si>
    <t>Indicated 5.0 elements that are on the 4.0 LDS template (based on version 3.9 of the 5.0 release template</t>
  </si>
  <si>
    <t>Derived-LDS1</t>
  </si>
  <si>
    <t>CMS Provider Type</t>
  </si>
  <si>
    <t>Updated LDS template to reflect changes in 5.0 template version 4.0 - incorporated NR into level 3 - and version 4.1 - renamed MC245 to Type of Facility and moved to level 2</t>
  </si>
  <si>
    <t>NOTE</t>
  </si>
  <si>
    <t>Derived-DC-LDS</t>
  </si>
  <si>
    <t>LEFT([SERVICEPROVIDERZIPCODE],5) as SERVICEPROVIDERZIPCODE_5</t>
  </si>
  <si>
    <t>Left 5 SERVICEPROVIDERZIPCODECLEANED where SERVICEPROVIDERSTATE ="MA" - else assign "LDS Reported Zip Code" per Geography_Zip Codes tab</t>
  </si>
  <si>
    <t>LEFT([INCURREDDATE],4) as "INCURREDDATEYEAR"</t>
  </si>
  <si>
    <t>See LDS Age groupings (AGE tab)</t>
  </si>
  <si>
    <t>MEMBERAGEATSERVICELDS</t>
  </si>
  <si>
    <t>Derived from MEMBERAGEATSERVICE - See "LDS Age Calculation - TRD.docx"</t>
  </si>
  <si>
    <t>INDIVIDUALRELATIONSHIPCODELDS</t>
  </si>
  <si>
    <t>INDIVIDUALRELATIONSHIPCODE - bucket codes per "LDS Report as" on Relationship tab</t>
  </si>
  <si>
    <t>MEMBERGENDERCLEANEDLDS</t>
  </si>
  <si>
    <t>MEMBERGENDERCLEANED - bucket codes per "LDS Report as" on Gender tab</t>
  </si>
  <si>
    <t>SERVICEPROVIDERSTATE - set value per "LDS Reported State", see Geography_Zip Codes tab</t>
  </si>
  <si>
    <t>MEMBERSTATEORPROVINCELDS</t>
  </si>
  <si>
    <t xml:space="preserve">MEMBERSTATEORPROVINCELDS - set value per "LDS Reported State", see Geography_Zip Codes tab </t>
  </si>
  <si>
    <t>Left 3 SERVICEPROVIDERZIPCODECLEANED where SERVICEPROVIDERSTATE ="MA" - else assign "LDS Reported Zip Code" per Geography_Zip Codes tab</t>
  </si>
  <si>
    <t>LEFT([SERVICEPROVIDERZIPCODE],3) as SERVICEPROVIDERZIPCODE_3)</t>
  </si>
  <si>
    <t>Select All or none (Zip-5 approved)</t>
  </si>
  <si>
    <t>Select All or none (Partial date approved)</t>
  </si>
  <si>
    <t>Select All or none (Full date approved)</t>
  </si>
  <si>
    <t>Either / Or - Select only one</t>
  </si>
  <si>
    <t>LDS - Dental Claims (DC) File</t>
  </si>
  <si>
    <t>LDS - Dental Claims (DC) File - Standard Data File Elements</t>
  </si>
  <si>
    <t>LDS - Medical Claims (MC) File</t>
  </si>
  <si>
    <t>DATE_PART('YEAR',CLAIMPROCESSEDDATE) || DATE_PART('MONTH',CLAIMPROCESSEDDATE) AS CLAIMPROCESSEDYEARMONTH</t>
  </si>
  <si>
    <t xml:space="preserve">MEMBERSTATEORPROVINCE - set value per "LDS Reported State", see Geography_Zip Codes tab </t>
  </si>
  <si>
    <t>SERVICEPROVIDERSTATELDS</t>
  </si>
  <si>
    <t>Left 3 SERVICEPROVIDERZIPCODE where SERVICEPROVIDERSTATE ="MA" - else assign "LDS Reported Zip Code" per Geography_Zip Codes tab</t>
  </si>
  <si>
    <t>LEFT([SERVICEPROVIDERZIPCODE],3) as "SERVICEPROVIDERZIP_3"</t>
  </si>
  <si>
    <t>LDS - Medical Claims (MC) File - Standard Data Elements</t>
  </si>
  <si>
    <t>Either/Or - Select only one</t>
  </si>
  <si>
    <t>Derived-MC-LDS</t>
  </si>
  <si>
    <t>LDS Member Age At Service</t>
  </si>
  <si>
    <t>Technical Specificaitons/DEV Notes</t>
  </si>
  <si>
    <t>MEMBERAGEATENROLLMENTLDS</t>
  </si>
  <si>
    <t>STANDARDIZED_MEMBERSTATEORPROVINCELDS</t>
  </si>
  <si>
    <t xml:space="preserve">STANDARDIZED_MEMBERSTATEORPROVINCE - set value per "LDS Reported State", see Geography_Zip Codes tab </t>
  </si>
  <si>
    <t>STANDARDIZED_SUBSCRIBERSTATEORPROVINCELDS</t>
  </si>
  <si>
    <t xml:space="preserve">STANDARDIZED_SUBSCRIBERSTATEORPROVINCE - set value per "LDS Reported State", see Geography_Zip Codes tab </t>
  </si>
  <si>
    <t>Derived-ME-LDS</t>
  </si>
  <si>
    <t>LDS Member Age At Enrollment</t>
  </si>
  <si>
    <t>Derived-PC-LDS</t>
  </si>
  <si>
    <t>Left 5 of PHARMACYLOCATIONZIPCODECLEANED where MEMBERSTATE="MA" - else assign "LDS Reported Zip Code" per Geography_Zip Codes tab</t>
  </si>
  <si>
    <t>Left 5 of PRESCRIBINGPHYSICIANZIPCLEANED where MEMBERSTATE="MA" - else assign "LDS Reported Zip Code" per Geography_Zip Codes tab</t>
  </si>
  <si>
    <t>LEFT([PRESCRIBINGPHYSICIANZIPCLEANED],5) as "PRESCRIBINGPHYSCIANZIP_5"</t>
  </si>
  <si>
    <t>LEFT([PHARMACYLOCATIONZIPCODECLEANED],5) as "PHARMACYLOCATIONZIPCODE_5"</t>
  </si>
  <si>
    <t>MEMBERSTATELDS</t>
  </si>
  <si>
    <t>PHARMACYLOCATIONSTATELDS</t>
  </si>
  <si>
    <t>PHARMACYLOCATIONSTATE - set value per "LDS Reported State", see Geography_Zip Codes tab</t>
  </si>
  <si>
    <t>Left 3 PHARMACYLOCATIONZIPCODECLEANED where PHARMACYLOCATIONSTATE ="MA" - else assign "LDS Reported Zip Code" per Geography_Zip Codes tab</t>
  </si>
  <si>
    <t>Valid codes will be provided, all others "NULL"</t>
  </si>
  <si>
    <t>PRESCRIBINGPHYSICIANSTATELDS</t>
  </si>
  <si>
    <t>PRESCRIBINGPHYSICIANSTATE - set value per "LDS Reported State", see Geography_Zip Codes tab</t>
  </si>
  <si>
    <t>LEFT([PRESCRIBINGPHYSICIANZIPCLEANED],3) as "PRESCRIBINGPHYSCIANZIP_3"</t>
  </si>
  <si>
    <t>LEFT([PHARMACYLOCATIONZIPCODECLEANED],3) as "PHARMACYLOCATIONZIPCODE_3"</t>
  </si>
  <si>
    <t>Left 3 PRESCRIBINGPHYSICIANZIPCLEANED where PRESCRIBINGPHYSICIANSTATE="MA" - else assign "LDS Reported Zip Code" per Geography_Zip Codes tab</t>
  </si>
  <si>
    <t>LDS - Member Eligibility (ME) File</t>
  </si>
  <si>
    <t>LDS - Member Eligibility (ME) File - Standard Data Elements</t>
  </si>
  <si>
    <t>LDS - Pharmacy Claims (PC) File</t>
  </si>
  <si>
    <t>1= Individual (Physician),   
2= Non-Individual (Entity),  
Null= Missing linkage or not present on NPI table</t>
  </si>
  <si>
    <t>CMSPROVIDERTYPE</t>
  </si>
  <si>
    <t>Lookup to NPPES using decrypted NPI value  - Get [Entity Type Code] FROM [HCFCommonReference].[dbo].[tlkpNPI]</t>
  </si>
  <si>
    <t>Formatted template layout - moved data elements into buy-ups and standard/core elements while deleting the data elements not in the LDS</t>
  </si>
  <si>
    <t>LEFT 4 of INCURREDDATE</t>
  </si>
  <si>
    <t>Where MEMBERSTATEORPROVINCE ="MA" - else assign "LDS Reported Zip Code" per Geography_Zip Codes tab</t>
  </si>
  <si>
    <t>CHIAPAYERCLAIMCONTROLNUMBER</t>
  </si>
  <si>
    <t>Surrogate Key recommended</t>
  </si>
  <si>
    <t>SURROGATE KEY RECOMMENDED</t>
  </si>
  <si>
    <t>CHIAFORMERCLAIMNUMBER</t>
  </si>
  <si>
    <t>Where STANDARDIZED_MEMBERSTATEORPROVINCE ="MA" - else assign "LDS Reported Zip Code" per Geography_Zip Codes tab</t>
  </si>
  <si>
    <t>Where STANDARDIZED_SUBSCRIBERSTATEORPROVINCE ="MA" - else assign "LDS Reported Zip Code" per Geography_Zip Codes tab</t>
  </si>
  <si>
    <t>Where MEMBERSTATE ="MA" - else assign "LDS Reported Zip Code" per Geography_Zip Codes tab</t>
  </si>
  <si>
    <t>Business Requirements Spec (High Level - see individual tabs for finer detail specs)</t>
  </si>
  <si>
    <t>In MA</t>
  </si>
  <si>
    <t>3 digit</t>
  </si>
  <si>
    <t>5 digit</t>
  </si>
  <si>
    <t xml:space="preserve"> RI, CT, NY, VT, NH, ME</t>
  </si>
  <si>
    <t>None</t>
  </si>
  <si>
    <t xml:space="preserve"> Group all other States together</t>
  </si>
  <si>
    <t>Date format</t>
  </si>
  <si>
    <t>YYYY</t>
  </si>
  <si>
    <t xml:space="preserve">YYYYMM </t>
  </si>
  <si>
    <t>YYYYMMDD</t>
  </si>
  <si>
    <t>Provider Information</t>
  </si>
  <si>
    <t xml:space="preserve">NPI released with Provider Year of Birth; NPI can be used to link to geographic info, billing info, etc. </t>
  </si>
  <si>
    <t>Relationships</t>
  </si>
  <si>
    <t>self, spouse, child, other</t>
  </si>
  <si>
    <t>Gender</t>
  </si>
  <si>
    <t>male, female, other Response</t>
  </si>
  <si>
    <t>Age</t>
  </si>
  <si>
    <t>(Yrs) as of 12/31/xx up to 64,  then 65-74 &amp; 75+</t>
  </si>
  <si>
    <t>Min Value               (Age  &gt;=  Min)</t>
  </si>
  <si>
    <t>Max Value               (Age &lt;=  Max)</t>
  </si>
  <si>
    <t>LDS Reported Age Group</t>
  </si>
  <si>
    <t>CHIA Note</t>
  </si>
  <si>
    <t>00 to 00</t>
  </si>
  <si>
    <t>Rounded Integer values for age are compared to Min and Max columns</t>
  </si>
  <si>
    <t>01 to 01</t>
  </si>
  <si>
    <t>02 to 02</t>
  </si>
  <si>
    <t>03 to 03</t>
  </si>
  <si>
    <t>04 to 04</t>
  </si>
  <si>
    <t>05 to 05</t>
  </si>
  <si>
    <t>06 to 06</t>
  </si>
  <si>
    <t>07 to 07</t>
  </si>
  <si>
    <t>08 to 08</t>
  </si>
  <si>
    <t>09 to 09</t>
  </si>
  <si>
    <t>10 to 10</t>
  </si>
  <si>
    <t>11 to 11</t>
  </si>
  <si>
    <t>12 to 12</t>
  </si>
  <si>
    <t>13 to 13</t>
  </si>
  <si>
    <t>14 to 14</t>
  </si>
  <si>
    <t>15 to 15</t>
  </si>
  <si>
    <t>16 to 16</t>
  </si>
  <si>
    <t>17 to 17</t>
  </si>
  <si>
    <t>18 to 18</t>
  </si>
  <si>
    <t>19 to 19</t>
  </si>
  <si>
    <t>20 to 20</t>
  </si>
  <si>
    <t>21 to 21</t>
  </si>
  <si>
    <t>22 to 22</t>
  </si>
  <si>
    <t>23 to 23</t>
  </si>
  <si>
    <t>24 to 24</t>
  </si>
  <si>
    <t>25 to 25</t>
  </si>
  <si>
    <t>26 to 26</t>
  </si>
  <si>
    <t>27 to 27</t>
  </si>
  <si>
    <t>28 to 28</t>
  </si>
  <si>
    <t>29 to 29</t>
  </si>
  <si>
    <t>30 to 30</t>
  </si>
  <si>
    <t>31 to 31</t>
  </si>
  <si>
    <t>32 to 32</t>
  </si>
  <si>
    <t>33 to 33</t>
  </si>
  <si>
    <t>34 to 34</t>
  </si>
  <si>
    <t>35 to 35</t>
  </si>
  <si>
    <t>36 to 36</t>
  </si>
  <si>
    <t>37 to 37</t>
  </si>
  <si>
    <t>38 to 38</t>
  </si>
  <si>
    <t>39 to 39</t>
  </si>
  <si>
    <t>40 to 40</t>
  </si>
  <si>
    <t>41 to 41</t>
  </si>
  <si>
    <t>42 to 42</t>
  </si>
  <si>
    <t>43 to 43</t>
  </si>
  <si>
    <t>44 to 44</t>
  </si>
  <si>
    <t>45 to 45</t>
  </si>
  <si>
    <t>46 to 46</t>
  </si>
  <si>
    <t>47 to 47</t>
  </si>
  <si>
    <t>48 to 48</t>
  </si>
  <si>
    <t>49 to 49</t>
  </si>
  <si>
    <t>50 to 50</t>
  </si>
  <si>
    <t>51 to 51</t>
  </si>
  <si>
    <t>52 to 52</t>
  </si>
  <si>
    <t>53 to 53</t>
  </si>
  <si>
    <t>54 to 54</t>
  </si>
  <si>
    <t>55 to 55</t>
  </si>
  <si>
    <t>56 to 56</t>
  </si>
  <si>
    <t>57 to 57</t>
  </si>
  <si>
    <t>58 to 58</t>
  </si>
  <si>
    <t>59 to 59</t>
  </si>
  <si>
    <t>60 to 60</t>
  </si>
  <si>
    <t>61 to 61</t>
  </si>
  <si>
    <t>62 to 62</t>
  </si>
  <si>
    <t>63 to 63</t>
  </si>
  <si>
    <t>64 to 64</t>
  </si>
  <si>
    <t>65-74</t>
  </si>
  <si>
    <t>75+</t>
  </si>
  <si>
    <t>missing</t>
  </si>
  <si>
    <t>Cleaning rules in APCD Release 4.0 set age values &gt; 115 to 999. Since this is likely an invalid date, set to missing</t>
  </si>
  <si>
    <t>null</t>
  </si>
  <si>
    <t>When DOB is missing the age calc becomes null. Also cleaning rules in APCD Release 4.0 set negative age values "null".</t>
  </si>
  <si>
    <t>Relationship</t>
  </si>
  <si>
    <t>APCD Code</t>
  </si>
  <si>
    <t>LDS Report as</t>
  </si>
  <si>
    <t>self</t>
  </si>
  <si>
    <t>spouse</t>
  </si>
  <si>
    <t>child</t>
  </si>
  <si>
    <t>other</t>
  </si>
  <si>
    <t>other valid*</t>
  </si>
  <si>
    <t>Invalid</t>
  </si>
  <si>
    <t>Null or invalid</t>
  </si>
  <si>
    <t>*Valid values see tlkpIndividualRelationshipCode</t>
  </si>
  <si>
    <t>Mis-spelled in SG Intake-4 as:</t>
  </si>
  <si>
    <t>tlkpIndividualRelathionshipCode</t>
  </si>
  <si>
    <t>ME Value</t>
  </si>
  <si>
    <t>MC Value</t>
  </si>
  <si>
    <t>PC Value</t>
  </si>
  <si>
    <t>Spouse</t>
  </si>
  <si>
    <t>Grandfather or Grandmother</t>
  </si>
  <si>
    <t>Grandson or Granddaughter</t>
  </si>
  <si>
    <t>Nephew or Niece</t>
  </si>
  <si>
    <t>Foster Child</t>
  </si>
  <si>
    <t>Other Adult</t>
  </si>
  <si>
    <t>Ward</t>
  </si>
  <si>
    <t>Stepson or Stepdaughter</t>
  </si>
  <si>
    <t>Child</t>
  </si>
  <si>
    <t>Self / Employee</t>
  </si>
  <si>
    <t>Self/Employee</t>
  </si>
  <si>
    <t>Unknown</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</si>
  <si>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</si>
  <si>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</si>
  <si>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</si>
  <si>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</si>
  <si>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</si>
  <si>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</si>
  <si>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</si>
  <si>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</si>
  <si>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</si>
  <si>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</si>
  <si>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</si>
  <si>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</si>
  <si>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Dependent</t>
  </si>
  <si>
    <t>male</t>
  </si>
  <si>
    <t>M</t>
  </si>
  <si>
    <t>female</t>
  </si>
  <si>
    <t>F</t>
  </si>
  <si>
    <t>other valid</t>
  </si>
  <si>
    <t>O, U</t>
  </si>
  <si>
    <t>O</t>
  </si>
  <si>
    <t>null or anything else</t>
  </si>
  <si>
    <t>Standard</t>
  </si>
  <si>
    <t>Year only</t>
  </si>
  <si>
    <t>YYYYMM</t>
  </si>
  <si>
    <t>Option 1</t>
  </si>
  <si>
    <t>Year and Month</t>
  </si>
  <si>
    <t>Option 2</t>
  </si>
  <si>
    <t>Year, Month, and Day</t>
  </si>
  <si>
    <t>NPI</t>
  </si>
  <si>
    <t xml:space="preserve">New derived element for Provider type "CMS Entity Type" </t>
  </si>
  <si>
    <t>Year of Birth</t>
  </si>
  <si>
    <t>1 = Facility, 2 = Individual</t>
  </si>
  <si>
    <t xml:space="preserve">NPI released </t>
  </si>
  <si>
    <t xml:space="preserve">Provider DOB (Year Only) </t>
  </si>
  <si>
    <t>Geography / Zip codes</t>
  </si>
  <si>
    <t>LDS Data Values</t>
  </si>
  <si>
    <t>States</t>
  </si>
  <si>
    <t>LDS Reported State</t>
  </si>
  <si>
    <t>LDS Reported Zip Code</t>
  </si>
  <si>
    <t>MA</t>
  </si>
  <si>
    <t>Left 3  digits</t>
  </si>
  <si>
    <t>Left 5 digits</t>
  </si>
  <si>
    <t>RI</t>
  </si>
  <si>
    <t>Not Provided</t>
  </si>
  <si>
    <t>NP</t>
  </si>
  <si>
    <t>CT</t>
  </si>
  <si>
    <t>NY</t>
  </si>
  <si>
    <t>VT</t>
  </si>
  <si>
    <t>NH</t>
  </si>
  <si>
    <t xml:space="preserve"> Group all other States together = XX</t>
  </si>
  <si>
    <t>XX</t>
  </si>
  <si>
    <t>Invalid or Missing State</t>
  </si>
  <si>
    <t>UNK</t>
  </si>
  <si>
    <t>Recommended for identifying highest version claims</t>
  </si>
  <si>
    <t>Default = Masked</t>
  </si>
  <si>
    <t>If this field is selected, do not supply surrogate version</t>
  </si>
  <si>
    <t>Release surrogate key values, for non-null reported values only.  Note: If this field is selected, do not supply NON-SURROGATE version</t>
  </si>
  <si>
    <t>Surrogate NPI linked to CMS Provider Type Data (1 = Facility, 2 = Individual)</t>
  </si>
  <si>
    <t xml:space="preserve">Surrogate NPI linked to CMS </t>
  </si>
  <si>
    <t>CHIANATIONALBILLINGPROVIDERIDCLEANED</t>
  </si>
  <si>
    <t>CHIANATIONALSERVICEPROVIDERIDCLEANED</t>
  </si>
  <si>
    <t>CHIAPRESCRIBINGPHYSICIANCLEANED</t>
  </si>
  <si>
    <t>Removed Hash reference from Technical Specifications/Dev Notes, changed HASH to CHIA for in Column Name Netezza Release, changed the column name from Hashed to CHIA Code, and deleted the column Reason for Request</t>
  </si>
  <si>
    <t>RF</t>
  </si>
  <si>
    <t>Zipcode Level:</t>
  </si>
  <si>
    <t>Year</t>
  </si>
  <si>
    <t>Zip</t>
  </si>
  <si>
    <t>Masked</t>
  </si>
  <si>
    <t>Zipcode</t>
  </si>
  <si>
    <t>NPI field</t>
  </si>
  <si>
    <t>NPI Hashed field</t>
  </si>
  <si>
    <t>Date YYYYMM</t>
  </si>
  <si>
    <t>Date YYYYMMDD</t>
  </si>
  <si>
    <t>Medicaid Data</t>
  </si>
  <si>
    <t>a</t>
  </si>
  <si>
    <t>b</t>
  </si>
  <si>
    <t>ab</t>
  </si>
  <si>
    <t>Z</t>
  </si>
  <si>
    <t>c</t>
  </si>
  <si>
    <t>d</t>
  </si>
  <si>
    <t>cd</t>
  </si>
  <si>
    <t>e</t>
  </si>
  <si>
    <t>f</t>
  </si>
  <si>
    <t>g</t>
  </si>
  <si>
    <t>efg</t>
  </si>
  <si>
    <t>h</t>
  </si>
  <si>
    <t>i</t>
  </si>
  <si>
    <t>j</t>
  </si>
  <si>
    <t>hij</t>
  </si>
  <si>
    <t>k</t>
  </si>
  <si>
    <t>l</t>
  </si>
  <si>
    <t>m</t>
  </si>
  <si>
    <t>klm</t>
  </si>
  <si>
    <t>n</t>
  </si>
  <si>
    <t>o</t>
  </si>
  <si>
    <t>no</t>
  </si>
  <si>
    <t>Worksheet do not delete</t>
  </si>
  <si>
    <t>-</t>
  </si>
  <si>
    <t>Default - Medicaid data not requested.</t>
  </si>
  <si>
    <t>,</t>
  </si>
  <si>
    <t>DC-</t>
  </si>
  <si>
    <t>MC-</t>
  </si>
  <si>
    <t>PC-</t>
  </si>
  <si>
    <t>ME-</t>
  </si>
  <si>
    <t>PR-</t>
  </si>
  <si>
    <t>PV-</t>
  </si>
  <si>
    <t>Medicaid-</t>
  </si>
  <si>
    <t>Error - Medicaid data not requested but approved.</t>
  </si>
  <si>
    <t>Warning - Medicaid data requested but not approved.</t>
  </si>
  <si>
    <t>Green Light - Medicaid data requested &amp; approved.</t>
  </si>
  <si>
    <t>R5.0</t>
  </si>
  <si>
    <t>P. Blake</t>
  </si>
  <si>
    <t>Added logic to auto populate file type tab based on request form tab</t>
  </si>
  <si>
    <t>vers. 2.2</t>
  </si>
  <si>
    <t>National Service Provider ID - Masked</t>
  </si>
  <si>
    <t>National Billing Provider ID - Masked</t>
  </si>
  <si>
    <t>Prescribing Physician NPI - National Provider ID - Masked</t>
  </si>
  <si>
    <t>CHIANATIONALPROVIDERIDCLEANED</t>
  </si>
  <si>
    <t>CHIANATIONALPROVIDER2IDCLEANED</t>
  </si>
  <si>
    <t>National Provider ID - Masked</t>
  </si>
  <si>
    <t>National Provider2 ID - Masked</t>
  </si>
  <si>
    <t>LDS - Pharmacy Claims (PC) File - Standard Data Elements</t>
  </si>
  <si>
    <t>LDS - Product (PR) File - Standard Data Elements</t>
  </si>
  <si>
    <t xml:space="preserve">LDS - Provider (PV) File </t>
  </si>
  <si>
    <t>LDS - Provider (PV) File - Standard Data Elements</t>
  </si>
  <si>
    <t xml:space="preserve">     The purpose of this document is intended as a data element reference guide for the Non-Government user community. This is not the document used to request CHIA data.  The Data Specifications Workbook will be needed in order to fulfill and application request with CHIA and can be found with other Application Documentation at http://www.chiamass.gov/non-government-agency-apcd-requests/</t>
  </si>
  <si>
    <t xml:space="preserve">      CHIA urges applicants to consult the APCD  Documentation Guide and APCD  Data Submission Guidelines rather than relying on names of data elements appearing in this workbook.  Both documents are available on the CHIA website.  Provider focused Submission Guides, which highlight CHIA and Provider agreed fields, thresholds for population and levels of required entry are found at: http://www.chiamass.gov/apcd-data-submission-guides/</t>
  </si>
  <si>
    <t>http://www.chiamass.gov/chia-data/</t>
  </si>
  <si>
    <r>
      <t>Massachusetts All-Payer Claims Database (MA APCD)                                                                                                                                   R5.0 Data Specifications Reference Table</t>
    </r>
    <r>
      <rPr>
        <b/>
        <sz val="18"/>
        <color theme="3"/>
        <rFont val="Calibri"/>
        <family val="2"/>
        <scheme val="minor"/>
      </rPr>
      <t xml:space="preserve">                                                                                                                                                     </t>
    </r>
    <r>
      <rPr>
        <b/>
        <i/>
        <sz val="18"/>
        <color theme="3"/>
        <rFont val="Calibri"/>
        <family val="2"/>
        <scheme val="minor"/>
      </rPr>
      <t>Non- Government Data Set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</si>
</sst>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mm/dd/yy;@"/>
    <numFmt numFmtId="165" formatCode="0.0"/>
  </numFmts>
  <fonts count="62"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1"/>
      <color rgb="FF000000"/>
      <name val="Calibri"/>
      <family val="2"/>
      <scheme val="minor"/>
    </font>
    <font>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6"/>
      <color theme="1"/>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sz val="11"/>
      <color theme="5"/>
      <name val="Calibri"/>
      <family val="2"/>
      <scheme val="minor"/>
    </font>
    <font>
      <b/>
      <sz val="8"/>
      <color rgb="FF000000"/>
      <name val="Calibri"/>
      <family val="2"/>
    </font>
    <font>
      <sz val="8"/>
      <color rgb="FF000000"/>
      <name val="Calibri"/>
      <family val="2"/>
    </font>
    <font>
      <sz val="8"/>
      <color rgb="FF000000"/>
      <name val="Arial"/>
      <family val="2"/>
    </font>
    <font>
      <sz val="8"/>
      <color theme="1"/>
      <name val="Calibri"/>
      <family val="2"/>
    </font>
    <font>
      <b/>
      <sz val="12"/>
      <color rgb="FFFF0000"/>
      <name val="Arial"/>
      <family val="2"/>
    </font>
    <font>
      <b/>
      <sz val="12"/>
      <name val="Calibri"/>
      <family val="2"/>
      <scheme val="minor"/>
    </font>
    <font>
      <sz val="16"/>
      <color theme="1"/>
      <name val="Calibri"/>
      <family val="2"/>
      <scheme val="minor"/>
    </font>
    <font>
      <sz val="16"/>
      <name val="Calibri"/>
      <family val="2"/>
      <scheme val="minor"/>
    </font>
    <font>
      <b/>
      <sz val="16"/>
      <name val="Calibri"/>
      <family val="2"/>
      <scheme val="minor"/>
    </font>
    <font>
      <b/>
      <sz val="10"/>
      <color rgb="FFFF0000"/>
      <name val="Arial"/>
      <family val="2"/>
    </font>
    <font>
      <b/>
      <sz val="10"/>
      <color theme="1"/>
      <name val="Arial"/>
      <family val="2"/>
    </font>
    <font>
      <b/>
      <sz val="12"/>
      <color theme="1"/>
      <name val="Arial"/>
      <family val="2"/>
    </font>
    <font>
      <sz val="8"/>
      <color theme="1"/>
      <name val="Calibri"/>
      <family val="2"/>
      <scheme val="minor"/>
    </font>
    <font>
      <sz val="8"/>
      <name val="Calibri"/>
      <family val="2"/>
      <scheme val="minor"/>
    </font>
    <font>
      <sz val="8"/>
      <color rgb="FFFF0000"/>
      <name val="Calibri"/>
      <family val="2"/>
      <scheme val="minor"/>
    </font>
    <font>
      <sz val="11"/>
      <color rgb="FF00B050"/>
      <name val="Calibri"/>
      <family val="2"/>
      <scheme val="minor"/>
    </font>
    <font>
      <sz val="14"/>
      <color theme="1"/>
      <name val="Calibri"/>
      <family val="2"/>
      <scheme val="minor"/>
    </font>
    <font>
      <sz val="12"/>
      <name val="Calibri"/>
      <family val="2"/>
      <scheme val="minor"/>
    </font>
    <font>
      <b/>
      <sz val="11"/>
      <color rgb="FFFF0000"/>
      <name val="Arial"/>
      <family val="2"/>
    </font>
    <font>
      <sz val="10"/>
      <color theme="1"/>
      <name val="Arial"/>
      <family val="2"/>
    </font>
    <font>
      <sz val="11"/>
      <color indexed="8"/>
      <name val="Calibri"/>
      <family val="2"/>
    </font>
    <font>
      <sz val="10"/>
      <color indexed="8"/>
      <name val="Arial"/>
      <family val="2"/>
    </font>
    <font>
      <b/>
      <sz val="10"/>
      <color indexed="8"/>
      <name val="Arial"/>
      <family val="2"/>
    </font>
    <font>
      <sz val="11"/>
      <color rgb="FF9C6500"/>
      <name val="Calibri"/>
      <family val="2"/>
      <scheme val="minor"/>
    </font>
    <font>
      <b/>
      <sz val="18"/>
      <color theme="3"/>
      <name val="Calibri"/>
      <family val="2"/>
      <scheme val="minor"/>
    </font>
    <font>
      <b/>
      <i/>
      <sz val="18"/>
      <color theme="3"/>
      <name val="Calibri"/>
      <family val="2"/>
      <scheme val="minor"/>
    </font>
    <font>
      <b/>
      <sz val="14"/>
      <color rgb="FFFF000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BFBFBF"/>
        <bgColor indexed="64"/>
      </patternFill>
    </fill>
    <fill>
      <patternFill patternType="solid">
        <fgColor theme="0" tint="-0.249977111117893"/>
        <bgColor indexed="64"/>
      </patternFill>
    </fill>
    <fill>
      <patternFill patternType="solid">
        <fgColor rgb="FF8DB6C7"/>
        <bgColor indexed="64"/>
      </patternFill>
    </fill>
    <fill>
      <patternFill patternType="solid">
        <fgColor rgb="FFF2EDDA"/>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0"/>
      </patternFill>
    </fill>
    <fill>
      <patternFill patternType="solid">
        <fgColor theme="8" tint="0.59999389629810485"/>
        <bgColor indexed="64"/>
      </patternFill>
    </fill>
    <fill>
      <patternFill patternType="solid">
        <fgColor rgb="FFFFEB9C"/>
      </patternFill>
    </fill>
    <fill>
      <patternFill patternType="solid">
        <fgColor theme="0" tint="-0.149967955565050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0" fontId="3" fillId="0" borderId="0"/>
    <xf numFmtId="0" fontId="10" fillId="0" borderId="0" applyNumberFormat="0" applyFill="0" applyBorder="0" applyAlignment="0" applyProtection="0"/>
    <xf numFmtId="43" fontId="55" fillId="0" borderId="0" applyFont="0" applyFill="0" applyBorder="0" applyAlignment="0" applyProtection="0"/>
    <xf numFmtId="0" fontId="10" fillId="0" borderId="0" applyNumberFormat="0" applyFill="0" applyBorder="0" applyAlignment="0" applyProtection="0"/>
    <xf numFmtId="0" fontId="3" fillId="0" borderId="0"/>
    <xf numFmtId="0" fontId="3" fillId="0" borderId="0"/>
    <xf numFmtId="0" fontId="56" fillId="0" borderId="0"/>
    <xf numFmtId="9" fontId="55" fillId="0" borderId="0" applyFont="0" applyFill="0" applyBorder="0" applyAlignment="0" applyProtection="0"/>
    <xf numFmtId="0" fontId="58" fillId="27" borderId="0" applyNumberFormat="0" applyBorder="0" applyAlignment="0" applyProtection="0"/>
  </cellStyleXfs>
  <cellXfs count="503">
    <xf numFmtId="0" fontId="0" fillId="0" borderId="0" xfId="0"/>
    <xf numFmtId="0" fontId="0" fillId="0" borderId="1" xfId="0" applyBorder="1" applyAlignment="1">
      <alignment horizontal="center"/>
    </xf>
    <xf numFmtId="0" fontId="0" fillId="0" borderId="0" xfId="0" applyFill="1" applyBorder="1" applyAlignment="1">
      <alignment horizontal="center"/>
    </xf>
    <xf numFmtId="0" fontId="2" fillId="0" borderId="0" xfId="0" applyFont="1"/>
    <xf numFmtId="0" fontId="0" fillId="0" borderId="0" xfId="0" applyAlignment="1">
      <alignment horizontal="center"/>
    </xf>
    <xf numFmtId="0" fontId="0" fillId="0" borderId="0" xfId="0" applyAlignment="1"/>
    <xf numFmtId="0" fontId="0" fillId="2" borderId="0" xfId="0" applyFill="1"/>
    <xf numFmtId="0" fontId="0" fillId="0" borderId="8" xfId="0" applyFill="1" applyBorder="1" applyAlignment="1" applyProtection="1">
      <alignment horizontal="center" vertical="top"/>
    </xf>
    <xf numFmtId="49" fontId="0" fillId="0" borderId="9" xfId="0" applyNumberFormat="1" applyFill="1" applyBorder="1" applyAlignment="1" applyProtection="1">
      <alignment vertical="top" wrapText="1"/>
      <protection locked="0"/>
    </xf>
    <xf numFmtId="0" fontId="0" fillId="0" borderId="10" xfId="0" applyFill="1" applyBorder="1" applyAlignment="1" applyProtection="1">
      <alignment horizontal="center" vertical="top"/>
    </xf>
    <xf numFmtId="49" fontId="0" fillId="0" borderId="11" xfId="0" applyNumberFormat="1" applyFill="1" applyBorder="1" applyAlignment="1" applyProtection="1">
      <alignment vertical="top" wrapText="1"/>
      <protection locked="0"/>
    </xf>
    <xf numFmtId="0" fontId="13" fillId="0" borderId="0" xfId="0" applyFont="1" applyAlignment="1">
      <alignment horizontal="left" vertical="center" wrapText="1"/>
    </xf>
    <xf numFmtId="0" fontId="1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wrapText="1"/>
    </xf>
    <xf numFmtId="0" fontId="0" fillId="0" borderId="0" xfId="0" applyAlignment="1">
      <alignment horizontal="left" wrapText="1"/>
    </xf>
    <xf numFmtId="0" fontId="0" fillId="0" borderId="0" xfId="0" applyAlignment="1">
      <alignment wrapText="1"/>
    </xf>
    <xf numFmtId="0" fontId="13" fillId="0" borderId="0" xfId="0" applyFont="1" applyAlignment="1">
      <alignment vertical="center"/>
    </xf>
    <xf numFmtId="0" fontId="8" fillId="0" borderId="0" xfId="0" applyFont="1"/>
    <xf numFmtId="14" fontId="13" fillId="0" borderId="0" xfId="0" applyNumberFormat="1" applyFont="1"/>
    <xf numFmtId="14" fontId="0" fillId="0" borderId="0" xfId="0" applyNumberFormat="1"/>
    <xf numFmtId="0" fontId="20" fillId="0" borderId="0" xfId="0" applyFont="1" applyAlignment="1">
      <alignment horizontal="left" vertical="center" indent="1"/>
    </xf>
    <xf numFmtId="0" fontId="5" fillId="0" borderId="0" xfId="0" applyFont="1" applyAlignment="1">
      <alignment horizontal="left" vertical="center" indent="5"/>
    </xf>
    <xf numFmtId="0" fontId="20" fillId="0" borderId="0" xfId="0" applyFont="1" applyAlignment="1">
      <alignment vertical="center"/>
    </xf>
    <xf numFmtId="0" fontId="23" fillId="2" borderId="0" xfId="0" applyFont="1" applyFill="1"/>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wrapText="1"/>
    </xf>
    <xf numFmtId="0" fontId="22" fillId="2" borderId="16" xfId="0" applyFont="1" applyFill="1" applyBorder="1" applyAlignment="1">
      <alignment horizontal="center" vertical="center"/>
    </xf>
    <xf numFmtId="0" fontId="22" fillId="2" borderId="17" xfId="0" applyFont="1" applyFill="1" applyBorder="1" applyAlignment="1">
      <alignment horizontal="center"/>
    </xf>
    <xf numFmtId="0" fontId="22" fillId="2" borderId="1" xfId="0" applyFont="1" applyFill="1" applyBorder="1" applyAlignment="1">
      <alignment horizontal="center" vertical="center"/>
    </xf>
    <xf numFmtId="0" fontId="22" fillId="2" borderId="1" xfId="0" applyFont="1" applyFill="1" applyBorder="1" applyAlignment="1">
      <alignment vertical="center" wrapText="1"/>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3" fillId="2" borderId="20" xfId="0" applyFont="1" applyFill="1" applyBorder="1"/>
    <xf numFmtId="0" fontId="23" fillId="2" borderId="1" xfId="0" applyFont="1" applyFill="1" applyBorder="1" applyAlignment="1">
      <alignment horizontal="left" vertical="center" wrapText="1" indent="3"/>
    </xf>
    <xf numFmtId="0" fontId="22" fillId="4" borderId="4"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5" xfId="0" applyFont="1" applyFill="1" applyBorder="1" applyAlignment="1">
      <alignment horizontal="center" vertical="center"/>
    </xf>
    <xf numFmtId="0" fontId="23"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22" fillId="4" borderId="3" xfId="0" applyFont="1" applyFill="1" applyBorder="1" applyAlignment="1">
      <alignment horizontal="center" vertical="center"/>
    </xf>
    <xf numFmtId="0" fontId="22" fillId="4" borderId="22" xfId="0" applyFont="1" applyFill="1" applyBorder="1" applyAlignment="1">
      <alignment horizontal="center" vertical="center"/>
    </xf>
    <xf numFmtId="0" fontId="23" fillId="2" borderId="1" xfId="0" applyFont="1" applyFill="1" applyBorder="1" applyAlignment="1">
      <alignment horizontal="left" vertical="center" wrapText="1" indent="2"/>
    </xf>
    <xf numFmtId="0" fontId="23" fillId="2" borderId="0" xfId="0" applyFont="1" applyFill="1" applyBorder="1" applyAlignment="1">
      <alignment wrapText="1"/>
    </xf>
    <xf numFmtId="0" fontId="26" fillId="0" borderId="0" xfId="0" applyFont="1" applyBorder="1" applyAlignment="1">
      <alignment horizontal="left" vertical="center" wrapText="1"/>
    </xf>
    <xf numFmtId="0" fontId="23" fillId="0" borderId="0" xfId="0" applyFont="1" applyBorder="1" applyAlignment="1">
      <alignment horizontal="left" vertical="center" wrapText="1"/>
    </xf>
    <xf numFmtId="0" fontId="27" fillId="0" borderId="0" xfId="0" applyFont="1" applyBorder="1" applyAlignment="1">
      <alignment horizontal="left" vertical="center" wrapText="1"/>
    </xf>
    <xf numFmtId="0" fontId="23" fillId="2" borderId="0" xfId="0" applyFont="1" applyFill="1" applyAlignment="1">
      <alignment wrapText="1"/>
    </xf>
    <xf numFmtId="0" fontId="0" fillId="0" borderId="0" xfId="0" applyFont="1" applyAlignment="1" applyProtection="1">
      <alignment vertical="top"/>
    </xf>
    <xf numFmtId="0" fontId="0" fillId="0" borderId="0" xfId="0" applyFont="1" applyBorder="1" applyAlignment="1" applyProtection="1">
      <alignment vertical="top"/>
    </xf>
    <xf numFmtId="0" fontId="0" fillId="0" borderId="1" xfId="0" applyBorder="1"/>
    <xf numFmtId="0" fontId="19" fillId="0" borderId="0" xfId="0" applyFont="1" applyAlignment="1">
      <alignment vertical="center"/>
    </xf>
    <xf numFmtId="0" fontId="33" fillId="0" borderId="0" xfId="0" applyFont="1" applyAlignment="1">
      <alignment vertical="center"/>
    </xf>
    <xf numFmtId="0" fontId="33" fillId="0" borderId="0" xfId="0" applyFont="1" applyAlignment="1">
      <alignment horizontal="left" vertical="center" indent="5"/>
    </xf>
    <xf numFmtId="0" fontId="2" fillId="0" borderId="0" xfId="0" applyFont="1" applyAlignment="1">
      <alignment wrapText="1"/>
    </xf>
    <xf numFmtId="0" fontId="0" fillId="3" borderId="0" xfId="0" applyFill="1"/>
    <xf numFmtId="0" fontId="0" fillId="5" borderId="0" xfId="0" applyFill="1"/>
    <xf numFmtId="0" fontId="0" fillId="0" borderId="24" xfId="0" applyBorder="1"/>
    <xf numFmtId="0" fontId="0" fillId="0" borderId="25" xfId="0" applyBorder="1"/>
    <xf numFmtId="0" fontId="0" fillId="0" borderId="0" xfId="0"/>
    <xf numFmtId="0" fontId="0" fillId="0" borderId="26" xfId="0" applyBorder="1"/>
    <xf numFmtId="0" fontId="0" fillId="0" borderId="27" xfId="0" applyBorder="1"/>
    <xf numFmtId="0" fontId="0" fillId="7" borderId="26" xfId="0" applyFill="1" applyBorder="1"/>
    <xf numFmtId="0" fontId="0" fillId="7" borderId="27" xfId="0" applyFill="1" applyBorder="1"/>
    <xf numFmtId="0" fontId="0" fillId="7" borderId="25" xfId="0" applyFill="1" applyBorder="1"/>
    <xf numFmtId="0" fontId="0" fillId="0" borderId="0" xfId="0" applyAlignment="1">
      <alignment wrapText="1"/>
    </xf>
    <xf numFmtId="0" fontId="0" fillId="0" borderId="28" xfId="0" applyFill="1" applyBorder="1" applyAlignment="1">
      <alignment wrapText="1"/>
    </xf>
    <xf numFmtId="0" fontId="0" fillId="0" borderId="0" xfId="0" applyFill="1" applyBorder="1" applyAlignment="1">
      <alignment wrapText="1"/>
    </xf>
    <xf numFmtId="0" fontId="34" fillId="8" borderId="0" xfId="0" applyFont="1" applyFill="1"/>
    <xf numFmtId="0" fontId="0" fillId="0" borderId="0" xfId="0" applyAlignment="1">
      <alignment wrapText="1"/>
    </xf>
    <xf numFmtId="0" fontId="13" fillId="0" borderId="0" xfId="0" applyFont="1"/>
    <xf numFmtId="0" fontId="35" fillId="11" borderId="0" xfId="0" applyFont="1" applyFill="1" applyBorder="1" applyAlignment="1">
      <alignment vertical="center"/>
    </xf>
    <xf numFmtId="0" fontId="36" fillId="0" borderId="0" xfId="0" applyFont="1" applyBorder="1" applyAlignment="1">
      <alignment vertical="center"/>
    </xf>
    <xf numFmtId="0" fontId="37" fillId="0" borderId="0" xfId="0" applyFont="1" applyBorder="1" applyAlignment="1">
      <alignment horizontal="center" vertical="center"/>
    </xf>
    <xf numFmtId="0" fontId="38" fillId="0" borderId="0" xfId="0" applyFont="1" applyBorder="1" applyAlignment="1">
      <alignment vertical="center"/>
    </xf>
    <xf numFmtId="0" fontId="36" fillId="0" borderId="0" xfId="0" applyFont="1" applyBorder="1" applyAlignment="1">
      <alignment horizontal="center" vertical="center"/>
    </xf>
    <xf numFmtId="0" fontId="36" fillId="0" borderId="0" xfId="0" applyFont="1" applyFill="1" applyBorder="1" applyAlignment="1">
      <alignment vertical="center"/>
    </xf>
    <xf numFmtId="0" fontId="2" fillId="6" borderId="1" xfId="0" applyFont="1" applyFill="1" applyBorder="1" applyAlignment="1"/>
    <xf numFmtId="0" fontId="31" fillId="6" borderId="1" xfId="0" applyFont="1" applyFill="1" applyBorder="1" applyAlignment="1">
      <alignment horizontal="center" vertical="center"/>
    </xf>
    <xf numFmtId="0" fontId="0" fillId="0" borderId="1" xfId="0" applyFill="1" applyBorder="1" applyAlignment="1"/>
    <xf numFmtId="0" fontId="0" fillId="0" borderId="1" xfId="0" applyBorder="1" applyAlignment="1"/>
    <xf numFmtId="0" fontId="0" fillId="8" borderId="1" xfId="0" applyFill="1" applyBorder="1" applyAlignment="1"/>
    <xf numFmtId="0" fontId="0" fillId="9" borderId="1" xfId="0" applyFill="1" applyBorder="1" applyAlignment="1"/>
    <xf numFmtId="0" fontId="11" fillId="0" borderId="0" xfId="0" applyFont="1" applyAlignment="1"/>
    <xf numFmtId="0" fontId="1" fillId="0" borderId="0" xfId="0" applyFont="1" applyAlignment="1"/>
    <xf numFmtId="0" fontId="0" fillId="10" borderId="1" xfId="0" applyFill="1" applyBorder="1" applyAlignment="1"/>
    <xf numFmtId="0" fontId="12" fillId="2" borderId="1" xfId="0" applyFont="1" applyFill="1" applyBorder="1" applyAlignment="1">
      <alignment horizontal="center"/>
    </xf>
    <xf numFmtId="49" fontId="30" fillId="12" borderId="1" xfId="0" applyNumberFormat="1" applyFont="1" applyFill="1" applyBorder="1" applyAlignment="1">
      <alignment horizontal="center" vertical="center" wrapText="1"/>
    </xf>
    <xf numFmtId="0" fontId="0" fillId="12" borderId="1" xfId="0" applyFill="1" applyBorder="1" applyAlignment="1">
      <alignment horizontal="center" wrapText="1"/>
    </xf>
    <xf numFmtId="0" fontId="0" fillId="2" borderId="0" xfId="0" applyFill="1" applyProtection="1"/>
    <xf numFmtId="0" fontId="0" fillId="2" borderId="0" xfId="0" applyFill="1" applyAlignment="1">
      <alignment horizontal="left" vertical="top" wrapText="1" indent="1"/>
    </xf>
    <xf numFmtId="0" fontId="0" fillId="2" borderId="0" xfId="0" applyFill="1" applyAlignment="1">
      <alignment wrapText="1"/>
    </xf>
    <xf numFmtId="49" fontId="32" fillId="12" borderId="1" xfId="0" applyNumberFormat="1" applyFont="1" applyFill="1" applyBorder="1" applyAlignment="1">
      <alignment horizontal="center" vertical="center" wrapText="1"/>
    </xf>
    <xf numFmtId="49" fontId="39" fillId="12" borderId="1" xfId="0" applyNumberFormat="1" applyFont="1" applyFill="1" applyBorder="1" applyAlignment="1">
      <alignment horizontal="center" vertical="center" wrapText="1"/>
    </xf>
    <xf numFmtId="49" fontId="30" fillId="13" borderId="1" xfId="0" applyNumberFormat="1" applyFont="1" applyFill="1" applyBorder="1" applyAlignment="1">
      <alignment horizontal="center" vertical="center" wrapText="1"/>
    </xf>
    <xf numFmtId="0" fontId="31" fillId="13" borderId="1" xfId="0" applyFont="1" applyFill="1" applyBorder="1" applyAlignment="1">
      <alignment horizontal="center" vertical="center" wrapText="1"/>
    </xf>
    <xf numFmtId="0" fontId="12" fillId="2" borderId="1" xfId="0" applyFont="1" applyFill="1" applyBorder="1" applyAlignment="1"/>
    <xf numFmtId="49" fontId="31" fillId="13" borderId="1" xfId="0" applyNumberFormat="1" applyFont="1" applyFill="1" applyBorder="1" applyAlignment="1">
      <alignment horizontal="center" vertical="center" wrapText="1"/>
    </xf>
    <xf numFmtId="0" fontId="2" fillId="13" borderId="1" xfId="0" applyFont="1" applyFill="1" applyBorder="1" applyAlignment="1">
      <alignment horizontal="center" vertical="center"/>
    </xf>
    <xf numFmtId="49" fontId="2" fillId="13" borderId="1" xfId="0" applyNumberFormat="1" applyFont="1" applyFill="1" applyBorder="1" applyAlignment="1">
      <alignment horizontal="center" vertical="center" wrapText="1"/>
    </xf>
    <xf numFmtId="0" fontId="12" fillId="13" borderId="1" xfId="0" applyFont="1" applyFill="1" applyBorder="1" applyAlignment="1">
      <alignment horizontal="center" vertical="center" wrapText="1"/>
    </xf>
    <xf numFmtId="0" fontId="0" fillId="0" borderId="0" xfId="0" applyAlignment="1">
      <alignment horizontal="center" vertical="center"/>
    </xf>
    <xf numFmtId="0" fontId="12" fillId="0" borderId="1" xfId="0" applyFont="1" applyFill="1" applyBorder="1" applyProtection="1"/>
    <xf numFmtId="0" fontId="12" fillId="0" borderId="1" xfId="0" applyFont="1" applyFill="1" applyBorder="1" applyAlignment="1" applyProtection="1">
      <alignment horizontal="center"/>
    </xf>
    <xf numFmtId="0" fontId="0" fillId="0" borderId="0" xfId="0" applyFont="1" applyFill="1" applyProtection="1"/>
    <xf numFmtId="0" fontId="12" fillId="0" borderId="0" xfId="0" applyFont="1" applyFill="1" applyAlignment="1" applyProtection="1">
      <alignment horizontal="center" vertical="center" wrapText="1"/>
    </xf>
    <xf numFmtId="0" fontId="0" fillId="0" borderId="0" xfId="0" applyFill="1" applyProtection="1"/>
    <xf numFmtId="0" fontId="4" fillId="0" borderId="0" xfId="0" applyFont="1" applyFill="1" applyBorder="1" applyAlignment="1" applyProtection="1">
      <alignment horizontal="center"/>
    </xf>
    <xf numFmtId="0" fontId="4" fillId="0" borderId="0" xfId="0" applyFont="1" applyFill="1" applyBorder="1" applyAlignment="1" applyProtection="1"/>
    <xf numFmtId="0" fontId="4" fillId="0" borderId="0" xfId="0" applyFont="1" applyFill="1" applyBorder="1" applyAlignment="1" applyProtection="1">
      <alignment wrapText="1"/>
    </xf>
    <xf numFmtId="49" fontId="32" fillId="15" borderId="1" xfId="0" applyNumberFormat="1" applyFont="1" applyFill="1" applyBorder="1" applyAlignment="1">
      <alignment horizontal="center" vertical="center" wrapText="1"/>
    </xf>
    <xf numFmtId="49" fontId="32" fillId="17" borderId="1" xfId="0" applyNumberFormat="1" applyFont="1" applyFill="1" applyBorder="1" applyAlignment="1">
      <alignment horizontal="center" vertical="center" wrapText="1"/>
    </xf>
    <xf numFmtId="49" fontId="30" fillId="16" borderId="1" xfId="0" applyNumberFormat="1" applyFont="1" applyFill="1" applyBorder="1" applyAlignment="1">
      <alignment horizontal="center" vertical="center" wrapText="1"/>
    </xf>
    <xf numFmtId="49" fontId="30" fillId="8" borderId="1" xfId="0" applyNumberFormat="1" applyFont="1" applyFill="1" applyBorder="1" applyAlignment="1">
      <alignment horizontal="center" vertical="center" wrapText="1"/>
    </xf>
    <xf numFmtId="49" fontId="30" fillId="18" borderId="1" xfId="0" applyNumberFormat="1" applyFont="1" applyFill="1" applyBorder="1" applyAlignment="1">
      <alignment horizontal="center" vertical="center" wrapText="1"/>
    </xf>
    <xf numFmtId="49" fontId="32" fillId="18" borderId="1" xfId="0" applyNumberFormat="1" applyFont="1" applyFill="1" applyBorder="1" applyAlignment="1">
      <alignment horizontal="center" vertical="center" wrapText="1"/>
    </xf>
    <xf numFmtId="0" fontId="39" fillId="0" borderId="0" xfId="0" applyFont="1" applyBorder="1" applyAlignment="1" applyProtection="1">
      <alignment vertical="center"/>
    </xf>
    <xf numFmtId="0" fontId="39" fillId="0" borderId="0" xfId="0" applyFont="1" applyBorder="1" applyAlignment="1" applyProtection="1">
      <alignment horizontal="left" vertical="center"/>
    </xf>
    <xf numFmtId="0" fontId="0" fillId="0" borderId="0" xfId="0" applyFont="1" applyBorder="1" applyAlignment="1" applyProtection="1">
      <alignment horizontal="center" vertical="top"/>
    </xf>
    <xf numFmtId="0" fontId="0" fillId="0" borderId="0" xfId="0" applyFont="1" applyAlignment="1" applyProtection="1">
      <alignment horizontal="center" vertical="top"/>
    </xf>
    <xf numFmtId="0" fontId="11" fillId="2" borderId="1" xfId="0" applyFont="1" applyFill="1" applyBorder="1" applyAlignment="1">
      <alignment horizontal="center"/>
    </xf>
    <xf numFmtId="0" fontId="3" fillId="2" borderId="1" xfId="0" applyFont="1" applyFill="1" applyBorder="1" applyAlignment="1">
      <alignment vertical="top"/>
    </xf>
    <xf numFmtId="0" fontId="3" fillId="2" borderId="1" xfId="0" applyFont="1" applyFill="1" applyBorder="1" applyAlignment="1" applyProtection="1">
      <alignment vertical="top"/>
      <protection locked="0"/>
    </xf>
    <xf numFmtId="49" fontId="30" fillId="12" borderId="1" xfId="0" applyNumberFormat="1" applyFont="1" applyFill="1" applyBorder="1" applyAlignment="1">
      <alignment horizontal="center" vertical="center"/>
    </xf>
    <xf numFmtId="49" fontId="44" fillId="12" borderId="1" xfId="0" applyNumberFormat="1" applyFont="1" applyFill="1" applyBorder="1" applyAlignment="1">
      <alignment horizontal="center" vertical="center"/>
    </xf>
    <xf numFmtId="0" fontId="31" fillId="12" borderId="1" xfId="0" applyFont="1" applyFill="1" applyBorder="1" applyAlignment="1">
      <alignment horizontal="center" vertical="center"/>
    </xf>
    <xf numFmtId="0" fontId="28" fillId="12" borderId="1" xfId="0" applyFont="1" applyFill="1" applyBorder="1" applyAlignment="1">
      <alignment horizontal="center" vertical="center"/>
    </xf>
    <xf numFmtId="49" fontId="28" fillId="12" borderId="1" xfId="0" applyNumberFormat="1" applyFont="1" applyFill="1" applyBorder="1" applyAlignment="1" applyProtection="1">
      <alignment horizontal="center" vertical="center"/>
    </xf>
    <xf numFmtId="49" fontId="28" fillId="12" borderId="1" xfId="0" applyNumberFormat="1" applyFont="1" applyFill="1" applyBorder="1" applyAlignment="1">
      <alignment horizontal="center" vertical="center"/>
    </xf>
    <xf numFmtId="0" fontId="12" fillId="0" borderId="0" xfId="0" applyFont="1" applyAlignment="1">
      <alignment vertical="center"/>
    </xf>
    <xf numFmtId="49" fontId="3" fillId="2" borderId="1" xfId="0" applyNumberFormat="1" applyFont="1" applyFill="1" applyBorder="1" applyAlignment="1">
      <alignment vertical="top"/>
    </xf>
    <xf numFmtId="49" fontId="4" fillId="2" borderId="1" xfId="0" applyNumberFormat="1" applyFont="1" applyFill="1" applyBorder="1" applyAlignment="1">
      <alignment vertical="top"/>
    </xf>
    <xf numFmtId="0" fontId="1" fillId="2" borderId="1" xfId="0" applyFont="1" applyFill="1" applyBorder="1" applyAlignment="1"/>
    <xf numFmtId="0" fontId="0" fillId="0" borderId="0" xfId="0" applyFill="1" applyAlignment="1"/>
    <xf numFmtId="0" fontId="44" fillId="0" borderId="1" xfId="0" applyFont="1" applyFill="1" applyBorder="1" applyAlignment="1" applyProtection="1">
      <alignment horizontal="center" vertical="top"/>
      <protection locked="0"/>
    </xf>
    <xf numFmtId="0" fontId="3" fillId="0" borderId="1" xfId="0" applyFont="1" applyFill="1" applyBorder="1" applyAlignment="1">
      <alignment vertical="top"/>
    </xf>
    <xf numFmtId="0" fontId="3" fillId="0" borderId="1" xfId="0" applyFont="1" applyFill="1" applyBorder="1" applyAlignment="1" applyProtection="1">
      <alignment vertical="top"/>
      <protection locked="0"/>
    </xf>
    <xf numFmtId="0" fontId="12" fillId="0" borderId="1" xfId="0" applyFont="1" applyFill="1" applyBorder="1" applyAlignment="1">
      <alignment horizontal="center"/>
    </xf>
    <xf numFmtId="0" fontId="4" fillId="2" borderId="1" xfId="0" applyFont="1" applyFill="1" applyBorder="1" applyAlignment="1">
      <alignment vertical="top"/>
    </xf>
    <xf numFmtId="49" fontId="31" fillId="12" borderId="1" xfId="0" applyNumberFormat="1" applyFont="1" applyFill="1" applyBorder="1" applyAlignment="1">
      <alignment horizontal="center" vertical="center"/>
    </xf>
    <xf numFmtId="0" fontId="12" fillId="0" borderId="0" xfId="0" applyFont="1" applyAlignment="1">
      <alignment horizontal="center" vertical="center"/>
    </xf>
    <xf numFmtId="49" fontId="12" fillId="0" borderId="1" xfId="0" applyNumberFormat="1" applyFont="1" applyFill="1" applyBorder="1" applyAlignment="1"/>
    <xf numFmtId="0" fontId="12" fillId="0" borderId="1" xfId="0" applyFont="1" applyFill="1" applyBorder="1" applyAlignment="1"/>
    <xf numFmtId="0" fontId="1" fillId="0" borderId="0" xfId="0" applyFont="1" applyFill="1" applyAlignment="1"/>
    <xf numFmtId="0" fontId="1" fillId="0" borderId="1" xfId="0" applyFont="1" applyFill="1" applyBorder="1" applyAlignment="1"/>
    <xf numFmtId="0" fontId="4" fillId="0" borderId="1" xfId="0" applyFont="1" applyFill="1" applyBorder="1" applyAlignment="1" applyProtection="1">
      <alignment vertical="top"/>
    </xf>
    <xf numFmtId="0" fontId="4" fillId="0" borderId="1" xfId="0" applyFont="1" applyFill="1" applyBorder="1" applyAlignment="1" applyProtection="1">
      <alignment vertical="top"/>
      <protection locked="0"/>
    </xf>
    <xf numFmtId="0" fontId="1" fillId="0" borderId="1" xfId="0" applyFont="1" applyFill="1" applyBorder="1" applyAlignment="1">
      <alignment horizontal="center"/>
    </xf>
    <xf numFmtId="0" fontId="46" fillId="0" borderId="0" xfId="0" applyFont="1" applyBorder="1" applyAlignment="1" applyProtection="1">
      <alignment horizontal="left" vertical="center"/>
    </xf>
    <xf numFmtId="0" fontId="44" fillId="0" borderId="1" xfId="0" applyFont="1" applyFill="1" applyBorder="1" applyAlignment="1" applyProtection="1">
      <alignment horizontal="center" vertical="top"/>
    </xf>
    <xf numFmtId="0" fontId="3" fillId="0" borderId="1" xfId="0" applyFont="1" applyFill="1" applyBorder="1" applyAlignment="1" applyProtection="1">
      <alignment vertical="top"/>
    </xf>
    <xf numFmtId="0" fontId="44" fillId="3" borderId="1" xfId="0" applyFont="1" applyFill="1" applyBorder="1" applyAlignment="1" applyProtection="1">
      <alignment vertical="top"/>
    </xf>
    <xf numFmtId="0" fontId="1" fillId="3" borderId="1" xfId="0" applyFont="1" applyFill="1" applyBorder="1" applyAlignment="1"/>
    <xf numFmtId="0" fontId="39" fillId="0" borderId="0" xfId="0" applyFont="1" applyAlignment="1" applyProtection="1">
      <alignment vertical="center"/>
    </xf>
    <xf numFmtId="0" fontId="46" fillId="0" borderId="0" xfId="0" applyFont="1" applyAlignment="1" applyProtection="1">
      <alignment horizontal="left" vertical="center"/>
    </xf>
    <xf numFmtId="0" fontId="44" fillId="2" borderId="1" xfId="0" applyFont="1" applyFill="1" applyBorder="1" applyAlignment="1" applyProtection="1">
      <alignment horizontal="center" vertical="top"/>
    </xf>
    <xf numFmtId="0" fontId="3" fillId="2" borderId="1" xfId="0" applyFont="1" applyFill="1" applyBorder="1" applyAlignment="1" applyProtection="1">
      <alignment vertical="top"/>
    </xf>
    <xf numFmtId="0" fontId="44" fillId="2" borderId="1" xfId="0" applyFont="1" applyFill="1" applyBorder="1" applyAlignment="1" applyProtection="1">
      <alignment horizontal="center" vertical="top"/>
      <protection locked="0"/>
    </xf>
    <xf numFmtId="49" fontId="0" fillId="0" borderId="0" xfId="0" applyNumberFormat="1" applyFont="1" applyAlignment="1" applyProtection="1">
      <alignment vertical="top"/>
    </xf>
    <xf numFmtId="49" fontId="3" fillId="2" borderId="1" xfId="0" applyNumberFormat="1" applyFont="1" applyFill="1" applyBorder="1" applyAlignment="1" applyProtection="1">
      <alignment vertical="top"/>
    </xf>
    <xf numFmtId="0" fontId="0" fillId="12" borderId="1" xfId="0" applyFill="1" applyBorder="1" applyAlignment="1">
      <alignment horizontal="center"/>
    </xf>
    <xf numFmtId="0" fontId="30" fillId="2" borderId="1" xfId="0" applyFont="1" applyFill="1" applyBorder="1" applyAlignment="1">
      <alignment vertical="top"/>
    </xf>
    <xf numFmtId="0" fontId="30" fillId="0" borderId="1" xfId="0" applyFont="1" applyFill="1" applyBorder="1" applyAlignment="1">
      <alignment vertical="top"/>
    </xf>
    <xf numFmtId="49" fontId="31" fillId="0" borderId="1" xfId="0" applyNumberFormat="1" applyFont="1" applyFill="1" applyBorder="1" applyAlignment="1"/>
    <xf numFmtId="0" fontId="30" fillId="0" borderId="1" xfId="0" applyFont="1" applyFill="1" applyBorder="1" applyAlignment="1" applyProtection="1">
      <alignment vertical="top"/>
    </xf>
    <xf numFmtId="0" fontId="31" fillId="0" borderId="1" xfId="0" applyFont="1" applyFill="1" applyBorder="1" applyAlignment="1"/>
    <xf numFmtId="0" fontId="30" fillId="2" borderId="1" xfId="0" applyFont="1" applyFill="1" applyBorder="1" applyAlignment="1" applyProtection="1">
      <alignment vertical="top"/>
    </xf>
    <xf numFmtId="0" fontId="31" fillId="2" borderId="1" xfId="0" applyFont="1" applyFill="1" applyBorder="1" applyAlignment="1"/>
    <xf numFmtId="0" fontId="12" fillId="0" borderId="0" xfId="0" applyFont="1" applyFill="1" applyProtection="1"/>
    <xf numFmtId="0" fontId="1" fillId="2" borderId="1" xfId="0" applyFont="1" applyFill="1" applyBorder="1" applyAlignment="1">
      <alignment horizontal="center"/>
    </xf>
    <xf numFmtId="0" fontId="49" fillId="2" borderId="1" xfId="0" applyFont="1" applyFill="1" applyBorder="1" applyAlignment="1" applyProtection="1">
      <alignment horizontal="left" wrapText="1"/>
    </xf>
    <xf numFmtId="49" fontId="1" fillId="2" borderId="1" xfId="0" applyNumberFormat="1" applyFont="1" applyFill="1" applyBorder="1" applyAlignment="1">
      <alignment wrapText="1"/>
    </xf>
    <xf numFmtId="0" fontId="1" fillId="0" borderId="0" xfId="0" applyFont="1"/>
    <xf numFmtId="49" fontId="0" fillId="0" borderId="0" xfId="0" applyNumberFormat="1" applyFont="1" applyAlignment="1" applyProtection="1">
      <alignment vertical="top" wrapText="1"/>
    </xf>
    <xf numFmtId="0" fontId="1" fillId="14" borderId="1" xfId="0" applyFont="1" applyFill="1" applyBorder="1" applyAlignment="1">
      <alignment horizontal="center"/>
    </xf>
    <xf numFmtId="0" fontId="1" fillId="14" borderId="1" xfId="0" applyFont="1" applyFill="1" applyBorder="1" applyAlignment="1"/>
    <xf numFmtId="0" fontId="49" fillId="14" borderId="1" xfId="0" applyFont="1" applyFill="1" applyBorder="1" applyAlignment="1" applyProtection="1">
      <alignment horizontal="left" wrapText="1"/>
    </xf>
    <xf numFmtId="49" fontId="1" fillId="14" borderId="1" xfId="0" applyNumberFormat="1" applyFont="1" applyFill="1" applyBorder="1" applyAlignment="1">
      <alignment wrapText="1"/>
    </xf>
    <xf numFmtId="0" fontId="0" fillId="0" borderId="0" xfId="0" applyFont="1" applyAlignment="1" applyProtection="1">
      <alignment vertical="top" wrapText="1"/>
    </xf>
    <xf numFmtId="0" fontId="1" fillId="2" borderId="1" xfId="0" applyFont="1" applyFill="1" applyBorder="1" applyAlignment="1">
      <alignment wrapText="1"/>
    </xf>
    <xf numFmtId="0" fontId="1" fillId="14" borderId="1" xfId="0" applyFont="1" applyFill="1" applyBorder="1" applyAlignment="1">
      <alignment wrapText="1"/>
    </xf>
    <xf numFmtId="0" fontId="0" fillId="0" borderId="1" xfId="0" applyFont="1" applyFill="1" applyBorder="1" applyAlignment="1"/>
    <xf numFmtId="0" fontId="47" fillId="0" borderId="1" xfId="0" applyFont="1" applyFill="1" applyBorder="1" applyAlignment="1" applyProtection="1">
      <alignment horizontal="left" wrapText="1"/>
    </xf>
    <xf numFmtId="49" fontId="0" fillId="0" borderId="1" xfId="0" applyNumberFormat="1" applyFont="1" applyFill="1" applyBorder="1" applyAlignment="1">
      <alignment wrapText="1"/>
    </xf>
    <xf numFmtId="49" fontId="12" fillId="0" borderId="1" xfId="0" applyNumberFormat="1" applyFont="1" applyFill="1" applyBorder="1" applyAlignment="1">
      <alignment wrapText="1"/>
    </xf>
    <xf numFmtId="0" fontId="0" fillId="0" borderId="1" xfId="0" applyFont="1" applyFill="1" applyBorder="1" applyAlignment="1" applyProtection="1">
      <alignment horizontal="center"/>
      <protection locked="0"/>
    </xf>
    <xf numFmtId="49" fontId="12" fillId="0" borderId="0" xfId="0" applyNumberFormat="1" applyFont="1" applyFill="1" applyBorder="1" applyAlignment="1" applyProtection="1">
      <alignment wrapText="1"/>
    </xf>
    <xf numFmtId="0" fontId="12" fillId="0" borderId="0" xfId="0" applyFont="1" applyFill="1" applyBorder="1" applyProtection="1"/>
    <xf numFmtId="0" fontId="12" fillId="0" borderId="0" xfId="0" applyFont="1" applyFill="1" applyBorder="1" applyAlignment="1" applyProtection="1">
      <alignment horizontal="center"/>
    </xf>
    <xf numFmtId="0" fontId="12" fillId="0" borderId="1" xfId="0" applyFont="1" applyFill="1" applyBorder="1" applyAlignment="1" applyProtection="1">
      <alignment horizontal="left" wrapText="1"/>
    </xf>
    <xf numFmtId="0" fontId="12" fillId="0" borderId="0" xfId="0" applyFont="1" applyFill="1" applyAlignment="1" applyProtection="1">
      <alignment horizontal="left"/>
    </xf>
    <xf numFmtId="0" fontId="12" fillId="0" borderId="0" xfId="0" applyFont="1" applyFill="1" applyBorder="1" applyAlignment="1" applyProtection="1">
      <alignment wrapText="1"/>
    </xf>
    <xf numFmtId="0" fontId="12"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applyAlignment="1" applyProtection="1">
      <alignment horizontal="center"/>
      <protection locked="0"/>
    </xf>
    <xf numFmtId="0" fontId="47" fillId="0" borderId="0" xfId="0" applyFont="1" applyFill="1" applyBorder="1" applyAlignment="1" applyProtection="1">
      <alignment horizontal="left" wrapText="1"/>
    </xf>
    <xf numFmtId="49" fontId="0" fillId="0" borderId="0" xfId="0" applyNumberFormat="1" applyFont="1" applyFill="1" applyBorder="1" applyAlignment="1">
      <alignment wrapText="1"/>
    </xf>
    <xf numFmtId="0" fontId="12" fillId="0" borderId="0" xfId="0" applyFont="1" applyFill="1" applyBorder="1" applyAlignment="1"/>
    <xf numFmtId="49" fontId="12" fillId="0" borderId="0" xfId="0" applyNumberFormat="1" applyFont="1" applyFill="1" applyBorder="1" applyAlignment="1">
      <alignment wrapText="1"/>
    </xf>
    <xf numFmtId="0" fontId="0" fillId="0" borderId="0" xfId="0" applyFill="1"/>
    <xf numFmtId="0" fontId="29" fillId="0" borderId="0" xfId="0" applyFont="1" applyFill="1" applyBorder="1" applyAlignment="1" applyProtection="1">
      <alignment horizontal="left"/>
    </xf>
    <xf numFmtId="0" fontId="0" fillId="0" borderId="0" xfId="0" applyFill="1" applyAlignment="1">
      <alignment horizontal="center"/>
    </xf>
    <xf numFmtId="49" fontId="31" fillId="0" borderId="1" xfId="0" applyNumberFormat="1"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12" fillId="0" borderId="0" xfId="0" applyNumberFormat="1" applyFont="1" applyFill="1" applyAlignment="1" applyProtection="1">
      <alignment wrapText="1"/>
    </xf>
    <xf numFmtId="0" fontId="12" fillId="0" borderId="0" xfId="0" applyFont="1" applyFill="1" applyAlignment="1" applyProtection="1">
      <alignment vertical="top"/>
    </xf>
    <xf numFmtId="0" fontId="12" fillId="0" borderId="0" xfId="0" applyFont="1" applyFill="1" applyAlignment="1" applyProtection="1">
      <alignment horizontal="center" vertical="top"/>
    </xf>
    <xf numFmtId="0" fontId="47" fillId="0" borderId="0" xfId="0" applyFont="1" applyFill="1" applyProtection="1"/>
    <xf numFmtId="49" fontId="0" fillId="0" borderId="0" xfId="0" applyNumberFormat="1" applyFill="1" applyBorder="1" applyAlignment="1" applyProtection="1">
      <alignment horizontal="left" wrapText="1"/>
    </xf>
    <xf numFmtId="49" fontId="0" fillId="0" borderId="12" xfId="0" applyNumberFormat="1" applyFont="1" applyFill="1" applyBorder="1" applyAlignment="1" applyProtection="1">
      <alignment horizontal="center" wrapText="1"/>
      <protection locked="0"/>
    </xf>
    <xf numFmtId="0" fontId="2" fillId="0" borderId="0" xfId="0" applyFont="1" applyFill="1" applyAlignment="1" applyProtection="1">
      <alignment horizontal="right" vertical="top"/>
    </xf>
    <xf numFmtId="0" fontId="0" fillId="0" borderId="0" xfId="0" applyFill="1" applyAlignment="1" applyProtection="1">
      <alignment wrapText="1"/>
    </xf>
    <xf numFmtId="0" fontId="0" fillId="0" borderId="0" xfId="0" applyFill="1" applyAlignment="1" applyProtection="1">
      <alignment horizontal="center"/>
    </xf>
    <xf numFmtId="49" fontId="0" fillId="0" borderId="12" xfId="0" applyNumberFormat="1" applyFill="1" applyBorder="1" applyAlignment="1" applyProtection="1">
      <alignment horizontal="center" wrapText="1"/>
    </xf>
    <xf numFmtId="0" fontId="51" fillId="2" borderId="0" xfId="0" applyFont="1" applyFill="1" applyProtection="1"/>
    <xf numFmtId="0" fontId="0" fillId="0" borderId="7" xfId="0" applyFont="1" applyFill="1" applyBorder="1" applyAlignment="1" applyProtection="1"/>
    <xf numFmtId="49" fontId="0" fillId="0" borderId="31" xfId="0" applyNumberFormat="1" applyFont="1" applyFill="1" applyBorder="1" applyAlignment="1" applyProtection="1">
      <alignment vertical="top" wrapText="1"/>
    </xf>
    <xf numFmtId="0" fontId="0" fillId="0" borderId="10" xfId="0" applyFont="1" applyFill="1" applyBorder="1" applyAlignment="1" applyProtection="1"/>
    <xf numFmtId="49" fontId="0" fillId="0" borderId="11" xfId="0" applyNumberFormat="1" applyFont="1" applyFill="1" applyBorder="1" applyAlignment="1" applyProtection="1">
      <alignment vertical="top" wrapText="1"/>
    </xf>
    <xf numFmtId="0" fontId="2" fillId="0" borderId="32" xfId="0" applyFont="1" applyFill="1" applyBorder="1" applyAlignment="1" applyProtection="1">
      <alignment horizontal="center"/>
    </xf>
    <xf numFmtId="49" fontId="2" fillId="0" borderId="33" xfId="0" applyNumberFormat="1" applyFont="1" applyFill="1" applyBorder="1" applyAlignment="1" applyProtection="1">
      <alignment vertical="top" wrapText="1"/>
    </xf>
    <xf numFmtId="49" fontId="0" fillId="0" borderId="30" xfId="0" applyNumberFormat="1" applyFill="1" applyBorder="1" applyAlignment="1" applyProtection="1">
      <alignment horizontal="center" vertical="top"/>
    </xf>
    <xf numFmtId="0" fontId="5" fillId="0" borderId="30" xfId="0" applyFont="1" applyFill="1" applyBorder="1" applyAlignment="1" applyProtection="1">
      <alignment wrapText="1"/>
    </xf>
    <xf numFmtId="49" fontId="0" fillId="0" borderId="27" xfId="0" applyNumberFormat="1" applyFill="1" applyBorder="1" applyAlignment="1" applyProtection="1">
      <alignment horizontal="center" vertical="top"/>
    </xf>
    <xf numFmtId="0" fontId="5" fillId="0" borderId="27" xfId="0" applyFont="1" applyFill="1" applyBorder="1" applyAlignment="1" applyProtection="1">
      <alignment wrapText="1"/>
    </xf>
    <xf numFmtId="0" fontId="5" fillId="0" borderId="27" xfId="0" applyFont="1" applyFill="1" applyBorder="1" applyAlignment="1" applyProtection="1">
      <alignment vertical="top" wrapText="1"/>
    </xf>
    <xf numFmtId="0" fontId="0" fillId="0" borderId="8" xfId="0" applyFill="1" applyBorder="1" applyAlignment="1" applyProtection="1">
      <alignment horizontal="right" indent="1"/>
    </xf>
    <xf numFmtId="0" fontId="0" fillId="0" borderId="9" xfId="0" applyFill="1" applyBorder="1" applyAlignment="1" applyProtection="1">
      <alignment vertical="top"/>
    </xf>
    <xf numFmtId="0" fontId="0" fillId="0" borderId="10" xfId="0" quotePrefix="1" applyFill="1" applyBorder="1" applyAlignment="1" applyProtection="1">
      <alignment horizontal="right"/>
    </xf>
    <xf numFmtId="0" fontId="0" fillId="0" borderId="11" xfId="0" applyFill="1" applyBorder="1" applyAlignment="1" applyProtection="1">
      <alignment vertical="top"/>
    </xf>
    <xf numFmtId="0" fontId="2" fillId="0" borderId="32" xfId="0" quotePrefix="1" applyFont="1" applyFill="1" applyBorder="1" applyAlignment="1" applyProtection="1">
      <alignment horizontal="center"/>
    </xf>
    <xf numFmtId="0" fontId="2" fillId="0" borderId="33" xfId="0" applyFont="1" applyFill="1" applyBorder="1" applyAlignment="1" applyProtection="1">
      <alignment vertical="top" wrapText="1"/>
    </xf>
    <xf numFmtId="0" fontId="29" fillId="0" borderId="0" xfId="0" applyFont="1" applyFill="1" applyBorder="1" applyAlignment="1">
      <alignment horizontal="left"/>
    </xf>
    <xf numFmtId="0" fontId="32" fillId="0" borderId="0" xfId="0" applyFont="1" applyFill="1" applyAlignment="1" applyProtection="1">
      <alignment horizontal="left" vertical="center"/>
    </xf>
    <xf numFmtId="0" fontId="12" fillId="0" borderId="0" xfId="0" applyFont="1" applyFill="1" applyAlignment="1">
      <alignment horizontal="center"/>
    </xf>
    <xf numFmtId="0" fontId="12" fillId="0" borderId="0" xfId="0" applyFont="1" applyFill="1"/>
    <xf numFmtId="49" fontId="3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30" fillId="0" borderId="1" xfId="0" applyNumberFormat="1" applyFont="1" applyFill="1" applyBorder="1" applyAlignment="1">
      <alignment horizontal="center" vertical="center" wrapText="1"/>
    </xf>
    <xf numFmtId="0" fontId="31" fillId="0" borderId="5" xfId="0"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ill="1" applyAlignment="1">
      <alignment horizontal="center" vertical="center"/>
    </xf>
    <xf numFmtId="0" fontId="47" fillId="0" borderId="1" xfId="0" applyFont="1" applyFill="1" applyBorder="1" applyAlignment="1" applyProtection="1">
      <alignment horizontal="center"/>
    </xf>
    <xf numFmtId="0" fontId="12" fillId="0" borderId="1" xfId="0" applyFont="1" applyFill="1" applyBorder="1" applyAlignment="1" applyProtection="1">
      <alignment horizontal="center"/>
      <protection locked="0"/>
    </xf>
    <xf numFmtId="0" fontId="48" fillId="0" borderId="1" xfId="0" applyFont="1" applyFill="1" applyBorder="1" applyAlignment="1" applyProtection="1">
      <alignment horizontal="center" wrapText="1"/>
    </xf>
    <xf numFmtId="0" fontId="48" fillId="0" borderId="1" xfId="0" applyFont="1" applyFill="1" applyBorder="1" applyAlignment="1" applyProtection="1">
      <alignment horizontal="left" wrapText="1"/>
      <protection locked="0"/>
    </xf>
    <xf numFmtId="0" fontId="43" fillId="0" borderId="0" xfId="0" applyFont="1" applyFill="1" applyBorder="1" applyAlignment="1">
      <alignment horizontal="left"/>
    </xf>
    <xf numFmtId="0" fontId="47" fillId="0" borderId="1" xfId="0" applyFont="1" applyFill="1" applyBorder="1" applyAlignment="1" applyProtection="1">
      <alignment horizontal="left" wrapText="1"/>
      <protection locked="0"/>
    </xf>
    <xf numFmtId="49" fontId="1" fillId="0" borderId="1" xfId="0" applyNumberFormat="1" applyFont="1" applyFill="1" applyBorder="1" applyAlignment="1">
      <alignment wrapText="1"/>
    </xf>
    <xf numFmtId="0" fontId="32" fillId="0" borderId="0" xfId="0" applyFont="1" applyFill="1" applyAlignment="1" applyProtection="1">
      <alignment vertical="center"/>
    </xf>
    <xf numFmtId="0" fontId="32" fillId="0" borderId="0" xfId="0" applyFont="1" applyFill="1" applyBorder="1" applyAlignment="1" applyProtection="1">
      <alignment horizontal="left" vertical="center"/>
    </xf>
    <xf numFmtId="0" fontId="12" fillId="0" borderId="0" xfId="0" applyFont="1" applyFill="1" applyAlignment="1" applyProtection="1">
      <alignment vertical="top" wrapText="1"/>
    </xf>
    <xf numFmtId="49" fontId="12" fillId="0" borderId="0" xfId="0" applyNumberFormat="1" applyFont="1" applyFill="1" applyAlignment="1" applyProtection="1">
      <alignment vertical="top" wrapText="1"/>
    </xf>
    <xf numFmtId="0" fontId="12" fillId="0" borderId="0" xfId="0" applyFont="1" applyFill="1" applyAlignment="1"/>
    <xf numFmtId="0" fontId="48" fillId="0" borderId="1" xfId="0" applyFont="1" applyFill="1" applyBorder="1" applyAlignment="1" applyProtection="1">
      <alignment horizontal="left" wrapText="1"/>
    </xf>
    <xf numFmtId="0" fontId="12" fillId="0" borderId="1" xfId="0" applyFont="1" applyFill="1" applyBorder="1" applyAlignment="1">
      <alignment wrapText="1"/>
    </xf>
    <xf numFmtId="49" fontId="0" fillId="0" borderId="0" xfId="0" applyNumberFormat="1" applyFill="1" applyAlignment="1">
      <alignment wrapText="1"/>
    </xf>
    <xf numFmtId="49" fontId="12" fillId="0" borderId="0" xfId="0" applyNumberFormat="1" applyFont="1" applyFill="1" applyAlignment="1">
      <alignment wrapText="1"/>
    </xf>
    <xf numFmtId="0" fontId="41" fillId="0" borderId="0" xfId="0" applyFont="1" applyFill="1" applyProtection="1"/>
    <xf numFmtId="0" fontId="41" fillId="0" borderId="0" xfId="0" applyFont="1" applyFill="1" applyBorder="1" applyAlignment="1" applyProtection="1"/>
    <xf numFmtId="0" fontId="43" fillId="0" borderId="0" xfId="0" applyFont="1" applyFill="1" applyAlignment="1" applyProtection="1">
      <alignment horizontal="left" vertical="center"/>
    </xf>
    <xf numFmtId="0" fontId="42" fillId="0" borderId="0" xfId="0" applyFont="1" applyFill="1" applyProtection="1"/>
    <xf numFmtId="0" fontId="31" fillId="0" borderId="0" xfId="0" applyFont="1" applyFill="1" applyAlignment="1" applyProtection="1">
      <alignment vertical="center" wrapText="1"/>
    </xf>
    <xf numFmtId="0" fontId="12" fillId="0" borderId="1" xfId="0" applyFont="1" applyFill="1" applyBorder="1" applyAlignment="1" applyProtection="1">
      <alignment horizontal="center" wrapText="1"/>
      <protection locked="0"/>
    </xf>
    <xf numFmtId="0" fontId="12" fillId="0" borderId="1" xfId="0" applyFont="1" applyFill="1" applyBorder="1" applyAlignment="1" applyProtection="1">
      <alignment horizontal="left"/>
    </xf>
    <xf numFmtId="0" fontId="0" fillId="0" borderId="12" xfId="0" applyFill="1" applyBorder="1" applyProtection="1"/>
    <xf numFmtId="49" fontId="0" fillId="0" borderId="0" xfId="0" applyNumberFormat="1" applyFont="1" applyFill="1" applyAlignment="1" applyProtection="1">
      <alignment wrapText="1"/>
    </xf>
    <xf numFmtId="0" fontId="12" fillId="0" borderId="0" xfId="0" applyFont="1" applyFill="1" applyAlignment="1" applyProtection="1">
      <alignment horizontal="center"/>
    </xf>
    <xf numFmtId="0" fontId="0" fillId="0" borderId="0" xfId="0" applyFont="1" applyFill="1" applyAlignment="1" applyProtection="1">
      <alignment horizontal="center"/>
    </xf>
    <xf numFmtId="0" fontId="12" fillId="19" borderId="1" xfId="0" applyFont="1" applyFill="1" applyBorder="1" applyAlignment="1" applyProtection="1">
      <alignment horizontal="center" vertical="top"/>
    </xf>
    <xf numFmtId="0" fontId="12" fillId="19" borderId="1" xfId="0" applyFont="1" applyFill="1" applyBorder="1" applyAlignment="1" applyProtection="1">
      <alignment vertical="top"/>
    </xf>
    <xf numFmtId="0" fontId="12" fillId="19" borderId="1" xfId="0" applyFont="1" applyFill="1" applyBorder="1" applyAlignment="1" applyProtection="1">
      <alignment horizontal="center" vertical="top" wrapText="1"/>
    </xf>
    <xf numFmtId="49" fontId="12" fillId="19" borderId="1" xfId="0" applyNumberFormat="1" applyFont="1" applyFill="1" applyBorder="1" applyAlignment="1" applyProtection="1">
      <alignment vertical="top" wrapText="1"/>
    </xf>
    <xf numFmtId="49" fontId="12" fillId="19" borderId="1" xfId="0" applyNumberFormat="1" applyFont="1" applyFill="1" applyBorder="1" applyAlignment="1" applyProtection="1">
      <alignment wrapText="1"/>
    </xf>
    <xf numFmtId="0" fontId="12" fillId="19" borderId="1" xfId="0" applyFont="1" applyFill="1" applyBorder="1" applyProtection="1"/>
    <xf numFmtId="0" fontId="12" fillId="19" borderId="1" xfId="0" applyFont="1" applyFill="1" applyBorder="1" applyAlignment="1" applyProtection="1">
      <alignment horizontal="center"/>
    </xf>
    <xf numFmtId="0" fontId="12" fillId="19" borderId="1" xfId="0" applyFont="1" applyFill="1" applyBorder="1" applyAlignment="1" applyProtection="1">
      <alignment vertical="top" wrapText="1"/>
    </xf>
    <xf numFmtId="0" fontId="12" fillId="19" borderId="1" xfId="0" applyFont="1" applyFill="1" applyBorder="1" applyAlignment="1" applyProtection="1">
      <alignment wrapText="1"/>
    </xf>
    <xf numFmtId="49" fontId="12" fillId="19" borderId="1" xfId="0" applyNumberFormat="1" applyFont="1" applyFill="1" applyBorder="1" applyAlignment="1" applyProtection="1">
      <alignment vertical="top"/>
    </xf>
    <xf numFmtId="0" fontId="12" fillId="19" borderId="1" xfId="0" applyFont="1" applyFill="1" applyBorder="1" applyAlignment="1" applyProtection="1"/>
    <xf numFmtId="0" fontId="0" fillId="0" borderId="0" xfId="0" applyFill="1" applyBorder="1" applyAlignment="1" applyProtection="1">
      <alignment wrapText="1"/>
    </xf>
    <xf numFmtId="0" fontId="0" fillId="0" borderId="0" xfId="0" applyFill="1" applyBorder="1" applyProtection="1"/>
    <xf numFmtId="0" fontId="0" fillId="0" borderId="0" xfId="0" applyFill="1" applyAlignment="1" applyProtection="1">
      <alignment horizontal="center" vertical="top"/>
    </xf>
    <xf numFmtId="0" fontId="0" fillId="0" borderId="0" xfId="0" applyFill="1" applyAlignment="1" applyProtection="1">
      <alignment vertical="top"/>
    </xf>
    <xf numFmtId="0" fontId="0" fillId="0" borderId="0" xfId="0" applyFill="1" applyAlignment="1" applyProtection="1">
      <alignment vertical="top" wrapText="1"/>
    </xf>
    <xf numFmtId="0" fontId="12" fillId="0" borderId="0" xfId="0" applyFont="1" applyFill="1" applyAlignment="1" applyProtection="1">
      <alignment wrapText="1"/>
    </xf>
    <xf numFmtId="49" fontId="0" fillId="0" borderId="0" xfId="0" applyNumberFormat="1" applyFill="1" applyAlignment="1" applyProtection="1">
      <alignment vertical="top" wrapText="1"/>
    </xf>
    <xf numFmtId="0" fontId="12" fillId="0" borderId="0" xfId="0" applyFont="1" applyFill="1" applyAlignment="1" applyProtection="1">
      <alignment vertical="center" wrapText="1"/>
    </xf>
    <xf numFmtId="0" fontId="29" fillId="0" borderId="12" xfId="0" applyFont="1" applyFill="1" applyBorder="1" applyAlignment="1" applyProtection="1">
      <alignment horizontal="left"/>
    </xf>
    <xf numFmtId="0" fontId="0" fillId="0" borderId="12" xfId="0" applyFill="1" applyBorder="1" applyAlignment="1" applyProtection="1"/>
    <xf numFmtId="0" fontId="0" fillId="0" borderId="12" xfId="0" applyFill="1" applyBorder="1" applyAlignment="1" applyProtection="1">
      <alignment horizontal="center"/>
    </xf>
    <xf numFmtId="49" fontId="40" fillId="0" borderId="0" xfId="0" applyNumberFormat="1" applyFont="1" applyAlignment="1">
      <alignment horizontal="left" wrapText="1"/>
    </xf>
    <xf numFmtId="0" fontId="40" fillId="0" borderId="0" xfId="0" applyFont="1" applyAlignment="1">
      <alignment horizontal="center"/>
    </xf>
    <xf numFmtId="0" fontId="40" fillId="0" borderId="0" xfId="0" applyFont="1"/>
    <xf numFmtId="49" fontId="40" fillId="0" borderId="0" xfId="0" applyNumberFormat="1" applyFont="1" applyAlignment="1">
      <alignment wrapText="1"/>
    </xf>
    <xf numFmtId="49" fontId="52" fillId="0" borderId="0" xfId="0" applyNumberFormat="1" applyFont="1" applyAlignment="1">
      <alignment horizontal="left" wrapText="1"/>
    </xf>
    <xf numFmtId="164" fontId="52" fillId="0" borderId="0" xfId="0" applyNumberFormat="1" applyFont="1" applyAlignment="1">
      <alignment horizontal="center"/>
    </xf>
    <xf numFmtId="0" fontId="52" fillId="0" borderId="0" xfId="0" applyFont="1"/>
    <xf numFmtId="49" fontId="52" fillId="0" borderId="0" xfId="0" applyNumberFormat="1" applyFont="1" applyAlignment="1">
      <alignment wrapText="1"/>
    </xf>
    <xf numFmtId="14" fontId="8" fillId="0" borderId="0" xfId="0" applyNumberFormat="1" applyFont="1"/>
    <xf numFmtId="49" fontId="8" fillId="0" borderId="0" xfId="0" applyNumberFormat="1" applyFont="1" applyAlignment="1">
      <alignment wrapText="1"/>
    </xf>
    <xf numFmtId="0" fontId="12" fillId="0" borderId="14" xfId="0" applyFont="1" applyFill="1" applyBorder="1" applyAlignment="1" applyProtection="1">
      <alignment horizontal="center" vertical="top"/>
    </xf>
    <xf numFmtId="0" fontId="12" fillId="0" borderId="14" xfId="0" applyFont="1" applyFill="1" applyBorder="1" applyAlignment="1" applyProtection="1">
      <alignment vertical="top"/>
    </xf>
    <xf numFmtId="49" fontId="12" fillId="0" borderId="14" xfId="0" applyNumberFormat="1" applyFont="1" applyFill="1" applyBorder="1" applyAlignment="1" applyProtection="1">
      <alignment vertical="top" wrapText="1"/>
    </xf>
    <xf numFmtId="49" fontId="12" fillId="0" borderId="14" xfId="0" applyNumberFormat="1" applyFont="1" applyFill="1" applyBorder="1" applyAlignment="1" applyProtection="1">
      <alignment wrapText="1"/>
    </xf>
    <xf numFmtId="0" fontId="12" fillId="0" borderId="14" xfId="0" applyFont="1" applyFill="1" applyBorder="1" applyProtection="1"/>
    <xf numFmtId="0" fontId="12" fillId="0" borderId="14" xfId="0" applyFont="1" applyFill="1" applyBorder="1" applyAlignment="1" applyProtection="1">
      <alignment horizontal="center"/>
    </xf>
    <xf numFmtId="0" fontId="0" fillId="0" borderId="0" xfId="0" applyFont="1" applyFill="1" applyBorder="1" applyProtection="1"/>
    <xf numFmtId="0" fontId="12" fillId="0" borderId="14" xfId="0" applyFont="1" applyFill="1" applyBorder="1" applyAlignment="1" applyProtection="1"/>
    <xf numFmtId="0" fontId="12" fillId="0" borderId="14" xfId="0" applyFont="1" applyFill="1" applyBorder="1" applyAlignment="1" applyProtection="1">
      <alignment wrapText="1"/>
    </xf>
    <xf numFmtId="0" fontId="11" fillId="0" borderId="0" xfId="0" applyFont="1" applyFill="1" applyBorder="1" applyProtection="1"/>
    <xf numFmtId="49" fontId="12" fillId="0" borderId="14" xfId="0" applyNumberFormat="1" applyFont="1" applyFill="1" applyBorder="1" applyAlignment="1" applyProtection="1">
      <alignment vertical="top"/>
    </xf>
    <xf numFmtId="49" fontId="0" fillId="0" borderId="12" xfId="0" applyNumberFormat="1" applyFill="1" applyBorder="1" applyAlignment="1" applyProtection="1">
      <alignment horizontal="center" wrapText="1"/>
      <protection locked="0"/>
    </xf>
    <xf numFmtId="0" fontId="0" fillId="0" borderId="0" xfId="0" applyAlignment="1">
      <alignment wrapText="1"/>
    </xf>
    <xf numFmtId="49" fontId="28" fillId="12" borderId="1" xfId="0" applyNumberFormat="1" applyFont="1" applyFill="1" applyBorder="1" applyAlignment="1" applyProtection="1">
      <alignment horizontal="center" vertical="center" wrapText="1"/>
    </xf>
    <xf numFmtId="0" fontId="0" fillId="0" borderId="1" xfId="0" applyFill="1" applyBorder="1" applyAlignment="1">
      <alignment horizontal="center"/>
    </xf>
    <xf numFmtId="0" fontId="28" fillId="20" borderId="1" xfId="0" applyFont="1" applyFill="1" applyBorder="1" applyAlignment="1" applyProtection="1">
      <alignment horizontal="center" vertical="center" wrapText="1"/>
    </xf>
    <xf numFmtId="49" fontId="28" fillId="20" borderId="1" xfId="0" applyNumberFormat="1" applyFont="1" applyFill="1" applyBorder="1" applyAlignment="1" applyProtection="1">
      <alignment horizontal="center" vertical="center" wrapText="1"/>
    </xf>
    <xf numFmtId="0" fontId="48" fillId="0" borderId="13" xfId="0" applyFont="1" applyFill="1" applyBorder="1" applyAlignment="1" applyProtection="1">
      <alignment vertical="top" wrapText="1"/>
    </xf>
    <xf numFmtId="0" fontId="12" fillId="0" borderId="13" xfId="0" applyFont="1" applyFill="1" applyBorder="1" applyAlignment="1" applyProtection="1">
      <alignment horizontal="center" vertical="top"/>
    </xf>
    <xf numFmtId="0" fontId="12" fillId="0" borderId="13" xfId="0" applyFont="1" applyFill="1" applyBorder="1" applyAlignment="1" applyProtection="1">
      <alignment vertical="top"/>
    </xf>
    <xf numFmtId="49" fontId="0" fillId="0" borderId="13" xfId="0" applyNumberFormat="1" applyFont="1" applyFill="1" applyBorder="1" applyAlignment="1" applyProtection="1">
      <alignment wrapText="1"/>
    </xf>
    <xf numFmtId="49" fontId="12" fillId="0" borderId="13" xfId="0" applyNumberFormat="1" applyFont="1" applyFill="1" applyBorder="1" applyAlignment="1" applyProtection="1">
      <alignment vertical="top" wrapText="1"/>
    </xf>
    <xf numFmtId="49" fontId="12" fillId="0" borderId="13" xfId="0" applyNumberFormat="1" applyFont="1" applyFill="1" applyBorder="1" applyAlignment="1" applyProtection="1">
      <alignment wrapText="1"/>
    </xf>
    <xf numFmtId="0" fontId="12" fillId="0" borderId="13" xfId="0" applyFont="1" applyFill="1" applyBorder="1" applyProtection="1"/>
    <xf numFmtId="0" fontId="12" fillId="0" borderId="13" xfId="0" applyFont="1" applyFill="1" applyBorder="1" applyAlignment="1" applyProtection="1">
      <alignment horizontal="center"/>
    </xf>
    <xf numFmtId="0" fontId="12" fillId="0" borderId="1" xfId="0" applyFont="1" applyFill="1" applyBorder="1" applyAlignment="1" applyProtection="1">
      <alignment horizontal="center" vertical="top"/>
    </xf>
    <xf numFmtId="0" fontId="12" fillId="0" borderId="1" xfId="0" applyFont="1" applyFill="1" applyBorder="1" applyAlignment="1" applyProtection="1">
      <alignment vertical="top"/>
    </xf>
    <xf numFmtId="0" fontId="48" fillId="0" borderId="1" xfId="0" applyFont="1" applyFill="1" applyBorder="1" applyAlignment="1" applyProtection="1">
      <alignment vertical="top" wrapText="1"/>
    </xf>
    <xf numFmtId="49" fontId="12" fillId="0" borderId="1" xfId="0" applyNumberFormat="1" applyFont="1" applyFill="1" applyBorder="1" applyAlignment="1" applyProtection="1">
      <alignment vertical="top" wrapText="1"/>
    </xf>
    <xf numFmtId="49" fontId="12" fillId="0" borderId="1" xfId="0" applyNumberFormat="1" applyFont="1" applyFill="1" applyBorder="1" applyAlignment="1" applyProtection="1">
      <alignment wrapText="1"/>
    </xf>
    <xf numFmtId="49" fontId="12" fillId="0" borderId="1" xfId="0" applyNumberFormat="1" applyFont="1" applyFill="1" applyBorder="1" applyAlignment="1" applyProtection="1"/>
    <xf numFmtId="0" fontId="12" fillId="0" borderId="1" xfId="0" applyFont="1" applyFill="1" applyBorder="1" applyAlignment="1" applyProtection="1">
      <alignment horizontal="center" vertical="top" wrapText="1"/>
    </xf>
    <xf numFmtId="0" fontId="12" fillId="0" borderId="1" xfId="0" applyFont="1" applyFill="1" applyBorder="1" applyAlignment="1" applyProtection="1">
      <alignment vertical="top" wrapText="1"/>
    </xf>
    <xf numFmtId="0" fontId="12" fillId="0" borderId="1" xfId="0" applyFont="1" applyFill="1" applyBorder="1" applyAlignment="1" applyProtection="1">
      <alignment wrapText="1"/>
    </xf>
    <xf numFmtId="0" fontId="12" fillId="0" borderId="1" xfId="0" applyFont="1" applyFill="1" applyBorder="1" applyAlignment="1" applyProtection="1">
      <alignment horizontal="center" wrapText="1"/>
    </xf>
    <xf numFmtId="49" fontId="12" fillId="0" borderId="1" xfId="0" applyNumberFormat="1" applyFont="1" applyFill="1" applyBorder="1" applyAlignment="1" applyProtection="1">
      <alignment vertical="top"/>
    </xf>
    <xf numFmtId="0" fontId="12" fillId="0" borderId="1" xfId="0" applyFont="1" applyFill="1" applyBorder="1" applyAlignment="1" applyProtection="1"/>
    <xf numFmtId="49" fontId="12" fillId="0" borderId="14" xfId="0" applyNumberFormat="1" applyFont="1" applyFill="1" applyBorder="1" applyAlignment="1" applyProtection="1"/>
    <xf numFmtId="0" fontId="12" fillId="0" borderId="13" xfId="0" applyFont="1" applyFill="1" applyBorder="1" applyAlignment="1" applyProtection="1"/>
    <xf numFmtId="0" fontId="12" fillId="0" borderId="13" xfId="0" applyFont="1" applyFill="1" applyBorder="1" applyAlignment="1" applyProtection="1">
      <alignment wrapText="1"/>
    </xf>
    <xf numFmtId="0" fontId="11" fillId="0" borderId="13" xfId="0" applyFont="1" applyFill="1" applyBorder="1" applyAlignment="1" applyProtection="1">
      <alignment vertical="top" wrapText="1"/>
    </xf>
    <xf numFmtId="0" fontId="12" fillId="0" borderId="13" xfId="0" applyFont="1" applyFill="1" applyBorder="1" applyAlignment="1" applyProtection="1">
      <alignment horizontal="left" wrapText="1"/>
    </xf>
    <xf numFmtId="49" fontId="12" fillId="0" borderId="13" xfId="0" applyNumberFormat="1" applyFont="1" applyFill="1" applyBorder="1" applyAlignment="1" applyProtection="1">
      <alignment vertical="top"/>
    </xf>
    <xf numFmtId="49" fontId="31" fillId="12" borderId="1" xfId="0" applyNumberFormat="1" applyFont="1" applyFill="1" applyBorder="1" applyAlignment="1" applyProtection="1">
      <alignment horizontal="center" vertical="center" wrapText="1"/>
    </xf>
    <xf numFmtId="0" fontId="31" fillId="12" borderId="1" xfId="0" applyFont="1" applyFill="1" applyBorder="1" applyAlignment="1" applyProtection="1">
      <alignment horizontal="center" vertical="center" wrapText="1"/>
    </xf>
    <xf numFmtId="0" fontId="28" fillId="12" borderId="1" xfId="0" applyFont="1" applyFill="1" applyBorder="1" applyAlignment="1" applyProtection="1">
      <alignment horizontal="center" vertical="center" wrapText="1"/>
    </xf>
    <xf numFmtId="0" fontId="0" fillId="0" borderId="0" xfId="0"/>
    <xf numFmtId="49" fontId="31" fillId="20" borderId="1" xfId="0" applyNumberFormat="1" applyFont="1" applyFill="1" applyBorder="1" applyAlignment="1" applyProtection="1">
      <alignment horizontal="center" vertical="center" wrapText="1"/>
    </xf>
    <xf numFmtId="0" fontId="31" fillId="20" borderId="1" xfId="0" applyFont="1" applyFill="1" applyBorder="1" applyAlignment="1" applyProtection="1">
      <alignment horizontal="center" vertical="center" wrapText="1"/>
    </xf>
    <xf numFmtId="0" fontId="0" fillId="0" borderId="3" xfId="0" applyFill="1" applyBorder="1" applyAlignment="1" applyProtection="1">
      <alignment horizontal="center" vertical="center" wrapText="1"/>
    </xf>
    <xf numFmtId="0" fontId="2" fillId="0" borderId="35" xfId="0" applyFont="1" applyFill="1" applyBorder="1" applyAlignment="1" applyProtection="1">
      <alignment horizontal="right"/>
    </xf>
    <xf numFmtId="0" fontId="2" fillId="0" borderId="36" xfId="0" applyFont="1" applyFill="1" applyBorder="1" applyAlignment="1" applyProtection="1">
      <alignment horizontal="right"/>
    </xf>
    <xf numFmtId="0" fontId="0" fillId="0" borderId="3" xfId="0" applyFill="1" applyBorder="1" applyAlignment="1" applyProtection="1">
      <alignment horizontal="left" wrapText="1"/>
    </xf>
    <xf numFmtId="0" fontId="11" fillId="0" borderId="3" xfId="0" applyFont="1" applyFill="1" applyBorder="1" applyAlignment="1" applyProtection="1">
      <alignment horizontal="left" wrapText="1"/>
    </xf>
    <xf numFmtId="0" fontId="12" fillId="0" borderId="3" xfId="0" applyFont="1" applyFill="1" applyBorder="1" applyAlignment="1" applyProtection="1">
      <alignment horizontal="left" wrapText="1"/>
    </xf>
    <xf numFmtId="0" fontId="0" fillId="0" borderId="3" xfId="0" applyFont="1" applyFill="1" applyBorder="1" applyAlignment="1" applyProtection="1">
      <alignment horizontal="left" wrapText="1"/>
    </xf>
    <xf numFmtId="0" fontId="2" fillId="0" borderId="37" xfId="0" applyFont="1" applyFill="1" applyBorder="1" applyAlignment="1" applyProtection="1">
      <alignment horizontal="center"/>
    </xf>
    <xf numFmtId="0" fontId="0" fillId="0" borderId="12" xfId="0" applyFill="1" applyBorder="1" applyAlignment="1" applyProtection="1">
      <alignment horizontal="left" vertical="top"/>
    </xf>
    <xf numFmtId="0" fontId="0" fillId="0" borderId="4" xfId="0" applyFill="1" applyBorder="1" applyAlignment="1" applyProtection="1">
      <alignment horizontal="left" wrapText="1"/>
    </xf>
    <xf numFmtId="49" fontId="9" fillId="0" borderId="35" xfId="0" applyNumberFormat="1" applyFont="1" applyFill="1" applyBorder="1" applyAlignment="1" applyProtection="1">
      <alignment horizontal="left" vertical="center"/>
    </xf>
    <xf numFmtId="0" fontId="0" fillId="0" borderId="13" xfId="0" applyFill="1" applyBorder="1" applyAlignment="1" applyProtection="1">
      <alignment horizontal="center"/>
    </xf>
    <xf numFmtId="0" fontId="0" fillId="0" borderId="21" xfId="0" applyFill="1" applyBorder="1" applyAlignment="1" applyProtection="1">
      <alignment horizontal="center" wrapText="1"/>
    </xf>
    <xf numFmtId="0" fontId="0" fillId="0" borderId="36" xfId="0" applyFill="1" applyBorder="1" applyAlignment="1" applyProtection="1">
      <alignment horizontal="right" vertical="center" wrapText="1"/>
    </xf>
    <xf numFmtId="0" fontId="0" fillId="0" borderId="37" xfId="0" applyFill="1" applyBorder="1" applyProtection="1"/>
    <xf numFmtId="0" fontId="0" fillId="0" borderId="4" xfId="0" applyFill="1" applyBorder="1" applyProtection="1"/>
    <xf numFmtId="0" fontId="13" fillId="20" borderId="34" xfId="0" applyFont="1" applyFill="1" applyBorder="1" applyAlignment="1" applyProtection="1">
      <alignment horizontal="center" vertical="center"/>
    </xf>
    <xf numFmtId="49" fontId="14" fillId="20" borderId="14" xfId="0" applyNumberFormat="1" applyFont="1" applyFill="1" applyBorder="1" applyAlignment="1" applyProtection="1">
      <alignment horizontal="center" vertical="center" wrapText="1"/>
    </xf>
    <xf numFmtId="49" fontId="13" fillId="20" borderId="2" xfId="0" applyNumberFormat="1" applyFont="1" applyFill="1" applyBorder="1" applyAlignment="1" applyProtection="1">
      <alignment horizontal="center" vertical="center" wrapText="1"/>
    </xf>
    <xf numFmtId="0" fontId="0" fillId="20" borderId="35" xfId="0" applyFill="1" applyBorder="1" applyAlignment="1" applyProtection="1">
      <alignment horizontal="center" vertical="center"/>
    </xf>
    <xf numFmtId="49" fontId="0" fillId="20" borderId="13" xfId="0" applyNumberFormat="1" applyFill="1" applyBorder="1" applyAlignment="1" applyProtection="1">
      <alignment horizontal="center" vertical="center" wrapText="1"/>
    </xf>
    <xf numFmtId="49" fontId="0" fillId="20" borderId="21" xfId="0" applyNumberFormat="1" applyFill="1" applyBorder="1" applyAlignment="1" applyProtection="1">
      <alignment vertical="center" wrapText="1"/>
    </xf>
    <xf numFmtId="0" fontId="0" fillId="20" borderId="36" xfId="0" applyFill="1" applyBorder="1" applyAlignment="1" applyProtection="1">
      <alignment horizontal="center" vertical="center"/>
    </xf>
    <xf numFmtId="0" fontId="0" fillId="20" borderId="23" xfId="0" applyFill="1" applyBorder="1" applyAlignment="1" applyProtection="1">
      <alignment horizontal="center" vertical="center" wrapText="1"/>
      <protection locked="0"/>
    </xf>
    <xf numFmtId="0" fontId="0" fillId="20" borderId="3" xfId="0" applyFill="1" applyBorder="1" applyAlignment="1" applyProtection="1">
      <alignment horizontal="center" vertical="center" wrapText="1"/>
    </xf>
    <xf numFmtId="0" fontId="0" fillId="20" borderId="37" xfId="0" applyFill="1" applyBorder="1" applyAlignment="1" applyProtection="1">
      <alignment horizontal="center" vertical="center"/>
    </xf>
    <xf numFmtId="0" fontId="0" fillId="20" borderId="12" xfId="0" applyFill="1" applyBorder="1" applyAlignment="1" applyProtection="1">
      <alignment horizontal="center" vertical="center" wrapText="1"/>
    </xf>
    <xf numFmtId="0" fontId="0" fillId="20" borderId="4" xfId="0" applyFill="1" applyBorder="1" applyAlignment="1" applyProtection="1">
      <alignment horizontal="center" vertical="center" wrapText="1"/>
    </xf>
    <xf numFmtId="0" fontId="53" fillId="0" borderId="0" xfId="0" applyFont="1"/>
    <xf numFmtId="0" fontId="54" fillId="0" borderId="0" xfId="0" applyFont="1"/>
    <xf numFmtId="0" fontId="54" fillId="2" borderId="0" xfId="0" applyFont="1" applyFill="1"/>
    <xf numFmtId="0" fontId="54" fillId="16" borderId="1" xfId="0" applyFont="1" applyFill="1" applyBorder="1" applyAlignment="1">
      <alignment horizontal="center" wrapText="1"/>
    </xf>
    <xf numFmtId="0" fontId="54" fillId="2" borderId="1" xfId="0" applyFont="1" applyFill="1" applyBorder="1" applyAlignment="1">
      <alignment horizontal="center" vertical="center"/>
    </xf>
    <xf numFmtId="0" fontId="54" fillId="2" borderId="1"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54" fillId="2" borderId="13" xfId="0" applyFont="1" applyFill="1" applyBorder="1" applyAlignment="1">
      <alignment horizontal="center" vertical="center"/>
    </xf>
    <xf numFmtId="0" fontId="54" fillId="17" borderId="1" xfId="0" applyFont="1" applyFill="1" applyBorder="1" applyAlignment="1">
      <alignment horizontal="center" vertical="center" wrapText="1"/>
    </xf>
    <xf numFmtId="0" fontId="54" fillId="0" borderId="36" xfId="0" applyFont="1" applyFill="1" applyBorder="1" applyAlignment="1">
      <alignment horizontal="center" vertical="center"/>
    </xf>
    <xf numFmtId="0" fontId="54" fillId="2" borderId="36" xfId="0" applyFont="1" applyFill="1" applyBorder="1" applyAlignment="1">
      <alignment horizontal="center" vertical="center"/>
    </xf>
    <xf numFmtId="0" fontId="54" fillId="2" borderId="0" xfId="0" applyFont="1" applyFill="1" applyBorder="1" applyAlignment="1">
      <alignment horizontal="center" vertical="center"/>
    </xf>
    <xf numFmtId="0" fontId="54" fillId="2" borderId="14" xfId="0" applyFont="1" applyFill="1" applyBorder="1" applyAlignment="1">
      <alignment horizontal="center" vertical="center"/>
    </xf>
    <xf numFmtId="0" fontId="54" fillId="22" borderId="1" xfId="0" applyFont="1" applyFill="1" applyBorder="1" applyAlignment="1">
      <alignment horizontal="center" vertical="center"/>
    </xf>
    <xf numFmtId="0" fontId="54" fillId="2" borderId="1" xfId="0" applyFont="1" applyFill="1" applyBorder="1" applyAlignment="1">
      <alignment horizontal="center" wrapText="1"/>
    </xf>
    <xf numFmtId="0" fontId="54" fillId="23" borderId="1" xfId="0" applyFont="1" applyFill="1" applyBorder="1" applyAlignment="1">
      <alignment horizontal="center" vertical="center"/>
    </xf>
    <xf numFmtId="0" fontId="54" fillId="19" borderId="34" xfId="0" applyFont="1" applyFill="1" applyBorder="1" applyAlignment="1">
      <alignment horizontal="center" vertical="center"/>
    </xf>
    <xf numFmtId="0" fontId="54" fillId="2" borderId="34" xfId="0" applyFont="1" applyFill="1" applyBorder="1" applyAlignment="1">
      <alignment horizontal="center" vertical="center"/>
    </xf>
    <xf numFmtId="0" fontId="54" fillId="24" borderId="34" xfId="0" applyFont="1" applyFill="1" applyBorder="1" applyAlignment="1">
      <alignment horizontal="center" vertical="center"/>
    </xf>
    <xf numFmtId="0" fontId="54" fillId="2" borderId="34" xfId="0" applyFont="1" applyFill="1" applyBorder="1" applyAlignment="1">
      <alignment horizontal="center" vertical="center" wrapText="1"/>
    </xf>
    <xf numFmtId="0" fontId="57" fillId="25" borderId="38" xfId="7" applyFont="1" applyFill="1" applyBorder="1" applyAlignment="1">
      <alignment horizontal="center" vertical="center" wrapText="1"/>
    </xf>
    <xf numFmtId="49" fontId="57" fillId="25" borderId="38" xfId="7" applyNumberFormat="1" applyFont="1" applyFill="1" applyBorder="1" applyAlignment="1">
      <alignment horizontal="center" vertical="center" wrapText="1"/>
    </xf>
    <xf numFmtId="0" fontId="0" fillId="0" borderId="0" xfId="0" applyAlignment="1">
      <alignment horizontal="center" wrapText="1"/>
    </xf>
    <xf numFmtId="0" fontId="56" fillId="0" borderId="38" xfId="7" applyFont="1" applyFill="1" applyBorder="1" applyAlignment="1">
      <alignment horizontal="center" wrapText="1"/>
    </xf>
    <xf numFmtId="49" fontId="0" fillId="0" borderId="0" xfId="0" applyNumberFormat="1" applyAlignment="1">
      <alignment wrapText="1"/>
    </xf>
    <xf numFmtId="0" fontId="54" fillId="24" borderId="1" xfId="0" applyFont="1" applyFill="1" applyBorder="1" applyAlignment="1">
      <alignment horizontal="center" vertical="center"/>
    </xf>
    <xf numFmtId="0" fontId="54" fillId="0" borderId="36" xfId="0" applyFont="1" applyFill="1" applyBorder="1"/>
    <xf numFmtId="0" fontId="54" fillId="24" borderId="0" xfId="0" applyFont="1" applyFill="1"/>
    <xf numFmtId="0" fontId="0" fillId="24" borderId="0" xfId="0" applyFill="1" applyAlignment="1">
      <alignment horizontal="center"/>
    </xf>
    <xf numFmtId="0" fontId="0" fillId="24" borderId="0" xfId="0" applyFill="1"/>
    <xf numFmtId="0" fontId="0" fillId="5" borderId="0" xfId="0" applyFill="1" applyAlignment="1">
      <alignment horizontal="center"/>
    </xf>
    <xf numFmtId="0" fontId="0" fillId="26" borderId="0" xfId="0" applyFill="1"/>
    <xf numFmtId="0" fontId="54" fillId="26" borderId="1" xfId="0" applyFont="1" applyFill="1" applyBorder="1" applyAlignment="1">
      <alignment horizontal="center" vertical="center"/>
    </xf>
    <xf numFmtId="49" fontId="54" fillId="0" borderId="0" xfId="0" applyNumberFormat="1" applyFont="1" applyFill="1" applyBorder="1" applyAlignment="1"/>
    <xf numFmtId="0" fontId="54" fillId="0" borderId="0" xfId="0" applyFont="1" applyFill="1"/>
    <xf numFmtId="0" fontId="54" fillId="23" borderId="1" xfId="0" applyFont="1" applyFill="1" applyBorder="1" applyAlignment="1">
      <alignment horizontal="center" vertical="center" wrapText="1"/>
    </xf>
    <xf numFmtId="0" fontId="54" fillId="0" borderId="34" xfId="0" applyFont="1" applyFill="1" applyBorder="1" applyAlignment="1">
      <alignment horizontal="center" vertical="center" wrapText="1"/>
    </xf>
    <xf numFmtId="0" fontId="2" fillId="10" borderId="0" xfId="0" applyFont="1" applyFill="1"/>
    <xf numFmtId="0" fontId="12" fillId="0" borderId="12" xfId="0" applyFont="1" applyFill="1" applyBorder="1" applyAlignment="1" applyProtection="1">
      <alignment horizontal="center" vertical="top"/>
    </xf>
    <xf numFmtId="0" fontId="12" fillId="0" borderId="12" xfId="0" applyFont="1" applyFill="1" applyBorder="1" applyAlignment="1" applyProtection="1">
      <alignment vertical="top"/>
    </xf>
    <xf numFmtId="0" fontId="12" fillId="0" borderId="12" xfId="0" applyFont="1" applyFill="1" applyBorder="1" applyAlignment="1" applyProtection="1"/>
    <xf numFmtId="0" fontId="12" fillId="0" borderId="12" xfId="0" applyFont="1" applyFill="1" applyBorder="1" applyAlignment="1" applyProtection="1">
      <alignment wrapText="1"/>
    </xf>
    <xf numFmtId="0" fontId="12" fillId="0" borderId="12" xfId="0" applyFont="1" applyFill="1" applyBorder="1" applyProtection="1"/>
    <xf numFmtId="0" fontId="12" fillId="0" borderId="12" xfId="0" applyFont="1" applyFill="1" applyBorder="1" applyAlignment="1" applyProtection="1">
      <alignment horizontal="center"/>
    </xf>
    <xf numFmtId="0" fontId="0" fillId="28" borderId="1" xfId="0" applyFill="1" applyBorder="1" applyAlignment="1">
      <alignment horizontal="center"/>
    </xf>
    <xf numFmtId="0" fontId="0" fillId="0" borderId="36"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165" fontId="58" fillId="27" borderId="0" xfId="9" applyNumberFormat="1"/>
    <xf numFmtId="0" fontId="58" fillId="27" borderId="0" xfId="9"/>
    <xf numFmtId="0" fontId="0" fillId="0" borderId="37"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13" fillId="0" borderId="0" xfId="0" applyFont="1" applyProtection="1"/>
    <xf numFmtId="0" fontId="13" fillId="0" borderId="0" xfId="0" applyFont="1" applyFill="1" applyAlignment="1" applyProtection="1"/>
    <xf numFmtId="0" fontId="12" fillId="0" borderId="2" xfId="0" applyFont="1" applyFill="1" applyBorder="1" applyAlignment="1" applyProtection="1">
      <alignment horizontal="center" vertical="top"/>
    </xf>
    <xf numFmtId="0" fontId="11" fillId="0" borderId="13" xfId="0" applyFont="1" applyFill="1" applyBorder="1" applyAlignment="1" applyProtection="1">
      <alignment horizontal="center" vertical="top"/>
    </xf>
    <xf numFmtId="49" fontId="30" fillId="12" borderId="1" xfId="0" applyNumberFormat="1" applyFont="1" applyFill="1" applyBorder="1" applyAlignment="1" applyProtection="1">
      <alignment horizontal="center" vertical="center" wrapText="1"/>
    </xf>
    <xf numFmtId="0" fontId="12" fillId="0" borderId="0" xfId="0" applyFont="1" applyAlignment="1" applyProtection="1">
      <alignment horizontal="center" vertical="center" wrapText="1"/>
    </xf>
    <xf numFmtId="0" fontId="13" fillId="0" borderId="0" xfId="0" applyFont="1" applyBorder="1" applyProtection="1"/>
    <xf numFmtId="0" fontId="13" fillId="0" borderId="0" xfId="0" applyFont="1" applyFill="1" applyBorder="1" applyAlignment="1" applyProtection="1"/>
    <xf numFmtId="0" fontId="0" fillId="0" borderId="13" xfId="0" applyFill="1" applyBorder="1" applyProtection="1"/>
    <xf numFmtId="0" fontId="0" fillId="0" borderId="0" xfId="0" applyProtection="1"/>
    <xf numFmtId="0" fontId="50" fillId="0" borderId="0" xfId="0" applyFont="1" applyFill="1" applyProtection="1"/>
    <xf numFmtId="0" fontId="61" fillId="0" borderId="0" xfId="0" applyFont="1" applyFill="1" applyAlignment="1" applyProtection="1"/>
    <xf numFmtId="0" fontId="12" fillId="0" borderId="14" xfId="0" applyFont="1" applyFill="1" applyBorder="1" applyAlignment="1" applyProtection="1">
      <alignment horizontal="left" vertical="top"/>
    </xf>
    <xf numFmtId="0" fontId="7" fillId="9" borderId="39" xfId="0" applyFont="1" applyFill="1" applyBorder="1" applyAlignment="1" applyProtection="1">
      <alignment horizontal="right" vertical="center" wrapText="1"/>
    </xf>
    <xf numFmtId="0" fontId="8" fillId="10" borderId="40" xfId="0" applyFont="1" applyFill="1" applyBorder="1" applyAlignment="1" applyProtection="1">
      <alignment vertical="top" wrapText="1"/>
    </xf>
    <xf numFmtId="0" fontId="8" fillId="10" borderId="40" xfId="0" applyFont="1" applyFill="1" applyBorder="1" applyAlignment="1" applyProtection="1">
      <alignment wrapText="1"/>
    </xf>
    <xf numFmtId="0" fontId="9" fillId="10" borderId="40" xfId="0" applyFont="1" applyFill="1" applyBorder="1" applyAlignment="1" applyProtection="1">
      <alignment horizontal="center"/>
    </xf>
    <xf numFmtId="0" fontId="10" fillId="10" borderId="40" xfId="2" applyFill="1" applyBorder="1" applyAlignment="1" applyProtection="1">
      <alignment horizontal="center"/>
    </xf>
    <xf numFmtId="0" fontId="0" fillId="10" borderId="41" xfId="0" applyFill="1" applyBorder="1" applyProtection="1"/>
    <xf numFmtId="49" fontId="12" fillId="19" borderId="1" xfId="0" applyNumberFormat="1" applyFont="1" applyFill="1" applyBorder="1" applyAlignment="1" applyProtection="1"/>
    <xf numFmtId="0" fontId="12" fillId="0" borderId="0" xfId="0" applyFont="1" applyFill="1" applyAlignment="1" applyProtection="1"/>
    <xf numFmtId="0" fontId="12" fillId="19" borderId="1" xfId="0" applyFont="1" applyFill="1" applyBorder="1" applyAlignment="1" applyProtection="1">
      <alignment horizontal="left" wrapText="1"/>
    </xf>
    <xf numFmtId="0" fontId="31" fillId="0" borderId="0" xfId="0" applyFont="1" applyFill="1" applyProtection="1"/>
    <xf numFmtId="0" fontId="31" fillId="19" borderId="1" xfId="0" applyFont="1" applyFill="1" applyBorder="1" applyAlignment="1" applyProtection="1">
      <alignment vertical="top" wrapText="1"/>
    </xf>
    <xf numFmtId="0" fontId="31" fillId="0" borderId="1" xfId="0" applyFont="1" applyFill="1" applyBorder="1" applyAlignment="1" applyProtection="1">
      <alignment vertical="top" wrapText="1"/>
    </xf>
    <xf numFmtId="0" fontId="12" fillId="19" borderId="1" xfId="0" applyFont="1" applyFill="1" applyBorder="1" applyAlignment="1" applyProtection="1">
      <alignment horizontal="left" vertical="top" wrapText="1"/>
    </xf>
    <xf numFmtId="0" fontId="12" fillId="19" borderId="1" xfId="0" applyFont="1" applyFill="1" applyBorder="1" applyAlignment="1" applyProtection="1">
      <alignment horizontal="left" vertical="top"/>
    </xf>
    <xf numFmtId="0" fontId="3" fillId="0" borderId="1" xfId="0" applyFont="1" applyFill="1" applyBorder="1" applyAlignment="1" applyProtection="1">
      <alignment horizontal="center" vertical="top"/>
    </xf>
    <xf numFmtId="49" fontId="0" fillId="0" borderId="0" xfId="0" applyNumberFormat="1" applyFont="1" applyFill="1" applyBorder="1" applyAlignment="1" applyProtection="1">
      <alignment horizontal="left" wrapText="1"/>
    </xf>
    <xf numFmtId="0" fontId="0" fillId="0" borderId="3" xfId="0" applyFont="1" applyFill="1" applyBorder="1" applyAlignment="1" applyProtection="1">
      <alignment horizontal="left" wrapText="1"/>
    </xf>
    <xf numFmtId="49" fontId="9" fillId="0" borderId="0" xfId="0" applyNumberFormat="1" applyFont="1" applyFill="1" applyBorder="1" applyAlignment="1" applyProtection="1">
      <alignment horizontal="left" vertical="center"/>
    </xf>
    <xf numFmtId="0" fontId="0" fillId="0" borderId="0" xfId="0" applyFill="1" applyBorder="1" applyAlignment="1" applyProtection="1">
      <alignment horizontal="left" vertical="center"/>
    </xf>
    <xf numFmtId="49" fontId="0" fillId="0" borderId="14" xfId="0" applyNumberFormat="1" applyFill="1" applyBorder="1" applyAlignment="1" applyProtection="1">
      <alignment horizontal="left" wrapText="1"/>
      <protection locked="0"/>
    </xf>
    <xf numFmtId="0" fontId="0" fillId="0" borderId="2" xfId="0" applyFill="1" applyBorder="1" applyAlignment="1" applyProtection="1">
      <alignment horizontal="left" wrapText="1"/>
      <protection locked="0"/>
    </xf>
    <xf numFmtId="49" fontId="0" fillId="0" borderId="12" xfId="0" applyNumberFormat="1" applyFill="1" applyBorder="1" applyAlignment="1" applyProtection="1">
      <alignment horizontal="center" wrapText="1"/>
      <protection locked="0"/>
    </xf>
    <xf numFmtId="0" fontId="0" fillId="0" borderId="4" xfId="0" applyFill="1" applyBorder="1" applyAlignment="1" applyProtection="1">
      <alignment horizontal="center" wrapText="1"/>
      <protection locked="0"/>
    </xf>
    <xf numFmtId="49" fontId="0" fillId="0" borderId="14" xfId="0" applyNumberFormat="1" applyFill="1" applyBorder="1" applyAlignment="1" applyProtection="1">
      <alignment horizontal="center" wrapText="1"/>
      <protection locked="0"/>
    </xf>
    <xf numFmtId="0" fontId="0" fillId="0" borderId="2" xfId="0" applyFill="1" applyBorder="1" applyAlignment="1" applyProtection="1">
      <alignment horizontal="center" wrapText="1"/>
      <protection locked="0"/>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vertical="center" wrapText="1"/>
    </xf>
    <xf numFmtId="0" fontId="22" fillId="2" borderId="0" xfId="0" applyFont="1" applyFill="1" applyAlignment="1">
      <alignment horizontal="center" vertical="center" wrapText="1"/>
    </xf>
    <xf numFmtId="0" fontId="23" fillId="2" borderId="0" xfId="0" applyFont="1" applyFill="1" applyAlignment="1"/>
    <xf numFmtId="0" fontId="22" fillId="2" borderId="0" xfId="0" applyFont="1" applyFill="1" applyBorder="1" applyAlignment="1">
      <alignment horizontal="center" vertical="center"/>
    </xf>
    <xf numFmtId="0" fontId="23" fillId="2" borderId="0" xfId="0" applyFont="1" applyFill="1" applyBorder="1" applyAlignment="1"/>
    <xf numFmtId="0" fontId="54" fillId="21" borderId="14" xfId="0" applyFont="1" applyFill="1" applyBorder="1" applyAlignment="1">
      <alignment horizontal="center"/>
    </xf>
    <xf numFmtId="0" fontId="54" fillId="21" borderId="2" xfId="0" applyFont="1" applyFill="1" applyBorder="1" applyAlignment="1">
      <alignment horizontal="center"/>
    </xf>
    <xf numFmtId="0" fontId="54" fillId="2" borderId="1" xfId="0" applyFont="1" applyFill="1" applyBorder="1" applyAlignment="1">
      <alignment horizontal="center" vertical="center"/>
    </xf>
    <xf numFmtId="0" fontId="54" fillId="26" borderId="14" xfId="0" applyFont="1" applyFill="1" applyBorder="1" applyAlignment="1">
      <alignment horizontal="center" vertical="center" wrapText="1"/>
    </xf>
    <xf numFmtId="0" fontId="54" fillId="26" borderId="2" xfId="0" applyFont="1" applyFill="1" applyBorder="1" applyAlignment="1">
      <alignment horizontal="center" vertical="center" wrapText="1"/>
    </xf>
    <xf numFmtId="0" fontId="54" fillId="21" borderId="1" xfId="0" applyFont="1" applyFill="1" applyBorder="1" applyAlignment="1">
      <alignment horizontal="center"/>
    </xf>
    <xf numFmtId="0" fontId="54" fillId="10" borderId="1" xfId="0" applyFont="1" applyFill="1" applyBorder="1" applyAlignment="1">
      <alignment horizontal="center"/>
    </xf>
    <xf numFmtId="0" fontId="54" fillId="2" borderId="5" xfId="0" applyFont="1" applyFill="1" applyBorder="1" applyAlignment="1">
      <alignment horizontal="center" vertical="center"/>
    </xf>
    <xf numFmtId="0" fontId="54" fillId="2" borderId="6" xfId="0" applyFont="1" applyFill="1" applyBorder="1" applyAlignment="1">
      <alignment horizontal="center" vertical="center"/>
    </xf>
    <xf numFmtId="0" fontId="6" fillId="0" borderId="29" xfId="0" applyFont="1" applyFill="1" applyBorder="1" applyAlignment="1" applyProtection="1">
      <alignment horizontal="center" vertical="top"/>
    </xf>
    <xf numFmtId="0" fontId="2" fillId="0" borderId="7" xfId="0" applyFont="1" applyFill="1" applyBorder="1" applyAlignment="1" applyProtection="1">
      <alignment horizontal="left" vertical="top"/>
    </xf>
    <xf numFmtId="0" fontId="2" fillId="0" borderId="31" xfId="0" applyFont="1" applyFill="1" applyBorder="1" applyAlignment="1" applyProtection="1">
      <alignment horizontal="left" vertical="top"/>
    </xf>
    <xf numFmtId="0" fontId="58" fillId="27" borderId="0" xfId="9" applyAlignment="1">
      <alignment horizontal="center"/>
    </xf>
    <xf numFmtId="0" fontId="0" fillId="0" borderId="12" xfId="0" applyBorder="1" applyAlignment="1">
      <alignment horizontal="center"/>
    </xf>
  </cellXfs>
  <cellStyles count="10">
    <cellStyle name="Comma 2" xfId="3"/>
    <cellStyle name="Hyperlink" xfId="2" builtinId="8"/>
    <cellStyle name="Hyperlink 2" xfId="4"/>
    <cellStyle name="Neutral" xfId="9" builtinId="28"/>
    <cellStyle name="Normal" xfId="0" builtinId="0"/>
    <cellStyle name="Normal 2" xfId="1"/>
    <cellStyle name="Normal 3" xfId="5"/>
    <cellStyle name="Normal 4" xfId="6"/>
    <cellStyle name="Normal_Sheet1" xfId="7"/>
    <cellStyle name="Percent 2" xfId="8"/>
  </cellStyles>
  <dxfs count="25">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2" defaultPivotStyle="PivotStyleLight16"/>
  <colors>
    <mruColors>
      <color rgb="FFF9CD97"/>
      <color rgb="FF8DB6C7"/>
      <color rgb="FFF2EDDA"/>
      <color rgb="FF66FF99"/>
      <color rgb="FFE3D9B0"/>
      <color rgb="FFB9D3DD"/>
      <color rgb="FFAACEE2"/>
      <color rgb="FFFF66CC"/>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twoCellAnchor editAs="oneCell">
    <xdr:from>
      <xdr:col>0</xdr:col>
      <xdr:colOff>0</xdr:colOff>
      <xdr:row>0</xdr:row>
      <xdr:rowOff>0</xdr:rowOff>
    </xdr:from>
    <xdr:to>
      <xdr:col>0</xdr:col>
      <xdr:colOff>1076324</xdr:colOff>
      <xdr:row>0</xdr:row>
      <xdr:rowOff>1352550</xdr:rowOff>
    </xdr:to>
    <xdr:pic>
      <xdr:nvPicPr>
        <xdr:cNvPr id="4" name="Picture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twoCellAnchor editAs="oneCell">
    <xdr:from>
      <xdr:col>0</xdr:col>
      <xdr:colOff>0</xdr:colOff>
      <xdr:row>0</xdr:row>
      <xdr:rowOff>0</xdr:rowOff>
    </xdr:from>
    <xdr:to>
      <xdr:col>0</xdr:col>
      <xdr:colOff>1076324</xdr:colOff>
      <xdr:row>0</xdr:row>
      <xdr:rowOff>1352550</xdr:rowOff>
    </xdr:to>
    <xdr:pic>
      <xdr:nvPicPr>
        <xdr:cNvPr id="5" name="Picture 4"/>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9"/>
  <sheetViews>
    <sheetView tabSelected="1" workbookViewId="0"/>
  </sheetViews>
  <sheetFormatPr defaultColWidth="9.140625" defaultRowHeight="15" x14ac:dyDescent="0.25"/>
  <cols>
    <col min="1" max="1" width="93.7109375" style="96" customWidth="1"/>
    <col min="2" max="16384" width="9.140625" style="96"/>
  </cols>
  <sheetData>
    <row r="1" spans="1:2" ht="118.5" customHeight="1" x14ac:dyDescent="0.25">
      <c r="A1" s="455" t="s">
        <v>2002</v>
      </c>
      <c r="B1" s="6"/>
    </row>
    <row r="2" spans="1:2" ht="47.25" x14ac:dyDescent="0.25">
      <c r="A2" s="457" t="s">
        <v>659</v>
      </c>
      <c r="B2" s="6"/>
    </row>
    <row r="3" spans="1:2" ht="78.75" x14ac:dyDescent="0.25">
      <c r="A3" s="456" t="s">
        <v>1999</v>
      </c>
      <c r="B3" s="6"/>
    </row>
    <row r="4" spans="1:2" ht="78.75" customHeight="1" x14ac:dyDescent="0.25">
      <c r="A4" s="456" t="s">
        <v>2000</v>
      </c>
      <c r="B4" s="6"/>
    </row>
    <row r="5" spans="1:2" ht="31.5" x14ac:dyDescent="0.25">
      <c r="A5" s="457" t="s">
        <v>660</v>
      </c>
      <c r="B5" s="6"/>
    </row>
    <row r="6" spans="1:2" ht="31.5" customHeight="1" x14ac:dyDescent="0.25">
      <c r="A6" s="458" t="s">
        <v>661</v>
      </c>
      <c r="B6" s="6"/>
    </row>
    <row r="7" spans="1:2" x14ac:dyDescent="0.25">
      <c r="A7" s="459" t="s">
        <v>2001</v>
      </c>
      <c r="B7" s="6"/>
    </row>
    <row r="8" spans="1:2" ht="15.75" thickBot="1" x14ac:dyDescent="0.3">
      <c r="A8" s="460"/>
      <c r="B8" s="6"/>
    </row>
    <row r="9" spans="1:2" x14ac:dyDescent="0.25">
      <c r="A9" s="113"/>
      <c r="B9" s="6"/>
    </row>
  </sheetData>
  <sheetProtection selectLockedCells="1"/>
  <customSheetViews>
    <customSheetView guid="{2A7EF72E-AF5F-4FF9-A1FB-923280D3EB79}">
      <pageMargins left="0.7" right="0.7" top="0.75" bottom="0.75" header="0.3" footer="0.3"/>
      <pageSetup orientation="portrait" r:id="rId1"/>
      <headerFooter>
        <oddHeader>&amp;L&amp;D&amp;C&amp;F,&amp;A</oddHeader>
      </headerFooter>
    </customSheetView>
  </customSheetViews>
  <pageMargins left="0.7" right="0.7" top="0.75" bottom="0.75" header="0.3" footer="0.3"/>
  <pageSetup orientation="portrait" r:id="rId2"/>
  <headerFooter>
    <oddHeader>&amp;L&amp;D&amp;C&amp;F,&amp;A</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3"/>
  <sheetViews>
    <sheetView workbookViewId="0"/>
  </sheetViews>
  <sheetFormatPr defaultRowHeight="15" x14ac:dyDescent="0.25"/>
  <cols>
    <col min="1" max="1" width="13.42578125" customWidth="1"/>
    <col min="2" max="11" width="9.140625" customWidth="1"/>
  </cols>
  <sheetData>
    <row r="1" spans="1:10" s="22" customFormat="1" ht="18.75" x14ac:dyDescent="0.25">
      <c r="A1" s="21" t="s">
        <v>720</v>
      </c>
    </row>
    <row r="2" spans="1:10" s="22" customFormat="1" ht="18.75" x14ac:dyDescent="0.3">
      <c r="A2" s="23" t="s">
        <v>721</v>
      </c>
    </row>
    <row r="3" spans="1:10" x14ac:dyDescent="0.25">
      <c r="A3" s="24"/>
    </row>
    <row r="4" spans="1:10" ht="41.45" customHeight="1" x14ac:dyDescent="0.25">
      <c r="A4" s="480" t="s">
        <v>722</v>
      </c>
      <c r="B4" s="481"/>
      <c r="C4" s="481"/>
      <c r="D4" s="481"/>
      <c r="E4" s="481"/>
      <c r="F4" s="481"/>
      <c r="G4" s="481"/>
      <c r="H4" s="481"/>
      <c r="I4" s="481"/>
      <c r="J4" s="481"/>
    </row>
    <row r="5" spans="1:10" x14ac:dyDescent="0.25">
      <c r="A5" s="25" t="s">
        <v>723</v>
      </c>
    </row>
    <row r="6" spans="1:10" x14ac:dyDescent="0.25">
      <c r="A6" s="25" t="s">
        <v>724</v>
      </c>
    </row>
    <row r="7" spans="1:10" ht="72" customHeight="1" x14ac:dyDescent="0.25">
      <c r="A7" s="482" t="s">
        <v>725</v>
      </c>
      <c r="B7" s="481"/>
      <c r="C7" s="481"/>
      <c r="D7" s="481"/>
      <c r="E7" s="481"/>
      <c r="F7" s="481"/>
      <c r="G7" s="481"/>
      <c r="H7" s="481"/>
      <c r="I7" s="481"/>
      <c r="J7" s="481"/>
    </row>
    <row r="8" spans="1:10" ht="28.15" customHeight="1" x14ac:dyDescent="0.25">
      <c r="A8" s="483" t="s">
        <v>726</v>
      </c>
      <c r="B8" s="481"/>
      <c r="C8" s="481"/>
      <c r="D8" s="481"/>
      <c r="E8" s="481"/>
      <c r="F8" s="481"/>
      <c r="G8" s="481"/>
      <c r="H8" s="481"/>
      <c r="I8" s="481"/>
      <c r="J8" s="481"/>
    </row>
    <row r="9" spans="1:10" x14ac:dyDescent="0.25">
      <c r="A9" s="25" t="s">
        <v>727</v>
      </c>
    </row>
    <row r="10" spans="1:10" x14ac:dyDescent="0.25">
      <c r="A10" s="26"/>
    </row>
    <row r="11" spans="1:10" ht="43.15" customHeight="1" x14ac:dyDescent="0.25">
      <c r="A11" s="484" t="s">
        <v>728</v>
      </c>
      <c r="B11" s="481"/>
      <c r="C11" s="481"/>
      <c r="D11" s="481"/>
      <c r="E11" s="481"/>
      <c r="F11" s="481"/>
      <c r="G11" s="481"/>
      <c r="H11" s="481"/>
      <c r="I11" s="481"/>
      <c r="J11" s="481"/>
    </row>
    <row r="12" spans="1:10" x14ac:dyDescent="0.25">
      <c r="A12" s="27" t="s">
        <v>191</v>
      </c>
      <c r="B12" s="27" t="s">
        <v>193</v>
      </c>
    </row>
    <row r="13" spans="1:10" x14ac:dyDescent="0.25">
      <c r="A13" s="27" t="s">
        <v>194</v>
      </c>
      <c r="B13" s="27" t="s">
        <v>196</v>
      </c>
    </row>
    <row r="14" spans="1:10" x14ac:dyDescent="0.25">
      <c r="A14" s="27" t="s">
        <v>197</v>
      </c>
      <c r="B14" s="27" t="s">
        <v>60</v>
      </c>
    </row>
    <row r="15" spans="1:10" x14ac:dyDescent="0.25">
      <c r="A15" s="27" t="s">
        <v>198</v>
      </c>
      <c r="B15" s="27" t="s">
        <v>63</v>
      </c>
    </row>
    <row r="16" spans="1:10" x14ac:dyDescent="0.25">
      <c r="A16" s="27" t="s">
        <v>199</v>
      </c>
      <c r="B16" s="27" t="s">
        <v>201</v>
      </c>
    </row>
    <row r="17" spans="1:2" x14ac:dyDescent="0.25">
      <c r="A17" s="3" t="s">
        <v>128</v>
      </c>
      <c r="B17" s="3" t="s">
        <v>20</v>
      </c>
    </row>
    <row r="18" spans="1:2" x14ac:dyDescent="0.25">
      <c r="A18" s="3" t="s">
        <v>131</v>
      </c>
      <c r="B18" s="3" t="s">
        <v>24</v>
      </c>
    </row>
    <row r="20" spans="1:2" x14ac:dyDescent="0.25">
      <c r="A20" t="s">
        <v>729</v>
      </c>
    </row>
    <row r="22" spans="1:2" ht="23.25" customHeight="1" x14ac:dyDescent="0.25">
      <c r="A22" s="59" t="s">
        <v>846</v>
      </c>
    </row>
    <row r="23" spans="1:2" x14ac:dyDescent="0.25">
      <c r="A23" s="58"/>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F52"/>
  <sheetViews>
    <sheetView workbookViewId="0"/>
  </sheetViews>
  <sheetFormatPr defaultRowHeight="15.75" x14ac:dyDescent="0.25"/>
  <cols>
    <col min="1" max="1" width="4.7109375" style="28" customWidth="1"/>
    <col min="2" max="2" width="12.7109375" style="28" customWidth="1"/>
    <col min="3" max="3" width="76.42578125" style="54" customWidth="1"/>
    <col min="4" max="4" width="12.7109375" style="28" customWidth="1"/>
    <col min="5" max="5" width="8.42578125" style="28" customWidth="1"/>
    <col min="6" max="6" width="43.7109375" style="28" customWidth="1"/>
    <col min="7" max="256" width="9.140625" style="28"/>
    <col min="257" max="257" width="4.7109375" style="28" customWidth="1"/>
    <col min="258" max="258" width="12.7109375" style="28" customWidth="1"/>
    <col min="259" max="259" width="76.42578125" style="28" customWidth="1"/>
    <col min="260" max="260" width="12.7109375" style="28" customWidth="1"/>
    <col min="261" max="261" width="8.42578125" style="28" customWidth="1"/>
    <col min="262" max="262" width="43.7109375" style="28" customWidth="1"/>
    <col min="263" max="512" width="9.140625" style="28"/>
    <col min="513" max="513" width="4.7109375" style="28" customWidth="1"/>
    <col min="514" max="514" width="12.7109375" style="28" customWidth="1"/>
    <col min="515" max="515" width="76.42578125" style="28" customWidth="1"/>
    <col min="516" max="516" width="12.7109375" style="28" customWidth="1"/>
    <col min="517" max="517" width="8.42578125" style="28" customWidth="1"/>
    <col min="518" max="518" width="43.7109375" style="28" customWidth="1"/>
    <col min="519" max="768" width="9.140625" style="28"/>
    <col min="769" max="769" width="4.7109375" style="28" customWidth="1"/>
    <col min="770" max="770" width="12.7109375" style="28" customWidth="1"/>
    <col min="771" max="771" width="76.42578125" style="28" customWidth="1"/>
    <col min="772" max="772" width="12.7109375" style="28" customWidth="1"/>
    <col min="773" max="773" width="8.42578125" style="28" customWidth="1"/>
    <col min="774" max="774" width="43.7109375" style="28" customWidth="1"/>
    <col min="775" max="1024" width="9.140625" style="28"/>
    <col min="1025" max="1025" width="4.7109375" style="28" customWidth="1"/>
    <col min="1026" max="1026" width="12.7109375" style="28" customWidth="1"/>
    <col min="1027" max="1027" width="76.42578125" style="28" customWidth="1"/>
    <col min="1028" max="1028" width="12.7109375" style="28" customWidth="1"/>
    <col min="1029" max="1029" width="8.42578125" style="28" customWidth="1"/>
    <col min="1030" max="1030" width="43.7109375" style="28" customWidth="1"/>
    <col min="1031" max="1280" width="9.140625" style="28"/>
    <col min="1281" max="1281" width="4.7109375" style="28" customWidth="1"/>
    <col min="1282" max="1282" width="12.7109375" style="28" customWidth="1"/>
    <col min="1283" max="1283" width="76.42578125" style="28" customWidth="1"/>
    <col min="1284" max="1284" width="12.7109375" style="28" customWidth="1"/>
    <col min="1285" max="1285" width="8.42578125" style="28" customWidth="1"/>
    <col min="1286" max="1286" width="43.7109375" style="28" customWidth="1"/>
    <col min="1287" max="1536" width="9.140625" style="28"/>
    <col min="1537" max="1537" width="4.7109375" style="28" customWidth="1"/>
    <col min="1538" max="1538" width="12.7109375" style="28" customWidth="1"/>
    <col min="1539" max="1539" width="76.42578125" style="28" customWidth="1"/>
    <col min="1540" max="1540" width="12.7109375" style="28" customWidth="1"/>
    <col min="1541" max="1541" width="8.42578125" style="28" customWidth="1"/>
    <col min="1542" max="1542" width="43.7109375" style="28" customWidth="1"/>
    <col min="1543" max="1792" width="9.140625" style="28"/>
    <col min="1793" max="1793" width="4.7109375" style="28" customWidth="1"/>
    <col min="1794" max="1794" width="12.7109375" style="28" customWidth="1"/>
    <col min="1795" max="1795" width="76.42578125" style="28" customWidth="1"/>
    <col min="1796" max="1796" width="12.7109375" style="28" customWidth="1"/>
    <col min="1797" max="1797" width="8.42578125" style="28" customWidth="1"/>
    <col min="1798" max="1798" width="43.7109375" style="28" customWidth="1"/>
    <col min="1799" max="2048" width="9.140625" style="28"/>
    <col min="2049" max="2049" width="4.7109375" style="28" customWidth="1"/>
    <col min="2050" max="2050" width="12.7109375" style="28" customWidth="1"/>
    <col min="2051" max="2051" width="76.42578125" style="28" customWidth="1"/>
    <col min="2052" max="2052" width="12.7109375" style="28" customWidth="1"/>
    <col min="2053" max="2053" width="8.42578125" style="28" customWidth="1"/>
    <col min="2054" max="2054" width="43.7109375" style="28" customWidth="1"/>
    <col min="2055" max="2304" width="9.140625" style="28"/>
    <col min="2305" max="2305" width="4.7109375" style="28" customWidth="1"/>
    <col min="2306" max="2306" width="12.7109375" style="28" customWidth="1"/>
    <col min="2307" max="2307" width="76.42578125" style="28" customWidth="1"/>
    <col min="2308" max="2308" width="12.7109375" style="28" customWidth="1"/>
    <col min="2309" max="2309" width="8.42578125" style="28" customWidth="1"/>
    <col min="2310" max="2310" width="43.7109375" style="28" customWidth="1"/>
    <col min="2311" max="2560" width="9.140625" style="28"/>
    <col min="2561" max="2561" width="4.7109375" style="28" customWidth="1"/>
    <col min="2562" max="2562" width="12.7109375" style="28" customWidth="1"/>
    <col min="2563" max="2563" width="76.42578125" style="28" customWidth="1"/>
    <col min="2564" max="2564" width="12.7109375" style="28" customWidth="1"/>
    <col min="2565" max="2565" width="8.42578125" style="28" customWidth="1"/>
    <col min="2566" max="2566" width="43.7109375" style="28" customWidth="1"/>
    <col min="2567" max="2816" width="9.140625" style="28"/>
    <col min="2817" max="2817" width="4.7109375" style="28" customWidth="1"/>
    <col min="2818" max="2818" width="12.7109375" style="28" customWidth="1"/>
    <col min="2819" max="2819" width="76.42578125" style="28" customWidth="1"/>
    <col min="2820" max="2820" width="12.7109375" style="28" customWidth="1"/>
    <col min="2821" max="2821" width="8.42578125" style="28" customWidth="1"/>
    <col min="2822" max="2822" width="43.7109375" style="28" customWidth="1"/>
    <col min="2823" max="3072" width="9.140625" style="28"/>
    <col min="3073" max="3073" width="4.7109375" style="28" customWidth="1"/>
    <col min="3074" max="3074" width="12.7109375" style="28" customWidth="1"/>
    <col min="3075" max="3075" width="76.42578125" style="28" customWidth="1"/>
    <col min="3076" max="3076" width="12.7109375" style="28" customWidth="1"/>
    <col min="3077" max="3077" width="8.42578125" style="28" customWidth="1"/>
    <col min="3078" max="3078" width="43.7109375" style="28" customWidth="1"/>
    <col min="3079" max="3328" width="9.140625" style="28"/>
    <col min="3329" max="3329" width="4.7109375" style="28" customWidth="1"/>
    <col min="3330" max="3330" width="12.7109375" style="28" customWidth="1"/>
    <col min="3331" max="3331" width="76.42578125" style="28" customWidth="1"/>
    <col min="3332" max="3332" width="12.7109375" style="28" customWidth="1"/>
    <col min="3333" max="3333" width="8.42578125" style="28" customWidth="1"/>
    <col min="3334" max="3334" width="43.7109375" style="28" customWidth="1"/>
    <col min="3335" max="3584" width="9.140625" style="28"/>
    <col min="3585" max="3585" width="4.7109375" style="28" customWidth="1"/>
    <col min="3586" max="3586" width="12.7109375" style="28" customWidth="1"/>
    <col min="3587" max="3587" width="76.42578125" style="28" customWidth="1"/>
    <col min="3588" max="3588" width="12.7109375" style="28" customWidth="1"/>
    <col min="3589" max="3589" width="8.42578125" style="28" customWidth="1"/>
    <col min="3590" max="3590" width="43.7109375" style="28" customWidth="1"/>
    <col min="3591" max="3840" width="9.140625" style="28"/>
    <col min="3841" max="3841" width="4.7109375" style="28" customWidth="1"/>
    <col min="3842" max="3842" width="12.7109375" style="28" customWidth="1"/>
    <col min="3843" max="3843" width="76.42578125" style="28" customWidth="1"/>
    <col min="3844" max="3844" width="12.7109375" style="28" customWidth="1"/>
    <col min="3845" max="3845" width="8.42578125" style="28" customWidth="1"/>
    <col min="3846" max="3846" width="43.7109375" style="28" customWidth="1"/>
    <col min="3847" max="4096" width="9.140625" style="28"/>
    <col min="4097" max="4097" width="4.7109375" style="28" customWidth="1"/>
    <col min="4098" max="4098" width="12.7109375" style="28" customWidth="1"/>
    <col min="4099" max="4099" width="76.42578125" style="28" customWidth="1"/>
    <col min="4100" max="4100" width="12.7109375" style="28" customWidth="1"/>
    <col min="4101" max="4101" width="8.42578125" style="28" customWidth="1"/>
    <col min="4102" max="4102" width="43.7109375" style="28" customWidth="1"/>
    <col min="4103" max="4352" width="9.140625" style="28"/>
    <col min="4353" max="4353" width="4.7109375" style="28" customWidth="1"/>
    <col min="4354" max="4354" width="12.7109375" style="28" customWidth="1"/>
    <col min="4355" max="4355" width="76.42578125" style="28" customWidth="1"/>
    <col min="4356" max="4356" width="12.7109375" style="28" customWidth="1"/>
    <col min="4357" max="4357" width="8.42578125" style="28" customWidth="1"/>
    <col min="4358" max="4358" width="43.7109375" style="28" customWidth="1"/>
    <col min="4359" max="4608" width="9.140625" style="28"/>
    <col min="4609" max="4609" width="4.7109375" style="28" customWidth="1"/>
    <col min="4610" max="4610" width="12.7109375" style="28" customWidth="1"/>
    <col min="4611" max="4611" width="76.42578125" style="28" customWidth="1"/>
    <col min="4612" max="4612" width="12.7109375" style="28" customWidth="1"/>
    <col min="4613" max="4613" width="8.42578125" style="28" customWidth="1"/>
    <col min="4614" max="4614" width="43.7109375" style="28" customWidth="1"/>
    <col min="4615" max="4864" width="9.140625" style="28"/>
    <col min="4865" max="4865" width="4.7109375" style="28" customWidth="1"/>
    <col min="4866" max="4866" width="12.7109375" style="28" customWidth="1"/>
    <col min="4867" max="4867" width="76.42578125" style="28" customWidth="1"/>
    <col min="4868" max="4868" width="12.7109375" style="28" customWidth="1"/>
    <col min="4869" max="4869" width="8.42578125" style="28" customWidth="1"/>
    <col min="4870" max="4870" width="43.7109375" style="28" customWidth="1"/>
    <col min="4871" max="5120" width="9.140625" style="28"/>
    <col min="5121" max="5121" width="4.7109375" style="28" customWidth="1"/>
    <col min="5122" max="5122" width="12.7109375" style="28" customWidth="1"/>
    <col min="5123" max="5123" width="76.42578125" style="28" customWidth="1"/>
    <col min="5124" max="5124" width="12.7109375" style="28" customWidth="1"/>
    <col min="5125" max="5125" width="8.42578125" style="28" customWidth="1"/>
    <col min="5126" max="5126" width="43.7109375" style="28" customWidth="1"/>
    <col min="5127" max="5376" width="9.140625" style="28"/>
    <col min="5377" max="5377" width="4.7109375" style="28" customWidth="1"/>
    <col min="5378" max="5378" width="12.7109375" style="28" customWidth="1"/>
    <col min="5379" max="5379" width="76.42578125" style="28" customWidth="1"/>
    <col min="5380" max="5380" width="12.7109375" style="28" customWidth="1"/>
    <col min="5381" max="5381" width="8.42578125" style="28" customWidth="1"/>
    <col min="5382" max="5382" width="43.7109375" style="28" customWidth="1"/>
    <col min="5383" max="5632" width="9.140625" style="28"/>
    <col min="5633" max="5633" width="4.7109375" style="28" customWidth="1"/>
    <col min="5634" max="5634" width="12.7109375" style="28" customWidth="1"/>
    <col min="5635" max="5635" width="76.42578125" style="28" customWidth="1"/>
    <col min="5636" max="5636" width="12.7109375" style="28" customWidth="1"/>
    <col min="5637" max="5637" width="8.42578125" style="28" customWidth="1"/>
    <col min="5638" max="5638" width="43.7109375" style="28" customWidth="1"/>
    <col min="5639" max="5888" width="9.140625" style="28"/>
    <col min="5889" max="5889" width="4.7109375" style="28" customWidth="1"/>
    <col min="5890" max="5890" width="12.7109375" style="28" customWidth="1"/>
    <col min="5891" max="5891" width="76.42578125" style="28" customWidth="1"/>
    <col min="5892" max="5892" width="12.7109375" style="28" customWidth="1"/>
    <col min="5893" max="5893" width="8.42578125" style="28" customWidth="1"/>
    <col min="5894" max="5894" width="43.7109375" style="28" customWidth="1"/>
    <col min="5895" max="6144" width="9.140625" style="28"/>
    <col min="6145" max="6145" width="4.7109375" style="28" customWidth="1"/>
    <col min="6146" max="6146" width="12.7109375" style="28" customWidth="1"/>
    <col min="6147" max="6147" width="76.42578125" style="28" customWidth="1"/>
    <col min="6148" max="6148" width="12.7109375" style="28" customWidth="1"/>
    <col min="6149" max="6149" width="8.42578125" style="28" customWidth="1"/>
    <col min="6150" max="6150" width="43.7109375" style="28" customWidth="1"/>
    <col min="6151" max="6400" width="9.140625" style="28"/>
    <col min="6401" max="6401" width="4.7109375" style="28" customWidth="1"/>
    <col min="6402" max="6402" width="12.7109375" style="28" customWidth="1"/>
    <col min="6403" max="6403" width="76.42578125" style="28" customWidth="1"/>
    <col min="6404" max="6404" width="12.7109375" style="28" customWidth="1"/>
    <col min="6405" max="6405" width="8.42578125" style="28" customWidth="1"/>
    <col min="6406" max="6406" width="43.7109375" style="28" customWidth="1"/>
    <col min="6407" max="6656" width="9.140625" style="28"/>
    <col min="6657" max="6657" width="4.7109375" style="28" customWidth="1"/>
    <col min="6658" max="6658" width="12.7109375" style="28" customWidth="1"/>
    <col min="6659" max="6659" width="76.42578125" style="28" customWidth="1"/>
    <col min="6660" max="6660" width="12.7109375" style="28" customWidth="1"/>
    <col min="6661" max="6661" width="8.42578125" style="28" customWidth="1"/>
    <col min="6662" max="6662" width="43.7109375" style="28" customWidth="1"/>
    <col min="6663" max="6912" width="9.140625" style="28"/>
    <col min="6913" max="6913" width="4.7109375" style="28" customWidth="1"/>
    <col min="6914" max="6914" width="12.7109375" style="28" customWidth="1"/>
    <col min="6915" max="6915" width="76.42578125" style="28" customWidth="1"/>
    <col min="6916" max="6916" width="12.7109375" style="28" customWidth="1"/>
    <col min="6917" max="6917" width="8.42578125" style="28" customWidth="1"/>
    <col min="6918" max="6918" width="43.7109375" style="28" customWidth="1"/>
    <col min="6919" max="7168" width="9.140625" style="28"/>
    <col min="7169" max="7169" width="4.7109375" style="28" customWidth="1"/>
    <col min="7170" max="7170" width="12.7109375" style="28" customWidth="1"/>
    <col min="7171" max="7171" width="76.42578125" style="28" customWidth="1"/>
    <col min="7172" max="7172" width="12.7109375" style="28" customWidth="1"/>
    <col min="7173" max="7173" width="8.42578125" style="28" customWidth="1"/>
    <col min="7174" max="7174" width="43.7109375" style="28" customWidth="1"/>
    <col min="7175" max="7424" width="9.140625" style="28"/>
    <col min="7425" max="7425" width="4.7109375" style="28" customWidth="1"/>
    <col min="7426" max="7426" width="12.7109375" style="28" customWidth="1"/>
    <col min="7427" max="7427" width="76.42578125" style="28" customWidth="1"/>
    <col min="7428" max="7428" width="12.7109375" style="28" customWidth="1"/>
    <col min="7429" max="7429" width="8.42578125" style="28" customWidth="1"/>
    <col min="7430" max="7430" width="43.7109375" style="28" customWidth="1"/>
    <col min="7431" max="7680" width="9.140625" style="28"/>
    <col min="7681" max="7681" width="4.7109375" style="28" customWidth="1"/>
    <col min="7682" max="7682" width="12.7109375" style="28" customWidth="1"/>
    <col min="7683" max="7683" width="76.42578125" style="28" customWidth="1"/>
    <col min="7684" max="7684" width="12.7109375" style="28" customWidth="1"/>
    <col min="7685" max="7685" width="8.42578125" style="28" customWidth="1"/>
    <col min="7686" max="7686" width="43.7109375" style="28" customWidth="1"/>
    <col min="7687" max="7936" width="9.140625" style="28"/>
    <col min="7937" max="7937" width="4.7109375" style="28" customWidth="1"/>
    <col min="7938" max="7938" width="12.7109375" style="28" customWidth="1"/>
    <col min="7939" max="7939" width="76.42578125" style="28" customWidth="1"/>
    <col min="7940" max="7940" width="12.7109375" style="28" customWidth="1"/>
    <col min="7941" max="7941" width="8.42578125" style="28" customWidth="1"/>
    <col min="7942" max="7942" width="43.7109375" style="28" customWidth="1"/>
    <col min="7943" max="8192" width="9.140625" style="28"/>
    <col min="8193" max="8193" width="4.7109375" style="28" customWidth="1"/>
    <col min="8194" max="8194" width="12.7109375" style="28" customWidth="1"/>
    <col min="8195" max="8195" width="76.42578125" style="28" customWidth="1"/>
    <col min="8196" max="8196" width="12.7109375" style="28" customWidth="1"/>
    <col min="8197" max="8197" width="8.42578125" style="28" customWidth="1"/>
    <col min="8198" max="8198" width="43.7109375" style="28" customWidth="1"/>
    <col min="8199" max="8448" width="9.140625" style="28"/>
    <col min="8449" max="8449" width="4.7109375" style="28" customWidth="1"/>
    <col min="8450" max="8450" width="12.7109375" style="28" customWidth="1"/>
    <col min="8451" max="8451" width="76.42578125" style="28" customWidth="1"/>
    <col min="8452" max="8452" width="12.7109375" style="28" customWidth="1"/>
    <col min="8453" max="8453" width="8.42578125" style="28" customWidth="1"/>
    <col min="8454" max="8454" width="43.7109375" style="28" customWidth="1"/>
    <col min="8455" max="8704" width="9.140625" style="28"/>
    <col min="8705" max="8705" width="4.7109375" style="28" customWidth="1"/>
    <col min="8706" max="8706" width="12.7109375" style="28" customWidth="1"/>
    <col min="8707" max="8707" width="76.42578125" style="28" customWidth="1"/>
    <col min="8708" max="8708" width="12.7109375" style="28" customWidth="1"/>
    <col min="8709" max="8709" width="8.42578125" style="28" customWidth="1"/>
    <col min="8710" max="8710" width="43.7109375" style="28" customWidth="1"/>
    <col min="8711" max="8960" width="9.140625" style="28"/>
    <col min="8961" max="8961" width="4.7109375" style="28" customWidth="1"/>
    <col min="8962" max="8962" width="12.7109375" style="28" customWidth="1"/>
    <col min="8963" max="8963" width="76.42578125" style="28" customWidth="1"/>
    <col min="8964" max="8964" width="12.7109375" style="28" customWidth="1"/>
    <col min="8965" max="8965" width="8.42578125" style="28" customWidth="1"/>
    <col min="8966" max="8966" width="43.7109375" style="28" customWidth="1"/>
    <col min="8967" max="9216" width="9.140625" style="28"/>
    <col min="9217" max="9217" width="4.7109375" style="28" customWidth="1"/>
    <col min="9218" max="9218" width="12.7109375" style="28" customWidth="1"/>
    <col min="9219" max="9219" width="76.42578125" style="28" customWidth="1"/>
    <col min="9220" max="9220" width="12.7109375" style="28" customWidth="1"/>
    <col min="9221" max="9221" width="8.42578125" style="28" customWidth="1"/>
    <col min="9222" max="9222" width="43.7109375" style="28" customWidth="1"/>
    <col min="9223" max="9472" width="9.140625" style="28"/>
    <col min="9473" max="9473" width="4.7109375" style="28" customWidth="1"/>
    <col min="9474" max="9474" width="12.7109375" style="28" customWidth="1"/>
    <col min="9475" max="9475" width="76.42578125" style="28" customWidth="1"/>
    <col min="9476" max="9476" width="12.7109375" style="28" customWidth="1"/>
    <col min="9477" max="9477" width="8.42578125" style="28" customWidth="1"/>
    <col min="9478" max="9478" width="43.7109375" style="28" customWidth="1"/>
    <col min="9479" max="9728" width="9.140625" style="28"/>
    <col min="9729" max="9729" width="4.7109375" style="28" customWidth="1"/>
    <col min="9730" max="9730" width="12.7109375" style="28" customWidth="1"/>
    <col min="9731" max="9731" width="76.42578125" style="28" customWidth="1"/>
    <col min="9732" max="9732" width="12.7109375" style="28" customWidth="1"/>
    <col min="9733" max="9733" width="8.42578125" style="28" customWidth="1"/>
    <col min="9734" max="9734" width="43.7109375" style="28" customWidth="1"/>
    <col min="9735" max="9984" width="9.140625" style="28"/>
    <col min="9985" max="9985" width="4.7109375" style="28" customWidth="1"/>
    <col min="9986" max="9986" width="12.7109375" style="28" customWidth="1"/>
    <col min="9987" max="9987" width="76.42578125" style="28" customWidth="1"/>
    <col min="9988" max="9988" width="12.7109375" style="28" customWidth="1"/>
    <col min="9989" max="9989" width="8.42578125" style="28" customWidth="1"/>
    <col min="9990" max="9990" width="43.7109375" style="28" customWidth="1"/>
    <col min="9991" max="10240" width="9.140625" style="28"/>
    <col min="10241" max="10241" width="4.7109375" style="28" customWidth="1"/>
    <col min="10242" max="10242" width="12.7109375" style="28" customWidth="1"/>
    <col min="10243" max="10243" width="76.42578125" style="28" customWidth="1"/>
    <col min="10244" max="10244" width="12.7109375" style="28" customWidth="1"/>
    <col min="10245" max="10245" width="8.42578125" style="28" customWidth="1"/>
    <col min="10246" max="10246" width="43.7109375" style="28" customWidth="1"/>
    <col min="10247" max="10496" width="9.140625" style="28"/>
    <col min="10497" max="10497" width="4.7109375" style="28" customWidth="1"/>
    <col min="10498" max="10498" width="12.7109375" style="28" customWidth="1"/>
    <col min="10499" max="10499" width="76.42578125" style="28" customWidth="1"/>
    <col min="10500" max="10500" width="12.7109375" style="28" customWidth="1"/>
    <col min="10501" max="10501" width="8.42578125" style="28" customWidth="1"/>
    <col min="10502" max="10502" width="43.7109375" style="28" customWidth="1"/>
    <col min="10503" max="10752" width="9.140625" style="28"/>
    <col min="10753" max="10753" width="4.7109375" style="28" customWidth="1"/>
    <col min="10754" max="10754" width="12.7109375" style="28" customWidth="1"/>
    <col min="10755" max="10755" width="76.42578125" style="28" customWidth="1"/>
    <col min="10756" max="10756" width="12.7109375" style="28" customWidth="1"/>
    <col min="10757" max="10757" width="8.42578125" style="28" customWidth="1"/>
    <col min="10758" max="10758" width="43.7109375" style="28" customWidth="1"/>
    <col min="10759" max="11008" width="9.140625" style="28"/>
    <col min="11009" max="11009" width="4.7109375" style="28" customWidth="1"/>
    <col min="11010" max="11010" width="12.7109375" style="28" customWidth="1"/>
    <col min="11011" max="11011" width="76.42578125" style="28" customWidth="1"/>
    <col min="11012" max="11012" width="12.7109375" style="28" customWidth="1"/>
    <col min="11013" max="11013" width="8.42578125" style="28" customWidth="1"/>
    <col min="11014" max="11014" width="43.7109375" style="28" customWidth="1"/>
    <col min="11015" max="11264" width="9.140625" style="28"/>
    <col min="11265" max="11265" width="4.7109375" style="28" customWidth="1"/>
    <col min="11266" max="11266" width="12.7109375" style="28" customWidth="1"/>
    <col min="11267" max="11267" width="76.42578125" style="28" customWidth="1"/>
    <col min="11268" max="11268" width="12.7109375" style="28" customWidth="1"/>
    <col min="11269" max="11269" width="8.42578125" style="28" customWidth="1"/>
    <col min="11270" max="11270" width="43.7109375" style="28" customWidth="1"/>
    <col min="11271" max="11520" width="9.140625" style="28"/>
    <col min="11521" max="11521" width="4.7109375" style="28" customWidth="1"/>
    <col min="11522" max="11522" width="12.7109375" style="28" customWidth="1"/>
    <col min="11523" max="11523" width="76.42578125" style="28" customWidth="1"/>
    <col min="11524" max="11524" width="12.7109375" style="28" customWidth="1"/>
    <col min="11525" max="11525" width="8.42578125" style="28" customWidth="1"/>
    <col min="11526" max="11526" width="43.7109375" style="28" customWidth="1"/>
    <col min="11527" max="11776" width="9.140625" style="28"/>
    <col min="11777" max="11777" width="4.7109375" style="28" customWidth="1"/>
    <col min="11778" max="11778" width="12.7109375" style="28" customWidth="1"/>
    <col min="11779" max="11779" width="76.42578125" style="28" customWidth="1"/>
    <col min="11780" max="11780" width="12.7109375" style="28" customWidth="1"/>
    <col min="11781" max="11781" width="8.42578125" style="28" customWidth="1"/>
    <col min="11782" max="11782" width="43.7109375" style="28" customWidth="1"/>
    <col min="11783" max="12032" width="9.140625" style="28"/>
    <col min="12033" max="12033" width="4.7109375" style="28" customWidth="1"/>
    <col min="12034" max="12034" width="12.7109375" style="28" customWidth="1"/>
    <col min="12035" max="12035" width="76.42578125" style="28" customWidth="1"/>
    <col min="12036" max="12036" width="12.7109375" style="28" customWidth="1"/>
    <col min="12037" max="12037" width="8.42578125" style="28" customWidth="1"/>
    <col min="12038" max="12038" width="43.7109375" style="28" customWidth="1"/>
    <col min="12039" max="12288" width="9.140625" style="28"/>
    <col min="12289" max="12289" width="4.7109375" style="28" customWidth="1"/>
    <col min="12290" max="12290" width="12.7109375" style="28" customWidth="1"/>
    <col min="12291" max="12291" width="76.42578125" style="28" customWidth="1"/>
    <col min="12292" max="12292" width="12.7109375" style="28" customWidth="1"/>
    <col min="12293" max="12293" width="8.42578125" style="28" customWidth="1"/>
    <col min="12294" max="12294" width="43.7109375" style="28" customWidth="1"/>
    <col min="12295" max="12544" width="9.140625" style="28"/>
    <col min="12545" max="12545" width="4.7109375" style="28" customWidth="1"/>
    <col min="12546" max="12546" width="12.7109375" style="28" customWidth="1"/>
    <col min="12547" max="12547" width="76.42578125" style="28" customWidth="1"/>
    <col min="12548" max="12548" width="12.7109375" style="28" customWidth="1"/>
    <col min="12549" max="12549" width="8.42578125" style="28" customWidth="1"/>
    <col min="12550" max="12550" width="43.7109375" style="28" customWidth="1"/>
    <col min="12551" max="12800" width="9.140625" style="28"/>
    <col min="12801" max="12801" width="4.7109375" style="28" customWidth="1"/>
    <col min="12802" max="12802" width="12.7109375" style="28" customWidth="1"/>
    <col min="12803" max="12803" width="76.42578125" style="28" customWidth="1"/>
    <col min="12804" max="12804" width="12.7109375" style="28" customWidth="1"/>
    <col min="12805" max="12805" width="8.42578125" style="28" customWidth="1"/>
    <col min="12806" max="12806" width="43.7109375" style="28" customWidth="1"/>
    <col min="12807" max="13056" width="9.140625" style="28"/>
    <col min="13057" max="13057" width="4.7109375" style="28" customWidth="1"/>
    <col min="13058" max="13058" width="12.7109375" style="28" customWidth="1"/>
    <col min="13059" max="13059" width="76.42578125" style="28" customWidth="1"/>
    <col min="13060" max="13060" width="12.7109375" style="28" customWidth="1"/>
    <col min="13061" max="13061" width="8.42578125" style="28" customWidth="1"/>
    <col min="13062" max="13062" width="43.7109375" style="28" customWidth="1"/>
    <col min="13063" max="13312" width="9.140625" style="28"/>
    <col min="13313" max="13313" width="4.7109375" style="28" customWidth="1"/>
    <col min="13314" max="13314" width="12.7109375" style="28" customWidth="1"/>
    <col min="13315" max="13315" width="76.42578125" style="28" customWidth="1"/>
    <col min="13316" max="13316" width="12.7109375" style="28" customWidth="1"/>
    <col min="13317" max="13317" width="8.42578125" style="28" customWidth="1"/>
    <col min="13318" max="13318" width="43.7109375" style="28" customWidth="1"/>
    <col min="13319" max="13568" width="9.140625" style="28"/>
    <col min="13569" max="13569" width="4.7109375" style="28" customWidth="1"/>
    <col min="13570" max="13570" width="12.7109375" style="28" customWidth="1"/>
    <col min="13571" max="13571" width="76.42578125" style="28" customWidth="1"/>
    <col min="13572" max="13572" width="12.7109375" style="28" customWidth="1"/>
    <col min="13573" max="13573" width="8.42578125" style="28" customWidth="1"/>
    <col min="13574" max="13574" width="43.7109375" style="28" customWidth="1"/>
    <col min="13575" max="13824" width="9.140625" style="28"/>
    <col min="13825" max="13825" width="4.7109375" style="28" customWidth="1"/>
    <col min="13826" max="13826" width="12.7109375" style="28" customWidth="1"/>
    <col min="13827" max="13827" width="76.42578125" style="28" customWidth="1"/>
    <col min="13828" max="13828" width="12.7109375" style="28" customWidth="1"/>
    <col min="13829" max="13829" width="8.42578125" style="28" customWidth="1"/>
    <col min="13830" max="13830" width="43.7109375" style="28" customWidth="1"/>
    <col min="13831" max="14080" width="9.140625" style="28"/>
    <col min="14081" max="14081" width="4.7109375" style="28" customWidth="1"/>
    <col min="14082" max="14082" width="12.7109375" style="28" customWidth="1"/>
    <col min="14083" max="14083" width="76.42578125" style="28" customWidth="1"/>
    <col min="14084" max="14084" width="12.7109375" style="28" customWidth="1"/>
    <col min="14085" max="14085" width="8.42578125" style="28" customWidth="1"/>
    <col min="14086" max="14086" width="43.7109375" style="28" customWidth="1"/>
    <col min="14087" max="14336" width="9.140625" style="28"/>
    <col min="14337" max="14337" width="4.7109375" style="28" customWidth="1"/>
    <col min="14338" max="14338" width="12.7109375" style="28" customWidth="1"/>
    <col min="14339" max="14339" width="76.42578125" style="28" customWidth="1"/>
    <col min="14340" max="14340" width="12.7109375" style="28" customWidth="1"/>
    <col min="14341" max="14341" width="8.42578125" style="28" customWidth="1"/>
    <col min="14342" max="14342" width="43.7109375" style="28" customWidth="1"/>
    <col min="14343" max="14592" width="9.140625" style="28"/>
    <col min="14593" max="14593" width="4.7109375" style="28" customWidth="1"/>
    <col min="14594" max="14594" width="12.7109375" style="28" customWidth="1"/>
    <col min="14595" max="14595" width="76.42578125" style="28" customWidth="1"/>
    <col min="14596" max="14596" width="12.7109375" style="28" customWidth="1"/>
    <col min="14597" max="14597" width="8.42578125" style="28" customWidth="1"/>
    <col min="14598" max="14598" width="43.7109375" style="28" customWidth="1"/>
    <col min="14599" max="14848" width="9.140625" style="28"/>
    <col min="14849" max="14849" width="4.7109375" style="28" customWidth="1"/>
    <col min="14850" max="14850" width="12.7109375" style="28" customWidth="1"/>
    <col min="14851" max="14851" width="76.42578125" style="28" customWidth="1"/>
    <col min="14852" max="14852" width="12.7109375" style="28" customWidth="1"/>
    <col min="14853" max="14853" width="8.42578125" style="28" customWidth="1"/>
    <col min="14854" max="14854" width="43.7109375" style="28" customWidth="1"/>
    <col min="14855" max="15104" width="9.140625" style="28"/>
    <col min="15105" max="15105" width="4.7109375" style="28" customWidth="1"/>
    <col min="15106" max="15106" width="12.7109375" style="28" customWidth="1"/>
    <col min="15107" max="15107" width="76.42578125" style="28" customWidth="1"/>
    <col min="15108" max="15108" width="12.7109375" style="28" customWidth="1"/>
    <col min="15109" max="15109" width="8.42578125" style="28" customWidth="1"/>
    <col min="15110" max="15110" width="43.7109375" style="28" customWidth="1"/>
    <col min="15111" max="15360" width="9.140625" style="28"/>
    <col min="15361" max="15361" width="4.7109375" style="28" customWidth="1"/>
    <col min="15362" max="15362" width="12.7109375" style="28" customWidth="1"/>
    <col min="15363" max="15363" width="76.42578125" style="28" customWidth="1"/>
    <col min="15364" max="15364" width="12.7109375" style="28" customWidth="1"/>
    <col min="15365" max="15365" width="8.42578125" style="28" customWidth="1"/>
    <col min="15366" max="15366" width="43.7109375" style="28" customWidth="1"/>
    <col min="15367" max="15616" width="9.140625" style="28"/>
    <col min="15617" max="15617" width="4.7109375" style="28" customWidth="1"/>
    <col min="15618" max="15618" width="12.7109375" style="28" customWidth="1"/>
    <col min="15619" max="15619" width="76.42578125" style="28" customWidth="1"/>
    <col min="15620" max="15620" width="12.7109375" style="28" customWidth="1"/>
    <col min="15621" max="15621" width="8.42578125" style="28" customWidth="1"/>
    <col min="15622" max="15622" width="43.7109375" style="28" customWidth="1"/>
    <col min="15623" max="15872" width="9.140625" style="28"/>
    <col min="15873" max="15873" width="4.7109375" style="28" customWidth="1"/>
    <col min="15874" max="15874" width="12.7109375" style="28" customWidth="1"/>
    <col min="15875" max="15875" width="76.42578125" style="28" customWidth="1"/>
    <col min="15876" max="15876" width="12.7109375" style="28" customWidth="1"/>
    <col min="15877" max="15877" width="8.42578125" style="28" customWidth="1"/>
    <col min="15878" max="15878" width="43.7109375" style="28" customWidth="1"/>
    <col min="15879" max="16128" width="9.140625" style="28"/>
    <col min="16129" max="16129" width="4.7109375" style="28" customWidth="1"/>
    <col min="16130" max="16130" width="12.7109375" style="28" customWidth="1"/>
    <col min="16131" max="16131" width="76.42578125" style="28" customWidth="1"/>
    <col min="16132" max="16132" width="12.7109375" style="28" customWidth="1"/>
    <col min="16133" max="16133" width="8.42578125" style="28" customWidth="1"/>
    <col min="16134" max="16134" width="43.7109375" style="28" customWidth="1"/>
    <col min="16135" max="16384" width="9.140625" style="28"/>
  </cols>
  <sheetData>
    <row r="1" spans="1:6" x14ac:dyDescent="0.25">
      <c r="A1" s="28" t="s">
        <v>834</v>
      </c>
      <c r="B1" s="485" t="s">
        <v>730</v>
      </c>
      <c r="C1" s="486"/>
      <c r="D1" s="486"/>
      <c r="E1" s="486"/>
    </row>
    <row r="2" spans="1:6" ht="16.5" thickBot="1" x14ac:dyDescent="0.3">
      <c r="B2" s="487" t="s">
        <v>1317</v>
      </c>
      <c r="C2" s="488"/>
      <c r="D2" s="488"/>
      <c r="E2" s="488"/>
    </row>
    <row r="3" spans="1:6" ht="16.5" thickBot="1" x14ac:dyDescent="0.3">
      <c r="B3" s="29" t="s">
        <v>731</v>
      </c>
      <c r="C3" s="30" t="s">
        <v>732</v>
      </c>
      <c r="D3" s="31" t="s">
        <v>733</v>
      </c>
      <c r="E3" s="31" t="s">
        <v>734</v>
      </c>
      <c r="F3" s="32" t="s">
        <v>735</v>
      </c>
    </row>
    <row r="4" spans="1:6" ht="32.25" thickBot="1" x14ac:dyDescent="0.3">
      <c r="B4" s="33">
        <v>1</v>
      </c>
      <c r="C4" s="34" t="s">
        <v>1323</v>
      </c>
      <c r="D4" s="35"/>
      <c r="E4" s="36"/>
      <c r="F4" s="37"/>
    </row>
    <row r="5" spans="1:6" x14ac:dyDescent="0.25">
      <c r="B5" s="33" t="s">
        <v>736</v>
      </c>
      <c r="C5" s="38" t="s">
        <v>821</v>
      </c>
      <c r="D5" s="39"/>
      <c r="E5" s="40"/>
      <c r="F5" s="40"/>
    </row>
    <row r="6" spans="1:6" x14ac:dyDescent="0.25">
      <c r="B6" s="33" t="s">
        <v>737</v>
      </c>
      <c r="C6" s="38" t="s">
        <v>738</v>
      </c>
      <c r="D6" s="41"/>
      <c r="E6" s="42"/>
      <c r="F6" s="42"/>
    </row>
    <row r="7" spans="1:6" x14ac:dyDescent="0.25">
      <c r="B7" s="33" t="s">
        <v>739</v>
      </c>
      <c r="C7" s="38" t="s">
        <v>740</v>
      </c>
      <c r="D7" s="41"/>
      <c r="E7" s="42"/>
      <c r="F7" s="42"/>
    </row>
    <row r="8" spans="1:6" x14ac:dyDescent="0.25">
      <c r="B8" s="33" t="s">
        <v>741</v>
      </c>
      <c r="C8" s="38" t="s">
        <v>742</v>
      </c>
      <c r="D8" s="41"/>
      <c r="E8" s="42"/>
      <c r="F8" s="42"/>
    </row>
    <row r="9" spans="1:6" ht="16.5" thickBot="1" x14ac:dyDescent="0.3">
      <c r="B9" s="33" t="s">
        <v>743</v>
      </c>
      <c r="C9" s="38" t="s">
        <v>744</v>
      </c>
      <c r="D9" s="43"/>
      <c r="E9" s="44"/>
      <c r="F9" s="44"/>
    </row>
    <row r="10" spans="1:6" ht="32.25" thickBot="1" x14ac:dyDescent="0.3">
      <c r="B10" s="33">
        <v>2</v>
      </c>
      <c r="C10" s="45" t="s">
        <v>1318</v>
      </c>
      <c r="D10" s="35"/>
      <c r="E10" s="36"/>
      <c r="F10" s="37"/>
    </row>
    <row r="11" spans="1:6" x14ac:dyDescent="0.25">
      <c r="B11" s="33" t="s">
        <v>745</v>
      </c>
      <c r="C11" s="38" t="s">
        <v>1319</v>
      </c>
      <c r="D11" s="39"/>
      <c r="E11" s="40"/>
      <c r="F11" s="40"/>
    </row>
    <row r="12" spans="1:6" x14ac:dyDescent="0.25">
      <c r="B12" s="33" t="s">
        <v>746</v>
      </c>
      <c r="C12" s="38" t="s">
        <v>1320</v>
      </c>
      <c r="D12" s="41"/>
      <c r="E12" s="42"/>
      <c r="F12" s="42"/>
    </row>
    <row r="13" spans="1:6" x14ac:dyDescent="0.25">
      <c r="B13" s="33" t="s">
        <v>747</v>
      </c>
      <c r="C13" s="38" t="s">
        <v>1321</v>
      </c>
      <c r="D13" s="41"/>
      <c r="E13" s="42"/>
      <c r="F13" s="42"/>
    </row>
    <row r="14" spans="1:6" x14ac:dyDescent="0.25">
      <c r="B14" s="33" t="s">
        <v>748</v>
      </c>
      <c r="C14" s="38" t="s">
        <v>1322</v>
      </c>
      <c r="D14" s="43"/>
      <c r="E14" s="44"/>
      <c r="F14" s="44"/>
    </row>
    <row r="15" spans="1:6" ht="32.25" thickBot="1" x14ac:dyDescent="0.3">
      <c r="B15" s="33" t="s">
        <v>749</v>
      </c>
      <c r="C15" s="45" t="s">
        <v>750</v>
      </c>
      <c r="D15" s="43"/>
      <c r="E15" s="44"/>
      <c r="F15" s="44"/>
    </row>
    <row r="16" spans="1:6" ht="16.5" thickBot="1" x14ac:dyDescent="0.3">
      <c r="B16" s="33">
        <v>3</v>
      </c>
      <c r="C16" s="34" t="s">
        <v>751</v>
      </c>
      <c r="D16" s="35"/>
      <c r="E16" s="36"/>
      <c r="F16" s="37"/>
    </row>
    <row r="17" spans="2:6" ht="31.5" x14ac:dyDescent="0.25">
      <c r="B17" s="33" t="s">
        <v>752</v>
      </c>
      <c r="C17" s="45" t="s">
        <v>753</v>
      </c>
      <c r="D17" s="39"/>
      <c r="E17" s="40"/>
      <c r="F17" s="40"/>
    </row>
    <row r="18" spans="2:6" ht="32.25" thickBot="1" x14ac:dyDescent="0.3">
      <c r="B18" s="33" t="s">
        <v>754</v>
      </c>
      <c r="C18" s="45" t="s">
        <v>755</v>
      </c>
      <c r="D18" s="43"/>
      <c r="E18" s="44"/>
      <c r="F18" s="44"/>
    </row>
    <row r="19" spans="2:6" ht="32.25" thickBot="1" x14ac:dyDescent="0.3">
      <c r="B19" s="33">
        <v>4</v>
      </c>
      <c r="C19" s="34" t="s">
        <v>756</v>
      </c>
      <c r="D19" s="35"/>
      <c r="E19" s="36"/>
      <c r="F19" s="37"/>
    </row>
    <row r="20" spans="2:6" ht="32.25" thickBot="1" x14ac:dyDescent="0.3">
      <c r="B20" s="33">
        <v>5</v>
      </c>
      <c r="C20" s="46" t="s">
        <v>757</v>
      </c>
      <c r="D20" s="35"/>
      <c r="E20" s="36"/>
      <c r="F20" s="37"/>
    </row>
    <row r="21" spans="2:6" x14ac:dyDescent="0.25">
      <c r="B21" s="33" t="s">
        <v>758</v>
      </c>
      <c r="C21" s="38" t="s">
        <v>1324</v>
      </c>
      <c r="D21" s="39"/>
      <c r="E21" s="40"/>
      <c r="F21" s="40"/>
    </row>
    <row r="22" spans="2:6" ht="32.25" thickBot="1" x14ac:dyDescent="0.3">
      <c r="B22" s="33" t="s">
        <v>759</v>
      </c>
      <c r="C22" s="38" t="s">
        <v>1325</v>
      </c>
      <c r="D22" s="43"/>
      <c r="E22" s="44"/>
      <c r="F22" s="44"/>
    </row>
    <row r="23" spans="2:6" ht="16.5" thickBot="1" x14ac:dyDescent="0.3">
      <c r="B23" s="33">
        <v>6</v>
      </c>
      <c r="C23" s="34" t="s">
        <v>760</v>
      </c>
      <c r="D23" s="35"/>
      <c r="E23" s="36"/>
      <c r="F23" s="37"/>
    </row>
    <row r="24" spans="2:6" x14ac:dyDescent="0.25">
      <c r="B24" s="33" t="s">
        <v>761</v>
      </c>
      <c r="C24" s="38" t="s">
        <v>762</v>
      </c>
      <c r="D24" s="39"/>
      <c r="E24" s="40"/>
      <c r="F24" s="40"/>
    </row>
    <row r="25" spans="2:6" ht="16.5" thickBot="1" x14ac:dyDescent="0.3">
      <c r="B25" s="33" t="s">
        <v>763</v>
      </c>
      <c r="C25" s="38" t="s">
        <v>764</v>
      </c>
      <c r="D25" s="43"/>
      <c r="E25" s="44"/>
      <c r="F25" s="44"/>
    </row>
    <row r="26" spans="2:6" ht="32.25" thickBot="1" x14ac:dyDescent="0.3">
      <c r="B26" s="33">
        <v>7</v>
      </c>
      <c r="C26" s="34" t="s">
        <v>765</v>
      </c>
      <c r="D26" s="35"/>
      <c r="E26" s="36"/>
      <c r="F26" s="37"/>
    </row>
    <row r="27" spans="2:6" ht="16.5" thickBot="1" x14ac:dyDescent="0.3">
      <c r="B27" s="33">
        <v>8</v>
      </c>
      <c r="C27" s="34" t="s">
        <v>766</v>
      </c>
      <c r="D27" s="35"/>
      <c r="E27" s="36"/>
      <c r="F27" s="37"/>
    </row>
    <row r="28" spans="2:6" ht="32.25" thickBot="1" x14ac:dyDescent="0.3">
      <c r="B28" s="33" t="s">
        <v>767</v>
      </c>
      <c r="C28" s="45" t="s">
        <v>768</v>
      </c>
      <c r="D28" s="47"/>
      <c r="E28" s="48"/>
      <c r="F28" s="48"/>
    </row>
    <row r="29" spans="2:6" ht="16.5" thickBot="1" x14ac:dyDescent="0.3">
      <c r="B29" s="33" t="s">
        <v>769</v>
      </c>
      <c r="C29" s="34" t="s">
        <v>770</v>
      </c>
      <c r="D29" s="35"/>
      <c r="E29" s="36"/>
      <c r="F29" s="37"/>
    </row>
    <row r="30" spans="2:6" x14ac:dyDescent="0.25">
      <c r="B30" s="33" t="s">
        <v>771</v>
      </c>
      <c r="C30" s="38" t="s">
        <v>772</v>
      </c>
      <c r="D30" s="39"/>
      <c r="E30" s="40"/>
      <c r="F30" s="40"/>
    </row>
    <row r="31" spans="2:6" x14ac:dyDescent="0.25">
      <c r="B31" s="33" t="s">
        <v>773</v>
      </c>
      <c r="C31" s="38" t="s">
        <v>774</v>
      </c>
      <c r="D31" s="41"/>
      <c r="E31" s="42"/>
      <c r="F31" s="42"/>
    </row>
    <row r="32" spans="2:6" x14ac:dyDescent="0.25">
      <c r="B32" s="33" t="s">
        <v>775</v>
      </c>
      <c r="C32" s="38" t="s">
        <v>776</v>
      </c>
      <c r="D32" s="41"/>
      <c r="E32" s="42"/>
      <c r="F32" s="42"/>
    </row>
    <row r="33" spans="2:6" x14ac:dyDescent="0.25">
      <c r="B33" s="33" t="s">
        <v>777</v>
      </c>
      <c r="C33" s="38" t="s">
        <v>778</v>
      </c>
      <c r="D33" s="41"/>
      <c r="E33" s="42"/>
      <c r="F33" s="42"/>
    </row>
    <row r="34" spans="2:6" ht="32.25" thickBot="1" x14ac:dyDescent="0.3">
      <c r="B34" s="33" t="s">
        <v>779</v>
      </c>
      <c r="C34" s="38" t="s">
        <v>780</v>
      </c>
      <c r="D34" s="43"/>
      <c r="E34" s="44"/>
      <c r="F34" s="44"/>
    </row>
    <row r="35" spans="2:6" ht="16.5" thickBot="1" x14ac:dyDescent="0.3">
      <c r="B35" s="33" t="s">
        <v>781</v>
      </c>
      <c r="C35" s="34" t="s">
        <v>782</v>
      </c>
      <c r="D35" s="35"/>
      <c r="E35" s="36"/>
      <c r="F35" s="37"/>
    </row>
    <row r="36" spans="2:6" x14ac:dyDescent="0.25">
      <c r="B36" s="33" t="s">
        <v>783</v>
      </c>
      <c r="C36" s="49" t="s">
        <v>784</v>
      </c>
      <c r="D36" s="39"/>
      <c r="E36" s="40"/>
      <c r="F36" s="40"/>
    </row>
    <row r="37" spans="2:6" ht="32.25" thickBot="1" x14ac:dyDescent="0.3">
      <c r="B37" s="33" t="s">
        <v>785</v>
      </c>
      <c r="C37" s="49" t="s">
        <v>786</v>
      </c>
      <c r="D37" s="43"/>
      <c r="E37" s="44"/>
      <c r="F37" s="44"/>
    </row>
    <row r="38" spans="2:6" ht="32.25" thickBot="1" x14ac:dyDescent="0.3">
      <c r="B38" s="33">
        <v>9</v>
      </c>
      <c r="C38" s="34" t="s">
        <v>787</v>
      </c>
      <c r="D38" s="35"/>
      <c r="E38" s="36"/>
      <c r="F38" s="37"/>
    </row>
    <row r="39" spans="2:6" ht="47.25" x14ac:dyDescent="0.25">
      <c r="B39" s="33">
        <v>10</v>
      </c>
      <c r="C39" s="45" t="s">
        <v>788</v>
      </c>
      <c r="D39" s="39"/>
      <c r="E39" s="40"/>
      <c r="F39" s="40"/>
    </row>
    <row r="42" spans="2:6" x14ac:dyDescent="0.25">
      <c r="C42" s="50"/>
    </row>
    <row r="43" spans="2:6" x14ac:dyDescent="0.25">
      <c r="C43" s="51" t="s">
        <v>789</v>
      </c>
    </row>
    <row r="44" spans="2:6" ht="31.5" x14ac:dyDescent="0.25">
      <c r="C44" s="52" t="s">
        <v>790</v>
      </c>
    </row>
    <row r="45" spans="2:6" x14ac:dyDescent="0.25">
      <c r="C45" s="53" t="s">
        <v>791</v>
      </c>
    </row>
    <row r="46" spans="2:6" x14ac:dyDescent="0.25">
      <c r="C46" s="52" t="s">
        <v>792</v>
      </c>
    </row>
    <row r="47" spans="2:6" x14ac:dyDescent="0.25">
      <c r="C47" s="52" t="s">
        <v>793</v>
      </c>
    </row>
    <row r="48" spans="2:6" ht="47.25" x14ac:dyDescent="0.25">
      <c r="C48" s="52" t="s">
        <v>794</v>
      </c>
    </row>
    <row r="49" spans="3:3" ht="31.5" x14ac:dyDescent="0.25">
      <c r="C49" s="52" t="s">
        <v>795</v>
      </c>
    </row>
    <row r="50" spans="3:3" x14ac:dyDescent="0.25">
      <c r="C50" s="52"/>
    </row>
    <row r="51" spans="3:3" ht="31.5" x14ac:dyDescent="0.25">
      <c r="C51" s="52" t="s">
        <v>796</v>
      </c>
    </row>
    <row r="52" spans="3:3" x14ac:dyDescent="0.25">
      <c r="C52" s="50"/>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110" zoomScaleNormal="110" workbookViewId="0">
      <selection activeCell="F19" sqref="F19"/>
    </sheetView>
  </sheetViews>
  <sheetFormatPr defaultRowHeight="15" x14ac:dyDescent="0.25"/>
  <cols>
    <col min="2" max="2" width="13.140625" bestFit="1" customWidth="1"/>
    <col min="3" max="3" width="12" bestFit="1" customWidth="1"/>
    <col min="4" max="4" width="16.28515625" bestFit="1" customWidth="1"/>
    <col min="5" max="5" width="10.28515625" bestFit="1" customWidth="1"/>
    <col min="6" max="6" width="37" bestFit="1" customWidth="1"/>
    <col min="7" max="7" width="9.85546875" customWidth="1"/>
    <col min="8" max="8" width="15.140625" bestFit="1" customWidth="1"/>
    <col min="9" max="9" width="19.42578125" bestFit="1" customWidth="1"/>
    <col min="10" max="10" width="13.140625" bestFit="1" customWidth="1"/>
    <col min="11" max="11" width="72.42578125" customWidth="1"/>
  </cols>
  <sheetData>
    <row r="1" spans="1:12" x14ac:dyDescent="0.25">
      <c r="B1" s="1" t="s">
        <v>1138</v>
      </c>
      <c r="C1" s="1" t="s">
        <v>1147</v>
      </c>
      <c r="D1" s="1" t="s">
        <v>1149</v>
      </c>
      <c r="E1" s="1" t="s">
        <v>10</v>
      </c>
      <c r="F1" s="1" t="s">
        <v>1151</v>
      </c>
      <c r="G1" s="1" t="s">
        <v>642</v>
      </c>
      <c r="H1" s="1" t="s">
        <v>1152</v>
      </c>
      <c r="I1" s="1" t="s">
        <v>1154</v>
      </c>
    </row>
    <row r="2" spans="1:12" x14ac:dyDescent="0.25">
      <c r="A2" s="57" t="s">
        <v>1137</v>
      </c>
      <c r="B2" s="64" t="s">
        <v>1146</v>
      </c>
      <c r="C2" s="65" t="s">
        <v>1148</v>
      </c>
      <c r="D2" s="65" t="s">
        <v>1150</v>
      </c>
      <c r="E2" s="65" t="s">
        <v>1148</v>
      </c>
      <c r="F2" s="71"/>
      <c r="G2" s="71"/>
      <c r="H2" s="65" t="s">
        <v>1153</v>
      </c>
      <c r="I2" s="65" t="s">
        <v>1155</v>
      </c>
      <c r="K2" t="s">
        <v>1169</v>
      </c>
    </row>
    <row r="3" spans="1:12" x14ac:dyDescent="0.25">
      <c r="A3" s="57" t="s">
        <v>1139</v>
      </c>
      <c r="B3" s="67" t="s">
        <v>1146</v>
      </c>
      <c r="C3" s="68" t="s">
        <v>1148</v>
      </c>
      <c r="D3" s="68" t="s">
        <v>1150</v>
      </c>
      <c r="E3" s="68" t="s">
        <v>1148</v>
      </c>
      <c r="F3" s="70"/>
      <c r="G3" s="70"/>
      <c r="H3" s="70"/>
      <c r="I3" s="68" t="s">
        <v>1155</v>
      </c>
      <c r="K3" s="75" t="s">
        <v>1166</v>
      </c>
      <c r="L3" t="s">
        <v>1170</v>
      </c>
    </row>
    <row r="4" spans="1:12" x14ac:dyDescent="0.25">
      <c r="A4" s="57" t="s">
        <v>1140</v>
      </c>
      <c r="B4" s="69"/>
      <c r="C4" s="70"/>
      <c r="D4" s="70"/>
      <c r="E4" s="68" t="s">
        <v>1148</v>
      </c>
      <c r="F4" s="68" t="s">
        <v>1148</v>
      </c>
      <c r="G4" s="70"/>
      <c r="H4" s="70"/>
      <c r="I4" s="68" t="s">
        <v>1155</v>
      </c>
      <c r="K4" s="62"/>
      <c r="L4" t="s">
        <v>1171</v>
      </c>
    </row>
    <row r="5" spans="1:12" x14ac:dyDescent="0.25">
      <c r="A5" s="57" t="s">
        <v>1141</v>
      </c>
      <c r="B5" s="67" t="s">
        <v>1146</v>
      </c>
      <c r="C5" s="68" t="s">
        <v>1148</v>
      </c>
      <c r="D5" s="68" t="s">
        <v>1150</v>
      </c>
      <c r="E5" s="68" t="s">
        <v>1148</v>
      </c>
      <c r="F5" s="70"/>
      <c r="G5" s="70"/>
      <c r="H5" s="70"/>
      <c r="I5" s="68" t="s">
        <v>1155</v>
      </c>
      <c r="K5" s="63" t="s">
        <v>971</v>
      </c>
      <c r="L5" t="s">
        <v>1172</v>
      </c>
    </row>
    <row r="6" spans="1:12" x14ac:dyDescent="0.25">
      <c r="A6" s="57" t="s">
        <v>1142</v>
      </c>
      <c r="B6" s="69"/>
      <c r="C6" s="70"/>
      <c r="D6" s="70"/>
      <c r="E6" s="68" t="s">
        <v>1148</v>
      </c>
      <c r="F6" s="68" t="s">
        <v>1143</v>
      </c>
      <c r="G6" s="70"/>
      <c r="H6" s="68" t="s">
        <v>610</v>
      </c>
      <c r="I6" s="70"/>
    </row>
    <row r="7" spans="1:12" x14ac:dyDescent="0.25">
      <c r="A7" s="57" t="s">
        <v>1144</v>
      </c>
      <c r="B7" s="69"/>
      <c r="C7" s="70"/>
      <c r="D7" s="70"/>
      <c r="E7" s="70"/>
      <c r="F7" s="68" t="s">
        <v>1167</v>
      </c>
      <c r="G7" s="68" t="s">
        <v>1148</v>
      </c>
      <c r="H7" s="68" t="s">
        <v>639</v>
      </c>
      <c r="I7" s="68" t="s">
        <v>1155</v>
      </c>
    </row>
    <row r="8" spans="1:12" x14ac:dyDescent="0.25">
      <c r="A8" s="57" t="s">
        <v>1145</v>
      </c>
      <c r="B8" s="69"/>
      <c r="C8" s="70"/>
      <c r="D8" s="70"/>
      <c r="E8" s="68" t="s">
        <v>1148</v>
      </c>
      <c r="F8" s="70"/>
      <c r="G8" s="70"/>
      <c r="H8" s="70"/>
      <c r="I8" s="70"/>
    </row>
    <row r="13" spans="1:12" x14ac:dyDescent="0.25">
      <c r="J13" s="2" t="s">
        <v>735</v>
      </c>
    </row>
    <row r="14" spans="1:12" x14ac:dyDescent="0.25">
      <c r="J14" t="s">
        <v>1138</v>
      </c>
      <c r="K14" s="72" t="s">
        <v>1162</v>
      </c>
    </row>
    <row r="15" spans="1:12" x14ac:dyDescent="0.25">
      <c r="J15" t="s">
        <v>1147</v>
      </c>
      <c r="K15" s="72" t="s">
        <v>1162</v>
      </c>
    </row>
    <row r="16" spans="1:12" ht="30" x14ac:dyDescent="0.25">
      <c r="J16" t="s">
        <v>1149</v>
      </c>
      <c r="K16" s="72" t="s">
        <v>1163</v>
      </c>
    </row>
    <row r="17" spans="10:11" x14ac:dyDescent="0.25">
      <c r="J17" t="s">
        <v>11</v>
      </c>
      <c r="K17" s="73" t="s">
        <v>1156</v>
      </c>
    </row>
    <row r="18" spans="10:11" x14ac:dyDescent="0.25">
      <c r="J18" t="s">
        <v>1151</v>
      </c>
      <c r="K18" s="74" t="s">
        <v>1164</v>
      </c>
    </row>
    <row r="19" spans="10:11" s="66" customFormat="1" x14ac:dyDescent="0.25">
      <c r="J19" t="s">
        <v>642</v>
      </c>
      <c r="K19" s="74" t="s">
        <v>1165</v>
      </c>
    </row>
    <row r="20" spans="10:11" s="66" customFormat="1" ht="30" x14ac:dyDescent="0.25">
      <c r="J20" t="s">
        <v>1152</v>
      </c>
      <c r="K20" s="72" t="s">
        <v>1158</v>
      </c>
    </row>
    <row r="21" spans="10:11" s="66" customFormat="1" ht="32.25" customHeight="1" x14ac:dyDescent="0.25">
      <c r="J21"/>
      <c r="K21" s="72" t="s">
        <v>1159</v>
      </c>
    </row>
    <row r="22" spans="10:11" s="66" customFormat="1" x14ac:dyDescent="0.25">
      <c r="J22"/>
      <c r="K22" s="72" t="s">
        <v>1160</v>
      </c>
    </row>
    <row r="23" spans="10:11" s="66" customFormat="1" x14ac:dyDescent="0.25">
      <c r="J23"/>
      <c r="K23" s="72" t="s">
        <v>1161</v>
      </c>
    </row>
    <row r="24" spans="10:11" s="66" customFormat="1" ht="16.5" customHeight="1" x14ac:dyDescent="0.25">
      <c r="J24" t="s">
        <v>1154</v>
      </c>
      <c r="K24" s="73" t="s">
        <v>1157</v>
      </c>
    </row>
    <row r="25" spans="10:11" s="66" customFormat="1" x14ac:dyDescent="0.25"/>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topLeftCell="A61" workbookViewId="0">
      <selection activeCell="C85" sqref="C85"/>
    </sheetView>
  </sheetViews>
  <sheetFormatPr defaultRowHeight="15" x14ac:dyDescent="0.25"/>
  <cols>
    <col min="1" max="1" width="8.28515625" customWidth="1"/>
    <col min="2" max="2" width="31.5703125" customWidth="1"/>
    <col min="3" max="3" width="52.7109375" customWidth="1"/>
    <col min="4" max="4" width="8.7109375" customWidth="1"/>
    <col min="5" max="5" width="16.5703125" customWidth="1"/>
    <col min="6" max="6" width="37.140625" customWidth="1"/>
    <col min="7" max="8" width="44.42578125" customWidth="1"/>
    <col min="9" max="9" width="12" customWidth="1"/>
    <col min="10" max="10" width="10.140625" customWidth="1"/>
    <col min="11" max="11" width="10.85546875" customWidth="1"/>
    <col min="12" max="12" width="11.7109375" customWidth="1"/>
    <col min="13" max="13" width="8.140625" customWidth="1"/>
    <col min="14" max="14" width="8.28515625" customWidth="1"/>
    <col min="15" max="15" width="54.28515625" bestFit="1" customWidth="1"/>
  </cols>
  <sheetData>
    <row r="1" spans="1:19" s="55" customFormat="1" ht="30" customHeight="1" x14ac:dyDescent="0.25">
      <c r="A1" s="123" t="s">
        <v>1514</v>
      </c>
      <c r="B1" s="56"/>
      <c r="D1" s="124" t="s">
        <v>1402</v>
      </c>
      <c r="E1" s="125"/>
      <c r="F1" s="56"/>
      <c r="G1" s="56"/>
      <c r="J1" s="56"/>
      <c r="K1" s="56"/>
      <c r="L1" s="56"/>
      <c r="N1" s="126"/>
      <c r="O1" s="126"/>
    </row>
    <row r="2" spans="1:19" s="136" customFormat="1" x14ac:dyDescent="0.25">
      <c r="A2" s="130" t="s">
        <v>797</v>
      </c>
      <c r="B2" s="130" t="s">
        <v>0</v>
      </c>
      <c r="C2" s="130" t="s">
        <v>1</v>
      </c>
      <c r="D2" s="130" t="s">
        <v>798</v>
      </c>
      <c r="E2" s="131" t="s">
        <v>1445</v>
      </c>
      <c r="F2" s="130" t="s">
        <v>799</v>
      </c>
      <c r="G2" s="130" t="s">
        <v>800</v>
      </c>
      <c r="H2" s="132" t="s">
        <v>1208</v>
      </c>
      <c r="I2" s="132" t="s">
        <v>1403</v>
      </c>
      <c r="J2" s="133" t="s">
        <v>1135</v>
      </c>
      <c r="K2" s="133" t="s">
        <v>1136</v>
      </c>
      <c r="L2" s="134" t="s">
        <v>801</v>
      </c>
      <c r="M2" s="135" t="s">
        <v>830</v>
      </c>
      <c r="N2" s="135" t="s">
        <v>1374</v>
      </c>
      <c r="O2" s="135" t="s">
        <v>835</v>
      </c>
    </row>
    <row r="3" spans="1:19" s="5" customFormat="1" x14ac:dyDescent="0.25">
      <c r="A3" s="127" t="s">
        <v>1404</v>
      </c>
      <c r="B3" s="128" t="s">
        <v>1405</v>
      </c>
      <c r="C3" s="128" t="s">
        <v>1406</v>
      </c>
      <c r="D3" s="127" t="s">
        <v>1404</v>
      </c>
      <c r="E3" s="127"/>
      <c r="F3" s="129"/>
      <c r="G3" s="137" t="s">
        <v>1407</v>
      </c>
      <c r="H3" s="103" t="s">
        <v>1408</v>
      </c>
      <c r="I3" s="103"/>
      <c r="J3" s="103" t="s">
        <v>813</v>
      </c>
      <c r="K3" s="103" t="s">
        <v>814</v>
      </c>
      <c r="L3" s="103"/>
      <c r="M3" s="103" t="s">
        <v>832</v>
      </c>
      <c r="N3" s="93"/>
      <c r="O3" s="93"/>
    </row>
    <row r="4" spans="1:19" s="5" customFormat="1" x14ac:dyDescent="0.25">
      <c r="A4" s="127" t="s">
        <v>1404</v>
      </c>
      <c r="B4" s="168" t="s">
        <v>1409</v>
      </c>
      <c r="C4" s="168" t="s">
        <v>1410</v>
      </c>
      <c r="D4" s="127" t="s">
        <v>1404</v>
      </c>
      <c r="E4" s="127"/>
      <c r="F4" s="129"/>
      <c r="G4" s="138" t="s">
        <v>1411</v>
      </c>
      <c r="H4" s="103" t="s">
        <v>1412</v>
      </c>
      <c r="I4" s="139"/>
      <c r="J4" s="103" t="s">
        <v>815</v>
      </c>
      <c r="K4" s="103">
        <v>30</v>
      </c>
      <c r="L4" s="103"/>
      <c r="M4" s="103" t="s">
        <v>831</v>
      </c>
      <c r="N4" s="93"/>
      <c r="O4" s="93"/>
    </row>
    <row r="5" spans="1:19" s="5" customFormat="1" x14ac:dyDescent="0.25">
      <c r="A5" s="127" t="s">
        <v>1404</v>
      </c>
      <c r="B5" s="168" t="s">
        <v>1413</v>
      </c>
      <c r="C5" s="168" t="s">
        <v>1414</v>
      </c>
      <c r="D5" s="127" t="s">
        <v>1404</v>
      </c>
      <c r="E5" s="127"/>
      <c r="F5" s="129"/>
      <c r="G5" s="138" t="s">
        <v>1411</v>
      </c>
      <c r="H5" s="103" t="s">
        <v>1415</v>
      </c>
      <c r="I5" s="139"/>
      <c r="J5" s="103" t="s">
        <v>812</v>
      </c>
      <c r="K5" s="103">
        <v>9</v>
      </c>
      <c r="L5" s="103"/>
      <c r="M5" s="103" t="s">
        <v>831</v>
      </c>
      <c r="N5" s="93"/>
      <c r="O5" s="93"/>
    </row>
    <row r="6" spans="1:19" s="5" customFormat="1" x14ac:dyDescent="0.25">
      <c r="A6" s="127" t="s">
        <v>1404</v>
      </c>
      <c r="B6" s="168" t="s">
        <v>1416</v>
      </c>
      <c r="C6" s="168" t="s">
        <v>1417</v>
      </c>
      <c r="D6" s="127" t="s">
        <v>1404</v>
      </c>
      <c r="E6" s="127"/>
      <c r="F6" s="129"/>
      <c r="G6" s="138" t="s">
        <v>1418</v>
      </c>
      <c r="H6" s="103" t="s">
        <v>1419</v>
      </c>
      <c r="I6" s="139"/>
      <c r="J6" s="103" t="s">
        <v>815</v>
      </c>
      <c r="K6" s="103">
        <v>20</v>
      </c>
      <c r="L6" s="103"/>
      <c r="M6" s="139"/>
      <c r="N6" s="93"/>
      <c r="O6" s="93"/>
    </row>
    <row r="7" spans="1:19" s="5" customFormat="1" x14ac:dyDescent="0.25">
      <c r="A7" s="127" t="s">
        <v>1404</v>
      </c>
      <c r="B7" s="168" t="s">
        <v>1420</v>
      </c>
      <c r="C7" s="168" t="s">
        <v>1421</v>
      </c>
      <c r="D7" s="127" t="s">
        <v>1404</v>
      </c>
      <c r="E7" s="127"/>
      <c r="F7" s="129"/>
      <c r="G7" s="138" t="s">
        <v>1422</v>
      </c>
      <c r="H7" s="103" t="s">
        <v>1423</v>
      </c>
      <c r="I7" s="139"/>
      <c r="J7" s="103" t="s">
        <v>812</v>
      </c>
      <c r="K7" s="103">
        <v>9</v>
      </c>
      <c r="L7" s="103"/>
      <c r="M7" s="103" t="s">
        <v>831</v>
      </c>
      <c r="N7" s="93"/>
      <c r="O7" s="93"/>
    </row>
    <row r="8" spans="1:19" s="5" customFormat="1" x14ac:dyDescent="0.25">
      <c r="A8" s="127" t="s">
        <v>1404</v>
      </c>
      <c r="B8" s="168" t="s">
        <v>1424</v>
      </c>
      <c r="C8" s="168" t="s">
        <v>1425</v>
      </c>
      <c r="D8" s="127" t="s">
        <v>1404</v>
      </c>
      <c r="E8" s="127"/>
      <c r="F8" s="129"/>
      <c r="G8" s="138" t="s">
        <v>1411</v>
      </c>
      <c r="H8" s="103" t="s">
        <v>1426</v>
      </c>
      <c r="I8" s="139"/>
      <c r="J8" s="103" t="s">
        <v>815</v>
      </c>
      <c r="K8" s="103">
        <v>60</v>
      </c>
      <c r="L8" s="103"/>
      <c r="M8" s="103" t="s">
        <v>831</v>
      </c>
      <c r="N8" s="93"/>
      <c r="O8" s="93"/>
    </row>
    <row r="9" spans="1:19" s="5" customFormat="1" x14ac:dyDescent="0.25">
      <c r="A9" s="127" t="s">
        <v>1404</v>
      </c>
      <c r="B9" s="168" t="s">
        <v>1427</v>
      </c>
      <c r="C9" s="168" t="s">
        <v>1428</v>
      </c>
      <c r="D9" s="127" t="s">
        <v>1404</v>
      </c>
      <c r="E9" s="127"/>
      <c r="F9" s="129"/>
      <c r="G9" s="138" t="s">
        <v>1411</v>
      </c>
      <c r="H9" s="103" t="s">
        <v>1429</v>
      </c>
      <c r="I9" s="139"/>
      <c r="J9" s="103" t="s">
        <v>815</v>
      </c>
      <c r="K9" s="103">
        <v>25</v>
      </c>
      <c r="L9" s="103"/>
      <c r="M9" s="103" t="s">
        <v>831</v>
      </c>
      <c r="N9" s="93"/>
      <c r="O9" s="93"/>
    </row>
    <row r="10" spans="1:19" s="5" customFormat="1" x14ac:dyDescent="0.25">
      <c r="A10" s="127" t="s">
        <v>1404</v>
      </c>
      <c r="B10" s="168" t="s">
        <v>1430</v>
      </c>
      <c r="C10" s="168" t="s">
        <v>1431</v>
      </c>
      <c r="D10" s="127" t="s">
        <v>1404</v>
      </c>
      <c r="E10" s="127"/>
      <c r="F10" s="129"/>
      <c r="G10" s="137" t="s">
        <v>1407</v>
      </c>
      <c r="H10" s="103" t="s">
        <v>1432</v>
      </c>
      <c r="I10" s="139"/>
      <c r="J10" s="103" t="s">
        <v>812</v>
      </c>
      <c r="K10" s="103">
        <v>1</v>
      </c>
      <c r="L10" s="103"/>
      <c r="M10" s="103"/>
      <c r="N10" s="93"/>
      <c r="O10" s="93"/>
      <c r="S10" s="140"/>
    </row>
    <row r="11" spans="1:19" s="5" customFormat="1" x14ac:dyDescent="0.25">
      <c r="A11" s="127" t="s">
        <v>1404</v>
      </c>
      <c r="B11" s="168" t="s">
        <v>1433</v>
      </c>
      <c r="C11" s="168" t="s">
        <v>1434</v>
      </c>
      <c r="D11" s="127" t="s">
        <v>1404</v>
      </c>
      <c r="E11" s="127"/>
      <c r="F11" s="129"/>
      <c r="G11" s="138" t="s">
        <v>1411</v>
      </c>
      <c r="H11" s="103" t="s">
        <v>1435</v>
      </c>
      <c r="I11" s="139"/>
      <c r="J11" s="103" t="s">
        <v>815</v>
      </c>
      <c r="K11" s="103">
        <v>60</v>
      </c>
      <c r="L11" s="103"/>
      <c r="M11" s="103" t="s">
        <v>831</v>
      </c>
      <c r="N11" s="93"/>
      <c r="O11" s="93"/>
    </row>
    <row r="12" spans="1:19" s="5" customFormat="1" x14ac:dyDescent="0.25">
      <c r="A12" s="127" t="s">
        <v>1404</v>
      </c>
      <c r="B12" s="168" t="s">
        <v>1436</v>
      </c>
      <c r="C12" s="168" t="s">
        <v>1437</v>
      </c>
      <c r="D12" s="127" t="s">
        <v>1404</v>
      </c>
      <c r="E12" s="127"/>
      <c r="F12" s="129"/>
      <c r="G12" s="138" t="s">
        <v>1411</v>
      </c>
      <c r="H12" s="103" t="s">
        <v>1438</v>
      </c>
      <c r="I12" s="139"/>
      <c r="J12" s="103" t="s">
        <v>815</v>
      </c>
      <c r="K12" s="103">
        <v>25</v>
      </c>
      <c r="L12" s="103"/>
      <c r="M12" s="103" t="s">
        <v>831</v>
      </c>
      <c r="N12" s="93"/>
      <c r="O12" s="93"/>
    </row>
    <row r="13" spans="1:19" s="5" customFormat="1" x14ac:dyDescent="0.25">
      <c r="A13" s="127" t="s">
        <v>1404</v>
      </c>
      <c r="B13" s="168" t="s">
        <v>1439</v>
      </c>
      <c r="C13" s="168" t="s">
        <v>1440</v>
      </c>
      <c r="D13" s="127" t="s">
        <v>1404</v>
      </c>
      <c r="E13" s="127"/>
      <c r="F13" s="129"/>
      <c r="G13" s="137" t="s">
        <v>1407</v>
      </c>
      <c r="H13" s="103" t="s">
        <v>1441</v>
      </c>
      <c r="I13" s="139"/>
      <c r="J13" s="103" t="s">
        <v>812</v>
      </c>
      <c r="K13" s="103">
        <v>1</v>
      </c>
      <c r="L13" s="103"/>
      <c r="M13" s="103"/>
      <c r="N13" s="93"/>
      <c r="O13" s="93"/>
    </row>
    <row r="14" spans="1:19" s="5" customFormat="1" x14ac:dyDescent="0.25">
      <c r="A14" s="127" t="s">
        <v>1404</v>
      </c>
      <c r="B14" s="168" t="s">
        <v>1442</v>
      </c>
      <c r="C14" s="168" t="s">
        <v>1443</v>
      </c>
      <c r="D14" s="127" t="s">
        <v>1404</v>
      </c>
      <c r="E14" s="127"/>
      <c r="F14" s="129"/>
      <c r="G14" s="138" t="s">
        <v>1418</v>
      </c>
      <c r="H14" s="103" t="s">
        <v>1444</v>
      </c>
      <c r="I14" s="139"/>
      <c r="J14" s="103" t="s">
        <v>815</v>
      </c>
      <c r="K14" s="103">
        <v>9</v>
      </c>
      <c r="L14" s="103"/>
      <c r="M14" s="139"/>
      <c r="N14" s="93"/>
      <c r="O14" s="93"/>
    </row>
    <row r="16" spans="1:19" s="55" customFormat="1" ht="30" customHeight="1" x14ac:dyDescent="0.25">
      <c r="A16" s="123" t="s">
        <v>1515</v>
      </c>
      <c r="B16" s="56"/>
      <c r="D16" s="124" t="s">
        <v>1402</v>
      </c>
      <c r="E16" s="125"/>
      <c r="F16" s="56"/>
      <c r="G16" s="56"/>
      <c r="J16" s="56"/>
      <c r="K16" s="56"/>
      <c r="L16" s="56"/>
      <c r="N16" s="126"/>
      <c r="O16" s="126"/>
    </row>
    <row r="17" spans="1:21" s="147" customFormat="1" x14ac:dyDescent="0.25">
      <c r="A17" s="130" t="s">
        <v>797</v>
      </c>
      <c r="B17" s="130" t="s">
        <v>0</v>
      </c>
      <c r="C17" s="146" t="s">
        <v>1</v>
      </c>
      <c r="D17" s="130" t="s">
        <v>798</v>
      </c>
      <c r="E17" s="131" t="s">
        <v>1445</v>
      </c>
      <c r="F17" s="130" t="s">
        <v>799</v>
      </c>
      <c r="G17" s="130" t="s">
        <v>800</v>
      </c>
      <c r="H17" s="146" t="s">
        <v>1208</v>
      </c>
      <c r="I17" s="132" t="s">
        <v>1403</v>
      </c>
      <c r="J17" s="133" t="s">
        <v>1135</v>
      </c>
      <c r="K17" s="133" t="s">
        <v>1136</v>
      </c>
      <c r="L17" s="135" t="s">
        <v>801</v>
      </c>
      <c r="M17" s="135" t="s">
        <v>830</v>
      </c>
      <c r="N17" s="135" t="s">
        <v>1374</v>
      </c>
      <c r="O17" s="135" t="s">
        <v>835</v>
      </c>
      <c r="R17" s="5"/>
      <c r="S17" s="5"/>
      <c r="T17" s="5"/>
      <c r="U17" s="5"/>
    </row>
    <row r="18" spans="1:21" s="140" customFormat="1" x14ac:dyDescent="0.25">
      <c r="A18" s="141" t="s">
        <v>1404</v>
      </c>
      <c r="B18" s="142" t="s">
        <v>1446</v>
      </c>
      <c r="C18" s="148" t="s">
        <v>1406</v>
      </c>
      <c r="D18" s="141" t="s">
        <v>1404</v>
      </c>
      <c r="E18" s="143"/>
      <c r="F18" s="141"/>
      <c r="G18" s="128" t="s">
        <v>1407</v>
      </c>
      <c r="H18" s="148" t="s">
        <v>1408</v>
      </c>
      <c r="J18" s="149" t="s">
        <v>813</v>
      </c>
      <c r="K18" s="149">
        <v>1</v>
      </c>
      <c r="L18" s="149"/>
      <c r="M18" s="149" t="s">
        <v>832</v>
      </c>
      <c r="N18" s="144" t="s">
        <v>834</v>
      </c>
      <c r="O18" s="144" t="s">
        <v>834</v>
      </c>
    </row>
    <row r="19" spans="1:21" s="140" customFormat="1" x14ac:dyDescent="0.25">
      <c r="A19" s="141" t="s">
        <v>1404</v>
      </c>
      <c r="B19" s="169" t="s">
        <v>1447</v>
      </c>
      <c r="C19" s="170" t="s">
        <v>1410</v>
      </c>
      <c r="D19" s="141" t="s">
        <v>1404</v>
      </c>
      <c r="E19" s="143"/>
      <c r="F19" s="141"/>
      <c r="G19" s="145" t="s">
        <v>1380</v>
      </c>
      <c r="H19" s="148" t="s">
        <v>1412</v>
      </c>
      <c r="I19" s="139"/>
      <c r="J19" s="149" t="s">
        <v>815</v>
      </c>
      <c r="K19" s="149">
        <v>30</v>
      </c>
      <c r="L19" s="149"/>
      <c r="M19" s="149" t="s">
        <v>831</v>
      </c>
      <c r="N19" s="144" t="s">
        <v>834</v>
      </c>
      <c r="O19" s="144" t="s">
        <v>834</v>
      </c>
    </row>
    <row r="20" spans="1:21" s="140" customFormat="1" x14ac:dyDescent="0.25">
      <c r="A20" s="141" t="s">
        <v>1404</v>
      </c>
      <c r="B20" s="169" t="s">
        <v>1448</v>
      </c>
      <c r="C20" s="170" t="s">
        <v>1414</v>
      </c>
      <c r="D20" s="141" t="s">
        <v>1404</v>
      </c>
      <c r="E20" s="143"/>
      <c r="F20" s="141"/>
      <c r="G20" s="145" t="s">
        <v>1380</v>
      </c>
      <c r="H20" s="148" t="s">
        <v>1415</v>
      </c>
      <c r="I20" s="139"/>
      <c r="J20" s="149" t="s">
        <v>812</v>
      </c>
      <c r="K20" s="149">
        <v>9</v>
      </c>
      <c r="L20" s="149"/>
      <c r="M20" s="149" t="s">
        <v>831</v>
      </c>
      <c r="N20" s="144" t="s">
        <v>834</v>
      </c>
      <c r="O20" s="144" t="s">
        <v>834</v>
      </c>
    </row>
    <row r="21" spans="1:21" s="140" customFormat="1" x14ac:dyDescent="0.25">
      <c r="A21" s="141" t="s">
        <v>1404</v>
      </c>
      <c r="B21" s="169" t="s">
        <v>1449</v>
      </c>
      <c r="C21" s="170" t="s">
        <v>1417</v>
      </c>
      <c r="D21" s="141" t="s">
        <v>1404</v>
      </c>
      <c r="E21" s="143"/>
      <c r="F21" s="141"/>
      <c r="G21" s="138" t="s">
        <v>1418</v>
      </c>
      <c r="H21" s="148" t="s">
        <v>1419</v>
      </c>
      <c r="I21" s="150"/>
      <c r="J21" s="149" t="s">
        <v>815</v>
      </c>
      <c r="K21" s="149">
        <v>20</v>
      </c>
      <c r="L21" s="149"/>
      <c r="M21" s="151"/>
      <c r="N21" s="144" t="s">
        <v>834</v>
      </c>
      <c r="O21" s="144" t="s">
        <v>834</v>
      </c>
    </row>
    <row r="22" spans="1:21" s="140" customFormat="1" x14ac:dyDescent="0.25">
      <c r="A22" s="141" t="s">
        <v>1404</v>
      </c>
      <c r="B22" s="169" t="s">
        <v>1450</v>
      </c>
      <c r="C22" s="170" t="s">
        <v>1451</v>
      </c>
      <c r="D22" s="141" t="s">
        <v>1404</v>
      </c>
      <c r="E22" s="143"/>
      <c r="F22" s="141"/>
      <c r="G22" s="145" t="s">
        <v>1380</v>
      </c>
      <c r="H22" s="148" t="s">
        <v>1452</v>
      </c>
      <c r="I22" s="139"/>
      <c r="J22" s="149" t="s">
        <v>812</v>
      </c>
      <c r="K22" s="149">
        <v>9</v>
      </c>
      <c r="L22" s="149"/>
      <c r="M22" s="149" t="s">
        <v>831</v>
      </c>
      <c r="N22" s="144" t="s">
        <v>834</v>
      </c>
      <c r="O22" s="144" t="s">
        <v>834</v>
      </c>
    </row>
    <row r="23" spans="1:21" s="140" customFormat="1" x14ac:dyDescent="0.25">
      <c r="A23" s="141" t="s">
        <v>1404</v>
      </c>
      <c r="B23" s="169" t="s">
        <v>1453</v>
      </c>
      <c r="C23" s="170" t="s">
        <v>1425</v>
      </c>
      <c r="D23" s="141" t="s">
        <v>1404</v>
      </c>
      <c r="E23" s="143"/>
      <c r="F23" s="141"/>
      <c r="G23" s="145" t="s">
        <v>1380</v>
      </c>
      <c r="H23" s="148" t="s">
        <v>1426</v>
      </c>
      <c r="I23" s="139"/>
      <c r="J23" s="149" t="s">
        <v>815</v>
      </c>
      <c r="K23" s="149">
        <v>60</v>
      </c>
      <c r="L23" s="149"/>
      <c r="M23" s="149" t="s">
        <v>831</v>
      </c>
      <c r="N23" s="144" t="s">
        <v>834</v>
      </c>
      <c r="O23" s="144" t="s">
        <v>834</v>
      </c>
    </row>
    <row r="24" spans="1:21" s="140" customFormat="1" x14ac:dyDescent="0.25">
      <c r="A24" s="141" t="s">
        <v>1404</v>
      </c>
      <c r="B24" s="169" t="s">
        <v>1454</v>
      </c>
      <c r="C24" s="170" t="s">
        <v>1428</v>
      </c>
      <c r="D24" s="141" t="s">
        <v>1404</v>
      </c>
      <c r="E24" s="143"/>
      <c r="F24" s="141"/>
      <c r="G24" s="145" t="s">
        <v>1380</v>
      </c>
      <c r="H24" s="148" t="s">
        <v>1429</v>
      </c>
      <c r="I24" s="139"/>
      <c r="J24" s="149" t="s">
        <v>815</v>
      </c>
      <c r="K24" s="149">
        <v>25</v>
      </c>
      <c r="L24" s="149"/>
      <c r="M24" s="149" t="s">
        <v>831</v>
      </c>
      <c r="N24" s="144" t="s">
        <v>834</v>
      </c>
      <c r="O24" s="144" t="s">
        <v>834</v>
      </c>
    </row>
    <row r="25" spans="1:21" s="140" customFormat="1" x14ac:dyDescent="0.25">
      <c r="A25" s="141" t="s">
        <v>1404</v>
      </c>
      <c r="B25" s="169" t="s">
        <v>1455</v>
      </c>
      <c r="C25" s="170" t="s">
        <v>1431</v>
      </c>
      <c r="D25" s="141" t="s">
        <v>1404</v>
      </c>
      <c r="E25" s="143"/>
      <c r="F25" s="141"/>
      <c r="G25" s="128" t="s">
        <v>1407</v>
      </c>
      <c r="H25" s="148" t="s">
        <v>1432</v>
      </c>
      <c r="I25" s="139"/>
      <c r="J25" s="149" t="s">
        <v>812</v>
      </c>
      <c r="K25" s="149">
        <v>1</v>
      </c>
      <c r="L25" s="149"/>
      <c r="M25" s="149" t="s">
        <v>834</v>
      </c>
      <c r="N25" s="144" t="s">
        <v>834</v>
      </c>
      <c r="O25" s="144" t="s">
        <v>834</v>
      </c>
    </row>
    <row r="26" spans="1:21" s="140" customFormat="1" x14ac:dyDescent="0.25">
      <c r="A26" s="141" t="s">
        <v>1404</v>
      </c>
      <c r="B26" s="169" t="s">
        <v>1456</v>
      </c>
      <c r="C26" s="170" t="s">
        <v>1434</v>
      </c>
      <c r="D26" s="141" t="s">
        <v>1404</v>
      </c>
      <c r="E26" s="143"/>
      <c r="F26" s="141"/>
      <c r="G26" s="145" t="s">
        <v>1380</v>
      </c>
      <c r="H26" s="148" t="s">
        <v>1435</v>
      </c>
      <c r="I26" s="139"/>
      <c r="J26" s="149" t="s">
        <v>815</v>
      </c>
      <c r="K26" s="149">
        <v>60</v>
      </c>
      <c r="L26" s="149"/>
      <c r="M26" s="149" t="s">
        <v>831</v>
      </c>
      <c r="N26" s="144" t="s">
        <v>834</v>
      </c>
      <c r="O26" s="144" t="s">
        <v>834</v>
      </c>
    </row>
    <row r="27" spans="1:21" s="140" customFormat="1" x14ac:dyDescent="0.25">
      <c r="A27" s="141" t="s">
        <v>1404</v>
      </c>
      <c r="B27" s="169" t="s">
        <v>1457</v>
      </c>
      <c r="C27" s="170" t="s">
        <v>1437</v>
      </c>
      <c r="D27" s="141" t="s">
        <v>1404</v>
      </c>
      <c r="E27" s="143"/>
      <c r="F27" s="141"/>
      <c r="G27" s="145" t="s">
        <v>1380</v>
      </c>
      <c r="H27" s="148" t="s">
        <v>1438</v>
      </c>
      <c r="I27" s="139"/>
      <c r="J27" s="149" t="s">
        <v>815</v>
      </c>
      <c r="K27" s="149">
        <v>25</v>
      </c>
      <c r="L27" s="149"/>
      <c r="M27" s="149" t="s">
        <v>831</v>
      </c>
      <c r="N27" s="144" t="s">
        <v>834</v>
      </c>
      <c r="O27" s="144" t="s">
        <v>834</v>
      </c>
    </row>
    <row r="28" spans="1:21" s="140" customFormat="1" x14ac:dyDescent="0.25">
      <c r="A28" s="141" t="s">
        <v>1404</v>
      </c>
      <c r="B28" s="169" t="s">
        <v>1458</v>
      </c>
      <c r="C28" s="170" t="s">
        <v>1440</v>
      </c>
      <c r="D28" s="141" t="s">
        <v>1404</v>
      </c>
      <c r="E28" s="143"/>
      <c r="F28" s="141"/>
      <c r="G28" s="128" t="s">
        <v>1407</v>
      </c>
      <c r="H28" s="148" t="s">
        <v>1441</v>
      </c>
      <c r="I28" s="139"/>
      <c r="J28" s="149" t="s">
        <v>812</v>
      </c>
      <c r="K28" s="149">
        <v>1</v>
      </c>
      <c r="L28" s="149"/>
      <c r="M28" s="149" t="s">
        <v>834</v>
      </c>
      <c r="N28" s="144" t="s">
        <v>834</v>
      </c>
      <c r="O28" s="144" t="s">
        <v>834</v>
      </c>
    </row>
    <row r="29" spans="1:21" s="140" customFormat="1" x14ac:dyDescent="0.25">
      <c r="A29" s="141" t="s">
        <v>1404</v>
      </c>
      <c r="B29" s="169" t="s">
        <v>1459</v>
      </c>
      <c r="C29" s="170" t="s">
        <v>1443</v>
      </c>
      <c r="D29" s="141" t="s">
        <v>1404</v>
      </c>
      <c r="E29" s="143"/>
      <c r="F29" s="141"/>
      <c r="G29" s="138" t="s">
        <v>1418</v>
      </c>
      <c r="H29" s="148" t="s">
        <v>1460</v>
      </c>
      <c r="I29" s="139"/>
      <c r="J29" s="149" t="s">
        <v>815</v>
      </c>
      <c r="K29" s="149">
        <v>9</v>
      </c>
      <c r="L29" s="149"/>
      <c r="M29" s="151"/>
      <c r="N29" s="144" t="s">
        <v>834</v>
      </c>
      <c r="O29" s="144" t="s">
        <v>834</v>
      </c>
    </row>
    <row r="31" spans="1:21" s="55" customFormat="1" ht="30" customHeight="1" x14ac:dyDescent="0.25">
      <c r="A31" s="123" t="s">
        <v>1516</v>
      </c>
      <c r="B31" s="56"/>
      <c r="D31" s="124" t="s">
        <v>1402</v>
      </c>
      <c r="E31" s="155"/>
      <c r="F31" s="56"/>
      <c r="G31" s="56"/>
      <c r="J31" s="56"/>
      <c r="K31" s="56"/>
      <c r="L31" s="56"/>
      <c r="M31" s="56"/>
      <c r="N31" s="125"/>
      <c r="O31" s="125"/>
    </row>
    <row r="32" spans="1:21" s="147" customFormat="1" x14ac:dyDescent="0.25">
      <c r="A32" s="130" t="s">
        <v>797</v>
      </c>
      <c r="B32" s="130" t="s">
        <v>0</v>
      </c>
      <c r="C32" s="132" t="s">
        <v>1</v>
      </c>
      <c r="D32" s="130" t="s">
        <v>1465</v>
      </c>
      <c r="E32" s="131" t="s">
        <v>1445</v>
      </c>
      <c r="F32" s="130" t="s">
        <v>799</v>
      </c>
      <c r="G32" s="130" t="s">
        <v>800</v>
      </c>
      <c r="H32" s="132" t="s">
        <v>1208</v>
      </c>
      <c r="I32" s="132" t="s">
        <v>1403</v>
      </c>
      <c r="J32" s="133" t="s">
        <v>1135</v>
      </c>
      <c r="K32" s="133" t="s">
        <v>1136</v>
      </c>
      <c r="L32" s="134" t="s">
        <v>801</v>
      </c>
      <c r="M32" s="135" t="s">
        <v>830</v>
      </c>
      <c r="N32" s="135" t="s">
        <v>1374</v>
      </c>
      <c r="O32" s="135" t="s">
        <v>835</v>
      </c>
    </row>
    <row r="33" spans="1:19" s="140" customFormat="1" x14ac:dyDescent="0.25">
      <c r="A33" s="156" t="s">
        <v>1404</v>
      </c>
      <c r="B33" s="157" t="s">
        <v>1466</v>
      </c>
      <c r="C33" s="149" t="s">
        <v>1406</v>
      </c>
      <c r="D33" s="156" t="s">
        <v>1404</v>
      </c>
      <c r="E33" s="156"/>
      <c r="F33" s="143"/>
      <c r="G33" s="128" t="s">
        <v>1407</v>
      </c>
      <c r="H33" s="149" t="s">
        <v>1467</v>
      </c>
      <c r="I33" s="149"/>
      <c r="J33" s="149" t="s">
        <v>813</v>
      </c>
      <c r="K33" s="149" t="s">
        <v>814</v>
      </c>
      <c r="L33" s="149"/>
      <c r="M33" s="149" t="s">
        <v>832</v>
      </c>
      <c r="N33" s="144"/>
      <c r="O33" s="144"/>
    </row>
    <row r="34" spans="1:19" s="140" customFormat="1" x14ac:dyDescent="0.25">
      <c r="A34" s="156" t="s">
        <v>1404</v>
      </c>
      <c r="B34" s="171" t="s">
        <v>1468</v>
      </c>
      <c r="C34" s="172" t="s">
        <v>1410</v>
      </c>
      <c r="D34" s="156" t="s">
        <v>1404</v>
      </c>
      <c r="E34" s="156"/>
      <c r="F34" s="143"/>
      <c r="G34" s="138" t="s">
        <v>1469</v>
      </c>
      <c r="H34" s="149" t="s">
        <v>1412</v>
      </c>
      <c r="I34" s="139"/>
      <c r="J34" s="149" t="s">
        <v>815</v>
      </c>
      <c r="K34" s="149">
        <v>30</v>
      </c>
      <c r="L34" s="149"/>
      <c r="M34" s="149" t="s">
        <v>831</v>
      </c>
      <c r="N34" s="144"/>
      <c r="O34" s="144"/>
    </row>
    <row r="35" spans="1:19" s="140" customFormat="1" x14ac:dyDescent="0.25">
      <c r="A35" s="156" t="s">
        <v>1404</v>
      </c>
      <c r="B35" s="171" t="s">
        <v>1470</v>
      </c>
      <c r="C35" s="172" t="s">
        <v>1471</v>
      </c>
      <c r="D35" s="156" t="s">
        <v>1404</v>
      </c>
      <c r="E35" s="156"/>
      <c r="F35" s="143"/>
      <c r="G35" s="138" t="s">
        <v>1469</v>
      </c>
      <c r="H35" s="149" t="s">
        <v>1472</v>
      </c>
      <c r="I35" s="139"/>
      <c r="J35" s="149" t="s">
        <v>812</v>
      </c>
      <c r="K35" s="149">
        <v>9</v>
      </c>
      <c r="L35" s="149"/>
      <c r="M35" s="149" t="s">
        <v>831</v>
      </c>
      <c r="N35" s="144"/>
      <c r="O35" s="144"/>
    </row>
    <row r="36" spans="1:19" s="140" customFormat="1" x14ac:dyDescent="0.25">
      <c r="A36" s="156" t="s">
        <v>1404</v>
      </c>
      <c r="B36" s="171" t="s">
        <v>1473</v>
      </c>
      <c r="C36" s="172" t="s">
        <v>1417</v>
      </c>
      <c r="D36" s="156" t="s">
        <v>1404</v>
      </c>
      <c r="E36" s="156"/>
      <c r="F36" s="143"/>
      <c r="G36" s="138" t="s">
        <v>1418</v>
      </c>
      <c r="H36" s="149" t="s">
        <v>1419</v>
      </c>
      <c r="I36" s="151"/>
      <c r="J36" s="149" t="s">
        <v>815</v>
      </c>
      <c r="K36" s="149">
        <v>20</v>
      </c>
      <c r="L36" s="149"/>
      <c r="M36" s="151" t="s">
        <v>831</v>
      </c>
      <c r="N36" s="144"/>
      <c r="O36" s="144"/>
    </row>
    <row r="37" spans="1:19" s="140" customFormat="1" x14ac:dyDescent="0.25">
      <c r="A37" s="156" t="s">
        <v>1404</v>
      </c>
      <c r="B37" s="171" t="s">
        <v>1474</v>
      </c>
      <c r="C37" s="172" t="s">
        <v>1475</v>
      </c>
      <c r="D37" s="156" t="s">
        <v>1404</v>
      </c>
      <c r="E37" s="156"/>
      <c r="F37" s="143"/>
      <c r="G37" s="138" t="s">
        <v>1469</v>
      </c>
      <c r="H37" s="149" t="s">
        <v>1423</v>
      </c>
      <c r="I37" s="139"/>
      <c r="J37" s="149" t="s">
        <v>812</v>
      </c>
      <c r="K37" s="149">
        <v>9</v>
      </c>
      <c r="L37" s="149"/>
      <c r="M37" s="149" t="s">
        <v>831</v>
      </c>
      <c r="N37" s="144"/>
      <c r="O37" s="144"/>
    </row>
    <row r="38" spans="1:19" s="140" customFormat="1" x14ac:dyDescent="0.25">
      <c r="A38" s="156" t="s">
        <v>1404</v>
      </c>
      <c r="B38" s="171" t="s">
        <v>1476</v>
      </c>
      <c r="C38" s="172" t="s">
        <v>1425</v>
      </c>
      <c r="D38" s="156" t="s">
        <v>1404</v>
      </c>
      <c r="E38" s="156"/>
      <c r="F38" s="143"/>
      <c r="G38" s="138" t="s">
        <v>1469</v>
      </c>
      <c r="H38" s="149" t="s">
        <v>1426</v>
      </c>
      <c r="I38" s="139"/>
      <c r="J38" s="149" t="s">
        <v>815</v>
      </c>
      <c r="K38" s="149">
        <v>60</v>
      </c>
      <c r="L38" s="149"/>
      <c r="M38" s="149" t="s">
        <v>831</v>
      </c>
      <c r="N38" s="144"/>
      <c r="O38" s="144"/>
    </row>
    <row r="39" spans="1:19" s="140" customFormat="1" x14ac:dyDescent="0.25">
      <c r="A39" s="156" t="s">
        <v>1404</v>
      </c>
      <c r="B39" s="171" t="s">
        <v>1477</v>
      </c>
      <c r="C39" s="172" t="s">
        <v>1428</v>
      </c>
      <c r="D39" s="156" t="s">
        <v>1404</v>
      </c>
      <c r="E39" s="156"/>
      <c r="F39" s="143"/>
      <c r="G39" s="138" t="s">
        <v>1469</v>
      </c>
      <c r="H39" s="149" t="s">
        <v>1429</v>
      </c>
      <c r="I39" s="139"/>
      <c r="J39" s="149" t="s">
        <v>815</v>
      </c>
      <c r="K39" s="149">
        <v>25</v>
      </c>
      <c r="L39" s="149"/>
      <c r="M39" s="149" t="s">
        <v>831</v>
      </c>
      <c r="N39" s="144"/>
      <c r="O39" s="144"/>
    </row>
    <row r="40" spans="1:19" s="140" customFormat="1" x14ac:dyDescent="0.25">
      <c r="A40" s="156" t="s">
        <v>1404</v>
      </c>
      <c r="B40" s="171" t="s">
        <v>1478</v>
      </c>
      <c r="C40" s="172" t="s">
        <v>1431</v>
      </c>
      <c r="D40" s="156" t="s">
        <v>1404</v>
      </c>
      <c r="E40" s="156"/>
      <c r="F40" s="143"/>
      <c r="G40" s="128" t="s">
        <v>1407</v>
      </c>
      <c r="H40" s="149" t="s">
        <v>1432</v>
      </c>
      <c r="I40" s="139"/>
      <c r="J40" s="149" t="s">
        <v>812</v>
      </c>
      <c r="K40" s="149">
        <v>1</v>
      </c>
      <c r="L40" s="149"/>
      <c r="M40" s="149"/>
      <c r="N40" s="144"/>
      <c r="O40" s="144"/>
    </row>
    <row r="41" spans="1:19" s="140" customFormat="1" x14ac:dyDescent="0.25">
      <c r="A41" s="156" t="s">
        <v>1404</v>
      </c>
      <c r="B41" s="171" t="s">
        <v>1479</v>
      </c>
      <c r="C41" s="172" t="s">
        <v>1434</v>
      </c>
      <c r="D41" s="156" t="s">
        <v>1404</v>
      </c>
      <c r="E41" s="156"/>
      <c r="F41" s="143"/>
      <c r="G41" s="138" t="s">
        <v>1469</v>
      </c>
      <c r="H41" s="149" t="s">
        <v>1435</v>
      </c>
      <c r="I41" s="139"/>
      <c r="J41" s="149" t="s">
        <v>815</v>
      </c>
      <c r="K41" s="149">
        <v>60</v>
      </c>
      <c r="L41" s="149"/>
      <c r="M41" s="149" t="s">
        <v>831</v>
      </c>
      <c r="N41" s="144"/>
      <c r="O41" s="144"/>
    </row>
    <row r="42" spans="1:19" s="140" customFormat="1" x14ac:dyDescent="0.25">
      <c r="A42" s="156" t="s">
        <v>1404</v>
      </c>
      <c r="B42" s="171" t="s">
        <v>1480</v>
      </c>
      <c r="C42" s="172" t="s">
        <v>1437</v>
      </c>
      <c r="D42" s="156" t="s">
        <v>1404</v>
      </c>
      <c r="E42" s="156"/>
      <c r="F42" s="143"/>
      <c r="G42" s="138" t="s">
        <v>1469</v>
      </c>
      <c r="H42" s="149" t="s">
        <v>1438</v>
      </c>
      <c r="I42" s="139"/>
      <c r="J42" s="149" t="s">
        <v>815</v>
      </c>
      <c r="K42" s="149">
        <v>25</v>
      </c>
      <c r="L42" s="149"/>
      <c r="M42" s="149" t="s">
        <v>831</v>
      </c>
      <c r="N42" s="144"/>
      <c r="O42" s="144"/>
    </row>
    <row r="43" spans="1:19" s="140" customFormat="1" x14ac:dyDescent="0.25">
      <c r="A43" s="156" t="s">
        <v>1404</v>
      </c>
      <c r="B43" s="171" t="s">
        <v>1481</v>
      </c>
      <c r="C43" s="172" t="s">
        <v>1440</v>
      </c>
      <c r="D43" s="156" t="s">
        <v>1404</v>
      </c>
      <c r="E43" s="156"/>
      <c r="F43" s="143"/>
      <c r="G43" s="128" t="s">
        <v>1407</v>
      </c>
      <c r="H43" s="149" t="s">
        <v>1441</v>
      </c>
      <c r="I43" s="139"/>
      <c r="J43" s="149" t="s">
        <v>812</v>
      </c>
      <c r="K43" s="149">
        <v>1</v>
      </c>
      <c r="L43" s="149"/>
      <c r="M43" s="149"/>
      <c r="N43" s="144"/>
      <c r="O43" s="144"/>
    </row>
    <row r="44" spans="1:19" s="140" customFormat="1" x14ac:dyDescent="0.25">
      <c r="A44" s="156" t="s">
        <v>1404</v>
      </c>
      <c r="B44" s="171" t="s">
        <v>1482</v>
      </c>
      <c r="C44" s="172" t="s">
        <v>1443</v>
      </c>
      <c r="D44" s="156" t="s">
        <v>1404</v>
      </c>
      <c r="E44" s="156"/>
      <c r="F44" s="143"/>
      <c r="G44" s="138" t="s">
        <v>1418</v>
      </c>
      <c r="H44" s="149" t="s">
        <v>1460</v>
      </c>
      <c r="I44" s="139"/>
      <c r="J44" s="149" t="s">
        <v>815</v>
      </c>
      <c r="K44" s="149">
        <v>9</v>
      </c>
      <c r="L44" s="149"/>
      <c r="M44" s="151" t="s">
        <v>831</v>
      </c>
      <c r="N44" s="144"/>
      <c r="O44" s="144"/>
    </row>
    <row r="46" spans="1:19" s="150" customFormat="1" x14ac:dyDescent="0.25">
      <c r="A46" s="156" t="s">
        <v>1404</v>
      </c>
      <c r="B46" s="152" t="s">
        <v>1461</v>
      </c>
      <c r="C46" s="151" t="s">
        <v>1462</v>
      </c>
      <c r="D46" s="141" t="s">
        <v>1404</v>
      </c>
      <c r="E46" s="141"/>
      <c r="F46" s="153"/>
      <c r="G46" s="158" t="s">
        <v>1463</v>
      </c>
      <c r="H46" s="159" t="s">
        <v>1464</v>
      </c>
      <c r="I46" s="151"/>
      <c r="J46" s="151" t="s">
        <v>815</v>
      </c>
      <c r="K46" s="151">
        <v>4</v>
      </c>
      <c r="L46" s="151"/>
      <c r="M46" s="151"/>
      <c r="N46" s="154"/>
      <c r="O46" s="154"/>
    </row>
    <row r="48" spans="1:19" s="55" customFormat="1" ht="30" customHeight="1" x14ac:dyDescent="0.25">
      <c r="A48" s="160" t="s">
        <v>1517</v>
      </c>
      <c r="D48" s="161"/>
      <c r="E48" s="124" t="s">
        <v>1483</v>
      </c>
      <c r="G48" s="165"/>
      <c r="N48" s="126"/>
      <c r="O48" s="126"/>
      <c r="S48" s="5"/>
    </row>
    <row r="49" spans="1:19" s="147" customFormat="1" x14ac:dyDescent="0.25">
      <c r="A49" s="130" t="s">
        <v>797</v>
      </c>
      <c r="B49" s="130" t="s">
        <v>0</v>
      </c>
      <c r="C49" s="132" t="s">
        <v>1</v>
      </c>
      <c r="D49" s="130" t="s">
        <v>1465</v>
      </c>
      <c r="E49" s="131" t="s">
        <v>1445</v>
      </c>
      <c r="F49" s="130" t="s">
        <v>799</v>
      </c>
      <c r="G49" s="130" t="s">
        <v>800</v>
      </c>
      <c r="H49" s="132" t="s">
        <v>1208</v>
      </c>
      <c r="I49" s="132" t="s">
        <v>1403</v>
      </c>
      <c r="J49" s="133" t="s">
        <v>1135</v>
      </c>
      <c r="K49" s="133" t="s">
        <v>1136</v>
      </c>
      <c r="L49" s="134" t="s">
        <v>802</v>
      </c>
      <c r="M49" s="135" t="s">
        <v>830</v>
      </c>
      <c r="N49" s="135" t="s">
        <v>1374</v>
      </c>
      <c r="O49" s="135" t="s">
        <v>835</v>
      </c>
      <c r="S49" s="5"/>
    </row>
    <row r="50" spans="1:19" s="5" customFormat="1" x14ac:dyDescent="0.25">
      <c r="A50" s="162" t="s">
        <v>1404</v>
      </c>
      <c r="B50" s="163" t="s">
        <v>1484</v>
      </c>
      <c r="C50" s="103" t="s">
        <v>1406</v>
      </c>
      <c r="D50" s="162" t="s">
        <v>1404</v>
      </c>
      <c r="E50" s="164"/>
      <c r="F50" s="129"/>
      <c r="G50" s="137" t="s">
        <v>1407</v>
      </c>
      <c r="H50" s="103" t="s">
        <v>1408</v>
      </c>
      <c r="I50" s="140"/>
      <c r="J50" s="103" t="s">
        <v>813</v>
      </c>
      <c r="K50" s="103" t="s">
        <v>814</v>
      </c>
      <c r="L50" s="103"/>
      <c r="M50" s="103" t="s">
        <v>832</v>
      </c>
      <c r="N50" s="93"/>
      <c r="O50" s="93"/>
    </row>
    <row r="51" spans="1:19" s="5" customFormat="1" x14ac:dyDescent="0.25">
      <c r="A51" s="162" t="s">
        <v>1404</v>
      </c>
      <c r="B51" s="173" t="s">
        <v>1485</v>
      </c>
      <c r="C51" s="174" t="s">
        <v>1410</v>
      </c>
      <c r="D51" s="162" t="s">
        <v>1404</v>
      </c>
      <c r="E51" s="164"/>
      <c r="F51" s="129"/>
      <c r="G51" s="138" t="s">
        <v>1486</v>
      </c>
      <c r="H51" s="103" t="s">
        <v>1412</v>
      </c>
      <c r="I51" s="139"/>
      <c r="J51" s="103" t="s">
        <v>815</v>
      </c>
      <c r="K51" s="103">
        <v>30</v>
      </c>
      <c r="L51" s="103"/>
      <c r="M51" s="103" t="s">
        <v>831</v>
      </c>
      <c r="N51" s="93"/>
      <c r="O51" s="93"/>
    </row>
    <row r="52" spans="1:19" s="5" customFormat="1" x14ac:dyDescent="0.25">
      <c r="A52" s="162" t="s">
        <v>1404</v>
      </c>
      <c r="B52" s="173" t="s">
        <v>1487</v>
      </c>
      <c r="C52" s="174" t="s">
        <v>1414</v>
      </c>
      <c r="D52" s="162" t="s">
        <v>1404</v>
      </c>
      <c r="E52" s="164"/>
      <c r="F52" s="129"/>
      <c r="G52" s="138" t="s">
        <v>1486</v>
      </c>
      <c r="H52" s="103" t="s">
        <v>1415</v>
      </c>
      <c r="I52" s="139"/>
      <c r="J52" s="103" t="s">
        <v>812</v>
      </c>
      <c r="K52" s="103">
        <v>9</v>
      </c>
      <c r="L52" s="103"/>
      <c r="M52" s="103" t="s">
        <v>831</v>
      </c>
      <c r="N52" s="93"/>
      <c r="O52" s="93"/>
    </row>
    <row r="53" spans="1:19" s="5" customFormat="1" x14ac:dyDescent="0.25">
      <c r="A53" s="162" t="s">
        <v>1404</v>
      </c>
      <c r="B53" s="173" t="s">
        <v>1488</v>
      </c>
      <c r="C53" s="174" t="s">
        <v>1417</v>
      </c>
      <c r="D53" s="162" t="s">
        <v>1404</v>
      </c>
      <c r="E53" s="164"/>
      <c r="F53" s="129"/>
      <c r="G53" s="138" t="s">
        <v>1418</v>
      </c>
      <c r="H53" s="103" t="s">
        <v>1419</v>
      </c>
      <c r="I53" s="150"/>
      <c r="J53" s="103" t="s">
        <v>815</v>
      </c>
      <c r="K53" s="103">
        <v>20</v>
      </c>
      <c r="L53" s="103"/>
      <c r="M53" s="139"/>
      <c r="N53" s="93"/>
      <c r="O53" s="93"/>
    </row>
    <row r="54" spans="1:19" s="5" customFormat="1" x14ac:dyDescent="0.25">
      <c r="A54" s="162" t="s">
        <v>1404</v>
      </c>
      <c r="B54" s="173" t="s">
        <v>1489</v>
      </c>
      <c r="C54" s="174" t="s">
        <v>1451</v>
      </c>
      <c r="D54" s="162" t="s">
        <v>1404</v>
      </c>
      <c r="E54" s="164"/>
      <c r="F54" s="129"/>
      <c r="G54" s="138" t="s">
        <v>1486</v>
      </c>
      <c r="H54" s="103" t="s">
        <v>1452</v>
      </c>
      <c r="I54" s="139"/>
      <c r="J54" s="103" t="s">
        <v>812</v>
      </c>
      <c r="K54" s="103">
        <v>9</v>
      </c>
      <c r="L54" s="103"/>
      <c r="M54" s="103" t="s">
        <v>831</v>
      </c>
      <c r="N54" s="93"/>
      <c r="O54" s="93"/>
    </row>
    <row r="55" spans="1:19" s="5" customFormat="1" x14ac:dyDescent="0.25">
      <c r="A55" s="162" t="s">
        <v>1404</v>
      </c>
      <c r="B55" s="173" t="s">
        <v>1490</v>
      </c>
      <c r="C55" s="174" t="s">
        <v>1491</v>
      </c>
      <c r="D55" s="162" t="s">
        <v>1404</v>
      </c>
      <c r="E55" s="164"/>
      <c r="F55" s="129"/>
      <c r="G55" s="138" t="s">
        <v>1418</v>
      </c>
      <c r="H55" s="103" t="s">
        <v>1492</v>
      </c>
      <c r="I55" s="139"/>
      <c r="J55" s="103" t="s">
        <v>812</v>
      </c>
      <c r="K55" s="103">
        <v>9</v>
      </c>
      <c r="L55" s="103"/>
      <c r="M55" s="139"/>
      <c r="N55" s="93"/>
      <c r="O55" s="93"/>
    </row>
    <row r="56" spans="1:19" s="5" customFormat="1" x14ac:dyDescent="0.25">
      <c r="A56" s="162" t="s">
        <v>1404</v>
      </c>
      <c r="B56" s="173" t="s">
        <v>1493</v>
      </c>
      <c r="C56" s="174" t="s">
        <v>1425</v>
      </c>
      <c r="D56" s="162" t="s">
        <v>1404</v>
      </c>
      <c r="E56" s="164"/>
      <c r="F56" s="129"/>
      <c r="G56" s="138" t="s">
        <v>1486</v>
      </c>
      <c r="H56" s="103" t="s">
        <v>1426</v>
      </c>
      <c r="I56" s="139"/>
      <c r="J56" s="103" t="s">
        <v>815</v>
      </c>
      <c r="K56" s="103">
        <v>60</v>
      </c>
      <c r="L56" s="103"/>
      <c r="M56" s="103" t="s">
        <v>831</v>
      </c>
      <c r="N56" s="93"/>
      <c r="O56" s="93"/>
    </row>
    <row r="57" spans="1:19" s="5" customFormat="1" x14ac:dyDescent="0.25">
      <c r="A57" s="162" t="s">
        <v>1404</v>
      </c>
      <c r="B57" s="173" t="s">
        <v>1494</v>
      </c>
      <c r="C57" s="174" t="s">
        <v>1428</v>
      </c>
      <c r="D57" s="162" t="s">
        <v>1404</v>
      </c>
      <c r="E57" s="164"/>
      <c r="F57" s="129"/>
      <c r="G57" s="138" t="s">
        <v>1486</v>
      </c>
      <c r="H57" s="103" t="s">
        <v>1429</v>
      </c>
      <c r="I57" s="139"/>
      <c r="J57" s="103" t="s">
        <v>815</v>
      </c>
      <c r="K57" s="103">
        <v>25</v>
      </c>
      <c r="L57" s="103"/>
      <c r="M57" s="103" t="s">
        <v>831</v>
      </c>
      <c r="N57" s="93"/>
      <c r="O57" s="93"/>
    </row>
    <row r="58" spans="1:19" s="5" customFormat="1" x14ac:dyDescent="0.25">
      <c r="A58" s="162" t="s">
        <v>1404</v>
      </c>
      <c r="B58" s="173" t="s">
        <v>1495</v>
      </c>
      <c r="C58" s="174" t="s">
        <v>1431</v>
      </c>
      <c r="D58" s="162" t="s">
        <v>1404</v>
      </c>
      <c r="E58" s="164"/>
      <c r="F58" s="129"/>
      <c r="G58" s="137" t="s">
        <v>1407</v>
      </c>
      <c r="H58" s="103" t="s">
        <v>1432</v>
      </c>
      <c r="I58" s="139"/>
      <c r="J58" s="103" t="s">
        <v>812</v>
      </c>
      <c r="K58" s="103">
        <v>1</v>
      </c>
      <c r="L58" s="103"/>
      <c r="M58" s="103"/>
      <c r="N58" s="93"/>
      <c r="O58" s="93"/>
    </row>
    <row r="59" spans="1:19" s="5" customFormat="1" x14ac:dyDescent="0.25">
      <c r="A59" s="162" t="s">
        <v>1404</v>
      </c>
      <c r="B59" s="173" t="s">
        <v>1496</v>
      </c>
      <c r="C59" s="174" t="s">
        <v>1434</v>
      </c>
      <c r="D59" s="162" t="s">
        <v>1404</v>
      </c>
      <c r="E59" s="164"/>
      <c r="F59" s="129"/>
      <c r="G59" s="138" t="s">
        <v>1486</v>
      </c>
      <c r="H59" s="103" t="s">
        <v>1435</v>
      </c>
      <c r="I59" s="139"/>
      <c r="J59" s="103" t="s">
        <v>815</v>
      </c>
      <c r="K59" s="103">
        <v>60</v>
      </c>
      <c r="L59" s="103"/>
      <c r="M59" s="103" t="s">
        <v>831</v>
      </c>
      <c r="N59" s="93"/>
      <c r="O59" s="93"/>
    </row>
    <row r="60" spans="1:19" s="5" customFormat="1" x14ac:dyDescent="0.25">
      <c r="A60" s="162" t="s">
        <v>1404</v>
      </c>
      <c r="B60" s="173" t="s">
        <v>1497</v>
      </c>
      <c r="C60" s="174" t="s">
        <v>1437</v>
      </c>
      <c r="D60" s="162" t="s">
        <v>1404</v>
      </c>
      <c r="E60" s="164"/>
      <c r="F60" s="129"/>
      <c r="G60" s="138" t="s">
        <v>1486</v>
      </c>
      <c r="H60" s="103" t="s">
        <v>1438</v>
      </c>
      <c r="I60" s="139"/>
      <c r="J60" s="103" t="s">
        <v>815</v>
      </c>
      <c r="K60" s="103">
        <v>25</v>
      </c>
      <c r="L60" s="103"/>
      <c r="M60" s="103" t="s">
        <v>831</v>
      </c>
      <c r="N60" s="93"/>
      <c r="O60" s="93"/>
    </row>
    <row r="61" spans="1:19" s="5" customFormat="1" x14ac:dyDescent="0.25">
      <c r="A61" s="162" t="s">
        <v>1404</v>
      </c>
      <c r="B61" s="173" t="s">
        <v>1498</v>
      </c>
      <c r="C61" s="174" t="s">
        <v>1440</v>
      </c>
      <c r="D61" s="162" t="s">
        <v>1404</v>
      </c>
      <c r="E61" s="164"/>
      <c r="F61" s="129"/>
      <c r="G61" s="137" t="s">
        <v>1407</v>
      </c>
      <c r="H61" s="103" t="s">
        <v>1441</v>
      </c>
      <c r="I61" s="139"/>
      <c r="J61" s="103" t="s">
        <v>812</v>
      </c>
      <c r="K61" s="103">
        <v>1</v>
      </c>
      <c r="L61" s="103"/>
      <c r="M61" s="103"/>
      <c r="N61" s="93"/>
      <c r="O61" s="93"/>
    </row>
    <row r="62" spans="1:19" s="5" customFormat="1" x14ac:dyDescent="0.25">
      <c r="A62" s="162" t="s">
        <v>1404</v>
      </c>
      <c r="B62" s="163" t="s">
        <v>1499</v>
      </c>
      <c r="C62" s="103" t="s">
        <v>1443</v>
      </c>
      <c r="D62" s="162" t="s">
        <v>1404</v>
      </c>
      <c r="E62" s="164"/>
      <c r="F62" s="129"/>
      <c r="G62" s="138" t="s">
        <v>1418</v>
      </c>
      <c r="H62" s="103" t="s">
        <v>1460</v>
      </c>
      <c r="I62" s="139"/>
      <c r="J62" s="103" t="s">
        <v>815</v>
      </c>
      <c r="K62" s="103">
        <v>9</v>
      </c>
      <c r="L62" s="103"/>
      <c r="M62" s="139"/>
      <c r="N62" s="93"/>
      <c r="O62" s="93"/>
    </row>
    <row r="64" spans="1:19" s="55" customFormat="1" ht="30" customHeight="1" x14ac:dyDescent="0.25">
      <c r="A64" s="160" t="s">
        <v>1518</v>
      </c>
      <c r="D64" s="161"/>
      <c r="E64" s="124" t="s">
        <v>1500</v>
      </c>
      <c r="N64" s="126"/>
      <c r="O64" s="126"/>
      <c r="S64" s="5"/>
    </row>
    <row r="65" spans="1:19" s="147" customFormat="1" x14ac:dyDescent="0.25">
      <c r="A65" s="130" t="s">
        <v>797</v>
      </c>
      <c r="B65" s="130" t="s">
        <v>0</v>
      </c>
      <c r="C65" s="132" t="s">
        <v>1</v>
      </c>
      <c r="D65" s="130" t="s">
        <v>1465</v>
      </c>
      <c r="E65" s="131" t="s">
        <v>1445</v>
      </c>
      <c r="F65" s="130" t="s">
        <v>799</v>
      </c>
      <c r="G65" s="130" t="s">
        <v>800</v>
      </c>
      <c r="H65" s="132" t="s">
        <v>1208</v>
      </c>
      <c r="I65" s="132" t="s">
        <v>1403</v>
      </c>
      <c r="J65" s="133" t="s">
        <v>1135</v>
      </c>
      <c r="K65" s="133" t="s">
        <v>1136</v>
      </c>
      <c r="L65" s="134" t="s">
        <v>802</v>
      </c>
      <c r="M65" s="135" t="s">
        <v>830</v>
      </c>
      <c r="N65" s="135" t="s">
        <v>1374</v>
      </c>
      <c r="O65" s="135" t="s">
        <v>835</v>
      </c>
      <c r="S65" s="5"/>
    </row>
    <row r="66" spans="1:19" s="5" customFormat="1" x14ac:dyDescent="0.25">
      <c r="A66" s="162" t="s">
        <v>1404</v>
      </c>
      <c r="B66" s="163" t="s">
        <v>1501</v>
      </c>
      <c r="C66" s="103" t="s">
        <v>1502</v>
      </c>
      <c r="D66" s="162" t="s">
        <v>1404</v>
      </c>
      <c r="E66" s="162"/>
      <c r="F66" s="129"/>
      <c r="G66" s="166" t="s">
        <v>1503</v>
      </c>
      <c r="H66" s="103" t="s">
        <v>1504</v>
      </c>
      <c r="I66" s="103"/>
      <c r="J66" s="103" t="s">
        <v>1505</v>
      </c>
      <c r="K66" s="103">
        <v>30</v>
      </c>
      <c r="L66" s="103"/>
      <c r="M66" s="103"/>
      <c r="N66" s="93"/>
      <c r="O66" s="93" t="s">
        <v>803</v>
      </c>
    </row>
    <row r="67" spans="1:19" s="5" customFormat="1" x14ac:dyDescent="0.25">
      <c r="A67" s="162" t="s">
        <v>1404</v>
      </c>
      <c r="B67" s="163" t="s">
        <v>1506</v>
      </c>
      <c r="C67" s="103" t="s">
        <v>1507</v>
      </c>
      <c r="D67" s="162" t="s">
        <v>1404</v>
      </c>
      <c r="E67" s="162"/>
      <c r="F67" s="129"/>
      <c r="G67" s="166" t="s">
        <v>1508</v>
      </c>
      <c r="H67" s="103"/>
      <c r="I67" s="103"/>
      <c r="J67" s="103" t="s">
        <v>815</v>
      </c>
      <c r="K67" s="103">
        <v>25</v>
      </c>
      <c r="L67" s="103"/>
      <c r="M67" s="103"/>
      <c r="N67" s="93"/>
      <c r="O67" s="93"/>
    </row>
    <row r="69" spans="1:19" s="55" customFormat="1" ht="30" customHeight="1" x14ac:dyDescent="0.25">
      <c r="A69" s="160" t="s">
        <v>1509</v>
      </c>
      <c r="D69" s="161"/>
      <c r="E69" s="124" t="s">
        <v>1500</v>
      </c>
      <c r="M69" s="126"/>
      <c r="Q69" s="5"/>
    </row>
    <row r="70" spans="1:19" s="147" customFormat="1" x14ac:dyDescent="0.25">
      <c r="A70" s="130" t="s">
        <v>797</v>
      </c>
      <c r="B70" s="130" t="s">
        <v>1381</v>
      </c>
      <c r="C70" s="130" t="s">
        <v>0</v>
      </c>
      <c r="D70" s="130" t="s">
        <v>1465</v>
      </c>
      <c r="E70" s="131" t="s">
        <v>1445</v>
      </c>
      <c r="F70" s="130" t="s">
        <v>799</v>
      </c>
      <c r="G70" s="130" t="s">
        <v>800</v>
      </c>
      <c r="H70" s="132" t="s">
        <v>1510</v>
      </c>
      <c r="I70" s="132" t="s">
        <v>1511</v>
      </c>
      <c r="J70" s="167" t="s">
        <v>1328</v>
      </c>
      <c r="K70" s="167" t="s">
        <v>1329</v>
      </c>
      <c r="L70" s="167" t="s">
        <v>1309</v>
      </c>
      <c r="M70" s="167"/>
      <c r="P70" s="5"/>
    </row>
    <row r="72" spans="1:19" s="55" customFormat="1" ht="30" customHeight="1" x14ac:dyDescent="0.25">
      <c r="A72" s="160" t="s">
        <v>1531</v>
      </c>
      <c r="D72" s="161"/>
      <c r="E72" s="124" t="s">
        <v>1500</v>
      </c>
      <c r="F72" s="185"/>
      <c r="H72" s="180"/>
      <c r="M72" s="126"/>
      <c r="Q72" s="5"/>
    </row>
    <row r="73" spans="1:19" s="108" customFormat="1" ht="60" x14ac:dyDescent="0.25">
      <c r="A73" s="104" t="s">
        <v>797</v>
      </c>
      <c r="B73" s="105" t="s">
        <v>1333</v>
      </c>
      <c r="C73" s="105" t="s">
        <v>1381</v>
      </c>
      <c r="D73" s="101" t="s">
        <v>798</v>
      </c>
      <c r="E73" s="101" t="s">
        <v>799</v>
      </c>
      <c r="F73" s="106" t="s">
        <v>1312</v>
      </c>
      <c r="G73" s="102" t="s">
        <v>1394</v>
      </c>
      <c r="H73" s="104" t="s">
        <v>735</v>
      </c>
      <c r="I73" s="107" t="s">
        <v>1328</v>
      </c>
      <c r="J73" s="107" t="s">
        <v>1329</v>
      </c>
      <c r="K73" s="107" t="s">
        <v>1309</v>
      </c>
      <c r="L73" s="107" t="s">
        <v>1374</v>
      </c>
    </row>
    <row r="74" spans="1:19" s="179" customFormat="1" x14ac:dyDescent="0.25">
      <c r="A74" s="162" t="s">
        <v>1404</v>
      </c>
      <c r="B74" s="139" t="s">
        <v>1356</v>
      </c>
      <c r="C74" s="139" t="s">
        <v>1362</v>
      </c>
      <c r="D74" s="176" t="s">
        <v>1404</v>
      </c>
      <c r="E74" s="177" t="str">
        <f>IF(D74="Y",'Look up tables'!$D$2,"")</f>
        <v/>
      </c>
      <c r="F74" s="186" t="s">
        <v>1368</v>
      </c>
      <c r="G74" s="139" t="s">
        <v>1356</v>
      </c>
      <c r="H74" s="178"/>
      <c r="I74" s="139"/>
      <c r="J74" s="139"/>
      <c r="K74" s="176"/>
      <c r="L74" s="176"/>
    </row>
    <row r="75" spans="1:19" s="179" customFormat="1" x14ac:dyDescent="0.25">
      <c r="A75" s="162" t="s">
        <v>1404</v>
      </c>
      <c r="B75" s="182" t="s">
        <v>1357</v>
      </c>
      <c r="C75" s="182" t="s">
        <v>1362</v>
      </c>
      <c r="D75" s="181" t="s">
        <v>1404</v>
      </c>
      <c r="E75" s="183" t="str">
        <f>IF(D75="Y",'Look up tables'!$D$2,"")</f>
        <v/>
      </c>
      <c r="F75" s="187" t="s">
        <v>1368</v>
      </c>
      <c r="G75" s="182" t="s">
        <v>1357</v>
      </c>
      <c r="H75" s="184"/>
      <c r="I75" s="182"/>
      <c r="J75" s="182"/>
      <c r="K75" s="181"/>
      <c r="L75" s="181"/>
    </row>
    <row r="76" spans="1:19" s="179" customFormat="1" x14ac:dyDescent="0.25">
      <c r="A76" s="162" t="s">
        <v>1404</v>
      </c>
      <c r="B76" s="139" t="s">
        <v>1358</v>
      </c>
      <c r="C76" s="139" t="s">
        <v>1362</v>
      </c>
      <c r="D76" s="176" t="s">
        <v>1404</v>
      </c>
      <c r="E76" s="177" t="str">
        <f>IF(D76="Y",'Look up tables'!$D$2,"")</f>
        <v/>
      </c>
      <c r="F76" s="186" t="s">
        <v>1368</v>
      </c>
      <c r="G76" s="139" t="s">
        <v>1358</v>
      </c>
      <c r="H76" s="178"/>
      <c r="I76" s="139"/>
      <c r="J76" s="139"/>
      <c r="K76" s="176"/>
      <c r="L76" s="176"/>
    </row>
    <row r="77" spans="1:19" s="179" customFormat="1" ht="30" x14ac:dyDescent="0.25">
      <c r="A77" s="162" t="s">
        <v>1404</v>
      </c>
      <c r="B77" s="182" t="s">
        <v>1094</v>
      </c>
      <c r="C77" s="182" t="s">
        <v>1363</v>
      </c>
      <c r="D77" s="181" t="s">
        <v>1404</v>
      </c>
      <c r="E77" s="183" t="str">
        <f>IF(D77="Y",'Look up tables'!$D$2,"")</f>
        <v/>
      </c>
      <c r="F77" s="187" t="s">
        <v>1367</v>
      </c>
      <c r="G77" s="182" t="s">
        <v>1094</v>
      </c>
      <c r="H77" s="184"/>
      <c r="I77" s="182"/>
      <c r="J77" s="182"/>
      <c r="K77" s="181"/>
      <c r="L77" s="181"/>
    </row>
    <row r="78" spans="1:19" s="179" customFormat="1" ht="30" x14ac:dyDescent="0.25">
      <c r="A78" s="162" t="s">
        <v>1404</v>
      </c>
      <c r="B78" s="139" t="s">
        <v>1095</v>
      </c>
      <c r="C78" s="139" t="s">
        <v>1364</v>
      </c>
      <c r="D78" s="176" t="s">
        <v>1404</v>
      </c>
      <c r="E78" s="177" t="str">
        <f>IF(D78="Y",'Look up tables'!$D$2,"")</f>
        <v/>
      </c>
      <c r="F78" s="186" t="s">
        <v>1367</v>
      </c>
      <c r="G78" s="139" t="s">
        <v>1095</v>
      </c>
      <c r="H78" s="178"/>
      <c r="I78" s="139"/>
      <c r="J78" s="139"/>
      <c r="K78" s="176"/>
      <c r="L78" s="176"/>
    </row>
    <row r="79" spans="1:19" s="179" customFormat="1" x14ac:dyDescent="0.25">
      <c r="A79" s="162" t="s">
        <v>1404</v>
      </c>
      <c r="B79" s="182" t="s">
        <v>1096</v>
      </c>
      <c r="C79" s="182" t="s">
        <v>1365</v>
      </c>
      <c r="D79" s="181" t="s">
        <v>1404</v>
      </c>
      <c r="E79" s="183" t="str">
        <f>IF(D79="Y",'Look up tables'!$D$2,"")</f>
        <v/>
      </c>
      <c r="F79" s="187" t="s">
        <v>1527</v>
      </c>
      <c r="G79" s="182" t="s">
        <v>1096</v>
      </c>
      <c r="H79" s="184" t="s">
        <v>1396</v>
      </c>
      <c r="I79" s="182"/>
      <c r="J79" s="182"/>
      <c r="K79" s="181"/>
      <c r="L79" s="181"/>
    </row>
    <row r="80" spans="1:19" s="179" customFormat="1" ht="30" x14ac:dyDescent="0.25">
      <c r="A80" s="162" t="s">
        <v>1404</v>
      </c>
      <c r="B80" s="139" t="s">
        <v>1120</v>
      </c>
      <c r="C80" s="139" t="s">
        <v>1366</v>
      </c>
      <c r="D80" s="176" t="s">
        <v>1404</v>
      </c>
      <c r="E80" s="177" t="str">
        <f>IF(D80="Y",'Look up tables'!$D$2,"")</f>
        <v/>
      </c>
      <c r="F80" s="186" t="s">
        <v>1528</v>
      </c>
      <c r="G80" s="139" t="s">
        <v>1120</v>
      </c>
      <c r="H80" s="178"/>
      <c r="I80" s="139"/>
      <c r="J80" s="139"/>
      <c r="K80" s="176"/>
      <c r="L80" s="176"/>
    </row>
    <row r="81" spans="1:12" s="179" customFormat="1" x14ac:dyDescent="0.25">
      <c r="A81" s="162" t="s">
        <v>1404</v>
      </c>
      <c r="B81" s="182" t="s">
        <v>1122</v>
      </c>
      <c r="C81" s="182" t="s">
        <v>1282</v>
      </c>
      <c r="D81" s="181" t="s">
        <v>1404</v>
      </c>
      <c r="E81" s="183" t="str">
        <f>IF(D81="Y",'Look up tables'!$D$2,"")</f>
        <v/>
      </c>
      <c r="F81" s="187" t="s">
        <v>1527</v>
      </c>
      <c r="G81" s="182" t="s">
        <v>1122</v>
      </c>
      <c r="H81" s="184"/>
      <c r="I81" s="182" t="s">
        <v>1525</v>
      </c>
      <c r="J81" s="182">
        <v>10</v>
      </c>
      <c r="K81" s="181"/>
      <c r="L81" s="181"/>
    </row>
    <row r="82" spans="1:12" s="179" customFormat="1" x14ac:dyDescent="0.25">
      <c r="A82" s="162" t="s">
        <v>1404</v>
      </c>
      <c r="B82" s="139" t="s">
        <v>1123</v>
      </c>
      <c r="C82" s="139" t="s">
        <v>1284</v>
      </c>
      <c r="D82" s="176" t="s">
        <v>1404</v>
      </c>
      <c r="E82" s="177" t="str">
        <f>IF(D82="Y",'Look up tables'!$D$2,"")</f>
        <v/>
      </c>
      <c r="F82" s="187" t="s">
        <v>1527</v>
      </c>
      <c r="G82" s="139" t="s">
        <v>1123</v>
      </c>
      <c r="H82" s="178"/>
      <c r="I82" s="139" t="s">
        <v>1525</v>
      </c>
      <c r="J82" s="139">
        <v>10</v>
      </c>
      <c r="K82" s="176"/>
      <c r="L82" s="176"/>
    </row>
    <row r="83" spans="1:12" s="179" customFormat="1" x14ac:dyDescent="0.25">
      <c r="A83" s="162" t="s">
        <v>1404</v>
      </c>
      <c r="B83" s="182" t="s">
        <v>1124</v>
      </c>
      <c r="C83" s="182" t="s">
        <v>1285</v>
      </c>
      <c r="D83" s="181" t="s">
        <v>1404</v>
      </c>
      <c r="E83" s="183" t="str">
        <f>IF(D83="Y",'Look up tables'!$D$2,"")</f>
        <v/>
      </c>
      <c r="F83" s="187" t="s">
        <v>1527</v>
      </c>
      <c r="G83" s="182" t="s">
        <v>1124</v>
      </c>
      <c r="H83" s="184"/>
      <c r="I83" s="182" t="s">
        <v>1525</v>
      </c>
      <c r="J83" s="182">
        <v>10</v>
      </c>
      <c r="K83" s="181"/>
      <c r="L83" s="181"/>
    </row>
    <row r="84" spans="1:12" s="179" customFormat="1" x14ac:dyDescent="0.25">
      <c r="A84" s="162" t="s">
        <v>1404</v>
      </c>
      <c r="B84" s="139" t="s">
        <v>1125</v>
      </c>
      <c r="C84" s="139" t="s">
        <v>1286</v>
      </c>
      <c r="D84" s="176" t="s">
        <v>1404</v>
      </c>
      <c r="E84" s="177" t="str">
        <f>IF(D84="Y",'Look up tables'!$D$2,"")</f>
        <v/>
      </c>
      <c r="F84" s="187" t="s">
        <v>1527</v>
      </c>
      <c r="G84" s="139" t="s">
        <v>1125</v>
      </c>
      <c r="H84" s="178"/>
      <c r="I84" s="139" t="s">
        <v>1525</v>
      </c>
      <c r="J84" s="139">
        <v>10</v>
      </c>
      <c r="K84" s="176"/>
      <c r="L84" s="176"/>
    </row>
    <row r="85" spans="1:12" s="179" customFormat="1" ht="45" x14ac:dyDescent="0.25">
      <c r="A85" s="162" t="s">
        <v>1404</v>
      </c>
      <c r="B85" s="182" t="s">
        <v>1066</v>
      </c>
      <c r="C85" s="182" t="s">
        <v>1227</v>
      </c>
      <c r="D85" s="181" t="s">
        <v>1404</v>
      </c>
      <c r="E85" s="183" t="str">
        <f>IF(D85="Y",'Look up tables'!$D$2,"")</f>
        <v/>
      </c>
      <c r="F85" s="184" t="s">
        <v>1529</v>
      </c>
      <c r="G85" s="182" t="s">
        <v>1393</v>
      </c>
      <c r="H85" s="184" t="s">
        <v>1530</v>
      </c>
      <c r="I85" s="182" t="s">
        <v>1173</v>
      </c>
      <c r="J85" s="182">
        <v>7</v>
      </c>
      <c r="K85" s="181"/>
      <c r="L85" s="181"/>
    </row>
    <row r="86" spans="1:12" s="179" customFormat="1" x14ac:dyDescent="0.25">
      <c r="A86" s="162" t="s">
        <v>1404</v>
      </c>
      <c r="B86" s="139" t="s">
        <v>1098</v>
      </c>
      <c r="C86" s="139" t="s">
        <v>1512</v>
      </c>
      <c r="D86" s="176" t="s">
        <v>1404</v>
      </c>
      <c r="E86" s="177"/>
      <c r="F86" s="139" t="s">
        <v>1513</v>
      </c>
      <c r="G86" s="178" t="s">
        <v>1098</v>
      </c>
      <c r="H86" s="178"/>
      <c r="I86" s="139"/>
      <c r="J86" s="139"/>
      <c r="K86" s="176"/>
      <c r="L86" s="176"/>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'Look up tables'!$C$2:$C$3</xm:f>
          </x14:formula1>
          <xm:sqref>D72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7" sqref="D17"/>
    </sheetView>
  </sheetViews>
  <sheetFormatPr defaultRowHeight="15.75" x14ac:dyDescent="0.25"/>
  <cols>
    <col min="1" max="1" width="12.42578125" style="22" customWidth="1"/>
    <col min="2" max="2" width="12.140625" style="22" customWidth="1"/>
    <col min="3" max="3" width="24.28515625" style="22" customWidth="1"/>
    <col min="4" max="4" width="87.140625" style="311" customWidth="1"/>
    <col min="5" max="16384" width="9.140625" style="22"/>
  </cols>
  <sheetData>
    <row r="1" spans="1:4" x14ac:dyDescent="0.25">
      <c r="A1" s="302" t="s">
        <v>1359</v>
      </c>
      <c r="B1" s="303" t="s">
        <v>733</v>
      </c>
      <c r="C1" s="304" t="s">
        <v>1360</v>
      </c>
      <c r="D1" s="305" t="s">
        <v>1209</v>
      </c>
    </row>
    <row r="2" spans="1:4" ht="31.5" x14ac:dyDescent="0.25">
      <c r="A2" s="306" t="s">
        <v>1361</v>
      </c>
      <c r="B2" s="307">
        <v>42508</v>
      </c>
      <c r="C2" s="308" t="s">
        <v>1397</v>
      </c>
      <c r="D2" s="309" t="s">
        <v>1675</v>
      </c>
    </row>
    <row r="3" spans="1:4" ht="31.5" x14ac:dyDescent="0.25">
      <c r="A3" s="22">
        <v>1.1000000000000001</v>
      </c>
      <c r="B3" s="310">
        <v>42513</v>
      </c>
      <c r="C3" s="22" t="s">
        <v>1397</v>
      </c>
      <c r="D3" s="311" t="s">
        <v>1678</v>
      </c>
    </row>
    <row r="4" spans="1:4" ht="31.5" x14ac:dyDescent="0.25">
      <c r="A4" s="22">
        <v>2</v>
      </c>
      <c r="B4" s="310">
        <v>42514</v>
      </c>
      <c r="C4" s="22" t="s">
        <v>1397</v>
      </c>
      <c r="D4" s="311" t="s">
        <v>1741</v>
      </c>
    </row>
    <row r="5" spans="1:4" ht="47.25" x14ac:dyDescent="0.25">
      <c r="A5" s="22">
        <v>2.1</v>
      </c>
      <c r="B5" s="310">
        <v>42515</v>
      </c>
      <c r="C5" s="22" t="s">
        <v>1397</v>
      </c>
      <c r="D5" s="311" t="s">
        <v>1936</v>
      </c>
    </row>
    <row r="6" spans="1:4" x14ac:dyDescent="0.25">
      <c r="A6" s="22">
        <v>2.2000000000000002</v>
      </c>
      <c r="B6" s="310">
        <v>42523</v>
      </c>
      <c r="C6" s="22" t="s">
        <v>1985</v>
      </c>
      <c r="D6" s="311" t="s">
        <v>1986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L2" sqref="L2"/>
    </sheetView>
  </sheetViews>
  <sheetFormatPr defaultRowHeight="15" x14ac:dyDescent="0.25"/>
  <cols>
    <col min="1" max="2" width="36.5703125" style="66" customWidth="1"/>
    <col min="3" max="3" width="82.28515625" style="76" customWidth="1"/>
    <col min="4" max="4" width="3.42578125" customWidth="1"/>
  </cols>
  <sheetData>
    <row r="1" spans="1:4" s="77" customFormat="1" ht="42.75" customHeight="1" x14ac:dyDescent="0.3">
      <c r="A1" s="117" t="s">
        <v>1400</v>
      </c>
      <c r="B1" s="118" t="s">
        <v>1401</v>
      </c>
      <c r="C1" s="99" t="s">
        <v>1398</v>
      </c>
      <c r="D1" s="100"/>
    </row>
    <row r="2" spans="1:4" s="66" customFormat="1" ht="42" customHeight="1" x14ac:dyDescent="0.25">
      <c r="A2" s="119" t="s">
        <v>797</v>
      </c>
      <c r="B2" s="120" t="s">
        <v>797</v>
      </c>
      <c r="C2" s="97" t="s">
        <v>1210</v>
      </c>
    </row>
    <row r="3" spans="1:4" s="66" customFormat="1" ht="39.75" customHeight="1" x14ac:dyDescent="0.25">
      <c r="A3" s="119" t="s">
        <v>0</v>
      </c>
      <c r="B3" s="120"/>
      <c r="C3" s="97" t="s">
        <v>1219</v>
      </c>
    </row>
    <row r="4" spans="1:4" s="66" customFormat="1" ht="39.75" customHeight="1" x14ac:dyDescent="0.25">
      <c r="A4" s="119"/>
      <c r="B4" s="120" t="s">
        <v>1333</v>
      </c>
      <c r="C4" s="97" t="s">
        <v>1327</v>
      </c>
    </row>
    <row r="5" spans="1:4" s="66" customFormat="1" ht="41.25" customHeight="1" x14ac:dyDescent="0.25">
      <c r="A5" s="119" t="s">
        <v>1</v>
      </c>
      <c r="B5" s="120" t="s">
        <v>1381</v>
      </c>
      <c r="C5" s="97" t="s">
        <v>1211</v>
      </c>
    </row>
    <row r="6" spans="1:4" s="66" customFormat="1" ht="45" x14ac:dyDescent="0.25">
      <c r="A6" s="119" t="s">
        <v>798</v>
      </c>
      <c r="B6" s="120" t="s">
        <v>798</v>
      </c>
      <c r="C6" s="97" t="s">
        <v>1316</v>
      </c>
    </row>
    <row r="7" spans="1:4" s="66" customFormat="1" ht="45" x14ac:dyDescent="0.25">
      <c r="A7" s="119" t="s">
        <v>799</v>
      </c>
      <c r="B7" s="120" t="s">
        <v>799</v>
      </c>
      <c r="C7" s="97" t="s">
        <v>1212</v>
      </c>
    </row>
    <row r="8" spans="1:4" s="66" customFormat="1" ht="31.5" customHeight="1" x14ac:dyDescent="0.25">
      <c r="A8" s="119" t="s">
        <v>800</v>
      </c>
      <c r="B8" s="120" t="s">
        <v>1312</v>
      </c>
      <c r="C8" s="97" t="s">
        <v>1213</v>
      </c>
    </row>
    <row r="9" spans="1:4" s="66" customFormat="1" ht="27" customHeight="1" x14ac:dyDescent="0.25">
      <c r="A9" s="121"/>
      <c r="B9" s="121"/>
      <c r="C9" s="122" t="s">
        <v>1399</v>
      </c>
      <c r="D9" s="121"/>
    </row>
    <row r="10" spans="1:4" s="66" customFormat="1" ht="30" x14ac:dyDescent="0.25">
      <c r="A10" s="94" t="s">
        <v>1369</v>
      </c>
      <c r="B10" s="94" t="s">
        <v>1394</v>
      </c>
      <c r="C10" s="97" t="s">
        <v>1214</v>
      </c>
    </row>
    <row r="11" spans="1:4" s="66" customFormat="1" ht="27.75" customHeight="1" x14ac:dyDescent="0.25">
      <c r="A11" s="94" t="s">
        <v>735</v>
      </c>
      <c r="B11" s="94" t="s">
        <v>735</v>
      </c>
      <c r="C11" s="97" t="s">
        <v>1215</v>
      </c>
    </row>
    <row r="12" spans="1:4" s="66" customFormat="1" ht="25.5" x14ac:dyDescent="0.25">
      <c r="A12" s="94" t="s">
        <v>1135</v>
      </c>
      <c r="B12" s="94"/>
      <c r="C12" s="97" t="s">
        <v>1216</v>
      </c>
    </row>
    <row r="13" spans="1:4" s="66" customFormat="1" ht="25.5" x14ac:dyDescent="0.25">
      <c r="A13" s="94" t="s">
        <v>1136</v>
      </c>
      <c r="B13" s="94"/>
      <c r="C13" s="97" t="s">
        <v>1217</v>
      </c>
    </row>
    <row r="14" spans="1:4" s="66" customFormat="1" ht="30" x14ac:dyDescent="0.25">
      <c r="A14" s="94" t="s">
        <v>801</v>
      </c>
      <c r="B14" s="94"/>
      <c r="C14" s="97" t="s">
        <v>1218</v>
      </c>
    </row>
    <row r="15" spans="1:4" s="66" customFormat="1" ht="30" x14ac:dyDescent="0.25">
      <c r="A15" s="94" t="s">
        <v>830</v>
      </c>
      <c r="B15" s="94"/>
      <c r="C15" s="97" t="s">
        <v>1220</v>
      </c>
    </row>
    <row r="16" spans="1:4" s="66" customFormat="1" x14ac:dyDescent="0.25">
      <c r="A16" s="94" t="s">
        <v>1374</v>
      </c>
      <c r="B16" s="94" t="s">
        <v>1374</v>
      </c>
      <c r="C16" s="97" t="s">
        <v>1375</v>
      </c>
    </row>
    <row r="17" spans="1:3" s="66" customFormat="1" ht="30" x14ac:dyDescent="0.25">
      <c r="A17" s="94" t="s">
        <v>835</v>
      </c>
      <c r="B17" s="94"/>
      <c r="C17" s="97" t="s">
        <v>1221</v>
      </c>
    </row>
    <row r="18" spans="1:3" s="66" customFormat="1" ht="38.25" customHeight="1" x14ac:dyDescent="0.25">
      <c r="A18" s="95"/>
      <c r="B18" s="94" t="s">
        <v>1309</v>
      </c>
      <c r="C18" s="97" t="s">
        <v>1326</v>
      </c>
    </row>
    <row r="19" spans="1:3" ht="24.75" customHeight="1" x14ac:dyDescent="0.25">
      <c r="A19" s="95"/>
      <c r="B19" s="94" t="s">
        <v>1328</v>
      </c>
      <c r="C19" s="98" t="s">
        <v>1330</v>
      </c>
    </row>
    <row r="20" spans="1:3" ht="29.25" customHeight="1" x14ac:dyDescent="0.25">
      <c r="A20" s="95"/>
      <c r="B20" s="94" t="s">
        <v>1329</v>
      </c>
      <c r="C20" s="98" t="s">
        <v>1331</v>
      </c>
    </row>
    <row r="21" spans="1:3" x14ac:dyDescent="0.25">
      <c r="A21" s="6"/>
      <c r="B21" s="6"/>
      <c r="C21" s="98"/>
    </row>
    <row r="22" spans="1:3" x14ac:dyDescent="0.25">
      <c r="A22" s="6"/>
      <c r="B22" s="6"/>
      <c r="C22" s="98"/>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85" zoomScaleNormal="85" workbookViewId="0">
      <selection activeCell="A16" sqref="A16"/>
    </sheetView>
  </sheetViews>
  <sheetFormatPr defaultColWidth="9.140625" defaultRowHeight="12.75" x14ac:dyDescent="0.2"/>
  <cols>
    <col min="1" max="1" width="48.5703125" style="390" customWidth="1"/>
    <col min="2" max="2" width="24.140625" style="390" customWidth="1"/>
    <col min="3" max="3" width="20.42578125" style="390" customWidth="1"/>
    <col min="4" max="16384" width="9.140625" style="390"/>
  </cols>
  <sheetData>
    <row r="1" spans="1:3" ht="27.75" customHeight="1" x14ac:dyDescent="0.25">
      <c r="A1" s="389" t="s">
        <v>1751</v>
      </c>
      <c r="B1" s="389"/>
    </row>
    <row r="2" spans="1:3" x14ac:dyDescent="0.2">
      <c r="A2" s="489"/>
      <c r="B2" s="490"/>
      <c r="C2" s="391"/>
    </row>
    <row r="3" spans="1:3" x14ac:dyDescent="0.2">
      <c r="A3" s="392" t="s">
        <v>1752</v>
      </c>
      <c r="B3" s="392" t="s">
        <v>1154</v>
      </c>
      <c r="C3" s="391"/>
    </row>
    <row r="4" spans="1:3" x14ac:dyDescent="0.2">
      <c r="A4" s="491" t="s">
        <v>1752</v>
      </c>
      <c r="B4" s="393" t="s">
        <v>1753</v>
      </c>
      <c r="C4" s="391"/>
    </row>
    <row r="5" spans="1:3" x14ac:dyDescent="0.2">
      <c r="A5" s="491"/>
      <c r="B5" s="393" t="s">
        <v>1754</v>
      </c>
      <c r="C5" s="391"/>
    </row>
    <row r="6" spans="1:3" x14ac:dyDescent="0.2">
      <c r="A6" s="393" t="s">
        <v>1755</v>
      </c>
      <c r="B6" s="393" t="s">
        <v>1756</v>
      </c>
      <c r="C6" s="391"/>
    </row>
    <row r="7" spans="1:3" x14ac:dyDescent="0.2">
      <c r="A7" s="394" t="s">
        <v>1757</v>
      </c>
      <c r="B7" s="393" t="s">
        <v>1756</v>
      </c>
      <c r="C7" s="391"/>
    </row>
    <row r="8" spans="1:3" x14ac:dyDescent="0.2">
      <c r="A8" s="395"/>
      <c r="B8" s="396"/>
      <c r="C8" s="391"/>
    </row>
    <row r="9" spans="1:3" x14ac:dyDescent="0.2">
      <c r="A9" s="397" t="s">
        <v>1758</v>
      </c>
      <c r="B9" s="398"/>
      <c r="C9" s="391"/>
    </row>
    <row r="10" spans="1:3" x14ac:dyDescent="0.2">
      <c r="A10" s="393" t="s">
        <v>1759</v>
      </c>
      <c r="B10" s="399"/>
      <c r="C10" s="391"/>
    </row>
    <row r="11" spans="1:3" x14ac:dyDescent="0.2">
      <c r="A11" s="393" t="s">
        <v>1760</v>
      </c>
      <c r="B11" s="399"/>
      <c r="C11" s="391"/>
    </row>
    <row r="12" spans="1:3" x14ac:dyDescent="0.2">
      <c r="A12" s="393" t="s">
        <v>1761</v>
      </c>
      <c r="B12" s="400"/>
      <c r="C12" s="391"/>
    </row>
    <row r="13" spans="1:3" x14ac:dyDescent="0.2">
      <c r="A13" s="401"/>
      <c r="B13" s="400"/>
      <c r="C13" s="391"/>
    </row>
    <row r="14" spans="1:3" x14ac:dyDescent="0.2">
      <c r="A14" s="402" t="s">
        <v>1762</v>
      </c>
      <c r="B14" s="398"/>
      <c r="C14" s="391"/>
    </row>
    <row r="15" spans="1:3" ht="25.5" x14ac:dyDescent="0.2">
      <c r="A15" s="403" t="s">
        <v>1763</v>
      </c>
      <c r="B15" s="399"/>
      <c r="C15" s="391"/>
    </row>
    <row r="16" spans="1:3" ht="25.5" x14ac:dyDescent="0.2">
      <c r="A16" s="403" t="s">
        <v>1931</v>
      </c>
      <c r="B16" s="399"/>
      <c r="C16" s="391"/>
    </row>
    <row r="17" spans="1:3" x14ac:dyDescent="0.2">
      <c r="A17" s="401"/>
      <c r="B17" s="400"/>
      <c r="C17" s="391"/>
    </row>
    <row r="18" spans="1:3" x14ac:dyDescent="0.2">
      <c r="A18" s="404" t="s">
        <v>1764</v>
      </c>
      <c r="B18" s="398"/>
      <c r="C18" s="391"/>
    </row>
    <row r="19" spans="1:3" x14ac:dyDescent="0.2">
      <c r="A19" s="393" t="s">
        <v>1765</v>
      </c>
      <c r="B19" s="399"/>
      <c r="C19" s="391"/>
    </row>
    <row r="20" spans="1:3" x14ac:dyDescent="0.2">
      <c r="A20" s="401" t="s">
        <v>834</v>
      </c>
      <c r="B20" s="400"/>
      <c r="C20" s="391"/>
    </row>
    <row r="21" spans="1:3" x14ac:dyDescent="0.2">
      <c r="A21" s="405" t="s">
        <v>1766</v>
      </c>
      <c r="B21" s="398"/>
      <c r="C21" s="391"/>
    </row>
    <row r="22" spans="1:3" x14ac:dyDescent="0.2">
      <c r="A22" s="406" t="s">
        <v>1767</v>
      </c>
      <c r="B22" s="399"/>
      <c r="C22" s="391"/>
    </row>
    <row r="23" spans="1:3" x14ac:dyDescent="0.2">
      <c r="A23" s="401"/>
      <c r="B23" s="400"/>
      <c r="C23" s="391"/>
    </row>
    <row r="24" spans="1:3" x14ac:dyDescent="0.2">
      <c r="A24" s="407" t="s">
        <v>1768</v>
      </c>
      <c r="B24" s="398"/>
      <c r="C24" s="391"/>
    </row>
    <row r="25" spans="1:3" x14ac:dyDescent="0.2">
      <c r="A25" s="408" t="s">
        <v>1769</v>
      </c>
      <c r="B25" s="399"/>
      <c r="C25" s="391"/>
    </row>
    <row r="26" spans="1:3" x14ac:dyDescent="0.2">
      <c r="A26" s="391" t="s">
        <v>834</v>
      </c>
      <c r="B26" s="391"/>
      <c r="C26" s="391"/>
    </row>
    <row r="27" spans="1:3" x14ac:dyDescent="0.2">
      <c r="A27" s="391" t="s">
        <v>834</v>
      </c>
      <c r="B27" s="391"/>
      <c r="C27" s="391"/>
    </row>
    <row r="28" spans="1:3" x14ac:dyDescent="0.2">
      <c r="A28" s="391"/>
      <c r="B28" s="391"/>
      <c r="C28" s="391"/>
    </row>
    <row r="29" spans="1:3" ht="15" customHeight="1" x14ac:dyDescent="0.2">
      <c r="A29" s="391"/>
      <c r="B29" s="391"/>
      <c r="C29" s="391"/>
    </row>
    <row r="30" spans="1:3" x14ac:dyDescent="0.2">
      <c r="A30" s="391"/>
      <c r="B30" s="391"/>
      <c r="C30" s="391"/>
    </row>
    <row r="31" spans="1:3" x14ac:dyDescent="0.2">
      <c r="A31" s="391"/>
      <c r="B31" s="391"/>
      <c r="C31" s="391"/>
    </row>
    <row r="32" spans="1:3" x14ac:dyDescent="0.2">
      <c r="A32" s="391"/>
      <c r="B32" s="391"/>
      <c r="C32" s="391"/>
    </row>
  </sheetData>
  <mergeCells count="2">
    <mergeCell ref="A2:B2"/>
    <mergeCell ref="A4:A5"/>
  </mergeCells>
  <pageMargins left="0.7" right="0.7" top="0.75" bottom="0.75" header="0.3" footer="0.3"/>
  <pageSetup orientation="landscape" r:id="rId1"/>
  <headerFooter>
    <oddHeader>&amp;L&amp;D&amp;C&amp;F,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workbookViewId="0">
      <selection activeCell="A16" sqref="A16"/>
    </sheetView>
  </sheetViews>
  <sheetFormatPr defaultRowHeight="15" x14ac:dyDescent="0.25"/>
  <cols>
    <col min="1" max="2" width="14" style="324" customWidth="1"/>
    <col min="3" max="3" width="18" style="390" customWidth="1"/>
    <col min="4" max="4" width="66" style="413" customWidth="1"/>
    <col min="5" max="16384" width="9.140625" style="358"/>
  </cols>
  <sheetData>
    <row r="1" spans="1:4" s="3" customFormat="1" ht="30.75" customHeight="1" x14ac:dyDescent="0.25">
      <c r="A1" s="409" t="s">
        <v>1770</v>
      </c>
      <c r="B1" s="409" t="s">
        <v>1771</v>
      </c>
      <c r="C1" s="409" t="s">
        <v>1772</v>
      </c>
      <c r="D1" s="410" t="s">
        <v>1773</v>
      </c>
    </row>
    <row r="2" spans="1:4" ht="18.75" customHeight="1" x14ac:dyDescent="0.25">
      <c r="A2" s="411">
        <v>0</v>
      </c>
      <c r="B2" s="411">
        <v>0</v>
      </c>
      <c r="C2" s="412" t="s">
        <v>1774</v>
      </c>
      <c r="D2" s="413" t="s">
        <v>1775</v>
      </c>
    </row>
    <row r="3" spans="1:4" x14ac:dyDescent="0.25">
      <c r="A3" s="411">
        <v>1</v>
      </c>
      <c r="B3" s="411">
        <v>1</v>
      </c>
      <c r="C3" s="412" t="s">
        <v>1776</v>
      </c>
    </row>
    <row r="4" spans="1:4" x14ac:dyDescent="0.25">
      <c r="A4" s="411">
        <v>2</v>
      </c>
      <c r="B4" s="411">
        <v>2</v>
      </c>
      <c r="C4" s="412" t="s">
        <v>1777</v>
      </c>
    </row>
    <row r="5" spans="1:4" x14ac:dyDescent="0.25">
      <c r="A5" s="411">
        <v>3</v>
      </c>
      <c r="B5" s="411">
        <v>3</v>
      </c>
      <c r="C5" s="412" t="s">
        <v>1778</v>
      </c>
    </row>
    <row r="6" spans="1:4" x14ac:dyDescent="0.25">
      <c r="A6" s="411">
        <v>4</v>
      </c>
      <c r="B6" s="411">
        <v>4</v>
      </c>
      <c r="C6" s="412" t="s">
        <v>1779</v>
      </c>
    </row>
    <row r="7" spans="1:4" x14ac:dyDescent="0.25">
      <c r="A7" s="411">
        <v>5</v>
      </c>
      <c r="B7" s="411">
        <v>5</v>
      </c>
      <c r="C7" s="412" t="s">
        <v>1780</v>
      </c>
    </row>
    <row r="8" spans="1:4" x14ac:dyDescent="0.25">
      <c r="A8" s="411">
        <v>6</v>
      </c>
      <c r="B8" s="411">
        <v>6</v>
      </c>
      <c r="C8" s="412" t="s">
        <v>1781</v>
      </c>
    </row>
    <row r="9" spans="1:4" x14ac:dyDescent="0.25">
      <c r="A9" s="411">
        <v>7</v>
      </c>
      <c r="B9" s="411">
        <v>7</v>
      </c>
      <c r="C9" s="412" t="s">
        <v>1782</v>
      </c>
    </row>
    <row r="10" spans="1:4" x14ac:dyDescent="0.25">
      <c r="A10" s="411">
        <v>8</v>
      </c>
      <c r="B10" s="411">
        <v>8</v>
      </c>
      <c r="C10" s="412" t="s">
        <v>1783</v>
      </c>
    </row>
    <row r="11" spans="1:4" x14ac:dyDescent="0.25">
      <c r="A11" s="411">
        <v>9</v>
      </c>
      <c r="B11" s="411">
        <v>9</v>
      </c>
      <c r="C11" s="412" t="s">
        <v>1784</v>
      </c>
    </row>
    <row r="12" spans="1:4" x14ac:dyDescent="0.25">
      <c r="A12" s="411">
        <v>10</v>
      </c>
      <c r="B12" s="411">
        <v>10</v>
      </c>
      <c r="C12" s="412" t="s">
        <v>1785</v>
      </c>
    </row>
    <row r="13" spans="1:4" x14ac:dyDescent="0.25">
      <c r="A13" s="411">
        <v>11</v>
      </c>
      <c r="B13" s="411">
        <v>11</v>
      </c>
      <c r="C13" s="412" t="s">
        <v>1786</v>
      </c>
    </row>
    <row r="14" spans="1:4" x14ac:dyDescent="0.25">
      <c r="A14" s="411">
        <v>12</v>
      </c>
      <c r="B14" s="411">
        <v>12</v>
      </c>
      <c r="C14" s="412" t="s">
        <v>1787</v>
      </c>
    </row>
    <row r="15" spans="1:4" x14ac:dyDescent="0.25">
      <c r="A15" s="411">
        <v>13</v>
      </c>
      <c r="B15" s="411">
        <v>13</v>
      </c>
      <c r="C15" s="412" t="s">
        <v>1788</v>
      </c>
    </row>
    <row r="16" spans="1:4" x14ac:dyDescent="0.25">
      <c r="A16" s="411">
        <v>14</v>
      </c>
      <c r="B16" s="411">
        <v>14</v>
      </c>
      <c r="C16" s="412" t="s">
        <v>1789</v>
      </c>
    </row>
    <row r="17" spans="1:3" x14ac:dyDescent="0.25">
      <c r="A17" s="411">
        <v>15</v>
      </c>
      <c r="B17" s="411">
        <v>15</v>
      </c>
      <c r="C17" s="412" t="s">
        <v>1790</v>
      </c>
    </row>
    <row r="18" spans="1:3" x14ac:dyDescent="0.25">
      <c r="A18" s="411">
        <v>16</v>
      </c>
      <c r="B18" s="411">
        <v>16</v>
      </c>
      <c r="C18" s="412" t="s">
        <v>1791</v>
      </c>
    </row>
    <row r="19" spans="1:3" x14ac:dyDescent="0.25">
      <c r="A19" s="411">
        <v>17</v>
      </c>
      <c r="B19" s="411">
        <v>17</v>
      </c>
      <c r="C19" s="412" t="s">
        <v>1792</v>
      </c>
    </row>
    <row r="20" spans="1:3" x14ac:dyDescent="0.25">
      <c r="A20" s="411">
        <v>18</v>
      </c>
      <c r="B20" s="411">
        <v>18</v>
      </c>
      <c r="C20" s="412" t="s">
        <v>1793</v>
      </c>
    </row>
    <row r="21" spans="1:3" x14ac:dyDescent="0.25">
      <c r="A21" s="411">
        <v>19</v>
      </c>
      <c r="B21" s="411">
        <v>19</v>
      </c>
      <c r="C21" s="412" t="s">
        <v>1794</v>
      </c>
    </row>
    <row r="22" spans="1:3" x14ac:dyDescent="0.25">
      <c r="A22" s="411">
        <v>20</v>
      </c>
      <c r="B22" s="411">
        <v>20</v>
      </c>
      <c r="C22" s="412" t="s">
        <v>1795</v>
      </c>
    </row>
    <row r="23" spans="1:3" x14ac:dyDescent="0.25">
      <c r="A23" s="411">
        <v>21</v>
      </c>
      <c r="B23" s="411">
        <v>21</v>
      </c>
      <c r="C23" s="412" t="s">
        <v>1796</v>
      </c>
    </row>
    <row r="24" spans="1:3" x14ac:dyDescent="0.25">
      <c r="A24" s="411">
        <v>22</v>
      </c>
      <c r="B24" s="411">
        <v>22</v>
      </c>
      <c r="C24" s="412" t="s">
        <v>1797</v>
      </c>
    </row>
    <row r="25" spans="1:3" x14ac:dyDescent="0.25">
      <c r="A25" s="411">
        <v>23</v>
      </c>
      <c r="B25" s="411">
        <v>23</v>
      </c>
      <c r="C25" s="412" t="s">
        <v>1798</v>
      </c>
    </row>
    <row r="26" spans="1:3" x14ac:dyDescent="0.25">
      <c r="A26" s="411">
        <v>24</v>
      </c>
      <c r="B26" s="411">
        <v>24</v>
      </c>
      <c r="C26" s="412" t="s">
        <v>1799</v>
      </c>
    </row>
    <row r="27" spans="1:3" x14ac:dyDescent="0.25">
      <c r="A27" s="411">
        <v>25</v>
      </c>
      <c r="B27" s="411">
        <v>25</v>
      </c>
      <c r="C27" s="412" t="s">
        <v>1800</v>
      </c>
    </row>
    <row r="28" spans="1:3" x14ac:dyDescent="0.25">
      <c r="A28" s="411">
        <v>26</v>
      </c>
      <c r="B28" s="411">
        <v>26</v>
      </c>
      <c r="C28" s="412" t="s">
        <v>1801</v>
      </c>
    </row>
    <row r="29" spans="1:3" x14ac:dyDescent="0.25">
      <c r="A29" s="411">
        <v>27</v>
      </c>
      <c r="B29" s="411">
        <v>27</v>
      </c>
      <c r="C29" s="412" t="s">
        <v>1802</v>
      </c>
    </row>
    <row r="30" spans="1:3" x14ac:dyDescent="0.25">
      <c r="A30" s="411">
        <v>28</v>
      </c>
      <c r="B30" s="411">
        <v>28</v>
      </c>
      <c r="C30" s="412" t="s">
        <v>1803</v>
      </c>
    </row>
    <row r="31" spans="1:3" x14ac:dyDescent="0.25">
      <c r="A31" s="411">
        <v>29</v>
      </c>
      <c r="B31" s="411">
        <v>29</v>
      </c>
      <c r="C31" s="412" t="s">
        <v>1804</v>
      </c>
    </row>
    <row r="32" spans="1:3" x14ac:dyDescent="0.25">
      <c r="A32" s="411">
        <v>30</v>
      </c>
      <c r="B32" s="411">
        <v>30</v>
      </c>
      <c r="C32" s="412" t="s">
        <v>1805</v>
      </c>
    </row>
    <row r="33" spans="1:3" x14ac:dyDescent="0.25">
      <c r="A33" s="411">
        <v>31</v>
      </c>
      <c r="B33" s="411">
        <v>31</v>
      </c>
      <c r="C33" s="412" t="s">
        <v>1806</v>
      </c>
    </row>
    <row r="34" spans="1:3" x14ac:dyDescent="0.25">
      <c r="A34" s="411">
        <v>32</v>
      </c>
      <c r="B34" s="411">
        <v>32</v>
      </c>
      <c r="C34" s="412" t="s">
        <v>1807</v>
      </c>
    </row>
    <row r="35" spans="1:3" x14ac:dyDescent="0.25">
      <c r="A35" s="411">
        <v>33</v>
      </c>
      <c r="B35" s="411">
        <v>33</v>
      </c>
      <c r="C35" s="412" t="s">
        <v>1808</v>
      </c>
    </row>
    <row r="36" spans="1:3" x14ac:dyDescent="0.25">
      <c r="A36" s="411">
        <v>34</v>
      </c>
      <c r="B36" s="411">
        <v>34</v>
      </c>
      <c r="C36" s="412" t="s">
        <v>1809</v>
      </c>
    </row>
    <row r="37" spans="1:3" x14ac:dyDescent="0.25">
      <c r="A37" s="411">
        <v>35</v>
      </c>
      <c r="B37" s="411">
        <v>35</v>
      </c>
      <c r="C37" s="412" t="s">
        <v>1810</v>
      </c>
    </row>
    <row r="38" spans="1:3" x14ac:dyDescent="0.25">
      <c r="A38" s="411">
        <v>36</v>
      </c>
      <c r="B38" s="411">
        <v>36</v>
      </c>
      <c r="C38" s="412" t="s">
        <v>1811</v>
      </c>
    </row>
    <row r="39" spans="1:3" x14ac:dyDescent="0.25">
      <c r="A39" s="411">
        <v>37</v>
      </c>
      <c r="B39" s="411">
        <v>37</v>
      </c>
      <c r="C39" s="412" t="s">
        <v>1812</v>
      </c>
    </row>
    <row r="40" spans="1:3" x14ac:dyDescent="0.25">
      <c r="A40" s="411">
        <v>38</v>
      </c>
      <c r="B40" s="411">
        <v>38</v>
      </c>
      <c r="C40" s="412" t="s">
        <v>1813</v>
      </c>
    </row>
    <row r="41" spans="1:3" x14ac:dyDescent="0.25">
      <c r="A41" s="411">
        <v>39</v>
      </c>
      <c r="B41" s="411">
        <v>39</v>
      </c>
      <c r="C41" s="412" t="s">
        <v>1814</v>
      </c>
    </row>
    <row r="42" spans="1:3" x14ac:dyDescent="0.25">
      <c r="A42" s="411">
        <v>40</v>
      </c>
      <c r="B42" s="411">
        <v>40</v>
      </c>
      <c r="C42" s="412" t="s">
        <v>1815</v>
      </c>
    </row>
    <row r="43" spans="1:3" x14ac:dyDescent="0.25">
      <c r="A43" s="411">
        <v>41</v>
      </c>
      <c r="B43" s="411">
        <v>41</v>
      </c>
      <c r="C43" s="412" t="s">
        <v>1816</v>
      </c>
    </row>
    <row r="44" spans="1:3" x14ac:dyDescent="0.25">
      <c r="A44" s="411">
        <v>42</v>
      </c>
      <c r="B44" s="411">
        <v>42</v>
      </c>
      <c r="C44" s="412" t="s">
        <v>1817</v>
      </c>
    </row>
    <row r="45" spans="1:3" x14ac:dyDescent="0.25">
      <c r="A45" s="411">
        <v>43</v>
      </c>
      <c r="B45" s="411">
        <v>43</v>
      </c>
      <c r="C45" s="412" t="s">
        <v>1818</v>
      </c>
    </row>
    <row r="46" spans="1:3" x14ac:dyDescent="0.25">
      <c r="A46" s="411">
        <v>44</v>
      </c>
      <c r="B46" s="411">
        <v>44</v>
      </c>
      <c r="C46" s="412" t="s">
        <v>1819</v>
      </c>
    </row>
    <row r="47" spans="1:3" x14ac:dyDescent="0.25">
      <c r="A47" s="411">
        <v>45</v>
      </c>
      <c r="B47" s="411">
        <v>45</v>
      </c>
      <c r="C47" s="412" t="s">
        <v>1820</v>
      </c>
    </row>
    <row r="48" spans="1:3" x14ac:dyDescent="0.25">
      <c r="A48" s="411">
        <v>46</v>
      </c>
      <c r="B48" s="411">
        <v>46</v>
      </c>
      <c r="C48" s="412" t="s">
        <v>1821</v>
      </c>
    </row>
    <row r="49" spans="1:3" x14ac:dyDescent="0.25">
      <c r="A49" s="411">
        <v>47</v>
      </c>
      <c r="B49" s="411">
        <v>47</v>
      </c>
      <c r="C49" s="412" t="s">
        <v>1822</v>
      </c>
    </row>
    <row r="50" spans="1:3" x14ac:dyDescent="0.25">
      <c r="A50" s="411">
        <v>48</v>
      </c>
      <c r="B50" s="411">
        <v>48</v>
      </c>
      <c r="C50" s="412" t="s">
        <v>1823</v>
      </c>
    </row>
    <row r="51" spans="1:3" x14ac:dyDescent="0.25">
      <c r="A51" s="411">
        <v>49</v>
      </c>
      <c r="B51" s="411">
        <v>49</v>
      </c>
      <c r="C51" s="412" t="s">
        <v>1824</v>
      </c>
    </row>
    <row r="52" spans="1:3" x14ac:dyDescent="0.25">
      <c r="A52" s="411">
        <v>50</v>
      </c>
      <c r="B52" s="411">
        <v>50</v>
      </c>
      <c r="C52" s="412" t="s">
        <v>1825</v>
      </c>
    </row>
    <row r="53" spans="1:3" x14ac:dyDescent="0.25">
      <c r="A53" s="411">
        <v>51</v>
      </c>
      <c r="B53" s="411">
        <v>51</v>
      </c>
      <c r="C53" s="412" t="s">
        <v>1826</v>
      </c>
    </row>
    <row r="54" spans="1:3" x14ac:dyDescent="0.25">
      <c r="A54" s="411">
        <v>52</v>
      </c>
      <c r="B54" s="411">
        <v>52</v>
      </c>
      <c r="C54" s="412" t="s">
        <v>1827</v>
      </c>
    </row>
    <row r="55" spans="1:3" x14ac:dyDescent="0.25">
      <c r="A55" s="411">
        <v>53</v>
      </c>
      <c r="B55" s="411">
        <v>53</v>
      </c>
      <c r="C55" s="412" t="s">
        <v>1828</v>
      </c>
    </row>
    <row r="56" spans="1:3" x14ac:dyDescent="0.25">
      <c r="A56" s="411">
        <v>54</v>
      </c>
      <c r="B56" s="411">
        <v>54</v>
      </c>
      <c r="C56" s="412" t="s">
        <v>1829</v>
      </c>
    </row>
    <row r="57" spans="1:3" x14ac:dyDescent="0.25">
      <c r="A57" s="411">
        <v>55</v>
      </c>
      <c r="B57" s="411">
        <v>55</v>
      </c>
      <c r="C57" s="412" t="s">
        <v>1830</v>
      </c>
    </row>
    <row r="58" spans="1:3" x14ac:dyDescent="0.25">
      <c r="A58" s="411">
        <v>56</v>
      </c>
      <c r="B58" s="411">
        <v>56</v>
      </c>
      <c r="C58" s="412" t="s">
        <v>1831</v>
      </c>
    </row>
    <row r="59" spans="1:3" x14ac:dyDescent="0.25">
      <c r="A59" s="411">
        <v>57</v>
      </c>
      <c r="B59" s="411">
        <v>57</v>
      </c>
      <c r="C59" s="412" t="s">
        <v>1832</v>
      </c>
    </row>
    <row r="60" spans="1:3" x14ac:dyDescent="0.25">
      <c r="A60" s="411">
        <v>58</v>
      </c>
      <c r="B60" s="411">
        <v>58</v>
      </c>
      <c r="C60" s="412" t="s">
        <v>1833</v>
      </c>
    </row>
    <row r="61" spans="1:3" x14ac:dyDescent="0.25">
      <c r="A61" s="411">
        <v>59</v>
      </c>
      <c r="B61" s="411">
        <v>59</v>
      </c>
      <c r="C61" s="412" t="s">
        <v>1834</v>
      </c>
    </row>
    <row r="62" spans="1:3" x14ac:dyDescent="0.25">
      <c r="A62" s="411">
        <v>60</v>
      </c>
      <c r="B62" s="411">
        <v>60</v>
      </c>
      <c r="C62" s="412" t="s">
        <v>1835</v>
      </c>
    </row>
    <row r="63" spans="1:3" x14ac:dyDescent="0.25">
      <c r="A63" s="411">
        <v>61</v>
      </c>
      <c r="B63" s="411">
        <v>61</v>
      </c>
      <c r="C63" s="412" t="s">
        <v>1836</v>
      </c>
    </row>
    <row r="64" spans="1:3" x14ac:dyDescent="0.25">
      <c r="A64" s="411">
        <v>62</v>
      </c>
      <c r="B64" s="411">
        <v>62</v>
      </c>
      <c r="C64" s="412" t="s">
        <v>1837</v>
      </c>
    </row>
    <row r="65" spans="1:4" x14ac:dyDescent="0.25">
      <c r="A65" s="411">
        <v>63</v>
      </c>
      <c r="B65" s="411">
        <v>63</v>
      </c>
      <c r="C65" s="412" t="s">
        <v>1838</v>
      </c>
    </row>
    <row r="66" spans="1:4" x14ac:dyDescent="0.25">
      <c r="A66" s="411">
        <v>64</v>
      </c>
      <c r="B66" s="411">
        <v>64</v>
      </c>
      <c r="C66" s="412" t="s">
        <v>1839</v>
      </c>
    </row>
    <row r="67" spans="1:4" x14ac:dyDescent="0.25">
      <c r="A67" s="411">
        <v>65</v>
      </c>
      <c r="B67" s="411">
        <v>74</v>
      </c>
      <c r="C67" s="412" t="s">
        <v>1840</v>
      </c>
    </row>
    <row r="68" spans="1:4" x14ac:dyDescent="0.25">
      <c r="A68" s="411">
        <v>75</v>
      </c>
      <c r="B68" s="411">
        <v>115</v>
      </c>
      <c r="C68" s="412" t="s">
        <v>1841</v>
      </c>
    </row>
    <row r="69" spans="1:4" ht="30" x14ac:dyDescent="0.25">
      <c r="A69" s="411">
        <v>999</v>
      </c>
      <c r="B69" s="411">
        <v>999</v>
      </c>
      <c r="C69" s="412" t="s">
        <v>1842</v>
      </c>
      <c r="D69" s="413" t="s">
        <v>1843</v>
      </c>
    </row>
    <row r="70" spans="1:4" ht="30" x14ac:dyDescent="0.25">
      <c r="A70" s="411" t="s">
        <v>1844</v>
      </c>
      <c r="B70" s="411"/>
      <c r="C70" s="412" t="s">
        <v>1842</v>
      </c>
      <c r="D70" s="413" t="s">
        <v>1845</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A16" sqref="A16"/>
    </sheetView>
  </sheetViews>
  <sheetFormatPr defaultRowHeight="15" x14ac:dyDescent="0.25"/>
  <cols>
    <col min="1" max="1" width="12.85546875" style="390" customWidth="1"/>
    <col min="2" max="2" width="16.140625" style="4" customWidth="1"/>
    <col min="3" max="3" width="48.28515625" style="358" bestFit="1" customWidth="1"/>
    <col min="4" max="4" width="9.140625" style="358"/>
    <col min="5" max="5" width="48.28515625" style="358" bestFit="1" customWidth="1"/>
    <col min="6" max="6" width="9.140625" style="358"/>
    <col min="7" max="7" width="48.28515625" style="358" bestFit="1" customWidth="1"/>
    <col min="8" max="16384" width="9.140625" style="358"/>
  </cols>
  <sheetData>
    <row r="1" spans="1:7" x14ac:dyDescent="0.25">
      <c r="A1" s="414" t="s">
        <v>1846</v>
      </c>
      <c r="B1" s="414" t="s">
        <v>1847</v>
      </c>
      <c r="C1" s="414" t="s">
        <v>1848</v>
      </c>
    </row>
    <row r="2" spans="1:7" x14ac:dyDescent="0.25">
      <c r="A2" s="393" t="s">
        <v>1849</v>
      </c>
      <c r="B2" s="393">
        <v>20</v>
      </c>
      <c r="C2" s="393" t="s">
        <v>1849</v>
      </c>
    </row>
    <row r="3" spans="1:7" x14ac:dyDescent="0.25">
      <c r="A3" s="393" t="s">
        <v>1850</v>
      </c>
      <c r="B3" s="393">
        <v>1</v>
      </c>
      <c r="C3" s="393" t="s">
        <v>1850</v>
      </c>
    </row>
    <row r="4" spans="1:7" x14ac:dyDescent="0.25">
      <c r="A4" s="393" t="s">
        <v>1851</v>
      </c>
      <c r="B4" s="393">
        <v>19</v>
      </c>
      <c r="C4" s="393" t="s">
        <v>1851</v>
      </c>
    </row>
    <row r="5" spans="1:7" x14ac:dyDescent="0.25">
      <c r="A5" s="393" t="s">
        <v>1852</v>
      </c>
      <c r="B5" s="393" t="s">
        <v>1853</v>
      </c>
      <c r="C5" s="393" t="s">
        <v>1852</v>
      </c>
    </row>
    <row r="6" spans="1:7" x14ac:dyDescent="0.25">
      <c r="A6" s="393" t="s">
        <v>1854</v>
      </c>
      <c r="B6" s="393" t="s">
        <v>1855</v>
      </c>
      <c r="C6" s="393" t="s">
        <v>1258</v>
      </c>
    </row>
    <row r="7" spans="1:7" x14ac:dyDescent="0.25">
      <c r="A7" s="415"/>
    </row>
    <row r="9" spans="1:7" x14ac:dyDescent="0.25">
      <c r="A9" s="416" t="s">
        <v>1856</v>
      </c>
      <c r="B9" s="417"/>
      <c r="C9" s="418"/>
    </row>
    <row r="11" spans="1:7" x14ac:dyDescent="0.25">
      <c r="A11" s="390" t="s">
        <v>1857</v>
      </c>
      <c r="C11" s="390" t="s">
        <v>1858</v>
      </c>
    </row>
    <row r="13" spans="1:7" x14ac:dyDescent="0.25">
      <c r="B13" s="419" t="s">
        <v>1859</v>
      </c>
      <c r="C13" s="358" t="s">
        <v>1209</v>
      </c>
      <c r="D13" s="62" t="s">
        <v>1860</v>
      </c>
      <c r="E13" s="358" t="s">
        <v>1209</v>
      </c>
      <c r="F13" s="420" t="s">
        <v>1861</v>
      </c>
      <c r="G13" s="358" t="s">
        <v>1209</v>
      </c>
    </row>
    <row r="14" spans="1:7" x14ac:dyDescent="0.25">
      <c r="B14" s="4">
        <v>1</v>
      </c>
      <c r="C14" s="358" t="s">
        <v>1862</v>
      </c>
      <c r="D14" s="358">
        <v>1</v>
      </c>
      <c r="E14" s="358" t="s">
        <v>1862</v>
      </c>
      <c r="F14" s="358">
        <v>1</v>
      </c>
      <c r="G14" s="358" t="s">
        <v>1862</v>
      </c>
    </row>
    <row r="15" spans="1:7" x14ac:dyDescent="0.25">
      <c r="B15" s="4">
        <v>4</v>
      </c>
      <c r="C15" s="358" t="s">
        <v>1863</v>
      </c>
      <c r="D15" s="358">
        <v>4</v>
      </c>
      <c r="E15" s="358" t="s">
        <v>1863</v>
      </c>
      <c r="F15" s="358">
        <v>4</v>
      </c>
      <c r="G15" s="358" t="s">
        <v>1863</v>
      </c>
    </row>
    <row r="16" spans="1:7" x14ac:dyDescent="0.25">
      <c r="B16" s="4">
        <v>5</v>
      </c>
      <c r="C16" s="358" t="s">
        <v>1864</v>
      </c>
      <c r="D16" s="358">
        <v>5</v>
      </c>
      <c r="E16" s="358" t="s">
        <v>1864</v>
      </c>
      <c r="F16" s="358">
        <v>5</v>
      </c>
      <c r="G16" s="358" t="s">
        <v>1864</v>
      </c>
    </row>
    <row r="17" spans="2:7" x14ac:dyDescent="0.25">
      <c r="B17" s="4">
        <v>7</v>
      </c>
      <c r="C17" s="358" t="s">
        <v>1865</v>
      </c>
      <c r="D17" s="358">
        <v>7</v>
      </c>
      <c r="E17" s="358" t="s">
        <v>1865</v>
      </c>
      <c r="F17" s="358">
        <v>7</v>
      </c>
      <c r="G17" s="358" t="s">
        <v>1865</v>
      </c>
    </row>
    <row r="18" spans="2:7" x14ac:dyDescent="0.25">
      <c r="B18" s="4">
        <v>10</v>
      </c>
      <c r="C18" s="358" t="s">
        <v>1866</v>
      </c>
      <c r="D18" s="358">
        <v>10</v>
      </c>
      <c r="E18" s="358" t="s">
        <v>1866</v>
      </c>
      <c r="F18" s="358">
        <v>10</v>
      </c>
      <c r="G18" s="358" t="s">
        <v>1866</v>
      </c>
    </row>
    <row r="19" spans="2:7" x14ac:dyDescent="0.25">
      <c r="B19" s="419">
        <v>12</v>
      </c>
      <c r="C19" s="63" t="s">
        <v>1867</v>
      </c>
      <c r="D19" s="62"/>
      <c r="E19" s="62"/>
      <c r="F19" s="420"/>
      <c r="G19" s="420"/>
    </row>
    <row r="20" spans="2:7" x14ac:dyDescent="0.25">
      <c r="B20" s="4">
        <v>15</v>
      </c>
      <c r="C20" s="358" t="s">
        <v>1868</v>
      </c>
      <c r="D20" s="358">
        <v>15</v>
      </c>
      <c r="E20" s="358" t="s">
        <v>1868</v>
      </c>
      <c r="F20" s="358">
        <v>15</v>
      </c>
      <c r="G20" s="358" t="s">
        <v>1868</v>
      </c>
    </row>
    <row r="21" spans="2:7" x14ac:dyDescent="0.25">
      <c r="B21" s="4">
        <v>17</v>
      </c>
      <c r="C21" s="358" t="s">
        <v>1869</v>
      </c>
      <c r="D21" s="358">
        <v>17</v>
      </c>
      <c r="E21" s="358" t="s">
        <v>1869</v>
      </c>
      <c r="F21" s="358">
        <v>17</v>
      </c>
      <c r="G21" s="358" t="s">
        <v>1869</v>
      </c>
    </row>
    <row r="22" spans="2:7" x14ac:dyDescent="0.25">
      <c r="B22" s="4">
        <v>19</v>
      </c>
      <c r="C22" s="358" t="s">
        <v>1870</v>
      </c>
      <c r="D22" s="358">
        <v>19</v>
      </c>
      <c r="E22" s="358" t="s">
        <v>1870</v>
      </c>
      <c r="F22" s="358">
        <v>19</v>
      </c>
      <c r="G22" s="358" t="s">
        <v>1870</v>
      </c>
    </row>
    <row r="23" spans="2:7" x14ac:dyDescent="0.25">
      <c r="B23" s="4">
        <v>20</v>
      </c>
      <c r="C23" s="358" t="s">
        <v>1871</v>
      </c>
      <c r="D23" s="358">
        <v>20</v>
      </c>
      <c r="E23" s="358" t="s">
        <v>1872</v>
      </c>
      <c r="F23" s="358">
        <v>20</v>
      </c>
      <c r="G23" s="358" t="s">
        <v>1872</v>
      </c>
    </row>
    <row r="24" spans="2:7" x14ac:dyDescent="0.25">
      <c r="B24" s="4">
        <v>21</v>
      </c>
      <c r="C24" s="358" t="s">
        <v>1873</v>
      </c>
      <c r="D24" s="358">
        <v>21</v>
      </c>
      <c r="E24" s="358" t="s">
        <v>1873</v>
      </c>
      <c r="F24" s="358">
        <v>21</v>
      </c>
      <c r="G24" s="358" t="s">
        <v>1873</v>
      </c>
    </row>
    <row r="25" spans="2:7" x14ac:dyDescent="0.25">
      <c r="B25" s="4">
        <v>22</v>
      </c>
      <c r="C25" s="358" t="s">
        <v>1874</v>
      </c>
      <c r="D25" s="358">
        <v>22</v>
      </c>
      <c r="E25" s="358" t="s">
        <v>1874</v>
      </c>
      <c r="F25" s="358">
        <v>22</v>
      </c>
      <c r="G25" s="358" t="s">
        <v>1874</v>
      </c>
    </row>
    <row r="26" spans="2:7" x14ac:dyDescent="0.25">
      <c r="B26" s="4">
        <v>23</v>
      </c>
      <c r="C26" s="358" t="s">
        <v>1875</v>
      </c>
      <c r="D26" s="358">
        <v>23</v>
      </c>
      <c r="E26" s="358" t="s">
        <v>1875</v>
      </c>
      <c r="F26" s="358">
        <v>23</v>
      </c>
      <c r="G26" s="358" t="s">
        <v>1875</v>
      </c>
    </row>
    <row r="27" spans="2:7" x14ac:dyDescent="0.25">
      <c r="B27" s="4">
        <v>24</v>
      </c>
      <c r="C27" s="358" t="s">
        <v>1876</v>
      </c>
      <c r="D27" s="358">
        <v>24</v>
      </c>
      <c r="E27" s="358" t="s">
        <v>1876</v>
      </c>
      <c r="F27" s="358">
        <v>24</v>
      </c>
      <c r="G27" s="358" t="s">
        <v>1876</v>
      </c>
    </row>
    <row r="28" spans="2:7" x14ac:dyDescent="0.25">
      <c r="B28" s="4">
        <v>29</v>
      </c>
      <c r="C28" s="358" t="s">
        <v>1877</v>
      </c>
      <c r="D28" s="358">
        <v>29</v>
      </c>
      <c r="E28" s="358" t="s">
        <v>1877</v>
      </c>
      <c r="F28" s="358">
        <v>29</v>
      </c>
      <c r="G28" s="358" t="s">
        <v>1877</v>
      </c>
    </row>
    <row r="29" spans="2:7" x14ac:dyDescent="0.25">
      <c r="B29" s="4">
        <v>32</v>
      </c>
      <c r="C29" s="358" t="s">
        <v>1878</v>
      </c>
      <c r="D29" s="358">
        <v>32</v>
      </c>
      <c r="E29" s="358" t="s">
        <v>1878</v>
      </c>
      <c r="F29" s="358">
        <v>32</v>
      </c>
      <c r="G29" s="358" t="s">
        <v>1878</v>
      </c>
    </row>
    <row r="30" spans="2:7" x14ac:dyDescent="0.25">
      <c r="B30" s="4">
        <v>33</v>
      </c>
      <c r="C30" s="358" t="s">
        <v>1879</v>
      </c>
      <c r="D30" s="358">
        <v>33</v>
      </c>
      <c r="E30" s="358" t="s">
        <v>1879</v>
      </c>
      <c r="F30" s="358">
        <v>33</v>
      </c>
      <c r="G30" s="358" t="s">
        <v>1879</v>
      </c>
    </row>
    <row r="31" spans="2:7" x14ac:dyDescent="0.25">
      <c r="B31" s="419">
        <v>34</v>
      </c>
      <c r="C31" s="63" t="s">
        <v>1867</v>
      </c>
      <c r="D31" s="62"/>
      <c r="E31" s="62"/>
      <c r="F31" s="420"/>
      <c r="G31" s="420"/>
    </row>
    <row r="32" spans="2:7" x14ac:dyDescent="0.25">
      <c r="B32" s="4">
        <v>36</v>
      </c>
      <c r="C32" s="358" t="s">
        <v>1880</v>
      </c>
      <c r="D32" s="358">
        <v>36</v>
      </c>
      <c r="E32" s="358" t="s">
        <v>1880</v>
      </c>
      <c r="F32" s="358">
        <v>36</v>
      </c>
      <c r="G32" s="358" t="s">
        <v>1880</v>
      </c>
    </row>
    <row r="33" spans="2:7" x14ac:dyDescent="0.25">
      <c r="B33" s="4">
        <v>39</v>
      </c>
      <c r="C33" s="358" t="s">
        <v>1881</v>
      </c>
      <c r="D33" s="358">
        <v>39</v>
      </c>
      <c r="E33" s="358" t="s">
        <v>1881</v>
      </c>
      <c r="F33" s="358">
        <v>39</v>
      </c>
      <c r="G33" s="358" t="s">
        <v>1881</v>
      </c>
    </row>
    <row r="34" spans="2:7" x14ac:dyDescent="0.25">
      <c r="B34" s="4">
        <v>40</v>
      </c>
      <c r="C34" s="358" t="s">
        <v>1882</v>
      </c>
      <c r="D34" s="358">
        <v>40</v>
      </c>
      <c r="E34" s="358" t="s">
        <v>1882</v>
      </c>
      <c r="F34" s="358">
        <v>40</v>
      </c>
      <c r="G34" s="358" t="s">
        <v>1882</v>
      </c>
    </row>
    <row r="35" spans="2:7" x14ac:dyDescent="0.25">
      <c r="B35" s="4">
        <v>41</v>
      </c>
      <c r="C35" s="358" t="s">
        <v>1883</v>
      </c>
      <c r="D35" s="358">
        <v>41</v>
      </c>
      <c r="E35" s="358" t="s">
        <v>1883</v>
      </c>
      <c r="F35" s="358">
        <v>41</v>
      </c>
      <c r="G35" s="358" t="s">
        <v>1883</v>
      </c>
    </row>
    <row r="36" spans="2:7" x14ac:dyDescent="0.25">
      <c r="B36" s="4">
        <v>43</v>
      </c>
      <c r="C36" s="358" t="s">
        <v>1884</v>
      </c>
      <c r="D36" s="358">
        <v>43</v>
      </c>
      <c r="E36" s="358" t="s">
        <v>1884</v>
      </c>
      <c r="F36" s="358">
        <v>43</v>
      </c>
      <c r="G36" s="358" t="s">
        <v>1884</v>
      </c>
    </row>
    <row r="37" spans="2:7" x14ac:dyDescent="0.25">
      <c r="B37" s="4">
        <v>53</v>
      </c>
      <c r="C37" s="358" t="s">
        <v>1885</v>
      </c>
      <c r="D37" s="358">
        <v>53</v>
      </c>
      <c r="E37" s="358" t="s">
        <v>1885</v>
      </c>
      <c r="F37" s="358">
        <v>53</v>
      </c>
      <c r="G37" s="358" t="s">
        <v>1885</v>
      </c>
    </row>
    <row r="38" spans="2:7" x14ac:dyDescent="0.25">
      <c r="B38" s="4">
        <v>76</v>
      </c>
      <c r="C38" s="358" t="s">
        <v>1886</v>
      </c>
      <c r="D38" s="358">
        <v>76</v>
      </c>
      <c r="E38" s="358" t="s">
        <v>1886</v>
      </c>
      <c r="F38" s="358">
        <v>76</v>
      </c>
      <c r="G38" s="358" t="s">
        <v>1886</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16" sqref="A16"/>
    </sheetView>
  </sheetViews>
  <sheetFormatPr defaultRowHeight="15" x14ac:dyDescent="0.25"/>
  <cols>
    <col min="1" max="1" width="15.85546875" style="390" customWidth="1"/>
    <col min="2" max="2" width="24.28515625" style="358" customWidth="1"/>
    <col min="3" max="3" width="22.85546875" style="358" customWidth="1"/>
    <col min="4" max="16384" width="9.140625" style="358"/>
  </cols>
  <sheetData>
    <row r="1" spans="1:3" x14ac:dyDescent="0.25">
      <c r="A1" s="421" t="s">
        <v>1766</v>
      </c>
      <c r="B1" s="421" t="s">
        <v>1847</v>
      </c>
      <c r="C1" s="421" t="s">
        <v>1848</v>
      </c>
    </row>
    <row r="2" spans="1:3" x14ac:dyDescent="0.25">
      <c r="A2" s="393" t="s">
        <v>1887</v>
      </c>
      <c r="B2" s="393" t="s">
        <v>1888</v>
      </c>
      <c r="C2" s="393" t="s">
        <v>1888</v>
      </c>
    </row>
    <row r="3" spans="1:3" x14ac:dyDescent="0.25">
      <c r="A3" s="393" t="s">
        <v>1889</v>
      </c>
      <c r="B3" s="393" t="s">
        <v>1890</v>
      </c>
      <c r="C3" s="393" t="s">
        <v>1890</v>
      </c>
    </row>
    <row r="4" spans="1:3" x14ac:dyDescent="0.25">
      <c r="A4" s="393" t="s">
        <v>1891</v>
      </c>
      <c r="B4" s="393" t="s">
        <v>1892</v>
      </c>
      <c r="C4" s="393" t="s">
        <v>1893</v>
      </c>
    </row>
    <row r="5" spans="1:3" x14ac:dyDescent="0.25">
      <c r="A5" s="393" t="s">
        <v>1855</v>
      </c>
      <c r="B5" s="393" t="s">
        <v>1894</v>
      </c>
      <c r="C5" s="393" t="s">
        <v>1258</v>
      </c>
    </row>
    <row r="6" spans="1:3" x14ac:dyDescent="0.25">
      <c r="A6" s="422"/>
    </row>
    <row r="7" spans="1:3" x14ac:dyDescent="0.25">
      <c r="A7" s="423"/>
    </row>
    <row r="8" spans="1:3" x14ac:dyDescent="0.25">
      <c r="A8" s="423"/>
    </row>
    <row r="9" spans="1:3" x14ac:dyDescent="0.25">
      <c r="A9" s="4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38"/>
  <sheetViews>
    <sheetView zoomScaleNormal="100" workbookViewId="0">
      <selection activeCell="C1" sqref="C1"/>
    </sheetView>
  </sheetViews>
  <sheetFormatPr defaultColWidth="9.140625" defaultRowHeight="15" x14ac:dyDescent="0.25"/>
  <cols>
    <col min="1" max="1" width="61.140625" style="96" customWidth="1"/>
    <col min="2" max="2" width="28.42578125" style="96" customWidth="1"/>
    <col min="3" max="3" width="40.7109375" style="96" customWidth="1"/>
    <col min="4" max="16384" width="9.140625" style="96"/>
  </cols>
  <sheetData>
    <row r="1" spans="1:3" s="223" customFormat="1" ht="31.5" customHeight="1" x14ac:dyDescent="0.3">
      <c r="A1" s="377" t="s">
        <v>836</v>
      </c>
      <c r="B1" s="378" t="s">
        <v>1669</v>
      </c>
      <c r="C1" s="379" t="s">
        <v>1987</v>
      </c>
    </row>
    <row r="2" spans="1:3" x14ac:dyDescent="0.25">
      <c r="A2" s="380"/>
      <c r="B2" s="381"/>
      <c r="C2" s="382"/>
    </row>
    <row r="3" spans="1:3" ht="15.75" thickBot="1" x14ac:dyDescent="0.3">
      <c r="A3" s="383" t="s">
        <v>662</v>
      </c>
      <c r="B3" s="384" t="s">
        <v>834</v>
      </c>
      <c r="C3" s="385"/>
    </row>
    <row r="4" spans="1:3" x14ac:dyDescent="0.25">
      <c r="A4" s="386"/>
      <c r="B4" s="387"/>
      <c r="C4" s="388"/>
    </row>
    <row r="5" spans="1:3" ht="15.75" x14ac:dyDescent="0.25">
      <c r="A5" s="472" t="s">
        <v>1336</v>
      </c>
      <c r="B5" s="473"/>
      <c r="C5" s="473"/>
    </row>
    <row r="6" spans="1:3" x14ac:dyDescent="0.25">
      <c r="A6" s="362" t="s">
        <v>663</v>
      </c>
      <c r="B6" s="474" t="s">
        <v>1337</v>
      </c>
      <c r="C6" s="475"/>
    </row>
    <row r="7" spans="1:3" x14ac:dyDescent="0.25">
      <c r="A7" s="363" t="s">
        <v>664</v>
      </c>
      <c r="B7" s="476"/>
      <c r="C7" s="477"/>
    </row>
    <row r="8" spans="1:3" x14ac:dyDescent="0.25">
      <c r="A8" s="363" t="s">
        <v>665</v>
      </c>
      <c r="B8" s="478"/>
      <c r="C8" s="479"/>
    </row>
    <row r="9" spans="1:3" x14ac:dyDescent="0.25">
      <c r="A9" s="363" t="s">
        <v>666</v>
      </c>
      <c r="B9" s="478"/>
      <c r="C9" s="479"/>
    </row>
    <row r="10" spans="1:3" x14ac:dyDescent="0.25">
      <c r="A10" s="363"/>
      <c r="B10" s="217"/>
      <c r="C10" s="364"/>
    </row>
    <row r="11" spans="1:3" x14ac:dyDescent="0.25">
      <c r="A11" s="363" t="s">
        <v>1938</v>
      </c>
      <c r="B11" s="222">
        <v>3</v>
      </c>
      <c r="C11" s="364" t="s">
        <v>1670</v>
      </c>
    </row>
    <row r="12" spans="1:3" x14ac:dyDescent="0.25">
      <c r="A12" s="363" t="s">
        <v>1671</v>
      </c>
      <c r="B12" s="222" t="s">
        <v>1759</v>
      </c>
      <c r="C12" s="364" t="s">
        <v>1672</v>
      </c>
    </row>
    <row r="13" spans="1:3" x14ac:dyDescent="0.25">
      <c r="A13" s="363" t="s">
        <v>1673</v>
      </c>
      <c r="B13" s="222" t="s">
        <v>1941</v>
      </c>
      <c r="C13" s="364" t="s">
        <v>1928</v>
      </c>
    </row>
    <row r="14" spans="1:3" x14ac:dyDescent="0.25">
      <c r="A14" s="363" t="s">
        <v>667</v>
      </c>
      <c r="B14" s="323" t="s">
        <v>1347</v>
      </c>
      <c r="C14" s="365"/>
    </row>
    <row r="15" spans="1:3" x14ac:dyDescent="0.25">
      <c r="A15" s="363" t="s">
        <v>668</v>
      </c>
      <c r="B15" s="218" t="s">
        <v>805</v>
      </c>
      <c r="C15" s="366" t="s">
        <v>1674</v>
      </c>
    </row>
    <row r="16" spans="1:3" x14ac:dyDescent="0.25">
      <c r="A16" s="363" t="s">
        <v>669</v>
      </c>
      <c r="B16" s="218" t="s">
        <v>805</v>
      </c>
      <c r="C16" s="366" t="s">
        <v>1674</v>
      </c>
    </row>
    <row r="17" spans="1:3" x14ac:dyDescent="0.25">
      <c r="A17" s="363" t="s">
        <v>671</v>
      </c>
      <c r="B17" s="218" t="s">
        <v>805</v>
      </c>
      <c r="C17" s="366" t="s">
        <v>1674</v>
      </c>
    </row>
    <row r="18" spans="1:3" x14ac:dyDescent="0.25">
      <c r="A18" s="363" t="s">
        <v>670</v>
      </c>
      <c r="B18" s="218" t="s">
        <v>805</v>
      </c>
      <c r="C18" s="366" t="s">
        <v>1674</v>
      </c>
    </row>
    <row r="19" spans="1:3" x14ac:dyDescent="0.25">
      <c r="A19" s="363" t="s">
        <v>672</v>
      </c>
      <c r="B19" s="218" t="s">
        <v>805</v>
      </c>
      <c r="C19" s="366" t="s">
        <v>1674</v>
      </c>
    </row>
    <row r="20" spans="1:3" x14ac:dyDescent="0.25">
      <c r="A20" s="363" t="s">
        <v>673</v>
      </c>
      <c r="B20" s="218" t="s">
        <v>805</v>
      </c>
      <c r="C20" s="366" t="s">
        <v>1674</v>
      </c>
    </row>
    <row r="21" spans="1:3" x14ac:dyDescent="0.25">
      <c r="A21" s="363" t="s">
        <v>674</v>
      </c>
      <c r="B21" s="218" t="s">
        <v>805</v>
      </c>
      <c r="C21" s="366" t="s">
        <v>1674</v>
      </c>
    </row>
    <row r="22" spans="1:3" x14ac:dyDescent="0.25">
      <c r="A22" s="363"/>
      <c r="B22" s="470" t="s">
        <v>675</v>
      </c>
      <c r="C22" s="471"/>
    </row>
    <row r="23" spans="1:3" x14ac:dyDescent="0.25">
      <c r="A23" s="363" t="s">
        <v>676</v>
      </c>
      <c r="B23" s="218" t="s">
        <v>805</v>
      </c>
      <c r="C23" s="367"/>
    </row>
    <row r="24" spans="1:3" x14ac:dyDescent="0.25">
      <c r="A24" s="363" t="s">
        <v>824</v>
      </c>
      <c r="B24" s="218" t="s">
        <v>805</v>
      </c>
      <c r="C24" s="367"/>
    </row>
    <row r="25" spans="1:3" x14ac:dyDescent="0.25">
      <c r="A25" s="368"/>
      <c r="B25" s="369"/>
      <c r="C25" s="370"/>
    </row>
    <row r="26" spans="1:3" x14ac:dyDescent="0.25">
      <c r="A26" s="219"/>
      <c r="B26" s="220"/>
      <c r="C26" s="220"/>
    </row>
    <row r="27" spans="1:3" ht="15.75" x14ac:dyDescent="0.25">
      <c r="A27" s="371" t="s">
        <v>677</v>
      </c>
      <c r="B27" s="372"/>
      <c r="C27" s="373"/>
    </row>
    <row r="28" spans="1:3" x14ac:dyDescent="0.25">
      <c r="A28" s="374" t="s">
        <v>678</v>
      </c>
      <c r="B28" s="222"/>
      <c r="C28" s="361"/>
    </row>
    <row r="29" spans="1:3" x14ac:dyDescent="0.25">
      <c r="A29" s="374" t="s">
        <v>679</v>
      </c>
      <c r="B29" s="222"/>
      <c r="C29" s="361"/>
    </row>
    <row r="30" spans="1:3" x14ac:dyDescent="0.25">
      <c r="A30" s="374" t="s">
        <v>680</v>
      </c>
      <c r="B30" s="222"/>
      <c r="C30" s="361"/>
    </row>
    <row r="31" spans="1:3" x14ac:dyDescent="0.25">
      <c r="A31" s="374" t="s">
        <v>681</v>
      </c>
      <c r="B31" s="222"/>
      <c r="C31" s="361"/>
    </row>
    <row r="32" spans="1:3" ht="15" customHeight="1" x14ac:dyDescent="0.25">
      <c r="A32" s="374" t="s">
        <v>682</v>
      </c>
      <c r="B32" s="222"/>
      <c r="C32" s="361"/>
    </row>
    <row r="33" spans="1:3" x14ac:dyDescent="0.25">
      <c r="A33" s="374" t="s">
        <v>683</v>
      </c>
      <c r="B33" s="222"/>
      <c r="C33" s="361"/>
    </row>
    <row r="34" spans="1:3" x14ac:dyDescent="0.25">
      <c r="A34" s="374" t="s">
        <v>684</v>
      </c>
      <c r="B34" s="222"/>
      <c r="C34" s="361"/>
    </row>
    <row r="35" spans="1:3" x14ac:dyDescent="0.25">
      <c r="A35" s="374" t="s">
        <v>685</v>
      </c>
      <c r="B35" s="222"/>
      <c r="C35" s="361"/>
    </row>
    <row r="36" spans="1:3" x14ac:dyDescent="0.25">
      <c r="A36" s="374" t="s">
        <v>686</v>
      </c>
      <c r="B36" s="222"/>
      <c r="C36" s="361"/>
    </row>
    <row r="37" spans="1:3" x14ac:dyDescent="0.25">
      <c r="A37" s="374" t="s">
        <v>687</v>
      </c>
      <c r="B37" s="222"/>
      <c r="C37" s="361"/>
    </row>
    <row r="38" spans="1:3" x14ac:dyDescent="0.25">
      <c r="A38" s="375"/>
      <c r="B38" s="276"/>
      <c r="C38" s="376"/>
    </row>
  </sheetData>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6">
    <mergeCell ref="B22:C22"/>
    <mergeCell ref="A5:C5"/>
    <mergeCell ref="B6:C6"/>
    <mergeCell ref="B7:C7"/>
    <mergeCell ref="B8:C8"/>
    <mergeCell ref="B9:C9"/>
  </mergeCells>
  <pageMargins left="0.25" right="0.25" top="0.75" bottom="0.75" header="0.3" footer="0.3"/>
  <pageSetup orientation="landscape" r:id="rId2"/>
  <headerFooter>
    <oddHeader>&amp;L&amp;D&amp;C&amp;F,&amp;A</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'Look up tables'!$A$2:$A$3</xm:f>
          </x14:formula1>
          <xm:sqref>B15:B21 B23:B24</xm:sqref>
        </x14:dataValidation>
        <x14:dataValidation type="list" allowBlank="1" showInputMessage="1" showErrorMessage="1">
          <x14:formula1>
            <xm:f>'Look up tables'!$E$2:$E$3</xm:f>
          </x14:formula1>
          <xm:sqref>B11</xm:sqref>
        </x14:dataValidation>
        <x14:dataValidation type="list" allowBlank="1" showInputMessage="1" showErrorMessage="1">
          <x14:formula1>
            <xm:f>'Look up tables'!$F$2:$F$4</xm:f>
          </x14:formula1>
          <xm:sqref>B12</xm:sqref>
        </x14:dataValidation>
        <x14:dataValidation type="list" allowBlank="1" showInputMessage="1" showErrorMessage="1">
          <x14:formula1>
            <xm:f>'Look up tables'!$G$2:$G$3</xm:f>
          </x14:formula1>
          <xm:sqref>B13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16" sqref="A16"/>
    </sheetView>
  </sheetViews>
  <sheetFormatPr defaultRowHeight="15" x14ac:dyDescent="0.25"/>
  <cols>
    <col min="1" max="1" width="14" style="358" customWidth="1"/>
    <col min="2" max="2" width="12" style="358" customWidth="1"/>
    <col min="3" max="3" width="30.5703125" style="358" customWidth="1"/>
    <col min="4" max="16384" width="9.140625" style="358"/>
  </cols>
  <sheetData>
    <row r="1" spans="1:3" x14ac:dyDescent="0.25">
      <c r="A1" s="397" t="s">
        <v>1758</v>
      </c>
      <c r="B1" s="397"/>
      <c r="C1" s="397" t="s">
        <v>1209</v>
      </c>
    </row>
    <row r="2" spans="1:3" x14ac:dyDescent="0.25">
      <c r="A2" s="393" t="s">
        <v>1759</v>
      </c>
      <c r="B2" s="57" t="s">
        <v>1895</v>
      </c>
      <c r="C2" s="393" t="s">
        <v>1896</v>
      </c>
    </row>
    <row r="3" spans="1:3" x14ac:dyDescent="0.25">
      <c r="A3" s="393" t="s">
        <v>1897</v>
      </c>
      <c r="B3" s="57" t="s">
        <v>1898</v>
      </c>
      <c r="C3" s="393" t="s">
        <v>1899</v>
      </c>
    </row>
    <row r="4" spans="1:3" x14ac:dyDescent="0.25">
      <c r="A4" s="1" t="s">
        <v>1761</v>
      </c>
      <c r="B4" s="57" t="s">
        <v>1900</v>
      </c>
      <c r="C4" s="1" t="s">
        <v>1901</v>
      </c>
    </row>
  </sheetData>
  <pageMargins left="0.7" right="0.7" top="0.75" bottom="0.75" header="0.3" footer="0.3"/>
  <pageSetup orientation="landscape" r:id="rId1"/>
  <headerFooter>
    <oddHeader>&amp;L&amp;D&amp;C&amp;F, &amp;A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16" sqref="A16"/>
    </sheetView>
  </sheetViews>
  <sheetFormatPr defaultRowHeight="15" x14ac:dyDescent="0.25"/>
  <cols>
    <col min="1" max="1" width="19.28515625" style="358" customWidth="1"/>
    <col min="2" max="2" width="34.7109375" style="358" customWidth="1"/>
    <col min="3" max="3" width="41.42578125" style="358" customWidth="1"/>
    <col min="4" max="16384" width="9.140625" style="358"/>
  </cols>
  <sheetData>
    <row r="1" spans="1:3" x14ac:dyDescent="0.25">
      <c r="A1" s="492"/>
      <c r="B1" s="492"/>
      <c r="C1" s="493"/>
    </row>
    <row r="2" spans="1:3" ht="25.5" x14ac:dyDescent="0.25">
      <c r="A2" s="404" t="s">
        <v>1902</v>
      </c>
      <c r="B2" s="424" t="s">
        <v>1903</v>
      </c>
      <c r="C2" s="424" t="s">
        <v>1904</v>
      </c>
    </row>
    <row r="3" spans="1:3" ht="25.5" x14ac:dyDescent="0.25">
      <c r="A3" s="425" t="s">
        <v>1932</v>
      </c>
      <c r="B3" s="425" t="s">
        <v>1905</v>
      </c>
      <c r="C3" s="425" t="s">
        <v>641</v>
      </c>
    </row>
    <row r="4" spans="1:3" x14ac:dyDescent="0.25">
      <c r="A4" s="425" t="s">
        <v>1906</v>
      </c>
      <c r="B4" s="425" t="s">
        <v>1905</v>
      </c>
      <c r="C4" s="425" t="s">
        <v>1907</v>
      </c>
    </row>
  </sheetData>
  <mergeCells count="1">
    <mergeCell ref="A1:C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16" sqref="A16"/>
    </sheetView>
  </sheetViews>
  <sheetFormatPr defaultRowHeight="15" x14ac:dyDescent="0.25"/>
  <cols>
    <col min="1" max="1" width="38.85546875" style="358" customWidth="1"/>
    <col min="2" max="2" width="32.140625" style="358" customWidth="1"/>
    <col min="3" max="3" width="27.28515625" style="358" customWidth="1"/>
    <col min="4" max="4" width="25" style="358" customWidth="1"/>
    <col min="5" max="16384" width="9.140625" style="358"/>
  </cols>
  <sheetData>
    <row r="1" spans="1:4" x14ac:dyDescent="0.25">
      <c r="A1" s="494" t="s">
        <v>1908</v>
      </c>
      <c r="B1" s="494"/>
      <c r="C1" s="495" t="s">
        <v>1909</v>
      </c>
      <c r="D1" s="495"/>
    </row>
    <row r="3" spans="1:4" x14ac:dyDescent="0.25">
      <c r="A3" s="392" t="s">
        <v>1910</v>
      </c>
      <c r="B3" s="392" t="s">
        <v>1154</v>
      </c>
      <c r="C3" s="426" t="s">
        <v>1911</v>
      </c>
      <c r="D3" s="426" t="s">
        <v>1912</v>
      </c>
    </row>
    <row r="4" spans="1:4" x14ac:dyDescent="0.25">
      <c r="A4" s="496" t="s">
        <v>1913</v>
      </c>
      <c r="B4" s="393" t="s">
        <v>1753</v>
      </c>
      <c r="C4" s="393" t="s">
        <v>1913</v>
      </c>
      <c r="D4" s="393" t="s">
        <v>1914</v>
      </c>
    </row>
    <row r="5" spans="1:4" x14ac:dyDescent="0.25">
      <c r="A5" s="497"/>
      <c r="B5" s="393" t="s">
        <v>1754</v>
      </c>
      <c r="C5" s="393" t="s">
        <v>1913</v>
      </c>
      <c r="D5" s="393" t="s">
        <v>1915</v>
      </c>
    </row>
    <row r="6" spans="1:4" x14ac:dyDescent="0.25">
      <c r="A6" s="393" t="s">
        <v>1916</v>
      </c>
      <c r="B6" s="393" t="s">
        <v>1917</v>
      </c>
      <c r="C6" s="393" t="s">
        <v>1916</v>
      </c>
      <c r="D6" s="393" t="s">
        <v>1918</v>
      </c>
    </row>
    <row r="7" spans="1:4" x14ac:dyDescent="0.25">
      <c r="A7" s="393" t="s">
        <v>1919</v>
      </c>
      <c r="B7" s="393" t="s">
        <v>1917</v>
      </c>
      <c r="C7" s="393" t="s">
        <v>1919</v>
      </c>
      <c r="D7" s="393" t="s">
        <v>1918</v>
      </c>
    </row>
    <row r="8" spans="1:4" x14ac:dyDescent="0.25">
      <c r="A8" s="393" t="s">
        <v>1920</v>
      </c>
      <c r="B8" s="393" t="s">
        <v>1917</v>
      </c>
      <c r="C8" s="393" t="s">
        <v>1920</v>
      </c>
      <c r="D8" s="393" t="s">
        <v>1918</v>
      </c>
    </row>
    <row r="9" spans="1:4" x14ac:dyDescent="0.25">
      <c r="A9" s="393" t="s">
        <v>1921</v>
      </c>
      <c r="B9" s="393" t="s">
        <v>1917</v>
      </c>
      <c r="C9" s="393" t="s">
        <v>1921</v>
      </c>
      <c r="D9" s="393" t="s">
        <v>1918</v>
      </c>
    </row>
    <row r="10" spans="1:4" x14ac:dyDescent="0.25">
      <c r="A10" s="393" t="s">
        <v>1922</v>
      </c>
      <c r="B10" s="393" t="s">
        <v>1917</v>
      </c>
      <c r="C10" s="393" t="s">
        <v>1922</v>
      </c>
      <c r="D10" s="393" t="s">
        <v>1918</v>
      </c>
    </row>
    <row r="11" spans="1:4" x14ac:dyDescent="0.25">
      <c r="A11" s="393" t="s">
        <v>1140</v>
      </c>
      <c r="B11" s="393" t="s">
        <v>1917</v>
      </c>
      <c r="C11" s="393" t="s">
        <v>1140</v>
      </c>
      <c r="D11" s="393" t="s">
        <v>1918</v>
      </c>
    </row>
    <row r="12" spans="1:4" x14ac:dyDescent="0.25">
      <c r="A12" s="393" t="s">
        <v>1923</v>
      </c>
      <c r="B12" s="393" t="s">
        <v>1917</v>
      </c>
      <c r="C12" s="393" t="s">
        <v>1924</v>
      </c>
      <c r="D12" s="393" t="s">
        <v>1918</v>
      </c>
    </row>
    <row r="13" spans="1:4" x14ac:dyDescent="0.25">
      <c r="A13" s="393" t="s">
        <v>1925</v>
      </c>
      <c r="B13" s="393" t="s">
        <v>1310</v>
      </c>
      <c r="C13" s="393" t="s">
        <v>1854</v>
      </c>
      <c r="D13" s="393" t="s">
        <v>1926</v>
      </c>
    </row>
  </sheetData>
  <mergeCells count="3">
    <mergeCell ref="A1:B1"/>
    <mergeCell ref="C1:D1"/>
    <mergeCell ref="A4:A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C35" sqref="C35"/>
    </sheetView>
  </sheetViews>
  <sheetFormatPr defaultColWidth="9.140625" defaultRowHeight="15" x14ac:dyDescent="0.25"/>
  <cols>
    <col min="1" max="1" width="14" style="113" customWidth="1"/>
    <col min="2" max="2" width="87.7109375" style="113" customWidth="1"/>
    <col min="3" max="16384" width="9.140625" style="113"/>
  </cols>
  <sheetData>
    <row r="1" spans="1:2" x14ac:dyDescent="0.25">
      <c r="A1" s="224" t="s">
        <v>653</v>
      </c>
      <c r="B1" s="225"/>
    </row>
    <row r="2" spans="1:2" x14ac:dyDescent="0.25">
      <c r="A2" s="226" t="s">
        <v>654</v>
      </c>
      <c r="B2" s="227"/>
    </row>
    <row r="3" spans="1:2" x14ac:dyDescent="0.25">
      <c r="A3" s="228" t="s">
        <v>655</v>
      </c>
      <c r="B3" s="229" t="s">
        <v>656</v>
      </c>
    </row>
    <row r="4" spans="1:2" ht="30" x14ac:dyDescent="0.25">
      <c r="A4" s="230" t="s">
        <v>657</v>
      </c>
      <c r="B4" s="231" t="s">
        <v>842</v>
      </c>
    </row>
    <row r="5" spans="1:2" ht="35.25" customHeight="1" x14ac:dyDescent="0.25">
      <c r="A5" s="232" t="s">
        <v>657</v>
      </c>
      <c r="B5" s="233" t="s">
        <v>1339</v>
      </c>
    </row>
    <row r="6" spans="1:2" ht="24.75" customHeight="1" x14ac:dyDescent="0.25">
      <c r="A6" s="232" t="s">
        <v>657</v>
      </c>
      <c r="B6" s="234" t="s">
        <v>1338</v>
      </c>
    </row>
    <row r="7" spans="1:2" x14ac:dyDescent="0.25">
      <c r="A7" s="498" t="s">
        <v>658</v>
      </c>
      <c r="B7" s="498"/>
    </row>
    <row r="8" spans="1:2" x14ac:dyDescent="0.25">
      <c r="A8" s="499" t="s">
        <v>826</v>
      </c>
      <c r="B8" s="500"/>
    </row>
    <row r="9" spans="1:2" x14ac:dyDescent="0.25">
      <c r="A9" s="235" t="s">
        <v>807</v>
      </c>
      <c r="B9" s="236" t="s">
        <v>825</v>
      </c>
    </row>
    <row r="10" spans="1:2" x14ac:dyDescent="0.25">
      <c r="A10" s="237" t="s">
        <v>806</v>
      </c>
      <c r="B10" s="238" t="s">
        <v>827</v>
      </c>
    </row>
    <row r="11" spans="1:2" ht="30" x14ac:dyDescent="0.25">
      <c r="A11" s="239" t="s">
        <v>843</v>
      </c>
      <c r="B11" s="240" t="s">
        <v>844</v>
      </c>
    </row>
    <row r="12" spans="1:2" ht="23.25" customHeight="1" x14ac:dyDescent="0.25">
      <c r="A12" s="7">
        <v>1</v>
      </c>
      <c r="B12" s="8"/>
    </row>
    <row r="13" spans="1:2" ht="23.25" customHeight="1" x14ac:dyDescent="0.25">
      <c r="A13" s="7">
        <f t="shared" ref="A13:A23" si="0">A12 + 1</f>
        <v>2</v>
      </c>
      <c r="B13" s="8"/>
    </row>
    <row r="14" spans="1:2" ht="23.25" customHeight="1" x14ac:dyDescent="0.25">
      <c r="A14" s="7">
        <f t="shared" si="0"/>
        <v>3</v>
      </c>
      <c r="B14" s="8"/>
    </row>
    <row r="15" spans="1:2" ht="23.25" customHeight="1" x14ac:dyDescent="0.25">
      <c r="A15" s="7">
        <f t="shared" si="0"/>
        <v>4</v>
      </c>
      <c r="B15" s="8"/>
    </row>
    <row r="16" spans="1:2" ht="23.25" customHeight="1" x14ac:dyDescent="0.25">
      <c r="A16" s="7">
        <f t="shared" si="0"/>
        <v>5</v>
      </c>
      <c r="B16" s="8"/>
    </row>
    <row r="17" spans="1:2" ht="23.25" customHeight="1" x14ac:dyDescent="0.25">
      <c r="A17" s="7">
        <f t="shared" si="0"/>
        <v>6</v>
      </c>
      <c r="B17" s="8"/>
    </row>
    <row r="18" spans="1:2" ht="23.25" customHeight="1" x14ac:dyDescent="0.25">
      <c r="A18" s="7">
        <f t="shared" si="0"/>
        <v>7</v>
      </c>
      <c r="B18" s="8"/>
    </row>
    <row r="19" spans="1:2" ht="23.25" customHeight="1" x14ac:dyDescent="0.25">
      <c r="A19" s="7">
        <f t="shared" si="0"/>
        <v>8</v>
      </c>
      <c r="B19" s="8"/>
    </row>
    <row r="20" spans="1:2" ht="23.25" customHeight="1" x14ac:dyDescent="0.25">
      <c r="A20" s="7">
        <f t="shared" si="0"/>
        <v>9</v>
      </c>
      <c r="B20" s="8"/>
    </row>
    <row r="21" spans="1:2" ht="23.25" customHeight="1" x14ac:dyDescent="0.25">
      <c r="A21" s="7">
        <f t="shared" si="0"/>
        <v>10</v>
      </c>
      <c r="B21" s="8"/>
    </row>
    <row r="22" spans="1:2" ht="23.25" customHeight="1" x14ac:dyDescent="0.25">
      <c r="A22" s="7">
        <f t="shared" si="0"/>
        <v>11</v>
      </c>
      <c r="B22" s="8"/>
    </row>
    <row r="23" spans="1:2" ht="23.25" customHeight="1" x14ac:dyDescent="0.25">
      <c r="A23" s="7">
        <f t="shared" si="0"/>
        <v>12</v>
      </c>
      <c r="B23" s="8"/>
    </row>
    <row r="24" spans="1:2" ht="23.25" customHeight="1" x14ac:dyDescent="0.25">
      <c r="A24" s="9">
        <v>13</v>
      </c>
      <c r="B24" s="10"/>
    </row>
  </sheetData>
  <customSheetViews>
    <customSheetView guid="{2A7EF72E-AF5F-4FF9-A1FB-923280D3EB79}">
      <selection activeCell="B12" sqref="B12"/>
      <pageMargins left="0.7" right="0.7" top="0.75" bottom="0.75" header="0.3" footer="0.3"/>
      <pageSetup orientation="landscape" r:id="rId1"/>
      <headerFooter>
        <oddHeader>&amp;L&amp;D&amp;C&amp;F, &amp;A</oddHeader>
      </headerFooter>
    </customSheetView>
  </customSheetViews>
  <mergeCells count="2">
    <mergeCell ref="A7:B7"/>
    <mergeCell ref="A8:B8"/>
  </mergeCells>
  <pageMargins left="0.7" right="0.7" top="0.75" bottom="0.75" header="0.3" footer="0.3"/>
  <pageSetup orientation="landscape" r:id="rId2"/>
  <headerFooter>
    <oddHeader>&amp;L&amp;D&amp;C&amp;F, &amp;A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election activeCell="I12" sqref="I12"/>
    </sheetView>
  </sheetViews>
  <sheetFormatPr defaultColWidth="9.140625" defaultRowHeight="15" x14ac:dyDescent="0.25"/>
  <cols>
    <col min="1" max="1" width="8.28515625" style="208" customWidth="1"/>
    <col min="2" max="2" width="53.7109375" style="206" customWidth="1"/>
    <col min="3" max="3" width="62.5703125" style="206" bestFit="1" customWidth="1"/>
    <col min="4" max="4" width="8.7109375" style="208" customWidth="1"/>
    <col min="5" max="5" width="11.7109375" style="243" customWidth="1"/>
    <col min="6" max="6" width="63.7109375" style="206" customWidth="1"/>
    <col min="7" max="7" width="52.7109375" style="267" customWidth="1"/>
    <col min="8" max="8" width="50.140625" style="244" customWidth="1"/>
    <col min="9" max="9" width="49.42578125" style="268" customWidth="1"/>
    <col min="10" max="10" width="20.140625" style="244" customWidth="1"/>
    <col min="11" max="11" width="8.140625" style="244" customWidth="1"/>
    <col min="12" max="12" width="18.85546875" style="244" customWidth="1"/>
    <col min="13" max="13" width="9.140625" style="244" customWidth="1"/>
    <col min="14" max="16384" width="9.140625" style="206"/>
  </cols>
  <sheetData>
    <row r="1" spans="1:13" ht="21" x14ac:dyDescent="0.35">
      <c r="A1" s="241" t="s">
        <v>1343</v>
      </c>
      <c r="D1" s="242" t="s">
        <v>1355</v>
      </c>
      <c r="G1" s="74"/>
      <c r="H1" s="204"/>
      <c r="I1" s="205"/>
    </row>
    <row r="2" spans="1:13" s="252" customFormat="1" ht="30" x14ac:dyDescent="0.25">
      <c r="A2" s="245" t="s">
        <v>797</v>
      </c>
      <c r="B2" s="246" t="s">
        <v>1333</v>
      </c>
      <c r="C2" s="246" t="s">
        <v>1524</v>
      </c>
      <c r="D2" s="247" t="s">
        <v>798</v>
      </c>
      <c r="E2" s="248" t="s">
        <v>1618</v>
      </c>
      <c r="F2" s="247" t="s">
        <v>799</v>
      </c>
      <c r="G2" s="249" t="s">
        <v>1312</v>
      </c>
      <c r="H2" s="250" t="s">
        <v>1394</v>
      </c>
      <c r="I2" s="245" t="s">
        <v>1523</v>
      </c>
      <c r="J2" s="251" t="s">
        <v>1328</v>
      </c>
      <c r="K2" s="251" t="s">
        <v>1329</v>
      </c>
      <c r="L2" s="251" t="s">
        <v>1309</v>
      </c>
      <c r="M2" s="251" t="s">
        <v>1374</v>
      </c>
    </row>
    <row r="3" spans="1:13" ht="15" customHeight="1" x14ac:dyDescent="0.25">
      <c r="A3" s="144">
        <v>3</v>
      </c>
      <c r="B3" s="188" t="s">
        <v>1299</v>
      </c>
      <c r="C3" s="188" t="s">
        <v>1120</v>
      </c>
      <c r="D3" s="192" t="s">
        <v>803</v>
      </c>
      <c r="E3" s="144"/>
      <c r="F3" s="253" t="s">
        <v>1311</v>
      </c>
      <c r="G3" s="190" t="s">
        <v>1186</v>
      </c>
      <c r="H3" s="149" t="s">
        <v>1298</v>
      </c>
      <c r="I3" s="191"/>
      <c r="J3" s="149" t="s">
        <v>1314</v>
      </c>
      <c r="K3" s="149"/>
      <c r="L3" s="144" t="s">
        <v>1310</v>
      </c>
      <c r="M3" s="144"/>
    </row>
    <row r="4" spans="1:13" ht="15" customHeight="1" x14ac:dyDescent="0.25">
      <c r="A4" s="144">
        <v>3</v>
      </c>
      <c r="B4" s="188" t="s">
        <v>1300</v>
      </c>
      <c r="C4" s="188" t="s">
        <v>1094</v>
      </c>
      <c r="D4" s="192" t="s">
        <v>803</v>
      </c>
      <c r="E4" s="144"/>
      <c r="F4" s="253" t="s">
        <v>1311</v>
      </c>
      <c r="G4" s="190" t="s">
        <v>1189</v>
      </c>
      <c r="H4" s="149" t="s">
        <v>1296</v>
      </c>
      <c r="I4" s="191"/>
      <c r="J4" s="149" t="s">
        <v>1174</v>
      </c>
      <c r="K4" s="149"/>
      <c r="L4" s="144" t="s">
        <v>1310</v>
      </c>
      <c r="M4" s="144"/>
    </row>
    <row r="5" spans="1:13" ht="15" customHeight="1" x14ac:dyDescent="0.25">
      <c r="A5" s="144">
        <v>3</v>
      </c>
      <c r="B5" s="188" t="s">
        <v>1301</v>
      </c>
      <c r="C5" s="188" t="s">
        <v>1095</v>
      </c>
      <c r="D5" s="192" t="s">
        <v>803</v>
      </c>
      <c r="E5" s="144"/>
      <c r="F5" s="253" t="s">
        <v>1311</v>
      </c>
      <c r="G5" s="190" t="s">
        <v>1190</v>
      </c>
      <c r="H5" s="149" t="s">
        <v>1297</v>
      </c>
      <c r="I5" s="191"/>
      <c r="J5" s="149" t="s">
        <v>1174</v>
      </c>
      <c r="K5" s="149"/>
      <c r="L5" s="144" t="s">
        <v>1310</v>
      </c>
      <c r="M5" s="144"/>
    </row>
    <row r="6" spans="1:13" s="244" customFormat="1" ht="15" customHeight="1" x14ac:dyDescent="0.25">
      <c r="A6" s="144">
        <v>3</v>
      </c>
      <c r="B6" s="149" t="s">
        <v>1308</v>
      </c>
      <c r="C6" s="149" t="s">
        <v>1096</v>
      </c>
      <c r="D6" s="254" t="s">
        <v>803</v>
      </c>
      <c r="E6" s="144"/>
      <c r="F6" s="255" t="s">
        <v>1311</v>
      </c>
      <c r="G6" s="191"/>
      <c r="H6" s="149" t="s">
        <v>1372</v>
      </c>
      <c r="I6" s="191" t="s">
        <v>1395</v>
      </c>
      <c r="J6" s="149" t="s">
        <v>1173</v>
      </c>
      <c r="K6" s="149">
        <v>256</v>
      </c>
      <c r="L6" s="144" t="s">
        <v>1310</v>
      </c>
      <c r="M6" s="144" t="s">
        <v>803</v>
      </c>
    </row>
    <row r="7" spans="1:13" ht="15" customHeight="1" x14ac:dyDescent="0.25">
      <c r="A7" s="144">
        <v>3</v>
      </c>
      <c r="B7" s="188" t="s">
        <v>1302</v>
      </c>
      <c r="C7" s="188" t="s">
        <v>1122</v>
      </c>
      <c r="D7" s="192"/>
      <c r="E7" s="144"/>
      <c r="F7" s="189" t="str">
        <f>IF(D7="Y",'Look up tables'!$D$2,"")</f>
        <v/>
      </c>
      <c r="G7" s="190" t="s">
        <v>1313</v>
      </c>
      <c r="H7" s="149" t="s">
        <v>838</v>
      </c>
      <c r="I7" s="191"/>
      <c r="J7" s="149" t="s">
        <v>1176</v>
      </c>
      <c r="K7" s="149"/>
      <c r="L7" s="144" t="s">
        <v>1310</v>
      </c>
      <c r="M7" s="144" t="s">
        <v>803</v>
      </c>
    </row>
    <row r="8" spans="1:13" ht="15" customHeight="1" x14ac:dyDescent="0.25">
      <c r="A8" s="144">
        <v>3</v>
      </c>
      <c r="B8" s="188" t="s">
        <v>1303</v>
      </c>
      <c r="C8" s="188" t="s">
        <v>1123</v>
      </c>
      <c r="D8" s="192"/>
      <c r="E8" s="144"/>
      <c r="F8" s="189" t="str">
        <f>IF(D8="Y",'Look up tables'!$D$2,"")</f>
        <v/>
      </c>
      <c r="G8" s="190" t="s">
        <v>1313</v>
      </c>
      <c r="H8" s="149" t="s">
        <v>839</v>
      </c>
      <c r="I8" s="191"/>
      <c r="J8" s="149" t="s">
        <v>1176</v>
      </c>
      <c r="K8" s="149"/>
      <c r="L8" s="144" t="s">
        <v>1310</v>
      </c>
      <c r="M8" s="144" t="s">
        <v>803</v>
      </c>
    </row>
    <row r="9" spans="1:13" ht="15" customHeight="1" x14ac:dyDescent="0.25">
      <c r="A9" s="144">
        <v>3</v>
      </c>
      <c r="B9" s="188" t="s">
        <v>1304</v>
      </c>
      <c r="C9" s="188" t="s">
        <v>1124</v>
      </c>
      <c r="D9" s="192"/>
      <c r="E9" s="144"/>
      <c r="F9" s="189" t="str">
        <f>IF(D9="Y",'Look up tables'!$D$2,"")</f>
        <v/>
      </c>
      <c r="G9" s="190" t="s">
        <v>1313</v>
      </c>
      <c r="H9" s="149" t="s">
        <v>840</v>
      </c>
      <c r="I9" s="191"/>
      <c r="J9" s="149" t="s">
        <v>1176</v>
      </c>
      <c r="K9" s="149"/>
      <c r="L9" s="144" t="s">
        <v>1310</v>
      </c>
      <c r="M9" s="144" t="s">
        <v>803</v>
      </c>
    </row>
    <row r="10" spans="1:13" ht="15" customHeight="1" x14ac:dyDescent="0.25">
      <c r="A10" s="144">
        <v>3</v>
      </c>
      <c r="B10" s="188" t="s">
        <v>1305</v>
      </c>
      <c r="C10" s="188" t="s">
        <v>1125</v>
      </c>
      <c r="D10" s="192"/>
      <c r="E10" s="144"/>
      <c r="F10" s="253" t="str">
        <f>IF(D10="Y",'Look up tables'!$D$2,"")</f>
        <v/>
      </c>
      <c r="G10" s="190" t="s">
        <v>1313</v>
      </c>
      <c r="H10" s="149" t="s">
        <v>841</v>
      </c>
      <c r="I10" s="191"/>
      <c r="J10" s="149" t="s">
        <v>1176</v>
      </c>
      <c r="K10" s="149"/>
      <c r="L10" s="144" t="s">
        <v>1310</v>
      </c>
      <c r="M10" s="144" t="s">
        <v>803</v>
      </c>
    </row>
    <row r="11" spans="1:13" ht="15" customHeight="1" x14ac:dyDescent="0.25">
      <c r="A11" s="144">
        <v>3</v>
      </c>
      <c r="B11" s="188" t="s">
        <v>1306</v>
      </c>
      <c r="C11" s="188" t="s">
        <v>1310</v>
      </c>
      <c r="D11" s="192" t="s">
        <v>803</v>
      </c>
      <c r="E11" s="144"/>
      <c r="F11" s="253" t="s">
        <v>1311</v>
      </c>
      <c r="G11" s="190" t="s">
        <v>1307</v>
      </c>
      <c r="H11" s="149" t="s">
        <v>1295</v>
      </c>
      <c r="I11" s="191"/>
      <c r="J11" s="149" t="s">
        <v>1176</v>
      </c>
      <c r="K11" s="149"/>
      <c r="L11" s="144" t="s">
        <v>1310</v>
      </c>
      <c r="M11" s="144"/>
    </row>
    <row r="12" spans="1:13" s="244" customFormat="1" ht="15" customHeight="1" x14ac:dyDescent="0.25">
      <c r="A12" s="144">
        <v>3</v>
      </c>
      <c r="B12" s="149" t="s">
        <v>1382</v>
      </c>
      <c r="C12" s="149" t="s">
        <v>1068</v>
      </c>
      <c r="D12" s="254"/>
      <c r="E12" s="144" t="s">
        <v>803</v>
      </c>
      <c r="F12" s="256"/>
      <c r="G12" s="191"/>
      <c r="H12" s="149" t="s">
        <v>1387</v>
      </c>
      <c r="I12" s="191" t="s">
        <v>1533</v>
      </c>
      <c r="J12" s="149" t="s">
        <v>1173</v>
      </c>
      <c r="K12" s="149">
        <v>2</v>
      </c>
      <c r="L12" s="144" t="s">
        <v>1226</v>
      </c>
      <c r="M12" s="144"/>
    </row>
    <row r="13" spans="1:13" s="244" customFormat="1" ht="15" customHeight="1" x14ac:dyDescent="0.25">
      <c r="A13" s="144">
        <v>3</v>
      </c>
      <c r="B13" s="149" t="s">
        <v>1383</v>
      </c>
      <c r="C13" s="149" t="s">
        <v>1068</v>
      </c>
      <c r="D13" s="254"/>
      <c r="E13" s="144" t="s">
        <v>803</v>
      </c>
      <c r="F13" s="256"/>
      <c r="G13" s="191"/>
      <c r="H13" s="149" t="s">
        <v>1388</v>
      </c>
      <c r="I13" s="191" t="s">
        <v>1533</v>
      </c>
      <c r="J13" s="149" t="s">
        <v>1173</v>
      </c>
      <c r="K13" s="149">
        <v>2</v>
      </c>
      <c r="L13" s="144" t="s">
        <v>1226</v>
      </c>
      <c r="M13" s="144"/>
    </row>
    <row r="14" spans="1:13" s="244" customFormat="1" ht="15" customHeight="1" x14ac:dyDescent="0.25">
      <c r="A14" s="144">
        <v>3</v>
      </c>
      <c r="B14" s="149" t="s">
        <v>1384</v>
      </c>
      <c r="C14" s="149" t="s">
        <v>1068</v>
      </c>
      <c r="D14" s="254"/>
      <c r="E14" s="144" t="s">
        <v>803</v>
      </c>
      <c r="F14" s="256"/>
      <c r="G14" s="191"/>
      <c r="H14" s="149" t="s">
        <v>1389</v>
      </c>
      <c r="I14" s="191" t="s">
        <v>1533</v>
      </c>
      <c r="J14" s="149" t="s">
        <v>1173</v>
      </c>
      <c r="K14" s="149">
        <v>2</v>
      </c>
      <c r="L14" s="144" t="s">
        <v>1226</v>
      </c>
      <c r="M14" s="144"/>
    </row>
    <row r="15" spans="1:13" s="244" customFormat="1" ht="15" customHeight="1" x14ac:dyDescent="0.25">
      <c r="A15" s="144">
        <v>3</v>
      </c>
      <c r="B15" s="149" t="s">
        <v>1385</v>
      </c>
      <c r="C15" s="149" t="s">
        <v>1068</v>
      </c>
      <c r="D15" s="254"/>
      <c r="E15" s="144" t="s">
        <v>803</v>
      </c>
      <c r="F15" s="256"/>
      <c r="G15" s="191"/>
      <c r="H15" s="149" t="s">
        <v>1390</v>
      </c>
      <c r="I15" s="191" t="s">
        <v>1533</v>
      </c>
      <c r="J15" s="149" t="s">
        <v>1173</v>
      </c>
      <c r="K15" s="149">
        <v>2</v>
      </c>
      <c r="L15" s="144" t="s">
        <v>1226</v>
      </c>
      <c r="M15" s="144"/>
    </row>
    <row r="16" spans="1:13" s="244" customFormat="1" ht="15" customHeight="1" x14ac:dyDescent="0.25">
      <c r="A16" s="144">
        <v>3</v>
      </c>
      <c r="B16" s="149" t="s">
        <v>1386</v>
      </c>
      <c r="C16" s="149" t="s">
        <v>1068</v>
      </c>
      <c r="D16" s="254"/>
      <c r="E16" s="144" t="s">
        <v>803</v>
      </c>
      <c r="F16" s="256"/>
      <c r="G16" s="191"/>
      <c r="H16" s="149" t="s">
        <v>1391</v>
      </c>
      <c r="I16" s="191" t="s">
        <v>1533</v>
      </c>
      <c r="J16" s="149" t="s">
        <v>1173</v>
      </c>
      <c r="K16" s="149">
        <v>2</v>
      </c>
      <c r="L16" s="144" t="s">
        <v>1226</v>
      </c>
      <c r="M16" s="144"/>
    </row>
    <row r="17" spans="1:13" s="244" customFormat="1" ht="15" customHeight="1" x14ac:dyDescent="0.25">
      <c r="A17" s="144">
        <v>3</v>
      </c>
      <c r="B17" s="149" t="s">
        <v>1225</v>
      </c>
      <c r="C17" s="149" t="s">
        <v>1065</v>
      </c>
      <c r="D17" s="254"/>
      <c r="E17" s="144" t="s">
        <v>803</v>
      </c>
      <c r="F17" s="256"/>
      <c r="G17" s="191"/>
      <c r="H17" s="149" t="s">
        <v>1392</v>
      </c>
      <c r="I17" s="191" t="s">
        <v>1526</v>
      </c>
      <c r="J17" s="149" t="s">
        <v>1173</v>
      </c>
      <c r="K17" s="149">
        <v>5</v>
      </c>
      <c r="L17" s="144" t="s">
        <v>1226</v>
      </c>
      <c r="M17" s="144"/>
    </row>
    <row r="18" spans="1:13" ht="15" customHeight="1" x14ac:dyDescent="0.25">
      <c r="A18" s="144">
        <v>3</v>
      </c>
      <c r="B18" s="188" t="s">
        <v>1228</v>
      </c>
      <c r="C18" s="188" t="s">
        <v>1067</v>
      </c>
      <c r="D18" s="192"/>
      <c r="E18" s="144"/>
      <c r="F18" s="189" t="str">
        <f>IF(D18="Y",'Look up tables'!$D$2,"")</f>
        <v/>
      </c>
      <c r="G18" s="190"/>
      <c r="H18" s="149" t="s">
        <v>1067</v>
      </c>
      <c r="I18" s="191"/>
      <c r="J18" s="149" t="s">
        <v>1173</v>
      </c>
      <c r="K18" s="149">
        <v>30</v>
      </c>
      <c r="L18" s="144" t="s">
        <v>1226</v>
      </c>
      <c r="M18" s="144"/>
    </row>
    <row r="19" spans="1:13" ht="15" customHeight="1" x14ac:dyDescent="0.25">
      <c r="A19" s="144">
        <v>3</v>
      </c>
      <c r="B19" s="188" t="s">
        <v>1232</v>
      </c>
      <c r="C19" s="188" t="s">
        <v>1071</v>
      </c>
      <c r="D19" s="192"/>
      <c r="E19" s="144"/>
      <c r="F19" s="189" t="str">
        <f>IF(D19="Y",'Look up tables'!$D$2,"")</f>
        <v/>
      </c>
      <c r="G19" s="190"/>
      <c r="H19" s="149" t="s">
        <v>1071</v>
      </c>
      <c r="I19" s="191"/>
      <c r="J19" s="149" t="s">
        <v>1173</v>
      </c>
      <c r="K19" s="149">
        <v>14</v>
      </c>
      <c r="L19" s="144" t="s">
        <v>1226</v>
      </c>
      <c r="M19" s="144"/>
    </row>
    <row r="20" spans="1:13" ht="15" customHeight="1" x14ac:dyDescent="0.25">
      <c r="A20" s="144">
        <v>3</v>
      </c>
      <c r="B20" s="188" t="s">
        <v>1233</v>
      </c>
      <c r="C20" s="188" t="s">
        <v>1072</v>
      </c>
      <c r="D20" s="192"/>
      <c r="E20" s="144"/>
      <c r="F20" s="189" t="str">
        <f>IF(D20="Y",'Look up tables'!$D$2,"")</f>
        <v/>
      </c>
      <c r="G20" s="190"/>
      <c r="H20" s="149" t="s">
        <v>1072</v>
      </c>
      <c r="I20" s="191"/>
      <c r="J20" s="149" t="s">
        <v>1173</v>
      </c>
      <c r="K20" s="149">
        <v>23</v>
      </c>
      <c r="L20" s="144" t="s">
        <v>1226</v>
      </c>
      <c r="M20" s="144"/>
    </row>
    <row r="21" spans="1:13" ht="15" customHeight="1" x14ac:dyDescent="0.25">
      <c r="A21" s="144">
        <v>3</v>
      </c>
      <c r="B21" s="188" t="s">
        <v>1234</v>
      </c>
      <c r="C21" s="188" t="s">
        <v>1073</v>
      </c>
      <c r="D21" s="192"/>
      <c r="E21" s="144"/>
      <c r="F21" s="189" t="str">
        <f>IF(D21="Y",'Look up tables'!$D$2,"")</f>
        <v/>
      </c>
      <c r="G21" s="190"/>
      <c r="H21" s="149" t="s">
        <v>1073</v>
      </c>
      <c r="I21" s="191"/>
      <c r="J21" s="149" t="s">
        <v>1173</v>
      </c>
      <c r="K21" s="149">
        <v>2</v>
      </c>
      <c r="L21" s="144" t="s">
        <v>1226</v>
      </c>
      <c r="M21" s="144"/>
    </row>
    <row r="22" spans="1:13" ht="15" customHeight="1" x14ac:dyDescent="0.25">
      <c r="A22" s="144">
        <v>3</v>
      </c>
      <c r="B22" s="188" t="s">
        <v>1235</v>
      </c>
      <c r="C22" s="188" t="s">
        <v>1074</v>
      </c>
      <c r="D22" s="192"/>
      <c r="E22" s="144"/>
      <c r="F22" s="189" t="str">
        <f>IF(D22="Y",'Look up tables'!$D$2,"")</f>
        <v/>
      </c>
      <c r="G22" s="190"/>
      <c r="H22" s="149" t="s">
        <v>1074</v>
      </c>
      <c r="I22" s="191"/>
      <c r="J22" s="149" t="s">
        <v>1173</v>
      </c>
      <c r="K22" s="149">
        <v>7</v>
      </c>
      <c r="L22" s="144" t="s">
        <v>1226</v>
      </c>
      <c r="M22" s="144"/>
    </row>
    <row r="23" spans="1:13" ht="15" customHeight="1" x14ac:dyDescent="0.25">
      <c r="A23" s="144">
        <v>3</v>
      </c>
      <c r="B23" s="188" t="s">
        <v>1236</v>
      </c>
      <c r="C23" s="188" t="s">
        <v>1075</v>
      </c>
      <c r="D23" s="192"/>
      <c r="E23" s="144"/>
      <c r="F23" s="189" t="str">
        <f>IF(D23="Y",'Look up tables'!$D$2,"")</f>
        <v/>
      </c>
      <c r="G23" s="190"/>
      <c r="H23" s="149" t="s">
        <v>1075</v>
      </c>
      <c r="I23" s="191"/>
      <c r="J23" s="149" t="s">
        <v>1173</v>
      </c>
      <c r="K23" s="149">
        <v>30</v>
      </c>
      <c r="L23" s="144" t="s">
        <v>1226</v>
      </c>
      <c r="M23" s="144"/>
    </row>
    <row r="24" spans="1:13" ht="15" customHeight="1" x14ac:dyDescent="0.25">
      <c r="A24" s="144">
        <v>3</v>
      </c>
      <c r="B24" s="188" t="s">
        <v>1237</v>
      </c>
      <c r="C24" s="188" t="s">
        <v>1076</v>
      </c>
      <c r="D24" s="192"/>
      <c r="E24" s="144"/>
      <c r="F24" s="189" t="str">
        <f>IF(D24="Y",'Look up tables'!$D$2,"")</f>
        <v/>
      </c>
      <c r="G24" s="190"/>
      <c r="H24" s="149" t="s">
        <v>1076</v>
      </c>
      <c r="I24" s="191"/>
      <c r="J24" s="149" t="s">
        <v>1173</v>
      </c>
      <c r="K24" s="149">
        <v>14</v>
      </c>
      <c r="L24" s="144" t="s">
        <v>1226</v>
      </c>
      <c r="M24" s="144"/>
    </row>
    <row r="25" spans="1:13" ht="15" customHeight="1" x14ac:dyDescent="0.25">
      <c r="A25" s="144">
        <v>3</v>
      </c>
      <c r="B25" s="188" t="s">
        <v>1238</v>
      </c>
      <c r="C25" s="188" t="s">
        <v>1077</v>
      </c>
      <c r="D25" s="192"/>
      <c r="E25" s="144"/>
      <c r="F25" s="189" t="str">
        <f>IF(D25="Y",'Look up tables'!$D$2,"")</f>
        <v/>
      </c>
      <c r="G25" s="190"/>
      <c r="H25" s="149" t="s">
        <v>1077</v>
      </c>
      <c r="I25" s="191"/>
      <c r="J25" s="149" t="s">
        <v>1173</v>
      </c>
      <c r="K25" s="149">
        <v>23</v>
      </c>
      <c r="L25" s="144" t="s">
        <v>1226</v>
      </c>
      <c r="M25" s="144"/>
    </row>
    <row r="26" spans="1:13" ht="15" customHeight="1" x14ac:dyDescent="0.25">
      <c r="A26" s="144">
        <v>3</v>
      </c>
      <c r="B26" s="188" t="s">
        <v>1240</v>
      </c>
      <c r="C26" s="188" t="s">
        <v>1079</v>
      </c>
      <c r="D26" s="192"/>
      <c r="E26" s="144"/>
      <c r="F26" s="189" t="str">
        <f>IF(D26="Y",'Look up tables'!$D$2,"")</f>
        <v/>
      </c>
      <c r="G26" s="190"/>
      <c r="H26" s="149" t="s">
        <v>1079</v>
      </c>
      <c r="I26" s="191"/>
      <c r="J26" s="149" t="s">
        <v>1173</v>
      </c>
      <c r="K26" s="149">
        <v>30</v>
      </c>
      <c r="L26" s="144" t="s">
        <v>1226</v>
      </c>
      <c r="M26" s="144"/>
    </row>
    <row r="27" spans="1:13" ht="15" customHeight="1" x14ac:dyDescent="0.25">
      <c r="A27" s="144">
        <v>3</v>
      </c>
      <c r="B27" s="188" t="s">
        <v>1241</v>
      </c>
      <c r="C27" s="188" t="s">
        <v>1080</v>
      </c>
      <c r="D27" s="192"/>
      <c r="E27" s="144"/>
      <c r="F27" s="189" t="str">
        <f>IF(D27="Y",'Look up tables'!$D$2,"")</f>
        <v/>
      </c>
      <c r="G27" s="190"/>
      <c r="H27" s="149" t="s">
        <v>1080</v>
      </c>
      <c r="I27" s="191"/>
      <c r="J27" s="149" t="s">
        <v>1173</v>
      </c>
      <c r="K27" s="149">
        <v>5</v>
      </c>
      <c r="L27" s="144" t="s">
        <v>1226</v>
      </c>
      <c r="M27" s="144"/>
    </row>
    <row r="28" spans="1:13" ht="15" customHeight="1" x14ac:dyDescent="0.25">
      <c r="A28" s="144">
        <v>3</v>
      </c>
      <c r="B28" s="188" t="s">
        <v>1242</v>
      </c>
      <c r="C28" s="188" t="s">
        <v>1081</v>
      </c>
      <c r="D28" s="192"/>
      <c r="E28" s="144"/>
      <c r="F28" s="189" t="str">
        <f>IF(D28="Y",'Look up tables'!$D$2,"")</f>
        <v/>
      </c>
      <c r="G28" s="190"/>
      <c r="H28" s="149" t="s">
        <v>1081</v>
      </c>
      <c r="I28" s="191"/>
      <c r="J28" s="149" t="s">
        <v>1173</v>
      </c>
      <c r="K28" s="149">
        <v>5</v>
      </c>
      <c r="L28" s="144" t="s">
        <v>1226</v>
      </c>
      <c r="M28" s="144"/>
    </row>
    <row r="29" spans="1:13" ht="15" customHeight="1" x14ac:dyDescent="0.25">
      <c r="A29" s="144">
        <v>3</v>
      </c>
      <c r="B29" s="188" t="s">
        <v>1243</v>
      </c>
      <c r="C29" s="188" t="s">
        <v>1082</v>
      </c>
      <c r="D29" s="192"/>
      <c r="E29" s="144"/>
      <c r="F29" s="189" t="str">
        <f>IF(D29="Y",'Look up tables'!$D$2,"")</f>
        <v/>
      </c>
      <c r="G29" s="190"/>
      <c r="H29" s="149" t="s">
        <v>1082</v>
      </c>
      <c r="I29" s="191"/>
      <c r="J29" s="149" t="s">
        <v>1173</v>
      </c>
      <c r="K29" s="149">
        <v>5</v>
      </c>
      <c r="L29" s="144" t="s">
        <v>1226</v>
      </c>
      <c r="M29" s="144"/>
    </row>
    <row r="30" spans="1:13" ht="15" customHeight="1" x14ac:dyDescent="0.25">
      <c r="A30" s="144">
        <v>3</v>
      </c>
      <c r="B30" s="188" t="s">
        <v>1244</v>
      </c>
      <c r="C30" s="188" t="s">
        <v>1083</v>
      </c>
      <c r="D30" s="192"/>
      <c r="E30" s="144"/>
      <c r="F30" s="189" t="str">
        <f>IF(D30="Y",'Look up tables'!$D$2,"")</f>
        <v/>
      </c>
      <c r="G30" s="190"/>
      <c r="H30" s="149" t="s">
        <v>1083</v>
      </c>
      <c r="I30" s="191"/>
      <c r="J30" s="149" t="s">
        <v>1173</v>
      </c>
      <c r="K30" s="149">
        <v>2</v>
      </c>
      <c r="L30" s="144" t="s">
        <v>1226</v>
      </c>
      <c r="M30" s="144"/>
    </row>
    <row r="31" spans="1:13" ht="15" customHeight="1" x14ac:dyDescent="0.25">
      <c r="A31" s="144">
        <v>3</v>
      </c>
      <c r="B31" s="188" t="s">
        <v>1245</v>
      </c>
      <c r="C31" s="188" t="s">
        <v>1084</v>
      </c>
      <c r="D31" s="192"/>
      <c r="E31" s="144"/>
      <c r="F31" s="189" t="str">
        <f>IF(D31="Y",'Look up tables'!$D$2,"")</f>
        <v/>
      </c>
      <c r="G31" s="190"/>
      <c r="H31" s="149" t="s">
        <v>1084</v>
      </c>
      <c r="I31" s="191"/>
      <c r="J31" s="149" t="s">
        <v>1173</v>
      </c>
      <c r="K31" s="149">
        <v>2</v>
      </c>
      <c r="L31" s="144" t="s">
        <v>1226</v>
      </c>
      <c r="M31" s="144"/>
    </row>
    <row r="32" spans="1:13" ht="15" customHeight="1" x14ac:dyDescent="0.25">
      <c r="A32" s="144">
        <v>3</v>
      </c>
      <c r="B32" s="188" t="s">
        <v>1246</v>
      </c>
      <c r="C32" s="188" t="s">
        <v>1085</v>
      </c>
      <c r="D32" s="192"/>
      <c r="E32" s="144"/>
      <c r="F32" s="189" t="str">
        <f>IF(D32="Y",'Look up tables'!$D$2,"")</f>
        <v/>
      </c>
      <c r="G32" s="190"/>
      <c r="H32" s="149" t="s">
        <v>1085</v>
      </c>
      <c r="I32" s="191"/>
      <c r="J32" s="149" t="s">
        <v>1173</v>
      </c>
      <c r="K32" s="149">
        <v>2</v>
      </c>
      <c r="L32" s="144" t="s">
        <v>1226</v>
      </c>
      <c r="M32" s="144"/>
    </row>
    <row r="33" spans="1:13" ht="15" customHeight="1" x14ac:dyDescent="0.25">
      <c r="A33" s="144">
        <v>3</v>
      </c>
      <c r="B33" s="188" t="s">
        <v>1247</v>
      </c>
      <c r="C33" s="188" t="s">
        <v>1086</v>
      </c>
      <c r="D33" s="192"/>
      <c r="E33" s="144"/>
      <c r="F33" s="189" t="str">
        <f>IF(D33="Y",'Look up tables'!$D$2,"")</f>
        <v/>
      </c>
      <c r="G33" s="190"/>
      <c r="H33" s="149" t="s">
        <v>1086</v>
      </c>
      <c r="I33" s="191"/>
      <c r="J33" s="149" t="s">
        <v>1173</v>
      </c>
      <c r="K33" s="149">
        <v>2</v>
      </c>
      <c r="L33" s="144" t="s">
        <v>1226</v>
      </c>
      <c r="M33" s="144"/>
    </row>
    <row r="34" spans="1:13" ht="15" customHeight="1" x14ac:dyDescent="0.25">
      <c r="A34" s="144">
        <v>3</v>
      </c>
      <c r="B34" s="188" t="s">
        <v>1248</v>
      </c>
      <c r="C34" s="188" t="s">
        <v>1087</v>
      </c>
      <c r="D34" s="192"/>
      <c r="E34" s="144"/>
      <c r="F34" s="189" t="str">
        <f>IF(D34="Y",'Look up tables'!$D$2,"")</f>
        <v/>
      </c>
      <c r="G34" s="190"/>
      <c r="H34" s="149" t="s">
        <v>1087</v>
      </c>
      <c r="I34" s="191"/>
      <c r="J34" s="149" t="s">
        <v>1173</v>
      </c>
      <c r="K34" s="149">
        <v>5</v>
      </c>
      <c r="L34" s="144" t="s">
        <v>1226</v>
      </c>
      <c r="M34" s="144"/>
    </row>
    <row r="35" spans="1:13" ht="15" customHeight="1" x14ac:dyDescent="0.25">
      <c r="A35" s="144">
        <v>3</v>
      </c>
      <c r="B35" s="188" t="s">
        <v>1249</v>
      </c>
      <c r="C35" s="188" t="s">
        <v>1088</v>
      </c>
      <c r="D35" s="192"/>
      <c r="E35" s="144"/>
      <c r="F35" s="189" t="str">
        <f>IF(D35="Y",'Look up tables'!$D$2,"")</f>
        <v/>
      </c>
      <c r="G35" s="190"/>
      <c r="H35" s="149" t="s">
        <v>1088</v>
      </c>
      <c r="I35" s="191"/>
      <c r="J35" s="149" t="s">
        <v>1173</v>
      </c>
      <c r="K35" s="149">
        <v>5</v>
      </c>
      <c r="L35" s="144" t="s">
        <v>1226</v>
      </c>
      <c r="M35" s="144"/>
    </row>
    <row r="36" spans="1:13" ht="15" customHeight="1" x14ac:dyDescent="0.25">
      <c r="A36" s="144">
        <v>3</v>
      </c>
      <c r="B36" s="188" t="s">
        <v>1250</v>
      </c>
      <c r="C36" s="188" t="s">
        <v>1089</v>
      </c>
      <c r="D36" s="192"/>
      <c r="E36" s="144"/>
      <c r="F36" s="189" t="str">
        <f>IF(D36="Y",'Look up tables'!$D$2,"")</f>
        <v/>
      </c>
      <c r="G36" s="190"/>
      <c r="H36" s="149" t="s">
        <v>1089</v>
      </c>
      <c r="I36" s="191"/>
      <c r="J36" s="149" t="s">
        <v>1173</v>
      </c>
      <c r="K36" s="149">
        <v>20</v>
      </c>
      <c r="L36" s="144" t="s">
        <v>1226</v>
      </c>
      <c r="M36" s="144"/>
    </row>
    <row r="37" spans="1:13" ht="15" customHeight="1" x14ac:dyDescent="0.25">
      <c r="A37" s="144">
        <v>3</v>
      </c>
      <c r="B37" s="188" t="s">
        <v>1251</v>
      </c>
      <c r="C37" s="188" t="s">
        <v>1090</v>
      </c>
      <c r="D37" s="192"/>
      <c r="E37" s="144"/>
      <c r="F37" s="189" t="str">
        <f>IF(D37="Y",'Look up tables'!$D$2,"")</f>
        <v/>
      </c>
      <c r="G37" s="190"/>
      <c r="H37" s="149" t="s">
        <v>1090</v>
      </c>
      <c r="I37" s="191"/>
      <c r="J37" s="149" t="s">
        <v>1173</v>
      </c>
      <c r="K37" s="149">
        <v>7</v>
      </c>
      <c r="L37" s="144" t="s">
        <v>1226</v>
      </c>
      <c r="M37" s="144"/>
    </row>
    <row r="38" spans="1:13" ht="15" customHeight="1" x14ac:dyDescent="0.25">
      <c r="A38" s="144">
        <v>3</v>
      </c>
      <c r="B38" s="188" t="s">
        <v>1254</v>
      </c>
      <c r="C38" s="188" t="s">
        <v>1093</v>
      </c>
      <c r="D38" s="192"/>
      <c r="E38" s="144"/>
      <c r="F38" s="189" t="str">
        <f>IF(D38="Y",'Look up tables'!$D$2,"")</f>
        <v/>
      </c>
      <c r="G38" s="190"/>
      <c r="H38" s="149" t="s">
        <v>1093</v>
      </c>
      <c r="I38" s="191"/>
      <c r="J38" s="149" t="s">
        <v>1173</v>
      </c>
      <c r="K38" s="149">
        <v>20</v>
      </c>
      <c r="L38" s="144" t="s">
        <v>1226</v>
      </c>
      <c r="M38" s="144"/>
    </row>
    <row r="39" spans="1:13" ht="15" customHeight="1" x14ac:dyDescent="0.25">
      <c r="A39" s="144">
        <v>3</v>
      </c>
      <c r="B39" s="188" t="s">
        <v>1259</v>
      </c>
      <c r="C39" s="188" t="s">
        <v>1097</v>
      </c>
      <c r="D39" s="192" t="s">
        <v>803</v>
      </c>
      <c r="E39" s="144"/>
      <c r="F39" s="189"/>
      <c r="G39" s="191" t="s">
        <v>1315</v>
      </c>
      <c r="H39" s="149" t="s">
        <v>1097</v>
      </c>
      <c r="I39" s="191"/>
      <c r="J39" s="149" t="s">
        <v>1173</v>
      </c>
      <c r="K39" s="149">
        <v>1</v>
      </c>
      <c r="L39" s="144" t="s">
        <v>1226</v>
      </c>
      <c r="M39" s="144"/>
    </row>
    <row r="40" spans="1:13" ht="15" customHeight="1" x14ac:dyDescent="0.25">
      <c r="A40" s="144">
        <v>3</v>
      </c>
      <c r="B40" s="188" t="s">
        <v>1260</v>
      </c>
      <c r="C40" s="188" t="s">
        <v>1099</v>
      </c>
      <c r="D40" s="192"/>
      <c r="E40" s="144"/>
      <c r="F40" s="189" t="str">
        <f>IF(D40="Y",'Look up tables'!$D$2,"")</f>
        <v/>
      </c>
      <c r="G40" s="191" t="s">
        <v>1315</v>
      </c>
      <c r="H40" s="149" t="s">
        <v>1099</v>
      </c>
      <c r="I40" s="191"/>
      <c r="J40" s="149" t="s">
        <v>1173</v>
      </c>
      <c r="K40" s="149">
        <v>1</v>
      </c>
      <c r="L40" s="144" t="s">
        <v>1226</v>
      </c>
      <c r="M40" s="144"/>
    </row>
    <row r="41" spans="1:13" ht="15" customHeight="1" x14ac:dyDescent="0.25">
      <c r="A41" s="144">
        <v>3</v>
      </c>
      <c r="B41" s="188" t="s">
        <v>1261</v>
      </c>
      <c r="C41" s="188" t="s">
        <v>1100</v>
      </c>
      <c r="D41" s="192"/>
      <c r="E41" s="144"/>
      <c r="F41" s="189" t="str">
        <f>IF(D41="Y",'Look up tables'!$D$2,"")</f>
        <v/>
      </c>
      <c r="G41" s="191" t="s">
        <v>1315</v>
      </c>
      <c r="H41" s="149" t="s">
        <v>1100</v>
      </c>
      <c r="I41" s="191"/>
      <c r="J41" s="149" t="s">
        <v>1173</v>
      </c>
      <c r="K41" s="149">
        <v>1</v>
      </c>
      <c r="L41" s="144" t="s">
        <v>1226</v>
      </c>
      <c r="M41" s="144"/>
    </row>
    <row r="42" spans="1:13" ht="15" customHeight="1" x14ac:dyDescent="0.25">
      <c r="A42" s="144">
        <v>3</v>
      </c>
      <c r="B42" s="188" t="s">
        <v>1262</v>
      </c>
      <c r="C42" s="188" t="s">
        <v>1101</v>
      </c>
      <c r="D42" s="192"/>
      <c r="E42" s="144"/>
      <c r="F42" s="189" t="str">
        <f>IF(D42="Y",'Look up tables'!$D$2,"")</f>
        <v/>
      </c>
      <c r="G42" s="191" t="s">
        <v>1315</v>
      </c>
      <c r="H42" s="149" t="s">
        <v>1101</v>
      </c>
      <c r="I42" s="191"/>
      <c r="J42" s="149" t="s">
        <v>1173</v>
      </c>
      <c r="K42" s="149">
        <v>1</v>
      </c>
      <c r="L42" s="144" t="s">
        <v>1226</v>
      </c>
      <c r="M42" s="144"/>
    </row>
    <row r="43" spans="1:13" ht="15" customHeight="1" x14ac:dyDescent="0.25">
      <c r="A43" s="144">
        <v>3</v>
      </c>
      <c r="B43" s="188" t="s">
        <v>1263</v>
      </c>
      <c r="C43" s="188" t="s">
        <v>1102</v>
      </c>
      <c r="D43" s="192"/>
      <c r="E43" s="144"/>
      <c r="F43" s="189" t="str">
        <f>IF(D43="Y",'Look up tables'!$D$2,"")</f>
        <v/>
      </c>
      <c r="G43" s="191" t="s">
        <v>1315</v>
      </c>
      <c r="H43" s="149" t="s">
        <v>1102</v>
      </c>
      <c r="I43" s="191"/>
      <c r="J43" s="149" t="s">
        <v>1173</v>
      </c>
      <c r="K43" s="149">
        <v>1</v>
      </c>
      <c r="L43" s="144" t="s">
        <v>1226</v>
      </c>
      <c r="M43" s="144"/>
    </row>
    <row r="44" spans="1:13" ht="15" customHeight="1" x14ac:dyDescent="0.25">
      <c r="A44" s="144">
        <v>3</v>
      </c>
      <c r="B44" s="188" t="s">
        <v>1264</v>
      </c>
      <c r="C44" s="188" t="s">
        <v>1103</v>
      </c>
      <c r="D44" s="192"/>
      <c r="E44" s="144"/>
      <c r="F44" s="189" t="str">
        <f>IF(D44="Y",'Look up tables'!$D$2,"")</f>
        <v/>
      </c>
      <c r="G44" s="191" t="s">
        <v>1315</v>
      </c>
      <c r="H44" s="149" t="s">
        <v>1103</v>
      </c>
      <c r="I44" s="191"/>
      <c r="J44" s="149" t="s">
        <v>1173</v>
      </c>
      <c r="K44" s="149">
        <v>1</v>
      </c>
      <c r="L44" s="144" t="s">
        <v>1226</v>
      </c>
      <c r="M44" s="144"/>
    </row>
    <row r="45" spans="1:13" ht="15" customHeight="1" x14ac:dyDescent="0.25">
      <c r="A45" s="144">
        <v>3</v>
      </c>
      <c r="B45" s="188" t="s">
        <v>1265</v>
      </c>
      <c r="C45" s="188" t="s">
        <v>1104</v>
      </c>
      <c r="D45" s="192"/>
      <c r="E45" s="144"/>
      <c r="F45" s="189" t="str">
        <f>IF(D45="Y",'Look up tables'!$D$2,"")</f>
        <v/>
      </c>
      <c r="G45" s="191" t="s">
        <v>1315</v>
      </c>
      <c r="H45" s="149" t="s">
        <v>1104</v>
      </c>
      <c r="I45" s="191"/>
      <c r="J45" s="149" t="s">
        <v>1173</v>
      </c>
      <c r="K45" s="149">
        <v>1</v>
      </c>
      <c r="L45" s="144" t="s">
        <v>1226</v>
      </c>
      <c r="M45" s="144"/>
    </row>
    <row r="46" spans="1:13" ht="15" customHeight="1" x14ac:dyDescent="0.25">
      <c r="A46" s="144">
        <v>3</v>
      </c>
      <c r="B46" s="188" t="s">
        <v>1266</v>
      </c>
      <c r="C46" s="188" t="s">
        <v>1105</v>
      </c>
      <c r="D46" s="192"/>
      <c r="E46" s="144"/>
      <c r="F46" s="189" t="str">
        <f>IF(D46="Y",'Look up tables'!$D$2,"")</f>
        <v/>
      </c>
      <c r="G46" s="191" t="s">
        <v>1315</v>
      </c>
      <c r="H46" s="149" t="s">
        <v>1105</v>
      </c>
      <c r="I46" s="191"/>
      <c r="J46" s="149" t="s">
        <v>1173</v>
      </c>
      <c r="K46" s="149">
        <v>1</v>
      </c>
      <c r="L46" s="144" t="s">
        <v>1226</v>
      </c>
      <c r="M46" s="144"/>
    </row>
    <row r="47" spans="1:13" ht="15" customHeight="1" x14ac:dyDescent="0.25">
      <c r="A47" s="144">
        <v>3</v>
      </c>
      <c r="B47" s="188" t="s">
        <v>1267</v>
      </c>
      <c r="C47" s="188" t="s">
        <v>1106</v>
      </c>
      <c r="D47" s="192"/>
      <c r="E47" s="144"/>
      <c r="F47" s="189" t="str">
        <f>IF(D47="Y",'Look up tables'!$D$2,"")</f>
        <v/>
      </c>
      <c r="G47" s="191" t="s">
        <v>1315</v>
      </c>
      <c r="H47" s="149" t="s">
        <v>1106</v>
      </c>
      <c r="I47" s="191"/>
      <c r="J47" s="149" t="s">
        <v>1173</v>
      </c>
      <c r="K47" s="149">
        <v>1</v>
      </c>
      <c r="L47" s="144" t="s">
        <v>1226</v>
      </c>
      <c r="M47" s="144"/>
    </row>
    <row r="48" spans="1:13" ht="15" customHeight="1" x14ac:dyDescent="0.25">
      <c r="A48" s="144">
        <v>3</v>
      </c>
      <c r="B48" s="188" t="s">
        <v>1268</v>
      </c>
      <c r="C48" s="188" t="s">
        <v>1107</v>
      </c>
      <c r="D48" s="192"/>
      <c r="E48" s="144"/>
      <c r="F48" s="189" t="str">
        <f>IF(D48="Y",'Look up tables'!$D$2,"")</f>
        <v/>
      </c>
      <c r="G48" s="191" t="s">
        <v>1315</v>
      </c>
      <c r="H48" s="149" t="s">
        <v>1107</v>
      </c>
      <c r="I48" s="191"/>
      <c r="J48" s="149" t="s">
        <v>1173</v>
      </c>
      <c r="K48" s="149">
        <v>1</v>
      </c>
      <c r="L48" s="144" t="s">
        <v>1226</v>
      </c>
      <c r="M48" s="144"/>
    </row>
    <row r="49" spans="1:13" ht="15" customHeight="1" x14ac:dyDescent="0.25">
      <c r="A49" s="144">
        <v>3</v>
      </c>
      <c r="B49" s="188" t="s">
        <v>1269</v>
      </c>
      <c r="C49" s="188" t="s">
        <v>1108</v>
      </c>
      <c r="D49" s="192"/>
      <c r="E49" s="144"/>
      <c r="F49" s="189" t="str">
        <f>IF(D49="Y",'Look up tables'!$D$2,"")</f>
        <v/>
      </c>
      <c r="G49" s="191" t="s">
        <v>1315</v>
      </c>
      <c r="H49" s="149" t="s">
        <v>1108</v>
      </c>
      <c r="I49" s="191"/>
      <c r="J49" s="149" t="s">
        <v>1173</v>
      </c>
      <c r="K49" s="149">
        <v>1</v>
      </c>
      <c r="L49" s="144" t="s">
        <v>1226</v>
      </c>
      <c r="M49" s="144"/>
    </row>
    <row r="50" spans="1:13" ht="15" customHeight="1" x14ac:dyDescent="0.25">
      <c r="A50" s="144">
        <v>3</v>
      </c>
      <c r="B50" s="188" t="s">
        <v>1270</v>
      </c>
      <c r="C50" s="188" t="s">
        <v>1109</v>
      </c>
      <c r="D50" s="192"/>
      <c r="E50" s="144"/>
      <c r="F50" s="189" t="str">
        <f>IF(D50="Y",'Look up tables'!$D$2,"")</f>
        <v/>
      </c>
      <c r="G50" s="191" t="s">
        <v>1315</v>
      </c>
      <c r="H50" s="149" t="s">
        <v>1109</v>
      </c>
      <c r="I50" s="191"/>
      <c r="J50" s="149" t="s">
        <v>1173</v>
      </c>
      <c r="K50" s="149">
        <v>1</v>
      </c>
      <c r="L50" s="144" t="s">
        <v>1226</v>
      </c>
      <c r="M50" s="144"/>
    </row>
    <row r="51" spans="1:13" ht="15" customHeight="1" x14ac:dyDescent="0.25">
      <c r="A51" s="144">
        <v>3</v>
      </c>
      <c r="B51" s="188" t="s">
        <v>1271</v>
      </c>
      <c r="C51" s="188" t="s">
        <v>1110</v>
      </c>
      <c r="D51" s="192"/>
      <c r="E51" s="144"/>
      <c r="F51" s="189" t="str">
        <f>IF(D51="Y",'Look up tables'!$D$2,"")</f>
        <v/>
      </c>
      <c r="G51" s="191" t="s">
        <v>1315</v>
      </c>
      <c r="H51" s="149" t="s">
        <v>1110</v>
      </c>
      <c r="I51" s="191"/>
      <c r="J51" s="149" t="s">
        <v>1173</v>
      </c>
      <c r="K51" s="149">
        <v>1</v>
      </c>
      <c r="L51" s="144" t="s">
        <v>1226</v>
      </c>
      <c r="M51" s="144"/>
    </row>
    <row r="52" spans="1:13" ht="15" customHeight="1" x14ac:dyDescent="0.25">
      <c r="A52" s="144">
        <v>3</v>
      </c>
      <c r="B52" s="188" t="s">
        <v>1342</v>
      </c>
      <c r="C52" s="188" t="s">
        <v>1111</v>
      </c>
      <c r="D52" s="192"/>
      <c r="E52" s="144"/>
      <c r="F52" s="189" t="str">
        <f>IF(D52="Y",'Look up tables'!$D$2,"")</f>
        <v/>
      </c>
      <c r="G52" s="191" t="s">
        <v>1315</v>
      </c>
      <c r="H52" s="149" t="s">
        <v>1111</v>
      </c>
      <c r="I52" s="191"/>
      <c r="J52" s="149" t="s">
        <v>1173</v>
      </c>
      <c r="K52" s="149">
        <v>1</v>
      </c>
      <c r="L52" s="144" t="s">
        <v>1226</v>
      </c>
      <c r="M52" s="144"/>
    </row>
    <row r="53" spans="1:13" ht="15" customHeight="1" x14ac:dyDescent="0.25">
      <c r="A53" s="144">
        <v>3</v>
      </c>
      <c r="B53" s="188" t="s">
        <v>1273</v>
      </c>
      <c r="C53" s="188" t="s">
        <v>1112</v>
      </c>
      <c r="D53" s="192"/>
      <c r="E53" s="144"/>
      <c r="F53" s="189" t="str">
        <f>IF(D53="Y",'Look up tables'!$D$2,"")</f>
        <v/>
      </c>
      <c r="G53" s="191" t="s">
        <v>1315</v>
      </c>
      <c r="H53" s="149" t="s">
        <v>1112</v>
      </c>
      <c r="I53" s="191"/>
      <c r="J53" s="149" t="s">
        <v>1173</v>
      </c>
      <c r="K53" s="149">
        <v>1</v>
      </c>
      <c r="L53" s="144" t="s">
        <v>1226</v>
      </c>
      <c r="M53" s="144"/>
    </row>
    <row r="54" spans="1:13" ht="15" customHeight="1" x14ac:dyDescent="0.25">
      <c r="A54" s="144">
        <v>3</v>
      </c>
      <c r="B54" s="188" t="s">
        <v>1274</v>
      </c>
      <c r="C54" s="188" t="s">
        <v>1113</v>
      </c>
      <c r="D54" s="192"/>
      <c r="E54" s="144"/>
      <c r="F54" s="189" t="str">
        <f>IF(D54="Y",'Look up tables'!$D$2,"")</f>
        <v/>
      </c>
      <c r="G54" s="191" t="s">
        <v>1315</v>
      </c>
      <c r="H54" s="149" t="s">
        <v>1113</v>
      </c>
      <c r="I54" s="191"/>
      <c r="J54" s="149" t="s">
        <v>1173</v>
      </c>
      <c r="K54" s="149">
        <v>1</v>
      </c>
      <c r="L54" s="144" t="s">
        <v>1226</v>
      </c>
      <c r="M54" s="144"/>
    </row>
    <row r="55" spans="1:13" ht="15" customHeight="1" x14ac:dyDescent="0.25">
      <c r="A55" s="144">
        <v>3</v>
      </c>
      <c r="B55" s="188" t="s">
        <v>1275</v>
      </c>
      <c r="C55" s="188" t="s">
        <v>1114</v>
      </c>
      <c r="D55" s="192"/>
      <c r="E55" s="144"/>
      <c r="F55" s="189" t="str">
        <f>IF(D55="Y",'Look up tables'!$D$2,"")</f>
        <v/>
      </c>
      <c r="G55" s="191" t="s">
        <v>1315</v>
      </c>
      <c r="H55" s="149" t="s">
        <v>1114</v>
      </c>
      <c r="I55" s="191"/>
      <c r="J55" s="149" t="s">
        <v>1173</v>
      </c>
      <c r="K55" s="149">
        <v>1</v>
      </c>
      <c r="L55" s="144" t="s">
        <v>1226</v>
      </c>
      <c r="M55" s="144"/>
    </row>
    <row r="56" spans="1:13" ht="15" customHeight="1" x14ac:dyDescent="0.25">
      <c r="A56" s="144">
        <v>3</v>
      </c>
      <c r="B56" s="188" t="s">
        <v>1276</v>
      </c>
      <c r="C56" s="188" t="s">
        <v>1115</v>
      </c>
      <c r="D56" s="192"/>
      <c r="E56" s="144"/>
      <c r="F56" s="189" t="str">
        <f>IF(D56="Y",'Look up tables'!$D$2,"")</f>
        <v/>
      </c>
      <c r="G56" s="191" t="s">
        <v>1315</v>
      </c>
      <c r="H56" s="149" t="s">
        <v>1115</v>
      </c>
      <c r="I56" s="191"/>
      <c r="J56" s="149" t="s">
        <v>1173</v>
      </c>
      <c r="K56" s="149">
        <v>1</v>
      </c>
      <c r="L56" s="144" t="s">
        <v>1226</v>
      </c>
      <c r="M56" s="144"/>
    </row>
    <row r="57" spans="1:13" ht="15" customHeight="1" x14ac:dyDescent="0.25">
      <c r="A57" s="144">
        <v>3</v>
      </c>
      <c r="B57" s="188" t="s">
        <v>1277</v>
      </c>
      <c r="C57" s="188" t="s">
        <v>1116</v>
      </c>
      <c r="D57" s="192"/>
      <c r="E57" s="144"/>
      <c r="F57" s="189" t="str">
        <f>IF(D57="Y",'Look up tables'!$D$2,"")</f>
        <v/>
      </c>
      <c r="G57" s="191" t="s">
        <v>1315</v>
      </c>
      <c r="H57" s="149" t="s">
        <v>1116</v>
      </c>
      <c r="I57" s="191"/>
      <c r="J57" s="149" t="s">
        <v>1173</v>
      </c>
      <c r="K57" s="149">
        <v>1</v>
      </c>
      <c r="L57" s="144" t="s">
        <v>1226</v>
      </c>
      <c r="M57" s="144"/>
    </row>
    <row r="58" spans="1:13" ht="15" customHeight="1" x14ac:dyDescent="0.25">
      <c r="A58" s="144">
        <v>3</v>
      </c>
      <c r="B58" s="188" t="s">
        <v>1278</v>
      </c>
      <c r="C58" s="188" t="s">
        <v>1117</v>
      </c>
      <c r="D58" s="192"/>
      <c r="E58" s="144"/>
      <c r="F58" s="189" t="str">
        <f>IF(D58="Y",'Look up tables'!$D$2,"")</f>
        <v/>
      </c>
      <c r="G58" s="191" t="s">
        <v>1315</v>
      </c>
      <c r="H58" s="149" t="s">
        <v>1117</v>
      </c>
      <c r="I58" s="191"/>
      <c r="J58" s="149" t="s">
        <v>1173</v>
      </c>
      <c r="K58" s="149">
        <v>1</v>
      </c>
      <c r="L58" s="144" t="s">
        <v>1226</v>
      </c>
      <c r="M58" s="144"/>
    </row>
    <row r="59" spans="1:13" ht="15" customHeight="1" x14ac:dyDescent="0.25">
      <c r="A59" s="144">
        <v>3</v>
      </c>
      <c r="B59" s="188" t="s">
        <v>1279</v>
      </c>
      <c r="C59" s="188" t="s">
        <v>1118</v>
      </c>
      <c r="D59" s="192"/>
      <c r="E59" s="144"/>
      <c r="F59" s="189" t="str">
        <f>IF(D59="Y",'Look up tables'!$D$2,"")</f>
        <v/>
      </c>
      <c r="G59" s="191" t="s">
        <v>1315</v>
      </c>
      <c r="H59" s="149" t="s">
        <v>1118</v>
      </c>
      <c r="I59" s="191"/>
      <c r="J59" s="149" t="s">
        <v>1173</v>
      </c>
      <c r="K59" s="149">
        <v>1</v>
      </c>
      <c r="L59" s="144" t="s">
        <v>1226</v>
      </c>
      <c r="M59" s="144"/>
    </row>
    <row r="60" spans="1:13" s="244" customFormat="1" ht="15" customHeight="1" x14ac:dyDescent="0.25">
      <c r="A60" s="144">
        <v>3</v>
      </c>
      <c r="B60" s="149" t="s">
        <v>1281</v>
      </c>
      <c r="C60" s="149" t="s">
        <v>1121</v>
      </c>
      <c r="D60" s="254"/>
      <c r="E60" s="144" t="s">
        <v>803</v>
      </c>
      <c r="F60" s="256"/>
      <c r="G60" s="191"/>
      <c r="H60" s="149" t="s">
        <v>1121</v>
      </c>
      <c r="I60" s="191" t="s">
        <v>1536</v>
      </c>
      <c r="J60" s="149" t="s">
        <v>1175</v>
      </c>
      <c r="K60" s="149">
        <v>19</v>
      </c>
      <c r="L60" s="144" t="s">
        <v>1226</v>
      </c>
      <c r="M60" s="144"/>
    </row>
    <row r="61" spans="1:13" ht="15" customHeight="1" x14ac:dyDescent="0.25">
      <c r="A61" s="144">
        <v>3</v>
      </c>
      <c r="B61" s="188" t="s">
        <v>33</v>
      </c>
      <c r="C61" s="188" t="s">
        <v>1126</v>
      </c>
      <c r="D61" s="192"/>
      <c r="E61" s="144"/>
      <c r="F61" s="189" t="str">
        <f>IF(D61="Y",'Look up tables'!$D$2,"")</f>
        <v/>
      </c>
      <c r="G61" s="190"/>
      <c r="H61" s="149" t="s">
        <v>1126</v>
      </c>
      <c r="I61" s="191" t="s">
        <v>1396</v>
      </c>
      <c r="J61" s="149" t="s">
        <v>1174</v>
      </c>
      <c r="K61" s="149"/>
      <c r="L61" s="144" t="s">
        <v>1287</v>
      </c>
      <c r="M61" s="144"/>
    </row>
    <row r="62" spans="1:13" ht="15" customHeight="1" x14ac:dyDescent="0.25">
      <c r="A62" s="144">
        <v>3</v>
      </c>
      <c r="B62" s="188" t="s">
        <v>1288</v>
      </c>
      <c r="C62" s="188" t="s">
        <v>1127</v>
      </c>
      <c r="D62" s="192"/>
      <c r="E62" s="144"/>
      <c r="F62" s="189" t="str">
        <f>IF(D62="Y",'Look up tables'!$D$2,"")</f>
        <v/>
      </c>
      <c r="G62" s="190"/>
      <c r="H62" s="149" t="s">
        <v>1127</v>
      </c>
      <c r="I62" s="191"/>
      <c r="J62" s="149" t="s">
        <v>1174</v>
      </c>
      <c r="K62" s="149"/>
      <c r="L62" s="144" t="s">
        <v>1287</v>
      </c>
      <c r="M62" s="144"/>
    </row>
    <row r="63" spans="1:13" ht="15" customHeight="1" x14ac:dyDescent="0.25">
      <c r="A63" s="144">
        <v>3</v>
      </c>
      <c r="B63" s="188" t="s">
        <v>1289</v>
      </c>
      <c r="C63" s="188" t="s">
        <v>1128</v>
      </c>
      <c r="D63" s="192"/>
      <c r="E63" s="144"/>
      <c r="F63" s="189" t="str">
        <f>IF(D63="Y",'Look up tables'!$D$2,"")</f>
        <v/>
      </c>
      <c r="G63" s="190"/>
      <c r="H63" s="149" t="s">
        <v>1128</v>
      </c>
      <c r="I63" s="191"/>
      <c r="J63" s="149" t="s">
        <v>1173</v>
      </c>
      <c r="K63" s="149">
        <v>1</v>
      </c>
      <c r="L63" s="144" t="s">
        <v>1287</v>
      </c>
      <c r="M63" s="144"/>
    </row>
    <row r="64" spans="1:13" ht="15" customHeight="1" x14ac:dyDescent="0.25">
      <c r="A64" s="144">
        <v>3</v>
      </c>
      <c r="B64" s="188" t="s">
        <v>1290</v>
      </c>
      <c r="C64" s="188" t="s">
        <v>1129</v>
      </c>
      <c r="D64" s="192"/>
      <c r="E64" s="144"/>
      <c r="F64" s="189" t="str">
        <f>IF(D64="Y",'Look up tables'!$D$2,"")</f>
        <v/>
      </c>
      <c r="G64" s="190"/>
      <c r="H64" s="149" t="s">
        <v>1129</v>
      </c>
      <c r="I64" s="191"/>
      <c r="J64" s="149" t="s">
        <v>1173</v>
      </c>
      <c r="K64" s="149">
        <v>6</v>
      </c>
      <c r="L64" s="144" t="s">
        <v>1287</v>
      </c>
      <c r="M64" s="144"/>
    </row>
    <row r="65" spans="1:17" ht="15" customHeight="1" x14ac:dyDescent="0.25">
      <c r="A65" s="144">
        <v>3</v>
      </c>
      <c r="B65" s="188" t="s">
        <v>1291</v>
      </c>
      <c r="C65" s="188" t="s">
        <v>1130</v>
      </c>
      <c r="D65" s="192"/>
      <c r="E65" s="144"/>
      <c r="F65" s="189" t="str">
        <f>IF(D65="Y",'Look up tables'!$D$2,"")</f>
        <v/>
      </c>
      <c r="G65" s="190"/>
      <c r="H65" s="149" t="s">
        <v>1130</v>
      </c>
      <c r="I65" s="191"/>
      <c r="J65" s="149" t="s">
        <v>1173</v>
      </c>
      <c r="K65" s="149">
        <v>1</v>
      </c>
      <c r="L65" s="144" t="s">
        <v>1287</v>
      </c>
      <c r="M65" s="144"/>
    </row>
    <row r="66" spans="1:17" ht="15" customHeight="1" x14ac:dyDescent="0.25">
      <c r="A66" s="144">
        <v>3</v>
      </c>
      <c r="B66" s="188" t="s">
        <v>1292</v>
      </c>
      <c r="C66" s="188" t="s">
        <v>1131</v>
      </c>
      <c r="D66" s="192"/>
      <c r="E66" s="144"/>
      <c r="F66" s="189" t="str">
        <f>IF(D66="Y",'Look up tables'!$D$2,"")</f>
        <v/>
      </c>
      <c r="G66" s="190"/>
      <c r="H66" s="149" t="s">
        <v>1131</v>
      </c>
      <c r="I66" s="191"/>
      <c r="J66" s="149" t="s">
        <v>1173</v>
      </c>
      <c r="K66" s="149">
        <v>1</v>
      </c>
      <c r="L66" s="144" t="s">
        <v>1287</v>
      </c>
      <c r="M66" s="144"/>
    </row>
    <row r="67" spans="1:17" ht="15" customHeight="1" x14ac:dyDescent="0.25">
      <c r="A67" s="144">
        <v>3</v>
      </c>
      <c r="B67" s="188" t="s">
        <v>1293</v>
      </c>
      <c r="C67" s="188" t="s">
        <v>1132</v>
      </c>
      <c r="D67" s="192"/>
      <c r="E67" s="144"/>
      <c r="F67" s="189" t="str">
        <f>IF(D67="Y",'Look up tables'!$D$2,"")</f>
        <v/>
      </c>
      <c r="G67" s="190"/>
      <c r="H67" s="149" t="s">
        <v>1132</v>
      </c>
      <c r="I67" s="191"/>
      <c r="J67" s="149" t="s">
        <v>1173</v>
      </c>
      <c r="K67" s="149">
        <v>6</v>
      </c>
      <c r="L67" s="144" t="s">
        <v>1287</v>
      </c>
      <c r="M67" s="144"/>
    </row>
    <row r="68" spans="1:17" ht="15" customHeight="1" x14ac:dyDescent="0.25">
      <c r="A68" s="144">
        <v>3</v>
      </c>
      <c r="B68" s="188" t="s">
        <v>1294</v>
      </c>
      <c r="C68" s="188" t="s">
        <v>1133</v>
      </c>
      <c r="D68" s="192"/>
      <c r="E68" s="144"/>
      <c r="F68" s="189" t="str">
        <f>IF(D68="Y",'Look up tables'!$D$2,"")</f>
        <v/>
      </c>
      <c r="G68" s="190"/>
      <c r="H68" s="149" t="s">
        <v>1133</v>
      </c>
      <c r="I68" s="191"/>
      <c r="J68" s="149" t="s">
        <v>1173</v>
      </c>
      <c r="K68" s="149">
        <v>6</v>
      </c>
      <c r="L68" s="144" t="s">
        <v>1287</v>
      </c>
      <c r="M68" s="144"/>
    </row>
    <row r="69" spans="1:17" ht="15" customHeight="1" x14ac:dyDescent="0.25">
      <c r="A69" s="199"/>
      <c r="B69" s="200"/>
      <c r="C69" s="200"/>
      <c r="D69" s="201"/>
      <c r="E69" s="199"/>
      <c r="F69" s="202"/>
      <c r="G69" s="203"/>
      <c r="H69" s="204"/>
      <c r="I69" s="205"/>
      <c r="J69" s="204"/>
      <c r="K69" s="204"/>
      <c r="L69" s="199"/>
      <c r="M69" s="199"/>
    </row>
    <row r="70" spans="1:17" ht="21" x14ac:dyDescent="0.35">
      <c r="A70" s="257" t="s">
        <v>1538</v>
      </c>
      <c r="D70" s="242"/>
      <c r="G70" s="74"/>
      <c r="H70" s="204"/>
      <c r="I70" s="205"/>
    </row>
    <row r="71" spans="1:17" s="252" customFormat="1" ht="30" x14ac:dyDescent="0.25">
      <c r="A71" s="245" t="s">
        <v>797</v>
      </c>
      <c r="B71" s="246" t="s">
        <v>1333</v>
      </c>
      <c r="C71" s="246" t="s">
        <v>1381</v>
      </c>
      <c r="D71" s="247" t="s">
        <v>798</v>
      </c>
      <c r="E71" s="248" t="s">
        <v>1618</v>
      </c>
      <c r="F71" s="247" t="s">
        <v>799</v>
      </c>
      <c r="G71" s="249" t="s">
        <v>1312</v>
      </c>
      <c r="H71" s="250" t="s">
        <v>1394</v>
      </c>
      <c r="I71" s="245" t="s">
        <v>1523</v>
      </c>
      <c r="J71" s="251" t="s">
        <v>1328</v>
      </c>
      <c r="K71" s="251" t="s">
        <v>1329</v>
      </c>
      <c r="L71" s="251" t="s">
        <v>1309</v>
      </c>
      <c r="M71" s="251" t="s">
        <v>1374</v>
      </c>
    </row>
    <row r="72" spans="1:17" ht="15" customHeight="1" x14ac:dyDescent="0.25">
      <c r="A72" s="144">
        <v>3</v>
      </c>
      <c r="B72" s="188" t="s">
        <v>1253</v>
      </c>
      <c r="C72" s="188" t="s">
        <v>1092</v>
      </c>
      <c r="D72" s="192"/>
      <c r="E72" s="144" t="s">
        <v>803</v>
      </c>
      <c r="F72" s="258"/>
      <c r="G72" s="259" t="s">
        <v>1534</v>
      </c>
      <c r="H72" s="149" t="s">
        <v>1092</v>
      </c>
      <c r="I72" s="191"/>
      <c r="J72" s="149" t="s">
        <v>1173</v>
      </c>
      <c r="K72" s="149">
        <v>1</v>
      </c>
      <c r="L72" s="144" t="s">
        <v>1226</v>
      </c>
      <c r="M72" s="144"/>
    </row>
    <row r="73" spans="1:17" ht="15" customHeight="1" x14ac:dyDescent="0.25">
      <c r="A73" s="144">
        <v>3</v>
      </c>
      <c r="B73" s="188" t="s">
        <v>1252</v>
      </c>
      <c r="C73" s="188" t="s">
        <v>1091</v>
      </c>
      <c r="D73" s="192"/>
      <c r="E73" s="144" t="s">
        <v>803</v>
      </c>
      <c r="F73" s="258"/>
      <c r="G73" s="259" t="s">
        <v>1537</v>
      </c>
      <c r="H73" s="149" t="s">
        <v>1091</v>
      </c>
      <c r="I73" s="191"/>
      <c r="J73" s="149" t="s">
        <v>1173</v>
      </c>
      <c r="K73" s="149">
        <v>20</v>
      </c>
      <c r="L73" s="144" t="s">
        <v>1226</v>
      </c>
      <c r="M73" s="144"/>
    </row>
    <row r="74" spans="1:17" ht="15" customHeight="1" x14ac:dyDescent="0.25">
      <c r="A74" s="144">
        <v>3</v>
      </c>
      <c r="B74" s="188" t="s">
        <v>1253</v>
      </c>
      <c r="C74" s="188" t="s">
        <v>1119</v>
      </c>
      <c r="D74" s="192"/>
      <c r="E74" s="144" t="s">
        <v>803</v>
      </c>
      <c r="F74" s="258"/>
      <c r="G74" s="259" t="s">
        <v>1534</v>
      </c>
      <c r="H74" s="149" t="s">
        <v>1119</v>
      </c>
      <c r="I74" s="191" t="s">
        <v>1315</v>
      </c>
      <c r="J74" s="149" t="s">
        <v>1173</v>
      </c>
      <c r="K74" s="149">
        <v>1</v>
      </c>
      <c r="L74" s="144" t="s">
        <v>1226</v>
      </c>
      <c r="M74" s="144"/>
    </row>
    <row r="75" spans="1:17" ht="15" customHeight="1" x14ac:dyDescent="0.25">
      <c r="A75" s="144">
        <v>3</v>
      </c>
      <c r="B75" s="188" t="s">
        <v>1068</v>
      </c>
      <c r="C75" s="188" t="s">
        <v>1229</v>
      </c>
      <c r="D75" s="192"/>
      <c r="E75" s="144" t="s">
        <v>803</v>
      </c>
      <c r="F75" s="258"/>
      <c r="G75" s="259" t="s">
        <v>1535</v>
      </c>
      <c r="H75" s="149"/>
      <c r="I75" s="191" t="s">
        <v>1068</v>
      </c>
      <c r="J75" s="149" t="s">
        <v>1173</v>
      </c>
      <c r="K75" s="149">
        <v>2</v>
      </c>
      <c r="L75" s="144"/>
      <c r="M75" s="144"/>
    </row>
    <row r="76" spans="1:17" ht="15" customHeight="1" x14ac:dyDescent="0.25">
      <c r="A76" s="144">
        <v>3</v>
      </c>
      <c r="B76" s="188" t="s">
        <v>1340</v>
      </c>
      <c r="C76" s="188" t="s">
        <v>1069</v>
      </c>
      <c r="D76" s="192"/>
      <c r="E76" s="144" t="s">
        <v>803</v>
      </c>
      <c r="F76" s="258"/>
      <c r="G76" s="259" t="s">
        <v>1535</v>
      </c>
      <c r="H76" s="149" t="s">
        <v>1069</v>
      </c>
      <c r="I76" s="191"/>
      <c r="J76" s="149" t="s">
        <v>1173</v>
      </c>
      <c r="K76" s="149">
        <v>2</v>
      </c>
      <c r="L76" s="144" t="s">
        <v>1226</v>
      </c>
      <c r="M76" s="144"/>
    </row>
    <row r="77" spans="1:17" ht="15" customHeight="1" x14ac:dyDescent="0.25">
      <c r="A77" s="144">
        <v>3</v>
      </c>
      <c r="B77" s="188" t="s">
        <v>1341</v>
      </c>
      <c r="C77" s="188" t="s">
        <v>1070</v>
      </c>
      <c r="D77" s="192"/>
      <c r="E77" s="144" t="s">
        <v>803</v>
      </c>
      <c r="F77" s="258"/>
      <c r="G77" s="259" t="s">
        <v>1535</v>
      </c>
      <c r="H77" s="149" t="s">
        <v>1070</v>
      </c>
      <c r="I77" s="191"/>
      <c r="J77" s="149" t="s">
        <v>1173</v>
      </c>
      <c r="K77" s="149">
        <v>2</v>
      </c>
      <c r="L77" s="144" t="s">
        <v>1226</v>
      </c>
      <c r="M77" s="144"/>
    </row>
    <row r="78" spans="1:17" ht="15" customHeight="1" x14ac:dyDescent="0.25">
      <c r="A78" s="144">
        <v>3</v>
      </c>
      <c r="B78" s="188" t="s">
        <v>1239</v>
      </c>
      <c r="C78" s="188" t="s">
        <v>1078</v>
      </c>
      <c r="D78" s="192"/>
      <c r="E78" s="144" t="s">
        <v>803</v>
      </c>
      <c r="F78" s="258"/>
      <c r="G78" s="259" t="s">
        <v>1534</v>
      </c>
      <c r="H78" s="149" t="s">
        <v>1078</v>
      </c>
      <c r="I78" s="191"/>
      <c r="J78" s="149" t="s">
        <v>1173</v>
      </c>
      <c r="K78" s="149">
        <v>4</v>
      </c>
      <c r="L78" s="144" t="s">
        <v>1226</v>
      </c>
      <c r="M78" s="144"/>
    </row>
    <row r="80" spans="1:17" s="214" customFormat="1" ht="30" customHeight="1" x14ac:dyDescent="0.25">
      <c r="A80" s="260" t="s">
        <v>1668</v>
      </c>
      <c r="D80" s="242"/>
      <c r="E80" s="261" t="s">
        <v>1500</v>
      </c>
      <c r="F80" s="262"/>
      <c r="H80" s="263"/>
      <c r="M80" s="215"/>
      <c r="Q80" s="264"/>
    </row>
    <row r="81" spans="1:13" s="252" customFormat="1" ht="30" x14ac:dyDescent="0.25">
      <c r="A81" s="245" t="s">
        <v>797</v>
      </c>
      <c r="B81" s="246" t="s">
        <v>1333</v>
      </c>
      <c r="C81" s="246" t="s">
        <v>1381</v>
      </c>
      <c r="D81" s="247" t="s">
        <v>798</v>
      </c>
      <c r="E81" s="248" t="s">
        <v>1618</v>
      </c>
      <c r="F81" s="247" t="s">
        <v>799</v>
      </c>
      <c r="G81" s="249" t="s">
        <v>1312</v>
      </c>
      <c r="H81" s="250" t="s">
        <v>1394</v>
      </c>
      <c r="I81" s="245" t="s">
        <v>1523</v>
      </c>
      <c r="J81" s="251" t="s">
        <v>1328</v>
      </c>
      <c r="K81" s="251" t="s">
        <v>1329</v>
      </c>
      <c r="L81" s="251" t="s">
        <v>1309</v>
      </c>
      <c r="M81" s="251" t="s">
        <v>1374</v>
      </c>
    </row>
    <row r="82" spans="1:13" s="244" customFormat="1" x14ac:dyDescent="0.25">
      <c r="A82" s="144" t="s">
        <v>1404</v>
      </c>
      <c r="B82" s="149" t="s">
        <v>1356</v>
      </c>
      <c r="C82" s="149" t="s">
        <v>1362</v>
      </c>
      <c r="D82" s="144" t="s">
        <v>1404</v>
      </c>
      <c r="E82" s="144" t="s">
        <v>803</v>
      </c>
      <c r="F82" s="265"/>
      <c r="G82" s="266" t="s">
        <v>1368</v>
      </c>
      <c r="H82" s="149" t="s">
        <v>1356</v>
      </c>
      <c r="I82" s="191"/>
      <c r="J82" s="149"/>
      <c r="K82" s="149"/>
      <c r="L82" s="144"/>
      <c r="M82" s="144"/>
    </row>
    <row r="83" spans="1:13" s="244" customFormat="1" x14ac:dyDescent="0.25">
      <c r="A83" s="144" t="s">
        <v>1404</v>
      </c>
      <c r="B83" s="149" t="s">
        <v>1357</v>
      </c>
      <c r="C83" s="149" t="s">
        <v>1362</v>
      </c>
      <c r="D83" s="144" t="s">
        <v>1404</v>
      </c>
      <c r="E83" s="144" t="s">
        <v>803</v>
      </c>
      <c r="F83" s="265"/>
      <c r="G83" s="266" t="s">
        <v>1368</v>
      </c>
      <c r="H83" s="149" t="s">
        <v>1357</v>
      </c>
      <c r="I83" s="191"/>
      <c r="J83" s="149"/>
      <c r="K83" s="149"/>
      <c r="L83" s="144"/>
      <c r="M83" s="144"/>
    </row>
    <row r="84" spans="1:13" s="244" customFormat="1" x14ac:dyDescent="0.25">
      <c r="A84" s="144" t="s">
        <v>1404</v>
      </c>
      <c r="B84" s="149" t="s">
        <v>1358</v>
      </c>
      <c r="C84" s="149" t="s">
        <v>1362</v>
      </c>
      <c r="D84" s="144" t="s">
        <v>1404</v>
      </c>
      <c r="E84" s="144" t="s">
        <v>803</v>
      </c>
      <c r="F84" s="265"/>
      <c r="G84" s="266" t="s">
        <v>1368</v>
      </c>
      <c r="H84" s="149" t="s">
        <v>1358</v>
      </c>
      <c r="I84" s="191"/>
      <c r="J84" s="149"/>
      <c r="K84" s="149"/>
      <c r="L84" s="144"/>
      <c r="M84" s="144"/>
    </row>
    <row r="85" spans="1:13" s="244" customFormat="1" x14ac:dyDescent="0.25">
      <c r="A85" s="144" t="s">
        <v>1404</v>
      </c>
      <c r="B85" s="149" t="s">
        <v>1094</v>
      </c>
      <c r="C85" s="149" t="s">
        <v>1363</v>
      </c>
      <c r="D85" s="144" t="s">
        <v>1404</v>
      </c>
      <c r="E85" s="144" t="s">
        <v>803</v>
      </c>
      <c r="F85" s="265"/>
      <c r="G85" s="266" t="s">
        <v>1367</v>
      </c>
      <c r="H85" s="149" t="s">
        <v>1094</v>
      </c>
      <c r="I85" s="191"/>
      <c r="J85" s="149"/>
      <c r="K85" s="149"/>
      <c r="L85" s="144"/>
      <c r="M85" s="144"/>
    </row>
    <row r="86" spans="1:13" s="244" customFormat="1" x14ac:dyDescent="0.25">
      <c r="A86" s="144" t="s">
        <v>1404</v>
      </c>
      <c r="B86" s="149" t="s">
        <v>1095</v>
      </c>
      <c r="C86" s="149" t="s">
        <v>1364</v>
      </c>
      <c r="D86" s="144" t="s">
        <v>1404</v>
      </c>
      <c r="E86" s="144" t="s">
        <v>803</v>
      </c>
      <c r="F86" s="265"/>
      <c r="G86" s="266" t="s">
        <v>1367</v>
      </c>
      <c r="H86" s="149" t="s">
        <v>1095</v>
      </c>
      <c r="I86" s="191"/>
      <c r="J86" s="149"/>
      <c r="K86" s="149"/>
      <c r="L86" s="144"/>
      <c r="M86" s="144"/>
    </row>
    <row r="87" spans="1:13" s="244" customFormat="1" x14ac:dyDescent="0.25">
      <c r="A87" s="144" t="s">
        <v>1404</v>
      </c>
      <c r="B87" s="149" t="s">
        <v>1096</v>
      </c>
      <c r="C87" s="149" t="s">
        <v>1365</v>
      </c>
      <c r="D87" s="144" t="s">
        <v>1404</v>
      </c>
      <c r="E87" s="144" t="s">
        <v>803</v>
      </c>
      <c r="F87" s="265"/>
      <c r="G87" s="266" t="s">
        <v>1527</v>
      </c>
      <c r="H87" s="149" t="s">
        <v>1096</v>
      </c>
      <c r="I87" s="191" t="s">
        <v>1396</v>
      </c>
      <c r="J87" s="149"/>
      <c r="K87" s="149"/>
      <c r="L87" s="144"/>
      <c r="M87" s="144"/>
    </row>
    <row r="88" spans="1:13" s="244" customFormat="1" ht="30" x14ac:dyDescent="0.25">
      <c r="A88" s="144" t="s">
        <v>1404</v>
      </c>
      <c r="B88" s="149" t="s">
        <v>1120</v>
      </c>
      <c r="C88" s="149" t="s">
        <v>1366</v>
      </c>
      <c r="D88" s="144" t="s">
        <v>1404</v>
      </c>
      <c r="E88" s="144" t="s">
        <v>803</v>
      </c>
      <c r="F88" s="265"/>
      <c r="G88" s="266" t="s">
        <v>1528</v>
      </c>
      <c r="H88" s="149" t="s">
        <v>1120</v>
      </c>
      <c r="I88" s="191"/>
      <c r="J88" s="149"/>
      <c r="K88" s="149"/>
      <c r="L88" s="144"/>
      <c r="M88" s="144"/>
    </row>
    <row r="89" spans="1:13" s="244" customFormat="1" x14ac:dyDescent="0.25">
      <c r="A89" s="144" t="s">
        <v>1404</v>
      </c>
      <c r="B89" s="149" t="s">
        <v>1122</v>
      </c>
      <c r="C89" s="149" t="s">
        <v>1282</v>
      </c>
      <c r="D89" s="144" t="s">
        <v>1404</v>
      </c>
      <c r="E89" s="144" t="s">
        <v>803</v>
      </c>
      <c r="F89" s="265"/>
      <c r="G89" s="266" t="s">
        <v>1527</v>
      </c>
      <c r="H89" s="149" t="s">
        <v>1122</v>
      </c>
      <c r="I89" s="191"/>
      <c r="J89" s="149" t="s">
        <v>1525</v>
      </c>
      <c r="K89" s="149">
        <v>10</v>
      </c>
      <c r="L89" s="144"/>
      <c r="M89" s="144"/>
    </row>
    <row r="90" spans="1:13" s="244" customFormat="1" x14ac:dyDescent="0.25">
      <c r="A90" s="144" t="s">
        <v>1404</v>
      </c>
      <c r="B90" s="149" t="s">
        <v>1123</v>
      </c>
      <c r="C90" s="149" t="s">
        <v>1284</v>
      </c>
      <c r="D90" s="144" t="s">
        <v>1404</v>
      </c>
      <c r="E90" s="144" t="s">
        <v>803</v>
      </c>
      <c r="F90" s="265"/>
      <c r="G90" s="266" t="s">
        <v>1527</v>
      </c>
      <c r="H90" s="149" t="s">
        <v>1123</v>
      </c>
      <c r="I90" s="191"/>
      <c r="J90" s="149" t="s">
        <v>1525</v>
      </c>
      <c r="K90" s="149">
        <v>10</v>
      </c>
      <c r="L90" s="144"/>
      <c r="M90" s="144"/>
    </row>
    <row r="91" spans="1:13" s="244" customFormat="1" x14ac:dyDescent="0.25">
      <c r="A91" s="144" t="s">
        <v>1404</v>
      </c>
      <c r="B91" s="149" t="s">
        <v>1124</v>
      </c>
      <c r="C91" s="149" t="s">
        <v>1285</v>
      </c>
      <c r="D91" s="144" t="s">
        <v>1404</v>
      </c>
      <c r="E91" s="144" t="s">
        <v>803</v>
      </c>
      <c r="F91" s="265"/>
      <c r="G91" s="266" t="s">
        <v>1527</v>
      </c>
      <c r="H91" s="149" t="s">
        <v>1124</v>
      </c>
      <c r="I91" s="191"/>
      <c r="J91" s="149" t="s">
        <v>1525</v>
      </c>
      <c r="K91" s="149">
        <v>10</v>
      </c>
      <c r="L91" s="144"/>
      <c r="M91" s="144"/>
    </row>
    <row r="92" spans="1:13" s="244" customFormat="1" x14ac:dyDescent="0.25">
      <c r="A92" s="144" t="s">
        <v>1404</v>
      </c>
      <c r="B92" s="149" t="s">
        <v>1125</v>
      </c>
      <c r="C92" s="149" t="s">
        <v>1286</v>
      </c>
      <c r="D92" s="144" t="s">
        <v>1404</v>
      </c>
      <c r="E92" s="144" t="s">
        <v>803</v>
      </c>
      <c r="F92" s="265"/>
      <c r="G92" s="266" t="s">
        <v>1527</v>
      </c>
      <c r="H92" s="149" t="s">
        <v>1125</v>
      </c>
      <c r="I92" s="191"/>
      <c r="J92" s="149" t="s">
        <v>1525</v>
      </c>
      <c r="K92" s="149">
        <v>10</v>
      </c>
      <c r="L92" s="144"/>
      <c r="M92" s="144"/>
    </row>
    <row r="93" spans="1:13" s="244" customFormat="1" ht="30" x14ac:dyDescent="0.25">
      <c r="A93" s="144" t="s">
        <v>1404</v>
      </c>
      <c r="B93" s="149" t="s">
        <v>1066</v>
      </c>
      <c r="C93" s="149" t="s">
        <v>1227</v>
      </c>
      <c r="D93" s="144" t="s">
        <v>1404</v>
      </c>
      <c r="E93" s="144" t="s">
        <v>803</v>
      </c>
      <c r="F93" s="265"/>
      <c r="G93" s="191" t="s">
        <v>1529</v>
      </c>
      <c r="H93" s="149" t="s">
        <v>1393</v>
      </c>
      <c r="I93" s="191" t="s">
        <v>1530</v>
      </c>
      <c r="J93" s="149" t="s">
        <v>1173</v>
      </c>
      <c r="K93" s="149">
        <v>7</v>
      </c>
      <c r="L93" s="144"/>
      <c r="M93" s="144"/>
    </row>
    <row r="94" spans="1:13" s="244" customFormat="1" x14ac:dyDescent="0.25">
      <c r="A94" s="144" t="s">
        <v>1404</v>
      </c>
      <c r="B94" s="149" t="s">
        <v>1098</v>
      </c>
      <c r="C94" s="149" t="s">
        <v>1512</v>
      </c>
      <c r="D94" s="144" t="s">
        <v>1404</v>
      </c>
      <c r="E94" s="144" t="s">
        <v>803</v>
      </c>
      <c r="F94" s="265"/>
      <c r="G94" s="149" t="s">
        <v>1513</v>
      </c>
      <c r="H94" s="191" t="s">
        <v>1098</v>
      </c>
      <c r="I94" s="191"/>
      <c r="J94" s="149"/>
      <c r="K94" s="149"/>
      <c r="L94" s="144"/>
      <c r="M94" s="144"/>
    </row>
  </sheetData>
  <autoFilter ref="A2:M94"/>
  <dataValidations count="6">
    <dataValidation type="list" allowBlank="1" showInputMessage="1" showErrorMessage="1" sqref="D39">
      <formula1>$B$2</formula1>
    </dataValidation>
    <dataValidation type="list" allowBlank="1" showInputMessage="1" showErrorMessage="1" sqref="D3:D6">
      <formula1>$B$2</formula1>
    </dataValidation>
    <dataValidation type="list" allowBlank="1" showInputMessage="1" showErrorMessage="1" sqref="D12:D38">
      <formula1>$C$2:$C$3</formula1>
    </dataValidation>
    <dataValidation type="list" allowBlank="1" showInputMessage="1" showErrorMessage="1" sqref="D72:D78">
      <formula1>$C$2:$C$3</formula1>
    </dataValidation>
    <dataValidation type="list" allowBlank="1" showInputMessage="1" showErrorMessage="1" sqref="D7:D10">
      <formula1>$C$2:$C$3</formula1>
    </dataValidation>
    <dataValidation type="list" allowBlank="1" showInputMessage="1" showErrorMessage="1" sqref="D80">
      <formula1>$C$2:$C$3</formula1>
    </dataValidation>
  </dataValidations>
  <pageMargins left="0.25" right="0.25" top="0.75" bottom="0.75" header="0.3" footer="0.3"/>
  <pageSetup paperSize="5" scale="61" fitToHeight="0" orientation="landscape" r:id="rId1"/>
  <headerFooter>
    <oddHeader>&amp;L&amp;D&amp;C&amp;F, &amp;A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tables'!$B$2</xm:f>
          </x14:formula1>
          <xm:sqref>D11</xm:sqref>
        </x14:dataValidation>
        <x14:dataValidation type="list" allowBlank="1" showInputMessage="1" showErrorMessage="1">
          <x14:formula1>
            <xm:f>'Look up tables'!$C$2:$C$3</xm:f>
          </x14:formula1>
          <xm:sqref>D40:D69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activeCell="C35" sqref="C35"/>
    </sheetView>
  </sheetViews>
  <sheetFormatPr defaultColWidth="9.140625" defaultRowHeight="15" x14ac:dyDescent="0.25"/>
  <cols>
    <col min="1" max="1" width="8.28515625" style="221" customWidth="1"/>
    <col min="2" max="2" width="14.28515625" style="113" customWidth="1"/>
    <col min="3" max="3" width="52.7109375" style="113" customWidth="1"/>
    <col min="4" max="4" width="8.7109375" style="221" customWidth="1"/>
    <col min="5" max="5" width="11.7109375" style="175" customWidth="1"/>
    <col min="6" max="6" width="41.28515625" style="113" customWidth="1"/>
    <col min="7" max="7" width="47.7109375" style="113" customWidth="1"/>
    <col min="8" max="8" width="31.7109375" style="113" bestFit="1" customWidth="1"/>
    <col min="9" max="9" width="28.140625" style="113" bestFit="1" customWidth="1"/>
    <col min="10" max="11" width="33" style="175" customWidth="1"/>
    <col min="12" max="12" width="7.42578125" style="113" customWidth="1"/>
    <col min="13" max="13" width="5.5703125" style="113" customWidth="1"/>
    <col min="14" max="14" width="9.7109375" style="113" customWidth="1"/>
    <col min="15" max="15" width="6.7109375" style="113" customWidth="1"/>
    <col min="16" max="16" width="4.5703125" style="113" customWidth="1"/>
    <col min="17" max="17" width="5.7109375" style="113" customWidth="1"/>
    <col min="18" max="16384" width="9.140625" style="113"/>
  </cols>
  <sheetData>
    <row r="1" spans="1:17" s="269" customFormat="1" ht="21" x14ac:dyDescent="0.35">
      <c r="A1" s="207" t="s">
        <v>817</v>
      </c>
      <c r="C1" s="270"/>
      <c r="D1" s="271" t="s">
        <v>1332</v>
      </c>
      <c r="E1" s="272"/>
      <c r="F1" s="270"/>
      <c r="G1" s="270"/>
      <c r="J1" s="272"/>
      <c r="K1" s="272"/>
    </row>
    <row r="2" spans="1:17" s="273" customFormat="1" ht="30" x14ac:dyDescent="0.25">
      <c r="A2" s="209" t="s">
        <v>797</v>
      </c>
      <c r="B2" s="209" t="s">
        <v>0</v>
      </c>
      <c r="C2" s="209" t="s">
        <v>1</v>
      </c>
      <c r="D2" s="209" t="s">
        <v>798</v>
      </c>
      <c r="E2" s="248" t="s">
        <v>1618</v>
      </c>
      <c r="F2" s="209" t="s">
        <v>799</v>
      </c>
      <c r="G2" s="209" t="s">
        <v>800</v>
      </c>
      <c r="H2" s="209" t="s">
        <v>1539</v>
      </c>
      <c r="I2" s="209" t="s">
        <v>1540</v>
      </c>
      <c r="J2" s="210" t="s">
        <v>1638</v>
      </c>
      <c r="K2" s="210" t="s">
        <v>1635</v>
      </c>
      <c r="L2" s="211" t="s">
        <v>1135</v>
      </c>
      <c r="M2" s="211" t="s">
        <v>1136</v>
      </c>
      <c r="N2" s="212" t="s">
        <v>801</v>
      </c>
      <c r="O2" s="212" t="s">
        <v>830</v>
      </c>
      <c r="P2" s="212" t="s">
        <v>1374</v>
      </c>
      <c r="Q2" s="212" t="s">
        <v>835</v>
      </c>
    </row>
    <row r="3" spans="1:17" x14ac:dyDescent="0.25">
      <c r="A3" s="110">
        <v>3</v>
      </c>
      <c r="B3" s="109" t="s">
        <v>1202</v>
      </c>
      <c r="C3" s="196" t="s">
        <v>811</v>
      </c>
      <c r="D3" s="274"/>
      <c r="E3" s="110"/>
      <c r="F3" s="265" t="str">
        <f>IF(D3="Y",'Look up tables'!$D$2,"")</f>
        <v/>
      </c>
      <c r="G3" s="275"/>
      <c r="H3" s="109" t="s">
        <v>1648</v>
      </c>
      <c r="I3" s="109" t="s">
        <v>853</v>
      </c>
      <c r="J3" s="109" t="s">
        <v>853</v>
      </c>
      <c r="K3" s="109"/>
      <c r="L3" s="109" t="s">
        <v>813</v>
      </c>
      <c r="M3" s="109">
        <v>5</v>
      </c>
      <c r="N3" s="109"/>
      <c r="O3" s="109"/>
      <c r="P3" s="110"/>
      <c r="Q3" s="110"/>
    </row>
    <row r="4" spans="1:17" x14ac:dyDescent="0.25">
      <c r="A4" s="110">
        <v>3</v>
      </c>
      <c r="B4" s="109" t="s">
        <v>1203</v>
      </c>
      <c r="C4" s="196" t="s">
        <v>21</v>
      </c>
      <c r="D4" s="274" t="s">
        <v>803</v>
      </c>
      <c r="E4" s="110"/>
      <c r="F4" s="265"/>
      <c r="G4" s="275"/>
      <c r="H4" s="109" t="s">
        <v>1648</v>
      </c>
      <c r="I4" s="109" t="s">
        <v>854</v>
      </c>
      <c r="J4" s="109" t="s">
        <v>854</v>
      </c>
      <c r="K4" s="109"/>
      <c r="L4" s="109" t="s">
        <v>815</v>
      </c>
      <c r="M4" s="109">
        <v>5</v>
      </c>
      <c r="N4" s="109"/>
      <c r="O4" s="109"/>
      <c r="P4" s="110"/>
      <c r="Q4" s="110"/>
    </row>
    <row r="5" spans="1:17" x14ac:dyDescent="0.25">
      <c r="A5" s="110">
        <v>3</v>
      </c>
      <c r="B5" s="109" t="s">
        <v>1204</v>
      </c>
      <c r="C5" s="196" t="s">
        <v>13</v>
      </c>
      <c r="D5" s="274" t="s">
        <v>803</v>
      </c>
      <c r="E5" s="110"/>
      <c r="F5" s="265"/>
      <c r="G5" s="275"/>
      <c r="H5" s="109" t="s">
        <v>1648</v>
      </c>
      <c r="I5" s="109" t="s">
        <v>851</v>
      </c>
      <c r="J5" s="109" t="s">
        <v>851</v>
      </c>
      <c r="K5" s="109"/>
      <c r="L5" s="109" t="s">
        <v>813</v>
      </c>
      <c r="M5" s="109">
        <v>5</v>
      </c>
      <c r="N5" s="109"/>
      <c r="O5" s="109"/>
      <c r="P5" s="110"/>
      <c r="Q5" s="110"/>
    </row>
    <row r="6" spans="1:17" x14ac:dyDescent="0.25">
      <c r="A6" s="110">
        <v>3</v>
      </c>
      <c r="B6" s="109" t="s">
        <v>1205</v>
      </c>
      <c r="C6" s="196" t="s">
        <v>606</v>
      </c>
      <c r="D6" s="274" t="s">
        <v>803</v>
      </c>
      <c r="E6" s="110"/>
      <c r="F6" s="265"/>
      <c r="G6" s="275"/>
      <c r="H6" s="109" t="s">
        <v>1648</v>
      </c>
      <c r="I6" s="109" t="s">
        <v>852</v>
      </c>
      <c r="J6" s="109" t="s">
        <v>852</v>
      </c>
      <c r="K6" s="109"/>
      <c r="L6" s="109" t="s">
        <v>813</v>
      </c>
      <c r="M6" s="109">
        <v>6</v>
      </c>
      <c r="N6" s="109"/>
      <c r="O6" s="109"/>
      <c r="P6" s="110"/>
      <c r="Q6" s="110"/>
    </row>
    <row r="7" spans="1:17" s="175" customFormat="1" x14ac:dyDescent="0.25">
      <c r="A7" s="110">
        <v>3</v>
      </c>
      <c r="B7" s="109" t="s">
        <v>647</v>
      </c>
      <c r="C7" s="196" t="s">
        <v>396</v>
      </c>
      <c r="D7" s="274"/>
      <c r="E7" s="110" t="s">
        <v>803</v>
      </c>
      <c r="F7" s="256"/>
      <c r="G7" s="275"/>
      <c r="H7" s="109" t="s">
        <v>1648</v>
      </c>
      <c r="I7" s="109" t="s">
        <v>855</v>
      </c>
      <c r="J7" s="109" t="s">
        <v>855</v>
      </c>
      <c r="K7" s="109"/>
      <c r="L7" s="109" t="s">
        <v>815</v>
      </c>
      <c r="M7" s="109">
        <v>30</v>
      </c>
      <c r="N7" s="109"/>
      <c r="O7" s="109"/>
      <c r="P7" s="110"/>
      <c r="Q7" s="110"/>
    </row>
    <row r="8" spans="1:17" s="175" customFormat="1" x14ac:dyDescent="0.25">
      <c r="A8" s="110">
        <v>3</v>
      </c>
      <c r="B8" s="109" t="s">
        <v>648</v>
      </c>
      <c r="C8" s="196" t="s">
        <v>649</v>
      </c>
      <c r="D8" s="274"/>
      <c r="E8" s="110" t="s">
        <v>803</v>
      </c>
      <c r="F8" s="256"/>
      <c r="G8" s="275"/>
      <c r="H8" s="109" t="s">
        <v>1648</v>
      </c>
      <c r="I8" s="109" t="s">
        <v>856</v>
      </c>
      <c r="J8" s="109" t="s">
        <v>856</v>
      </c>
      <c r="K8" s="109"/>
      <c r="L8" s="109" t="s">
        <v>815</v>
      </c>
      <c r="M8" s="109">
        <v>70</v>
      </c>
      <c r="N8" s="109"/>
      <c r="O8" s="109"/>
      <c r="P8" s="110"/>
      <c r="Q8" s="110"/>
    </row>
    <row r="9" spans="1:17" ht="15" customHeight="1" x14ac:dyDescent="0.25">
      <c r="A9" s="110">
        <v>3</v>
      </c>
      <c r="B9" s="109" t="s">
        <v>650</v>
      </c>
      <c r="C9" s="196" t="s">
        <v>411</v>
      </c>
      <c r="D9" s="274"/>
      <c r="E9" s="110"/>
      <c r="F9" s="265" t="str">
        <f>IF(D9="Y",'Look up tables'!$D$2,"")</f>
        <v/>
      </c>
      <c r="G9" s="275"/>
      <c r="H9" s="109" t="s">
        <v>1648</v>
      </c>
      <c r="I9" s="109" t="s">
        <v>857</v>
      </c>
      <c r="J9" s="109" t="s">
        <v>857</v>
      </c>
      <c r="K9" s="109"/>
      <c r="L9" s="109" t="s">
        <v>815</v>
      </c>
      <c r="M9" s="109">
        <v>6</v>
      </c>
      <c r="N9" s="109"/>
      <c r="O9" s="109"/>
      <c r="P9" s="110"/>
      <c r="Q9" s="110"/>
    </row>
    <row r="10" spans="1:17" x14ac:dyDescent="0.25">
      <c r="A10" s="110">
        <v>3</v>
      </c>
      <c r="B10" s="109" t="s">
        <v>651</v>
      </c>
      <c r="C10" s="196" t="s">
        <v>652</v>
      </c>
      <c r="D10" s="274"/>
      <c r="E10" s="110"/>
      <c r="F10" s="265" t="str">
        <f>IF(D10="Y",'Look up tables'!$D$2,"")</f>
        <v/>
      </c>
      <c r="G10" s="275"/>
      <c r="H10" s="109" t="s">
        <v>1648</v>
      </c>
      <c r="I10" s="109" t="s">
        <v>858</v>
      </c>
      <c r="J10" s="109" t="s">
        <v>858</v>
      </c>
      <c r="K10" s="109"/>
      <c r="L10" s="109" t="s">
        <v>813</v>
      </c>
      <c r="M10" s="109">
        <v>1</v>
      </c>
      <c r="N10" s="109"/>
      <c r="O10" s="109"/>
      <c r="P10" s="110"/>
      <c r="Q10" s="110"/>
    </row>
    <row r="11" spans="1:17" x14ac:dyDescent="0.25">
      <c r="A11" s="110">
        <v>3</v>
      </c>
      <c r="B11" s="109" t="s">
        <v>1348</v>
      </c>
      <c r="C11" s="196" t="s">
        <v>1350</v>
      </c>
      <c r="D11" s="274"/>
      <c r="E11" s="110"/>
      <c r="F11" s="265" t="str">
        <f>IF(D11="Y",'Look up tables'!$D$2,"")</f>
        <v/>
      </c>
      <c r="G11" s="275"/>
      <c r="H11" s="109" t="s">
        <v>1648</v>
      </c>
      <c r="I11" s="109" t="s">
        <v>1352</v>
      </c>
      <c r="J11" s="109" t="s">
        <v>1352</v>
      </c>
      <c r="K11" s="109" t="s">
        <v>1354</v>
      </c>
      <c r="L11" s="109" t="s">
        <v>813</v>
      </c>
      <c r="M11" s="109">
        <v>8</v>
      </c>
      <c r="N11" s="109"/>
      <c r="O11" s="109"/>
      <c r="P11" s="110"/>
      <c r="Q11" s="110"/>
    </row>
    <row r="12" spans="1:17" x14ac:dyDescent="0.25">
      <c r="A12" s="110">
        <v>3</v>
      </c>
      <c r="B12" s="109" t="s">
        <v>1349</v>
      </c>
      <c r="C12" s="196" t="s">
        <v>1351</v>
      </c>
      <c r="D12" s="274"/>
      <c r="E12" s="110"/>
      <c r="F12" s="265" t="str">
        <f>IF(D12="Y",'Look up tables'!$D$2,"")</f>
        <v/>
      </c>
      <c r="G12" s="275"/>
      <c r="H12" s="109" t="s">
        <v>1648</v>
      </c>
      <c r="I12" s="109" t="s">
        <v>1353</v>
      </c>
      <c r="J12" s="109" t="s">
        <v>1353</v>
      </c>
      <c r="K12" s="109" t="s">
        <v>1354</v>
      </c>
      <c r="L12" s="109" t="s">
        <v>813</v>
      </c>
      <c r="M12" s="109">
        <v>8</v>
      </c>
      <c r="N12" s="109"/>
      <c r="O12" s="109"/>
      <c r="P12" s="110"/>
      <c r="Q12" s="110"/>
    </row>
    <row r="14" spans="1:17" x14ac:dyDescent="0.25">
      <c r="H14" s="197"/>
      <c r="I14" s="276" t="s">
        <v>1654</v>
      </c>
    </row>
    <row r="15" spans="1:17" x14ac:dyDescent="0.25">
      <c r="H15" s="197"/>
    </row>
    <row r="16" spans="1:17" x14ac:dyDescent="0.25">
      <c r="H16" s="197"/>
      <c r="I16" s="197" t="s">
        <v>1649</v>
      </c>
    </row>
    <row r="17" spans="8:9" x14ac:dyDescent="0.25">
      <c r="H17" s="197"/>
      <c r="I17" s="197" t="s">
        <v>1650</v>
      </c>
    </row>
    <row r="18" spans="8:9" x14ac:dyDescent="0.25">
      <c r="H18" s="197"/>
      <c r="I18" s="197" t="s">
        <v>1651</v>
      </c>
    </row>
    <row r="19" spans="8:9" x14ac:dyDescent="0.25">
      <c r="H19" s="197"/>
      <c r="I19" s="197" t="s">
        <v>1562</v>
      </c>
    </row>
    <row r="20" spans="8:9" x14ac:dyDescent="0.25">
      <c r="H20" s="197"/>
      <c r="I20" s="197" t="s">
        <v>1563</v>
      </c>
    </row>
    <row r="21" spans="8:9" x14ac:dyDescent="0.25">
      <c r="I21" s="197" t="s">
        <v>1356</v>
      </c>
    </row>
    <row r="22" spans="8:9" x14ac:dyDescent="0.25">
      <c r="I22" s="197" t="s">
        <v>1357</v>
      </c>
    </row>
  </sheetData>
  <autoFilter ref="A2:Q12"/>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F2"/>
    </customSheetView>
  </customSheetViews>
  <conditionalFormatting sqref="I2">
    <cfRule type="duplicateValues" dxfId="1" priority="2"/>
  </conditionalFormatting>
  <conditionalFormatting sqref="I14">
    <cfRule type="duplicateValues" dxfId="0" priority="21"/>
  </conditionalFormatting>
  <dataValidations count="1">
    <dataValidation type="list" allowBlank="1" showInputMessage="1" showErrorMessage="1" sqref="D3">
      <formula1>$C$2:$C$3</formula1>
    </dataValidation>
  </dataValidations>
  <pageMargins left="0.25" right="0.25" top="0.75" bottom="0.75" header="0.3" footer="0.3"/>
  <pageSetup paperSize="5" scale="76"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tables'!$B$2</xm:f>
          </x14:formula1>
          <xm:sqref>D4:D6</xm:sqref>
        </x14:dataValidation>
        <x14:dataValidation type="list" allowBlank="1" showInputMessage="1" showErrorMessage="1">
          <x14:formula1>
            <xm:f>'Look up tables'!$C$2:$C$3</xm:f>
          </x14:formula1>
          <xm:sqref>D7:D12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E70" sqref="E70"/>
    </sheetView>
  </sheetViews>
  <sheetFormatPr defaultRowHeight="15" x14ac:dyDescent="0.25"/>
  <cols>
    <col min="1" max="1" width="41.5703125" bestFit="1" customWidth="1"/>
    <col min="2" max="2" width="72.140625" bestFit="1" customWidth="1"/>
    <col min="3" max="3" width="6.140625" bestFit="1" customWidth="1"/>
    <col min="4" max="4" width="25.5703125" bestFit="1" customWidth="1"/>
    <col min="5" max="5" width="40.140625" bestFit="1" customWidth="1"/>
    <col min="6" max="6" width="14.42578125" bestFit="1" customWidth="1"/>
    <col min="7" max="7" width="5.85546875" bestFit="1" customWidth="1"/>
  </cols>
  <sheetData>
    <row r="1" spans="1:7" x14ac:dyDescent="0.25">
      <c r="A1" s="84" t="s">
        <v>837</v>
      </c>
      <c r="B1" s="85" t="s">
        <v>1168</v>
      </c>
      <c r="D1" s="78" t="s">
        <v>1222</v>
      </c>
      <c r="E1" s="78" t="s">
        <v>1223</v>
      </c>
      <c r="F1" s="78" t="s">
        <v>1224</v>
      </c>
      <c r="G1" s="78" t="s">
        <v>1207</v>
      </c>
    </row>
    <row r="2" spans="1:7" x14ac:dyDescent="0.25">
      <c r="A2" s="86" t="s">
        <v>1185</v>
      </c>
      <c r="B2" s="87"/>
      <c r="C2" s="62" t="b">
        <f t="shared" ref="C2:C5" si="0">D2=B2</f>
        <v>1</v>
      </c>
      <c r="D2" s="62"/>
      <c r="E2" s="62"/>
      <c r="F2" s="62"/>
      <c r="G2" s="62"/>
    </row>
    <row r="3" spans="1:7" x14ac:dyDescent="0.25">
      <c r="A3" s="88" t="s">
        <v>1120</v>
      </c>
      <c r="B3" s="88" t="s">
        <v>1193</v>
      </c>
      <c r="C3" s="62" t="b">
        <f t="shared" si="0"/>
        <v>0</v>
      </c>
      <c r="D3" s="62"/>
      <c r="E3" s="62"/>
      <c r="F3" s="62"/>
      <c r="G3" s="62"/>
    </row>
    <row r="4" spans="1:7" x14ac:dyDescent="0.25">
      <c r="A4" s="86" t="s">
        <v>1094</v>
      </c>
      <c r="B4" s="87" t="s">
        <v>1187</v>
      </c>
      <c r="C4" s="62" t="b">
        <f t="shared" si="0"/>
        <v>0</v>
      </c>
      <c r="D4" s="62"/>
      <c r="E4" s="62"/>
      <c r="F4" s="62"/>
      <c r="G4" s="62"/>
    </row>
    <row r="5" spans="1:7" x14ac:dyDescent="0.25">
      <c r="A5" s="88" t="s">
        <v>1095</v>
      </c>
      <c r="B5" s="88" t="s">
        <v>1188</v>
      </c>
      <c r="C5" s="62" t="b">
        <f t="shared" si="0"/>
        <v>0</v>
      </c>
      <c r="D5" s="62"/>
      <c r="E5" s="62"/>
      <c r="F5" s="62"/>
      <c r="G5" s="62"/>
    </row>
    <row r="6" spans="1:7" x14ac:dyDescent="0.25">
      <c r="A6" s="89"/>
      <c r="B6" s="89"/>
      <c r="C6" s="66"/>
    </row>
    <row r="7" spans="1:7" x14ac:dyDescent="0.25">
      <c r="A7" s="87" t="s">
        <v>1065</v>
      </c>
      <c r="B7" s="87" t="s">
        <v>1065</v>
      </c>
      <c r="C7" s="66" t="b">
        <f>D7=B7</f>
        <v>1</v>
      </c>
      <c r="D7" s="79" t="s">
        <v>1065</v>
      </c>
      <c r="E7" s="79" t="s">
        <v>1225</v>
      </c>
      <c r="F7" s="79" t="s">
        <v>1226</v>
      </c>
      <c r="G7" s="80"/>
    </row>
    <row r="8" spans="1:7" x14ac:dyDescent="0.25">
      <c r="A8" s="89" t="s">
        <v>1066</v>
      </c>
      <c r="B8" s="89" t="s">
        <v>1066</v>
      </c>
      <c r="C8" s="66" t="b">
        <f t="shared" ref="C8:C72" si="1">D8=B8</f>
        <v>1</v>
      </c>
      <c r="D8" s="79" t="s">
        <v>1066</v>
      </c>
      <c r="E8" s="79" t="s">
        <v>1227</v>
      </c>
      <c r="F8" s="79" t="s">
        <v>1226</v>
      </c>
      <c r="G8" s="80"/>
    </row>
    <row r="9" spans="1:7" x14ac:dyDescent="0.25">
      <c r="A9" s="87" t="s">
        <v>1067</v>
      </c>
      <c r="B9" s="87" t="s">
        <v>1067</v>
      </c>
      <c r="C9" s="66" t="b">
        <f t="shared" si="1"/>
        <v>1</v>
      </c>
      <c r="D9" s="79" t="s">
        <v>1067</v>
      </c>
      <c r="E9" s="79" t="s">
        <v>1228</v>
      </c>
      <c r="F9" s="79" t="s">
        <v>1226</v>
      </c>
      <c r="G9" s="80"/>
    </row>
    <row r="10" spans="1:7" x14ac:dyDescent="0.25">
      <c r="A10" s="89" t="s">
        <v>1068</v>
      </c>
      <c r="B10" s="89" t="s">
        <v>1068</v>
      </c>
      <c r="C10" s="66" t="b">
        <f t="shared" si="1"/>
        <v>1</v>
      </c>
      <c r="D10" s="79" t="s">
        <v>1068</v>
      </c>
      <c r="E10" s="79" t="s">
        <v>1229</v>
      </c>
      <c r="F10" s="79" t="s">
        <v>1226</v>
      </c>
      <c r="G10" s="80"/>
    </row>
    <row r="11" spans="1:7" x14ac:dyDescent="0.25">
      <c r="A11" s="87" t="s">
        <v>1069</v>
      </c>
      <c r="B11" s="87" t="s">
        <v>1069</v>
      </c>
      <c r="C11" s="66" t="b">
        <f t="shared" si="1"/>
        <v>1</v>
      </c>
      <c r="D11" s="79" t="s">
        <v>1069</v>
      </c>
      <c r="E11" s="79" t="s">
        <v>1230</v>
      </c>
      <c r="F11" s="79" t="s">
        <v>1226</v>
      </c>
      <c r="G11" s="80"/>
    </row>
    <row r="12" spans="1:7" x14ac:dyDescent="0.25">
      <c r="A12" s="89" t="s">
        <v>1070</v>
      </c>
      <c r="B12" s="89" t="s">
        <v>1070</v>
      </c>
      <c r="C12" s="66" t="b">
        <f t="shared" si="1"/>
        <v>1</v>
      </c>
      <c r="D12" s="79" t="s">
        <v>1070</v>
      </c>
      <c r="E12" s="79" t="s">
        <v>1231</v>
      </c>
      <c r="F12" s="79" t="s">
        <v>1226</v>
      </c>
      <c r="G12" s="80"/>
    </row>
    <row r="13" spans="1:7" x14ac:dyDescent="0.25">
      <c r="A13" s="87" t="s">
        <v>1071</v>
      </c>
      <c r="B13" s="87" t="s">
        <v>1071</v>
      </c>
      <c r="C13" s="66" t="b">
        <f t="shared" si="1"/>
        <v>1</v>
      </c>
      <c r="D13" s="83" t="s">
        <v>1071</v>
      </c>
      <c r="E13" s="83" t="s">
        <v>1232</v>
      </c>
      <c r="F13" s="83" t="s">
        <v>1226</v>
      </c>
    </row>
    <row r="14" spans="1:7" x14ac:dyDescent="0.25">
      <c r="A14" s="89" t="s">
        <v>1072</v>
      </c>
      <c r="B14" s="89" t="s">
        <v>1072</v>
      </c>
      <c r="C14" s="66" t="b">
        <f t="shared" si="1"/>
        <v>1</v>
      </c>
      <c r="D14" s="83" t="s">
        <v>1072</v>
      </c>
      <c r="E14" s="83" t="s">
        <v>1233</v>
      </c>
      <c r="F14" s="83" t="s">
        <v>1226</v>
      </c>
    </row>
    <row r="15" spans="1:7" x14ac:dyDescent="0.25">
      <c r="A15" s="87" t="s">
        <v>1073</v>
      </c>
      <c r="B15" s="87" t="s">
        <v>1073</v>
      </c>
      <c r="C15" s="66" t="b">
        <f t="shared" si="1"/>
        <v>1</v>
      </c>
      <c r="D15" s="79" t="s">
        <v>1073</v>
      </c>
      <c r="E15" s="79" t="s">
        <v>1234</v>
      </c>
      <c r="F15" s="79" t="s">
        <v>1226</v>
      </c>
    </row>
    <row r="16" spans="1:7" x14ac:dyDescent="0.25">
      <c r="A16" s="89" t="s">
        <v>1074</v>
      </c>
      <c r="B16" s="89" t="s">
        <v>1074</v>
      </c>
      <c r="C16" s="66" t="b">
        <f t="shared" si="1"/>
        <v>1</v>
      </c>
      <c r="D16" s="79" t="s">
        <v>1074</v>
      </c>
      <c r="E16" s="79" t="s">
        <v>1235</v>
      </c>
      <c r="F16" s="79" t="s">
        <v>1226</v>
      </c>
    </row>
    <row r="17" spans="1:7" x14ac:dyDescent="0.25">
      <c r="A17" s="87" t="s">
        <v>1075</v>
      </c>
      <c r="B17" s="87" t="s">
        <v>1075</v>
      </c>
      <c r="C17" s="66" t="b">
        <f t="shared" si="1"/>
        <v>1</v>
      </c>
      <c r="D17" s="79" t="s">
        <v>1075</v>
      </c>
      <c r="E17" s="79" t="s">
        <v>1236</v>
      </c>
      <c r="F17" s="79" t="s">
        <v>1226</v>
      </c>
    </row>
    <row r="18" spans="1:7" x14ac:dyDescent="0.25">
      <c r="A18" s="89" t="s">
        <v>1076</v>
      </c>
      <c r="B18" s="89" t="s">
        <v>1076</v>
      </c>
      <c r="C18" s="66" t="b">
        <f t="shared" si="1"/>
        <v>1</v>
      </c>
      <c r="D18" s="79" t="s">
        <v>1076</v>
      </c>
      <c r="E18" s="79" t="s">
        <v>1237</v>
      </c>
      <c r="F18" s="79" t="s">
        <v>1226</v>
      </c>
    </row>
    <row r="19" spans="1:7" x14ac:dyDescent="0.25">
      <c r="A19" s="87" t="s">
        <v>1077</v>
      </c>
      <c r="B19" s="87" t="s">
        <v>1077</v>
      </c>
      <c r="C19" s="66" t="b">
        <f t="shared" si="1"/>
        <v>1</v>
      </c>
      <c r="D19" s="79" t="s">
        <v>1077</v>
      </c>
      <c r="E19" s="79" t="s">
        <v>1238</v>
      </c>
      <c r="F19" s="79" t="s">
        <v>1226</v>
      </c>
    </row>
    <row r="20" spans="1:7" x14ac:dyDescent="0.25">
      <c r="A20" s="89" t="s">
        <v>1078</v>
      </c>
      <c r="B20" s="89" t="s">
        <v>1078</v>
      </c>
      <c r="C20" s="66" t="b">
        <f t="shared" si="1"/>
        <v>1</v>
      </c>
      <c r="D20" s="79" t="s">
        <v>1078</v>
      </c>
      <c r="E20" s="79" t="s">
        <v>1239</v>
      </c>
      <c r="F20" s="79" t="s">
        <v>1226</v>
      </c>
      <c r="G20" s="80"/>
    </row>
    <row r="21" spans="1:7" x14ac:dyDescent="0.25">
      <c r="A21" s="87" t="s">
        <v>1079</v>
      </c>
      <c r="B21" s="87" t="s">
        <v>1079</v>
      </c>
      <c r="C21" s="66" t="b">
        <f t="shared" si="1"/>
        <v>1</v>
      </c>
      <c r="D21" s="79" t="s">
        <v>1079</v>
      </c>
      <c r="E21" s="79" t="s">
        <v>1240</v>
      </c>
      <c r="F21" s="79" t="s">
        <v>1226</v>
      </c>
      <c r="G21" s="80"/>
    </row>
    <row r="22" spans="1:7" x14ac:dyDescent="0.25">
      <c r="A22" s="89" t="s">
        <v>1080</v>
      </c>
      <c r="B22" s="89" t="s">
        <v>1080</v>
      </c>
      <c r="C22" s="66" t="b">
        <f t="shared" si="1"/>
        <v>1</v>
      </c>
      <c r="D22" s="79" t="s">
        <v>1080</v>
      </c>
      <c r="E22" s="79" t="s">
        <v>1241</v>
      </c>
      <c r="F22" s="79" t="s">
        <v>1226</v>
      </c>
      <c r="G22" s="80"/>
    </row>
    <row r="23" spans="1:7" x14ac:dyDescent="0.25">
      <c r="A23" s="87" t="s">
        <v>1081</v>
      </c>
      <c r="B23" s="87" t="s">
        <v>1081</v>
      </c>
      <c r="C23" s="66" t="b">
        <f t="shared" si="1"/>
        <v>1</v>
      </c>
      <c r="D23" s="79" t="s">
        <v>1081</v>
      </c>
      <c r="E23" s="79" t="s">
        <v>1242</v>
      </c>
      <c r="F23" s="79" t="s">
        <v>1226</v>
      </c>
      <c r="G23" s="80"/>
    </row>
    <row r="24" spans="1:7" x14ac:dyDescent="0.25">
      <c r="A24" s="89" t="s">
        <v>1082</v>
      </c>
      <c r="B24" s="89" t="s">
        <v>1082</v>
      </c>
      <c r="C24" s="66" t="b">
        <f t="shared" si="1"/>
        <v>1</v>
      </c>
      <c r="D24" s="79" t="s">
        <v>1082</v>
      </c>
      <c r="E24" s="79" t="s">
        <v>1243</v>
      </c>
      <c r="F24" s="79" t="s">
        <v>1226</v>
      </c>
      <c r="G24" s="80"/>
    </row>
    <row r="25" spans="1:7" x14ac:dyDescent="0.25">
      <c r="A25" s="87" t="s">
        <v>1083</v>
      </c>
      <c r="B25" s="87" t="s">
        <v>1083</v>
      </c>
      <c r="C25" s="66" t="b">
        <f t="shared" si="1"/>
        <v>1</v>
      </c>
      <c r="D25" s="79" t="s">
        <v>1083</v>
      </c>
      <c r="E25" s="79" t="s">
        <v>1244</v>
      </c>
      <c r="F25" s="79" t="s">
        <v>1226</v>
      </c>
      <c r="G25" s="80"/>
    </row>
    <row r="26" spans="1:7" x14ac:dyDescent="0.25">
      <c r="A26" s="89" t="s">
        <v>1084</v>
      </c>
      <c r="B26" s="89" t="s">
        <v>1084</v>
      </c>
      <c r="C26" s="66" t="b">
        <f t="shared" si="1"/>
        <v>1</v>
      </c>
      <c r="D26" s="79" t="s">
        <v>1084</v>
      </c>
      <c r="E26" s="79" t="s">
        <v>1245</v>
      </c>
      <c r="F26" s="79" t="s">
        <v>1226</v>
      </c>
      <c r="G26" s="80"/>
    </row>
    <row r="27" spans="1:7" x14ac:dyDescent="0.25">
      <c r="A27" s="87" t="s">
        <v>1085</v>
      </c>
      <c r="B27" s="87" t="s">
        <v>1085</v>
      </c>
      <c r="C27" s="66" t="b">
        <f t="shared" si="1"/>
        <v>1</v>
      </c>
      <c r="D27" s="79" t="s">
        <v>1085</v>
      </c>
      <c r="E27" s="79" t="s">
        <v>1246</v>
      </c>
      <c r="F27" s="79" t="s">
        <v>1226</v>
      </c>
      <c r="G27" s="80"/>
    </row>
    <row r="28" spans="1:7" x14ac:dyDescent="0.25">
      <c r="A28" s="89" t="s">
        <v>1086</v>
      </c>
      <c r="B28" s="89" t="s">
        <v>1086</v>
      </c>
      <c r="C28" s="66" t="b">
        <f t="shared" si="1"/>
        <v>1</v>
      </c>
      <c r="D28" s="79" t="s">
        <v>1086</v>
      </c>
      <c r="E28" s="79" t="s">
        <v>1247</v>
      </c>
      <c r="F28" s="79" t="s">
        <v>1226</v>
      </c>
      <c r="G28" s="80"/>
    </row>
    <row r="29" spans="1:7" x14ac:dyDescent="0.25">
      <c r="A29" s="87" t="s">
        <v>1087</v>
      </c>
      <c r="B29" s="87" t="s">
        <v>1087</v>
      </c>
      <c r="C29" s="66" t="b">
        <f t="shared" si="1"/>
        <v>1</v>
      </c>
      <c r="D29" s="79" t="s">
        <v>1087</v>
      </c>
      <c r="E29" s="79" t="s">
        <v>1248</v>
      </c>
      <c r="F29" s="79" t="s">
        <v>1226</v>
      </c>
      <c r="G29" s="80"/>
    </row>
    <row r="30" spans="1:7" x14ac:dyDescent="0.25">
      <c r="A30" s="89" t="s">
        <v>1088</v>
      </c>
      <c r="B30" s="89" t="s">
        <v>1088</v>
      </c>
      <c r="C30" s="66" t="b">
        <f t="shared" si="1"/>
        <v>1</v>
      </c>
      <c r="D30" s="79" t="s">
        <v>1088</v>
      </c>
      <c r="E30" s="79" t="s">
        <v>1249</v>
      </c>
      <c r="F30" s="79" t="s">
        <v>1226</v>
      </c>
      <c r="G30" s="80"/>
    </row>
    <row r="31" spans="1:7" x14ac:dyDescent="0.25">
      <c r="A31" s="87" t="s">
        <v>1089</v>
      </c>
      <c r="B31" s="87" t="s">
        <v>1089</v>
      </c>
      <c r="C31" s="66" t="b">
        <f t="shared" si="1"/>
        <v>1</v>
      </c>
      <c r="D31" s="79" t="s">
        <v>1089</v>
      </c>
      <c r="E31" s="81" t="s">
        <v>1250</v>
      </c>
      <c r="F31" s="79" t="s">
        <v>1226</v>
      </c>
      <c r="G31" s="80"/>
    </row>
    <row r="32" spans="1:7" x14ac:dyDescent="0.25">
      <c r="A32" s="89" t="s">
        <v>1090</v>
      </c>
      <c r="B32" s="89" t="s">
        <v>1090</v>
      </c>
      <c r="C32" s="66" t="b">
        <f t="shared" si="1"/>
        <v>1</v>
      </c>
      <c r="D32" s="79" t="s">
        <v>1090</v>
      </c>
      <c r="E32" s="79" t="s">
        <v>1251</v>
      </c>
      <c r="F32" s="79" t="s">
        <v>1226</v>
      </c>
      <c r="G32" s="80"/>
    </row>
    <row r="33" spans="1:7" x14ac:dyDescent="0.25">
      <c r="A33" s="87" t="s">
        <v>1091</v>
      </c>
      <c r="B33" s="87" t="s">
        <v>1091</v>
      </c>
      <c r="C33" s="66" t="b">
        <f t="shared" si="1"/>
        <v>1</v>
      </c>
      <c r="D33" s="79" t="s">
        <v>1091</v>
      </c>
      <c r="E33" s="79" t="s">
        <v>1252</v>
      </c>
      <c r="F33" s="79" t="s">
        <v>1226</v>
      </c>
      <c r="G33" s="80"/>
    </row>
    <row r="34" spans="1:7" x14ac:dyDescent="0.25">
      <c r="A34" s="89" t="s">
        <v>1092</v>
      </c>
      <c r="B34" s="89" t="s">
        <v>1092</v>
      </c>
      <c r="C34" s="66" t="b">
        <f t="shared" si="1"/>
        <v>1</v>
      </c>
      <c r="D34" s="79" t="s">
        <v>1092</v>
      </c>
      <c r="E34" s="79" t="s">
        <v>1253</v>
      </c>
      <c r="F34" s="79" t="s">
        <v>1226</v>
      </c>
      <c r="G34" s="80"/>
    </row>
    <row r="35" spans="1:7" x14ac:dyDescent="0.25">
      <c r="A35" s="87" t="s">
        <v>1093</v>
      </c>
      <c r="B35" s="87" t="s">
        <v>1093</v>
      </c>
      <c r="C35" s="66" t="b">
        <f t="shared" si="1"/>
        <v>1</v>
      </c>
      <c r="D35" s="79" t="s">
        <v>1093</v>
      </c>
      <c r="E35" s="79" t="s">
        <v>1254</v>
      </c>
      <c r="F35" s="79" t="s">
        <v>1226</v>
      </c>
      <c r="G35" s="80"/>
    </row>
    <row r="36" spans="1:7" x14ac:dyDescent="0.25">
      <c r="A36" s="87" t="s">
        <v>1097</v>
      </c>
      <c r="B36" s="87" t="s">
        <v>1097</v>
      </c>
      <c r="C36" s="66" t="b">
        <f t="shared" si="1"/>
        <v>1</v>
      </c>
      <c r="D36" s="79" t="s">
        <v>1097</v>
      </c>
      <c r="E36" s="79" t="s">
        <v>1259</v>
      </c>
      <c r="F36" s="79" t="s">
        <v>1226</v>
      </c>
      <c r="G36" s="80"/>
    </row>
    <row r="37" spans="1:7" x14ac:dyDescent="0.25">
      <c r="A37" s="89" t="s">
        <v>1098</v>
      </c>
      <c r="B37" s="89" t="s">
        <v>1098</v>
      </c>
      <c r="C37" s="62" t="b">
        <f t="shared" si="1"/>
        <v>0</v>
      </c>
      <c r="D37" s="62"/>
      <c r="E37" s="62"/>
      <c r="F37" s="62"/>
      <c r="G37" s="62"/>
    </row>
    <row r="38" spans="1:7" x14ac:dyDescent="0.25">
      <c r="A38" s="87" t="s">
        <v>1099</v>
      </c>
      <c r="B38" s="87" t="s">
        <v>1099</v>
      </c>
      <c r="C38" s="66" t="b">
        <f t="shared" si="1"/>
        <v>1</v>
      </c>
      <c r="D38" s="79" t="s">
        <v>1099</v>
      </c>
      <c r="E38" s="79" t="s">
        <v>1260</v>
      </c>
      <c r="F38" s="79" t="s">
        <v>1226</v>
      </c>
      <c r="G38" s="80"/>
    </row>
    <row r="39" spans="1:7" x14ac:dyDescent="0.25">
      <c r="A39" s="89" t="s">
        <v>1100</v>
      </c>
      <c r="B39" s="89" t="s">
        <v>1100</v>
      </c>
      <c r="C39" s="66" t="b">
        <f t="shared" si="1"/>
        <v>1</v>
      </c>
      <c r="D39" s="79" t="s">
        <v>1100</v>
      </c>
      <c r="E39" s="79" t="s">
        <v>1261</v>
      </c>
      <c r="F39" s="79" t="s">
        <v>1226</v>
      </c>
      <c r="G39" s="80"/>
    </row>
    <row r="40" spans="1:7" x14ac:dyDescent="0.25">
      <c r="A40" s="87" t="s">
        <v>1101</v>
      </c>
      <c r="B40" s="87" t="s">
        <v>1101</v>
      </c>
      <c r="C40" s="66" t="b">
        <f t="shared" si="1"/>
        <v>1</v>
      </c>
      <c r="D40" s="79" t="s">
        <v>1101</v>
      </c>
      <c r="E40" s="79" t="s">
        <v>1262</v>
      </c>
      <c r="F40" s="79" t="s">
        <v>1226</v>
      </c>
      <c r="G40" s="80"/>
    </row>
    <row r="41" spans="1:7" x14ac:dyDescent="0.25">
      <c r="A41" s="89" t="s">
        <v>1102</v>
      </c>
      <c r="B41" s="89" t="s">
        <v>1102</v>
      </c>
      <c r="C41" s="66" t="b">
        <f t="shared" si="1"/>
        <v>1</v>
      </c>
      <c r="D41" s="79" t="s">
        <v>1102</v>
      </c>
      <c r="E41" s="79" t="s">
        <v>1263</v>
      </c>
      <c r="F41" s="79" t="s">
        <v>1226</v>
      </c>
      <c r="G41" s="80"/>
    </row>
    <row r="42" spans="1:7" x14ac:dyDescent="0.25">
      <c r="A42" s="87" t="s">
        <v>1103</v>
      </c>
      <c r="B42" s="87" t="s">
        <v>1103</v>
      </c>
      <c r="C42" s="66" t="b">
        <f t="shared" si="1"/>
        <v>1</v>
      </c>
      <c r="D42" s="79" t="s">
        <v>1103</v>
      </c>
      <c r="E42" s="79" t="s">
        <v>1264</v>
      </c>
      <c r="F42" s="79" t="s">
        <v>1226</v>
      </c>
      <c r="G42" s="80"/>
    </row>
    <row r="43" spans="1:7" x14ac:dyDescent="0.25">
      <c r="A43" s="89" t="s">
        <v>1104</v>
      </c>
      <c r="B43" s="89" t="s">
        <v>1104</v>
      </c>
      <c r="C43" s="66" t="b">
        <f t="shared" si="1"/>
        <v>1</v>
      </c>
      <c r="D43" s="79" t="s">
        <v>1104</v>
      </c>
      <c r="E43" s="79" t="s">
        <v>1265</v>
      </c>
      <c r="F43" s="79" t="s">
        <v>1226</v>
      </c>
      <c r="G43" s="80"/>
    </row>
    <row r="44" spans="1:7" x14ac:dyDescent="0.25">
      <c r="A44" s="87" t="s">
        <v>1105</v>
      </c>
      <c r="B44" s="87" t="s">
        <v>1105</v>
      </c>
      <c r="C44" s="66" t="b">
        <f t="shared" si="1"/>
        <v>1</v>
      </c>
      <c r="D44" s="79" t="s">
        <v>1105</v>
      </c>
      <c r="E44" s="79" t="s">
        <v>1266</v>
      </c>
      <c r="F44" s="79" t="s">
        <v>1226</v>
      </c>
      <c r="G44" s="80"/>
    </row>
    <row r="45" spans="1:7" x14ac:dyDescent="0.25">
      <c r="A45" s="89" t="s">
        <v>1106</v>
      </c>
      <c r="B45" s="89" t="s">
        <v>1106</v>
      </c>
      <c r="C45" s="66" t="b">
        <f t="shared" si="1"/>
        <v>1</v>
      </c>
      <c r="D45" s="79" t="s">
        <v>1106</v>
      </c>
      <c r="E45" s="79" t="s">
        <v>1267</v>
      </c>
      <c r="F45" s="79" t="s">
        <v>1226</v>
      </c>
      <c r="G45" s="80"/>
    </row>
    <row r="46" spans="1:7" x14ac:dyDescent="0.25">
      <c r="A46" s="87" t="s">
        <v>1107</v>
      </c>
      <c r="B46" s="87" t="s">
        <v>1107</v>
      </c>
      <c r="C46" s="66" t="b">
        <f t="shared" si="1"/>
        <v>1</v>
      </c>
      <c r="D46" s="79" t="s">
        <v>1107</v>
      </c>
      <c r="E46" s="79" t="s">
        <v>1268</v>
      </c>
      <c r="F46" s="79" t="s">
        <v>1226</v>
      </c>
      <c r="G46" s="80"/>
    </row>
    <row r="47" spans="1:7" x14ac:dyDescent="0.25">
      <c r="A47" s="89" t="s">
        <v>1108</v>
      </c>
      <c r="B47" s="89" t="s">
        <v>1108</v>
      </c>
      <c r="C47" s="66" t="b">
        <f t="shared" si="1"/>
        <v>1</v>
      </c>
      <c r="D47" s="79" t="s">
        <v>1108</v>
      </c>
      <c r="E47" s="79" t="s">
        <v>1269</v>
      </c>
      <c r="F47" s="79" t="s">
        <v>1226</v>
      </c>
      <c r="G47" s="80"/>
    </row>
    <row r="48" spans="1:7" x14ac:dyDescent="0.25">
      <c r="A48" s="87" t="s">
        <v>1109</v>
      </c>
      <c r="B48" s="87" t="s">
        <v>1109</v>
      </c>
      <c r="C48" s="66" t="b">
        <f t="shared" si="1"/>
        <v>1</v>
      </c>
      <c r="D48" s="79" t="s">
        <v>1109</v>
      </c>
      <c r="E48" s="79" t="s">
        <v>1270</v>
      </c>
      <c r="F48" s="79" t="s">
        <v>1226</v>
      </c>
      <c r="G48" s="80"/>
    </row>
    <row r="49" spans="1:7" x14ac:dyDescent="0.25">
      <c r="A49" s="89" t="s">
        <v>1110</v>
      </c>
      <c r="B49" s="89" t="s">
        <v>1110</v>
      </c>
      <c r="C49" s="66" t="b">
        <f t="shared" si="1"/>
        <v>1</v>
      </c>
      <c r="D49" s="79" t="s">
        <v>1110</v>
      </c>
      <c r="E49" s="79" t="s">
        <v>1271</v>
      </c>
      <c r="F49" s="79" t="s">
        <v>1226</v>
      </c>
      <c r="G49" s="80"/>
    </row>
    <row r="50" spans="1:7" x14ac:dyDescent="0.25">
      <c r="A50" s="87" t="s">
        <v>1111</v>
      </c>
      <c r="B50" s="87" t="s">
        <v>1111</v>
      </c>
      <c r="C50" s="66" t="b">
        <f t="shared" si="1"/>
        <v>1</v>
      </c>
      <c r="D50" s="79" t="s">
        <v>1111</v>
      </c>
      <c r="E50" s="79" t="s">
        <v>1272</v>
      </c>
      <c r="F50" s="79" t="s">
        <v>1226</v>
      </c>
      <c r="G50" s="80"/>
    </row>
    <row r="51" spans="1:7" x14ac:dyDescent="0.25">
      <c r="A51" s="89" t="s">
        <v>1112</v>
      </c>
      <c r="B51" s="89" t="s">
        <v>1112</v>
      </c>
      <c r="C51" s="66" t="b">
        <f t="shared" si="1"/>
        <v>1</v>
      </c>
      <c r="D51" s="79" t="s">
        <v>1112</v>
      </c>
      <c r="E51" s="79" t="s">
        <v>1273</v>
      </c>
      <c r="F51" s="79" t="s">
        <v>1226</v>
      </c>
      <c r="G51" s="80"/>
    </row>
    <row r="52" spans="1:7" x14ac:dyDescent="0.25">
      <c r="A52" s="87" t="s">
        <v>1113</v>
      </c>
      <c r="B52" s="87" t="s">
        <v>1113</v>
      </c>
      <c r="C52" s="66" t="b">
        <f t="shared" si="1"/>
        <v>1</v>
      </c>
      <c r="D52" s="79" t="s">
        <v>1113</v>
      </c>
      <c r="E52" s="79" t="s">
        <v>1274</v>
      </c>
      <c r="F52" s="79" t="s">
        <v>1226</v>
      </c>
      <c r="G52" s="80"/>
    </row>
    <row r="53" spans="1:7" x14ac:dyDescent="0.25">
      <c r="A53" s="89" t="s">
        <v>1114</v>
      </c>
      <c r="B53" s="89" t="s">
        <v>1114</v>
      </c>
      <c r="C53" s="66" t="b">
        <f t="shared" si="1"/>
        <v>1</v>
      </c>
      <c r="D53" s="79" t="s">
        <v>1114</v>
      </c>
      <c r="E53" s="79" t="s">
        <v>1275</v>
      </c>
      <c r="F53" s="79" t="s">
        <v>1226</v>
      </c>
      <c r="G53" s="80"/>
    </row>
    <row r="54" spans="1:7" x14ac:dyDescent="0.25">
      <c r="A54" s="87" t="s">
        <v>1115</v>
      </c>
      <c r="B54" s="87" t="s">
        <v>1115</v>
      </c>
      <c r="C54" s="66" t="b">
        <f t="shared" si="1"/>
        <v>1</v>
      </c>
      <c r="D54" s="79" t="s">
        <v>1115</v>
      </c>
      <c r="E54" s="79" t="s">
        <v>1276</v>
      </c>
      <c r="F54" s="79" t="s">
        <v>1226</v>
      </c>
      <c r="G54" s="80"/>
    </row>
    <row r="55" spans="1:7" x14ac:dyDescent="0.25">
      <c r="A55" s="89" t="s">
        <v>1116</v>
      </c>
      <c r="B55" s="89" t="s">
        <v>1116</v>
      </c>
      <c r="C55" s="66" t="b">
        <f t="shared" si="1"/>
        <v>1</v>
      </c>
      <c r="D55" s="79" t="s">
        <v>1116</v>
      </c>
      <c r="E55" s="79" t="s">
        <v>1277</v>
      </c>
      <c r="F55" s="79" t="s">
        <v>1226</v>
      </c>
      <c r="G55" s="80"/>
    </row>
    <row r="56" spans="1:7" x14ac:dyDescent="0.25">
      <c r="A56" s="87" t="s">
        <v>1117</v>
      </c>
      <c r="B56" s="87" t="s">
        <v>1117</v>
      </c>
      <c r="C56" s="66" t="b">
        <f t="shared" si="1"/>
        <v>1</v>
      </c>
      <c r="D56" s="79" t="s">
        <v>1117</v>
      </c>
      <c r="E56" s="79" t="s">
        <v>1278</v>
      </c>
      <c r="F56" s="79" t="s">
        <v>1226</v>
      </c>
      <c r="G56" s="80"/>
    </row>
    <row r="57" spans="1:7" x14ac:dyDescent="0.25">
      <c r="A57" s="89" t="s">
        <v>1118</v>
      </c>
      <c r="B57" s="89" t="s">
        <v>1118</v>
      </c>
      <c r="C57" s="66" t="b">
        <f t="shared" si="1"/>
        <v>1</v>
      </c>
      <c r="D57" s="79" t="s">
        <v>1118</v>
      </c>
      <c r="E57" s="79" t="s">
        <v>1279</v>
      </c>
      <c r="F57" s="79" t="s">
        <v>1226</v>
      </c>
      <c r="G57" s="80"/>
    </row>
    <row r="58" spans="1:7" x14ac:dyDescent="0.25">
      <c r="A58" s="87" t="s">
        <v>1119</v>
      </c>
      <c r="B58" s="87" t="s">
        <v>1119</v>
      </c>
      <c r="C58" s="66" t="b">
        <f t="shared" si="1"/>
        <v>1</v>
      </c>
      <c r="D58" s="79" t="s">
        <v>1119</v>
      </c>
      <c r="E58" s="79" t="s">
        <v>1253</v>
      </c>
      <c r="F58" s="79" t="s">
        <v>1226</v>
      </c>
      <c r="G58" s="80"/>
    </row>
    <row r="59" spans="1:7" x14ac:dyDescent="0.25">
      <c r="A59" s="87" t="s">
        <v>1121</v>
      </c>
      <c r="B59" s="87" t="s">
        <v>1121</v>
      </c>
      <c r="C59" s="66" t="b">
        <f t="shared" si="1"/>
        <v>1</v>
      </c>
      <c r="D59" s="79" t="s">
        <v>1121</v>
      </c>
      <c r="E59" s="79" t="s">
        <v>1281</v>
      </c>
      <c r="F59" s="79" t="s">
        <v>1226</v>
      </c>
      <c r="G59" s="80"/>
    </row>
    <row r="60" spans="1:7" x14ac:dyDescent="0.25">
      <c r="A60" s="89" t="s">
        <v>1122</v>
      </c>
      <c r="B60" s="89" t="s">
        <v>1122</v>
      </c>
      <c r="C60" s="66" t="b">
        <f t="shared" si="1"/>
        <v>1</v>
      </c>
      <c r="D60" s="79" t="s">
        <v>1122</v>
      </c>
      <c r="E60" s="79" t="s">
        <v>1282</v>
      </c>
      <c r="F60" s="79" t="s">
        <v>1283</v>
      </c>
      <c r="G60" s="82" t="s">
        <v>1258</v>
      </c>
    </row>
    <row r="61" spans="1:7" x14ac:dyDescent="0.25">
      <c r="A61" s="87" t="s">
        <v>1123</v>
      </c>
      <c r="B61" s="87" t="s">
        <v>1123</v>
      </c>
      <c r="C61" s="66" t="b">
        <f t="shared" si="1"/>
        <v>1</v>
      </c>
      <c r="D61" s="79" t="s">
        <v>1123</v>
      </c>
      <c r="E61" s="79" t="s">
        <v>1284</v>
      </c>
      <c r="F61" s="79" t="s">
        <v>1283</v>
      </c>
      <c r="G61" s="82" t="s">
        <v>1258</v>
      </c>
    </row>
    <row r="62" spans="1:7" x14ac:dyDescent="0.25">
      <c r="A62" s="89" t="s">
        <v>1124</v>
      </c>
      <c r="B62" s="89" t="s">
        <v>1124</v>
      </c>
      <c r="C62" s="66" t="b">
        <f t="shared" si="1"/>
        <v>1</v>
      </c>
      <c r="D62" s="79" t="s">
        <v>1124</v>
      </c>
      <c r="E62" s="79" t="s">
        <v>1285</v>
      </c>
      <c r="F62" s="79" t="s">
        <v>1283</v>
      </c>
      <c r="G62" s="82" t="s">
        <v>1258</v>
      </c>
    </row>
    <row r="63" spans="1:7" x14ac:dyDescent="0.25">
      <c r="A63" s="87" t="s">
        <v>1125</v>
      </c>
      <c r="B63" s="87" t="s">
        <v>1125</v>
      </c>
      <c r="C63" s="66" t="b">
        <f t="shared" si="1"/>
        <v>1</v>
      </c>
      <c r="D63" s="79" t="s">
        <v>1125</v>
      </c>
      <c r="E63" s="79" t="s">
        <v>1286</v>
      </c>
      <c r="F63" s="79" t="s">
        <v>1283</v>
      </c>
      <c r="G63" s="82" t="s">
        <v>1258</v>
      </c>
    </row>
    <row r="64" spans="1:7" x14ac:dyDescent="0.25">
      <c r="A64" s="89" t="s">
        <v>1126</v>
      </c>
      <c r="B64" s="89" t="s">
        <v>1126</v>
      </c>
      <c r="C64" s="66" t="b">
        <f t="shared" si="1"/>
        <v>1</v>
      </c>
      <c r="D64" s="79" t="s">
        <v>1126</v>
      </c>
      <c r="E64" s="79" t="s">
        <v>33</v>
      </c>
      <c r="F64" s="79" t="s">
        <v>1287</v>
      </c>
      <c r="G64" s="80"/>
    </row>
    <row r="65" spans="1:7" x14ac:dyDescent="0.25">
      <c r="A65" s="87" t="s">
        <v>1127</v>
      </c>
      <c r="B65" s="87" t="s">
        <v>1127</v>
      </c>
      <c r="C65" s="66" t="b">
        <f t="shared" si="1"/>
        <v>1</v>
      </c>
      <c r="D65" s="79" t="s">
        <v>1127</v>
      </c>
      <c r="E65" s="79" t="s">
        <v>1288</v>
      </c>
      <c r="F65" s="79" t="s">
        <v>1287</v>
      </c>
      <c r="G65" s="80"/>
    </row>
    <row r="66" spans="1:7" x14ac:dyDescent="0.25">
      <c r="A66" s="89" t="s">
        <v>1128</v>
      </c>
      <c r="B66" s="89" t="s">
        <v>1128</v>
      </c>
      <c r="C66" s="66" t="b">
        <f t="shared" si="1"/>
        <v>1</v>
      </c>
      <c r="D66" s="79" t="s">
        <v>1128</v>
      </c>
      <c r="E66" s="79" t="s">
        <v>1289</v>
      </c>
      <c r="F66" s="79" t="s">
        <v>1287</v>
      </c>
      <c r="G66" s="80"/>
    </row>
    <row r="67" spans="1:7" x14ac:dyDescent="0.25">
      <c r="A67" s="87" t="s">
        <v>1129</v>
      </c>
      <c r="B67" s="87" t="s">
        <v>1129</v>
      </c>
      <c r="C67" s="66" t="b">
        <f t="shared" si="1"/>
        <v>1</v>
      </c>
      <c r="D67" s="79" t="s">
        <v>1129</v>
      </c>
      <c r="E67" s="79" t="s">
        <v>1290</v>
      </c>
      <c r="F67" s="79" t="s">
        <v>1287</v>
      </c>
      <c r="G67" s="80"/>
    </row>
    <row r="68" spans="1:7" x14ac:dyDescent="0.25">
      <c r="A68" s="89" t="s">
        <v>1130</v>
      </c>
      <c r="B68" s="89" t="s">
        <v>1130</v>
      </c>
      <c r="C68" s="66" t="b">
        <f t="shared" si="1"/>
        <v>1</v>
      </c>
      <c r="D68" s="79" t="s">
        <v>1130</v>
      </c>
      <c r="E68" s="79" t="s">
        <v>1291</v>
      </c>
      <c r="F68" s="79" t="s">
        <v>1287</v>
      </c>
      <c r="G68" s="80"/>
    </row>
    <row r="69" spans="1:7" x14ac:dyDescent="0.25">
      <c r="A69" s="87" t="s">
        <v>1131</v>
      </c>
      <c r="B69" s="87" t="s">
        <v>1131</v>
      </c>
      <c r="C69" s="66" t="b">
        <f t="shared" si="1"/>
        <v>1</v>
      </c>
      <c r="D69" s="79" t="s">
        <v>1131</v>
      </c>
      <c r="E69" s="79" t="s">
        <v>1292</v>
      </c>
      <c r="F69" s="79" t="s">
        <v>1287</v>
      </c>
      <c r="G69" s="80"/>
    </row>
    <row r="70" spans="1:7" x14ac:dyDescent="0.25">
      <c r="A70" s="89" t="s">
        <v>1132</v>
      </c>
      <c r="B70" s="89" t="s">
        <v>1132</v>
      </c>
      <c r="C70" s="66" t="b">
        <f t="shared" si="1"/>
        <v>1</v>
      </c>
      <c r="D70" s="79" t="s">
        <v>1132</v>
      </c>
      <c r="E70" s="79" t="s">
        <v>1293</v>
      </c>
      <c r="F70" s="79" t="s">
        <v>1287</v>
      </c>
      <c r="G70" s="80"/>
    </row>
    <row r="71" spans="1:7" x14ac:dyDescent="0.25">
      <c r="A71" s="87" t="s">
        <v>1133</v>
      </c>
      <c r="B71" s="87" t="s">
        <v>1133</v>
      </c>
      <c r="C71" s="66" t="b">
        <f t="shared" si="1"/>
        <v>1</v>
      </c>
      <c r="D71" s="79" t="s">
        <v>1133</v>
      </c>
      <c r="E71" s="79" t="s">
        <v>1294</v>
      </c>
      <c r="F71" s="79" t="s">
        <v>1287</v>
      </c>
      <c r="G71" s="80"/>
    </row>
    <row r="72" spans="1:7" x14ac:dyDescent="0.25">
      <c r="A72" s="89" t="s">
        <v>385</v>
      </c>
      <c r="B72" s="89" t="s">
        <v>912</v>
      </c>
      <c r="C72" s="62" t="b">
        <f t="shared" si="1"/>
        <v>0</v>
      </c>
      <c r="D72" s="62"/>
      <c r="E72" s="62"/>
      <c r="F72" s="62"/>
      <c r="G72" s="62"/>
    </row>
    <row r="73" spans="1:7" x14ac:dyDescent="0.25">
      <c r="A73" s="87" t="s">
        <v>838</v>
      </c>
      <c r="B73" s="87" t="s">
        <v>838</v>
      </c>
      <c r="C73" s="62" t="b">
        <f t="shared" ref="C73:C86" si="2">D73=B73</f>
        <v>0</v>
      </c>
      <c r="D73" s="62"/>
      <c r="E73" s="62"/>
      <c r="F73" s="62"/>
      <c r="G73" s="62"/>
    </row>
    <row r="74" spans="1:7" x14ac:dyDescent="0.25">
      <c r="A74" s="89" t="s">
        <v>839</v>
      </c>
      <c r="B74" s="89" t="s">
        <v>839</v>
      </c>
      <c r="C74" s="62" t="b">
        <f t="shared" si="2"/>
        <v>0</v>
      </c>
      <c r="D74" s="62"/>
      <c r="E74" s="62"/>
      <c r="F74" s="62"/>
      <c r="G74" s="62"/>
    </row>
    <row r="75" spans="1:7" x14ac:dyDescent="0.25">
      <c r="A75" s="87" t="s">
        <v>840</v>
      </c>
      <c r="B75" s="87" t="s">
        <v>840</v>
      </c>
      <c r="C75" s="62" t="b">
        <f t="shared" si="2"/>
        <v>0</v>
      </c>
      <c r="D75" s="62"/>
      <c r="E75" s="62"/>
      <c r="F75" s="62"/>
      <c r="G75" s="62"/>
    </row>
    <row r="76" spans="1:7" x14ac:dyDescent="0.25">
      <c r="A76" s="89" t="s">
        <v>841</v>
      </c>
      <c r="B76" s="89" t="s">
        <v>841</v>
      </c>
      <c r="C76" s="62" t="b">
        <f t="shared" si="2"/>
        <v>0</v>
      </c>
      <c r="D76" s="62"/>
      <c r="E76" s="62"/>
      <c r="F76" s="62"/>
      <c r="G76" s="62"/>
    </row>
    <row r="77" spans="1:7" x14ac:dyDescent="0.25">
      <c r="A77" s="86" t="s">
        <v>1295</v>
      </c>
      <c r="B77" s="86" t="s">
        <v>1295</v>
      </c>
      <c r="C77" s="62" t="b">
        <f t="shared" si="2"/>
        <v>0</v>
      </c>
      <c r="D77" s="62"/>
      <c r="E77" s="62"/>
      <c r="F77" s="62"/>
      <c r="G77" s="62"/>
    </row>
    <row r="78" spans="1:7" x14ac:dyDescent="0.25">
      <c r="A78" s="5"/>
      <c r="B78" s="5"/>
      <c r="C78" s="66"/>
    </row>
    <row r="79" spans="1:7" x14ac:dyDescent="0.25">
      <c r="A79" s="90" t="s">
        <v>1191</v>
      </c>
      <c r="B79" s="5"/>
      <c r="C79" s="66"/>
    </row>
    <row r="80" spans="1:7" x14ac:dyDescent="0.25">
      <c r="A80" s="89" t="s">
        <v>1096</v>
      </c>
      <c r="B80" s="89" t="s">
        <v>1096</v>
      </c>
      <c r="C80" s="66" t="b">
        <f t="shared" si="2"/>
        <v>1</v>
      </c>
      <c r="D80" s="79" t="s">
        <v>1096</v>
      </c>
      <c r="E80" s="79" t="s">
        <v>1257</v>
      </c>
      <c r="F80" s="79" t="s">
        <v>1226</v>
      </c>
      <c r="G80" s="82" t="s">
        <v>1258</v>
      </c>
    </row>
    <row r="81" spans="1:7" x14ac:dyDescent="0.25">
      <c r="A81" s="5"/>
      <c r="B81" s="5"/>
      <c r="C81" s="66"/>
    </row>
    <row r="82" spans="1:7" x14ac:dyDescent="0.25">
      <c r="A82" s="5"/>
      <c r="B82" s="5"/>
      <c r="C82" s="66"/>
    </row>
    <row r="83" spans="1:7" x14ac:dyDescent="0.25">
      <c r="A83" s="90" t="s">
        <v>1192</v>
      </c>
      <c r="B83" s="91"/>
      <c r="C83" s="66"/>
    </row>
    <row r="84" spans="1:7" x14ac:dyDescent="0.25">
      <c r="A84" s="92" t="s">
        <v>1120</v>
      </c>
      <c r="B84" s="92" t="s">
        <v>1120</v>
      </c>
      <c r="C84" s="66" t="b">
        <f t="shared" si="2"/>
        <v>1</v>
      </c>
      <c r="D84" s="79" t="s">
        <v>1120</v>
      </c>
      <c r="E84" s="79" t="s">
        <v>1280</v>
      </c>
      <c r="F84" s="79" t="s">
        <v>1226</v>
      </c>
      <c r="G84" s="80"/>
    </row>
    <row r="85" spans="1:7" x14ac:dyDescent="0.25">
      <c r="A85" s="5" t="s">
        <v>1094</v>
      </c>
      <c r="B85" s="5" t="s">
        <v>1094</v>
      </c>
      <c r="C85" s="66" t="b">
        <f t="shared" si="2"/>
        <v>1</v>
      </c>
      <c r="D85" s="79" t="s">
        <v>1094</v>
      </c>
      <c r="E85" s="79" t="s">
        <v>1255</v>
      </c>
      <c r="F85" s="79" t="s">
        <v>1226</v>
      </c>
      <c r="G85" s="80"/>
    </row>
    <row r="86" spans="1:7" x14ac:dyDescent="0.25">
      <c r="A86" s="92" t="s">
        <v>1095</v>
      </c>
      <c r="B86" s="92" t="s">
        <v>1095</v>
      </c>
      <c r="C86" s="66" t="b">
        <f t="shared" si="2"/>
        <v>1</v>
      </c>
      <c r="D86" s="79" t="s">
        <v>1095</v>
      </c>
      <c r="E86" s="79" t="s">
        <v>1256</v>
      </c>
      <c r="F86" s="79" t="s">
        <v>1226</v>
      </c>
      <c r="G86" s="80"/>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4"/>
  <sheetViews>
    <sheetView topLeftCell="AF1" workbookViewId="0">
      <selection activeCell="AK21" sqref="AK21"/>
    </sheetView>
  </sheetViews>
  <sheetFormatPr defaultRowHeight="15" x14ac:dyDescent="0.25"/>
  <cols>
    <col min="1" max="1" width="9.140625" style="358"/>
    <col min="2" max="3" width="9.140625" style="4"/>
    <col min="4" max="4" width="91.28515625" style="4" customWidth="1"/>
    <col min="5" max="5" width="11" style="4" customWidth="1"/>
    <col min="6" max="6" width="12.5703125" customWidth="1"/>
    <col min="9" max="9" width="2" style="358" customWidth="1"/>
    <col min="10" max="10" width="2.42578125" style="358" customWidth="1"/>
    <col min="11" max="11" width="3.42578125" style="358" customWidth="1"/>
    <col min="12" max="12" width="2" style="4" customWidth="1"/>
    <col min="13" max="13" width="7.5703125" style="358" customWidth="1"/>
    <col min="14" max="14" width="2.42578125" style="358" customWidth="1"/>
    <col min="15" max="15" width="9" style="358" customWidth="1"/>
    <col min="16" max="17" width="2" style="358" customWidth="1"/>
    <col min="18" max="18" width="7.5703125" style="358" customWidth="1"/>
    <col min="19" max="19" width="2.42578125" style="358" customWidth="1"/>
    <col min="20" max="20" width="10" style="358" customWidth="1"/>
    <col min="21" max="22" width="2" style="358" customWidth="1"/>
    <col min="23" max="23" width="11" style="358" customWidth="1"/>
    <col min="24" max="24" width="2.42578125" style="358" customWidth="1"/>
    <col min="25" max="25" width="13.5703125" style="358" customWidth="1"/>
    <col min="26" max="27" width="2" style="358" customWidth="1"/>
    <col min="28" max="28" width="11" style="358" customWidth="1"/>
    <col min="29" max="29" width="2.42578125" style="358" customWidth="1"/>
    <col min="30" max="30" width="13.5703125" style="358" customWidth="1"/>
    <col min="31" max="31" width="2" style="358" customWidth="1"/>
    <col min="32" max="33" width="2.42578125" style="358" customWidth="1"/>
    <col min="34" max="34" width="3.85546875" style="358" customWidth="1"/>
    <col min="35" max="35" width="51.7109375" style="358" customWidth="1"/>
    <col min="36" max="46" width="9.140625" style="358"/>
  </cols>
  <sheetData>
    <row r="1" spans="1:46" x14ac:dyDescent="0.25">
      <c r="A1" s="358" t="s">
        <v>1937</v>
      </c>
      <c r="B1" s="4" t="s">
        <v>1519</v>
      </c>
      <c r="C1" s="4" t="s">
        <v>1520</v>
      </c>
      <c r="D1" s="4" t="s">
        <v>1521</v>
      </c>
      <c r="E1" s="4" t="s">
        <v>1940</v>
      </c>
      <c r="F1" s="4" t="s">
        <v>1939</v>
      </c>
      <c r="G1" s="4" t="s">
        <v>1902</v>
      </c>
    </row>
    <row r="2" spans="1:46" x14ac:dyDescent="0.25">
      <c r="A2" s="358" t="s">
        <v>805</v>
      </c>
      <c r="B2" s="4" t="s">
        <v>803</v>
      </c>
      <c r="D2" s="4" t="s">
        <v>1522</v>
      </c>
      <c r="E2" s="4">
        <v>3</v>
      </c>
      <c r="F2" s="4" t="s">
        <v>1759</v>
      </c>
      <c r="G2" s="4" t="s">
        <v>1941</v>
      </c>
      <c r="I2" s="502" t="s">
        <v>1942</v>
      </c>
      <c r="J2" s="502"/>
      <c r="K2" s="502"/>
      <c r="L2" s="502"/>
      <c r="M2" s="502" t="s">
        <v>1943</v>
      </c>
      <c r="N2" s="502"/>
      <c r="O2" s="502"/>
      <c r="P2" s="502"/>
      <c r="Q2" s="502" t="s">
        <v>1944</v>
      </c>
      <c r="R2" s="502"/>
      <c r="S2" s="502"/>
      <c r="T2" s="502"/>
      <c r="U2" s="502"/>
      <c r="V2" s="502" t="s">
        <v>1945</v>
      </c>
      <c r="W2" s="502"/>
      <c r="X2" s="502"/>
      <c r="Y2" s="502"/>
      <c r="Z2" s="502"/>
      <c r="AA2" s="502" t="s">
        <v>1946</v>
      </c>
      <c r="AB2" s="502"/>
      <c r="AC2" s="502"/>
      <c r="AD2" s="502"/>
      <c r="AE2" s="502"/>
      <c r="AF2" s="358" t="s">
        <v>1947</v>
      </c>
    </row>
    <row r="3" spans="1:46" x14ac:dyDescent="0.25">
      <c r="A3" s="358" t="s">
        <v>803</v>
      </c>
      <c r="C3" s="4" t="s">
        <v>803</v>
      </c>
      <c r="E3" s="4">
        <v>5</v>
      </c>
      <c r="F3" s="4" t="s">
        <v>1897</v>
      </c>
      <c r="G3" t="s">
        <v>1902</v>
      </c>
      <c r="I3" s="433" t="s">
        <v>1948</v>
      </c>
      <c r="J3" s="433" t="s">
        <v>1949</v>
      </c>
      <c r="K3" s="433" t="s">
        <v>1950</v>
      </c>
      <c r="L3" s="433" t="s">
        <v>1951</v>
      </c>
      <c r="M3" s="433" t="s">
        <v>1952</v>
      </c>
      <c r="N3" s="433" t="s">
        <v>1953</v>
      </c>
      <c r="O3" s="433" t="s">
        <v>1954</v>
      </c>
      <c r="P3" s="433" t="s">
        <v>1951</v>
      </c>
      <c r="Q3" s="433" t="s">
        <v>1955</v>
      </c>
      <c r="R3" s="433" t="s">
        <v>1956</v>
      </c>
      <c r="S3" s="433" t="s">
        <v>1957</v>
      </c>
      <c r="T3" s="433" t="s">
        <v>1958</v>
      </c>
      <c r="U3" s="433" t="s">
        <v>1951</v>
      </c>
      <c r="V3" s="433" t="s">
        <v>1959</v>
      </c>
      <c r="W3" s="433" t="s">
        <v>1960</v>
      </c>
      <c r="X3" s="433" t="s">
        <v>1961</v>
      </c>
      <c r="Y3" s="433" t="s">
        <v>1962</v>
      </c>
      <c r="Z3" s="433" t="s">
        <v>1951</v>
      </c>
      <c r="AA3" s="433" t="s">
        <v>1963</v>
      </c>
      <c r="AB3" s="433" t="s">
        <v>1964</v>
      </c>
      <c r="AC3" s="433" t="s">
        <v>1965</v>
      </c>
      <c r="AD3" s="433" t="s">
        <v>1966</v>
      </c>
      <c r="AE3" s="433" t="s">
        <v>1951</v>
      </c>
      <c r="AF3" s="433" t="s">
        <v>1967</v>
      </c>
      <c r="AG3" s="433" t="s">
        <v>1968</v>
      </c>
      <c r="AH3" s="433" t="s">
        <v>1969</v>
      </c>
      <c r="AI3" s="433" t="s">
        <v>1951</v>
      </c>
      <c r="AK3" s="501" t="s">
        <v>1970</v>
      </c>
      <c r="AL3" s="501"/>
      <c r="AM3" s="501"/>
      <c r="AN3" s="501"/>
      <c r="AO3" s="501"/>
      <c r="AP3" s="501"/>
      <c r="AQ3" s="501"/>
      <c r="AR3" s="501"/>
      <c r="AS3" s="501"/>
      <c r="AT3" s="501"/>
    </row>
    <row r="4" spans="1:46" x14ac:dyDescent="0.25">
      <c r="F4" s="4" t="s">
        <v>1761</v>
      </c>
      <c r="I4" s="434">
        <v>3</v>
      </c>
      <c r="J4" s="435" t="s">
        <v>805</v>
      </c>
      <c r="K4" s="435" t="str">
        <f>CONCATENATE(I4,J4)</f>
        <v>3N</v>
      </c>
      <c r="L4" s="436" t="s">
        <v>1971</v>
      </c>
      <c r="M4" s="4" t="s">
        <v>1941</v>
      </c>
      <c r="N4" s="435" t="s">
        <v>803</v>
      </c>
      <c r="O4" s="435" t="str">
        <f>CONCATENATE(M4,N4)</f>
        <v>MaskedY</v>
      </c>
      <c r="P4" s="435" t="s">
        <v>1971</v>
      </c>
      <c r="Q4" s="434">
        <v>3</v>
      </c>
      <c r="R4" s="4" t="s">
        <v>1941</v>
      </c>
      <c r="S4" s="435" t="s">
        <v>805</v>
      </c>
      <c r="T4" s="435" t="str">
        <f t="shared" ref="T4:T11" si="0">CONCATENATE(Q4,R4,S4)</f>
        <v>3MaskedN</v>
      </c>
      <c r="U4" s="435" t="s">
        <v>1971</v>
      </c>
      <c r="V4" s="434">
        <v>3</v>
      </c>
      <c r="W4" s="435" t="s">
        <v>1761</v>
      </c>
      <c r="X4" s="435" t="s">
        <v>805</v>
      </c>
      <c r="Y4" s="435" t="str">
        <f t="shared" ref="Y4:Y15" si="1">CONCATENATE(V4,W4,X4,)</f>
        <v>3YYYYMMDDN</v>
      </c>
      <c r="Z4" s="436" t="s">
        <v>1971</v>
      </c>
      <c r="AA4" s="434">
        <v>3</v>
      </c>
      <c r="AB4" s="435" t="s">
        <v>1761</v>
      </c>
      <c r="AC4" s="435" t="s">
        <v>805</v>
      </c>
      <c r="AD4" s="435" t="str">
        <f t="shared" ref="AD4:AD15" si="2">CONCATENATE(AA4,AB4,AC4,)</f>
        <v>3YYYYMMDDN</v>
      </c>
      <c r="AE4" s="436" t="s">
        <v>1971</v>
      </c>
      <c r="AF4" s="326" t="s">
        <v>805</v>
      </c>
      <c r="AG4" s="326" t="s">
        <v>805</v>
      </c>
      <c r="AH4" s="326" t="str">
        <f>CONCATENATE(AF4,AG4)</f>
        <v>NN</v>
      </c>
      <c r="AI4" s="144" t="s">
        <v>1972</v>
      </c>
      <c r="AK4" s="437" t="s">
        <v>1984</v>
      </c>
      <c r="AL4" s="438" t="s">
        <v>1973</v>
      </c>
      <c r="AM4" s="438" t="s">
        <v>1974</v>
      </c>
      <c r="AN4" s="438" t="s">
        <v>1975</v>
      </c>
      <c r="AO4" s="438" t="s">
        <v>1976</v>
      </c>
      <c r="AP4" s="438" t="s">
        <v>1977</v>
      </c>
      <c r="AQ4" s="438" t="s">
        <v>1978</v>
      </c>
      <c r="AR4" s="438" t="s">
        <v>1979</v>
      </c>
      <c r="AS4" s="438" t="s">
        <v>1980</v>
      </c>
      <c r="AT4" s="438"/>
    </row>
    <row r="5" spans="1:46" x14ac:dyDescent="0.25">
      <c r="I5" s="434">
        <v>3</v>
      </c>
      <c r="J5" s="435" t="s">
        <v>803</v>
      </c>
      <c r="K5" s="435" t="str">
        <f t="shared" ref="K5:K7" si="3">CONCATENATE(I5,J5)</f>
        <v>3Y</v>
      </c>
      <c r="L5" s="436" t="s">
        <v>1971</v>
      </c>
      <c r="M5" s="4" t="s">
        <v>1941</v>
      </c>
      <c r="N5" s="435" t="s">
        <v>805</v>
      </c>
      <c r="O5" s="435" t="str">
        <f t="shared" ref="O5:O7" si="4">CONCATENATE(M5,N5)</f>
        <v>MaskedN</v>
      </c>
      <c r="P5" s="435" t="s">
        <v>1971</v>
      </c>
      <c r="Q5" s="434">
        <v>3</v>
      </c>
      <c r="R5" s="4" t="s">
        <v>1941</v>
      </c>
      <c r="S5" s="435" t="s">
        <v>803</v>
      </c>
      <c r="T5" s="435" t="str">
        <f t="shared" si="0"/>
        <v>3MaskedY</v>
      </c>
      <c r="U5" s="435" t="s">
        <v>803</v>
      </c>
      <c r="V5" s="434">
        <v>3</v>
      </c>
      <c r="W5" s="435" t="s">
        <v>1761</v>
      </c>
      <c r="X5" s="435" t="s">
        <v>803</v>
      </c>
      <c r="Y5" s="435" t="str">
        <f t="shared" si="1"/>
        <v>3YYYYMMDDY</v>
      </c>
      <c r="Z5" s="436" t="s">
        <v>803</v>
      </c>
      <c r="AA5" s="434">
        <v>3</v>
      </c>
      <c r="AB5" s="435" t="s">
        <v>1761</v>
      </c>
      <c r="AC5" s="435" t="s">
        <v>803</v>
      </c>
      <c r="AD5" s="435" t="str">
        <f t="shared" si="2"/>
        <v>3YYYYMMDDY</v>
      </c>
      <c r="AE5" s="436" t="s">
        <v>803</v>
      </c>
      <c r="AF5" s="326" t="s">
        <v>805</v>
      </c>
      <c r="AG5" s="326" t="s">
        <v>803</v>
      </c>
      <c r="AH5" s="326" t="str">
        <f t="shared" ref="AH5:AH7" si="5">CONCATENATE(AF5,AG5)</f>
        <v>NY</v>
      </c>
      <c r="AI5" s="144" t="s">
        <v>1981</v>
      </c>
      <c r="AK5" s="438"/>
      <c r="AL5" s="438"/>
      <c r="AM5" s="438"/>
      <c r="AN5" s="438"/>
      <c r="AO5" s="438"/>
      <c r="AP5" s="438"/>
      <c r="AQ5" s="438"/>
      <c r="AR5" s="438"/>
      <c r="AS5" s="438"/>
      <c r="AT5" s="438"/>
    </row>
    <row r="6" spans="1:46" x14ac:dyDescent="0.25">
      <c r="I6" s="434">
        <v>5</v>
      </c>
      <c r="J6" s="435" t="s">
        <v>805</v>
      </c>
      <c r="K6" s="435" t="str">
        <f t="shared" si="3"/>
        <v>5N</v>
      </c>
      <c r="L6" s="436" t="s">
        <v>1971</v>
      </c>
      <c r="M6" s="434" t="s">
        <v>1902</v>
      </c>
      <c r="N6" s="435" t="s">
        <v>805</v>
      </c>
      <c r="O6" s="435" t="str">
        <f t="shared" si="4"/>
        <v>NPIN</v>
      </c>
      <c r="P6" s="435" t="s">
        <v>1971</v>
      </c>
      <c r="Q6" s="434">
        <v>3</v>
      </c>
      <c r="R6" s="435" t="s">
        <v>1902</v>
      </c>
      <c r="S6" s="435" t="s">
        <v>805</v>
      </c>
      <c r="T6" s="435" t="str">
        <f t="shared" si="0"/>
        <v>3NPIN</v>
      </c>
      <c r="U6" s="435" t="s">
        <v>1971</v>
      </c>
      <c r="V6" s="434">
        <v>3</v>
      </c>
      <c r="W6" s="435" t="s">
        <v>1897</v>
      </c>
      <c r="X6" s="435" t="s">
        <v>805</v>
      </c>
      <c r="Y6" s="435" t="str">
        <f t="shared" si="1"/>
        <v>3YYYYMMN</v>
      </c>
      <c r="Z6" s="436" t="s">
        <v>1971</v>
      </c>
      <c r="AA6" s="434">
        <v>3</v>
      </c>
      <c r="AB6" s="435" t="s">
        <v>1897</v>
      </c>
      <c r="AC6" s="435" t="s">
        <v>805</v>
      </c>
      <c r="AD6" s="435" t="str">
        <f t="shared" si="2"/>
        <v>3YYYYMMN</v>
      </c>
      <c r="AE6" s="436" t="s">
        <v>1971</v>
      </c>
      <c r="AF6" s="326" t="s">
        <v>803</v>
      </c>
      <c r="AG6" s="326" t="s">
        <v>805</v>
      </c>
      <c r="AH6" s="326" t="str">
        <f t="shared" si="5"/>
        <v>YN</v>
      </c>
      <c r="AI6" s="144" t="s">
        <v>1982</v>
      </c>
      <c r="AK6" s="438"/>
      <c r="AL6" s="438"/>
      <c r="AM6" s="438"/>
      <c r="AN6" s="438"/>
      <c r="AO6" s="438"/>
      <c r="AP6" s="438"/>
      <c r="AQ6" s="438"/>
      <c r="AR6" s="438"/>
      <c r="AS6" s="438"/>
      <c r="AT6" s="438"/>
    </row>
    <row r="7" spans="1:46" x14ac:dyDescent="0.25">
      <c r="I7" s="439">
        <v>5</v>
      </c>
      <c r="J7" s="440" t="s">
        <v>803</v>
      </c>
      <c r="K7" s="440" t="str">
        <f t="shared" si="3"/>
        <v>5Y</v>
      </c>
      <c r="L7" s="441" t="s">
        <v>803</v>
      </c>
      <c r="M7" s="439" t="s">
        <v>1902</v>
      </c>
      <c r="N7" s="440" t="s">
        <v>803</v>
      </c>
      <c r="O7" s="440" t="str">
        <f t="shared" si="4"/>
        <v>NPIY</v>
      </c>
      <c r="P7" s="440" t="s">
        <v>803</v>
      </c>
      <c r="Q7" s="434">
        <v>3</v>
      </c>
      <c r="R7" s="435" t="s">
        <v>1902</v>
      </c>
      <c r="S7" s="435" t="s">
        <v>803</v>
      </c>
      <c r="T7" s="435" t="str">
        <f t="shared" si="0"/>
        <v>3NPIY</v>
      </c>
      <c r="U7" s="435" t="s">
        <v>1971</v>
      </c>
      <c r="V7" s="434">
        <v>3</v>
      </c>
      <c r="W7" s="435" t="s">
        <v>1897</v>
      </c>
      <c r="X7" s="435" t="s">
        <v>803</v>
      </c>
      <c r="Y7" s="435" t="str">
        <f t="shared" si="1"/>
        <v>3YYYYMMY</v>
      </c>
      <c r="Z7" s="436" t="s">
        <v>803</v>
      </c>
      <c r="AA7" s="434">
        <v>3</v>
      </c>
      <c r="AB7" s="435" t="s">
        <v>1897</v>
      </c>
      <c r="AC7" s="435" t="s">
        <v>803</v>
      </c>
      <c r="AD7" s="435" t="str">
        <f t="shared" si="2"/>
        <v>3YYYYMMY</v>
      </c>
      <c r="AE7" s="436" t="s">
        <v>1971</v>
      </c>
      <c r="AF7" s="326" t="s">
        <v>803</v>
      </c>
      <c r="AG7" s="326" t="s">
        <v>803</v>
      </c>
      <c r="AH7" s="326" t="str">
        <f t="shared" si="5"/>
        <v>YY</v>
      </c>
      <c r="AI7" s="144" t="s">
        <v>1983</v>
      </c>
      <c r="AK7" s="438"/>
      <c r="AL7" s="438"/>
      <c r="AM7" s="438"/>
      <c r="AN7" s="438"/>
      <c r="AO7" s="438"/>
      <c r="AP7" s="438"/>
      <c r="AQ7" s="438"/>
      <c r="AR7" s="438"/>
      <c r="AS7" s="438"/>
      <c r="AT7" s="438"/>
    </row>
    <row r="8" spans="1:46" x14ac:dyDescent="0.25">
      <c r="I8" s="4" t="s">
        <v>834</v>
      </c>
      <c r="J8" s="4"/>
      <c r="K8" s="4"/>
      <c r="M8" s="4"/>
      <c r="N8" s="4"/>
      <c r="O8" s="4"/>
      <c r="P8" s="4"/>
      <c r="Q8" s="434">
        <v>5</v>
      </c>
      <c r="R8" s="4" t="s">
        <v>1941</v>
      </c>
      <c r="S8" s="435" t="s">
        <v>805</v>
      </c>
      <c r="T8" s="435" t="str">
        <f t="shared" si="0"/>
        <v>5MaskedN</v>
      </c>
      <c r="U8" s="435" t="s">
        <v>1971</v>
      </c>
      <c r="V8" s="434">
        <v>3</v>
      </c>
      <c r="W8" s="435" t="s">
        <v>1759</v>
      </c>
      <c r="X8" s="435" t="s">
        <v>805</v>
      </c>
      <c r="Y8" s="435" t="str">
        <f t="shared" si="1"/>
        <v>3YYYYN</v>
      </c>
      <c r="Z8" s="436" t="s">
        <v>1971</v>
      </c>
      <c r="AA8" s="434">
        <v>3</v>
      </c>
      <c r="AB8" s="435" t="s">
        <v>1759</v>
      </c>
      <c r="AC8" s="435" t="s">
        <v>805</v>
      </c>
      <c r="AD8" s="435" t="str">
        <f t="shared" si="2"/>
        <v>3YYYYN</v>
      </c>
      <c r="AE8" s="436" t="s">
        <v>1971</v>
      </c>
      <c r="AK8" s="438"/>
      <c r="AL8" s="438"/>
      <c r="AM8" s="438"/>
      <c r="AN8" s="438"/>
      <c r="AO8" s="438"/>
      <c r="AP8" s="438"/>
      <c r="AQ8" s="438"/>
      <c r="AR8" s="438"/>
      <c r="AS8" s="438"/>
      <c r="AT8" s="438"/>
    </row>
    <row r="9" spans="1:46" x14ac:dyDescent="0.25">
      <c r="I9" s="4" t="s">
        <v>834</v>
      </c>
      <c r="J9" s="4"/>
      <c r="K9" s="4"/>
      <c r="M9" s="4"/>
      <c r="N9" s="4"/>
      <c r="O9" s="4"/>
      <c r="P9" s="4"/>
      <c r="Q9" s="434">
        <v>5</v>
      </c>
      <c r="R9" s="4" t="s">
        <v>1941</v>
      </c>
      <c r="S9" s="435" t="s">
        <v>803</v>
      </c>
      <c r="T9" s="435" t="str">
        <f t="shared" si="0"/>
        <v>5MaskedY</v>
      </c>
      <c r="U9" s="435" t="s">
        <v>803</v>
      </c>
      <c r="V9" s="434">
        <v>3</v>
      </c>
      <c r="W9" s="435" t="s">
        <v>1759</v>
      </c>
      <c r="X9" s="435" t="s">
        <v>803</v>
      </c>
      <c r="Y9" s="435" t="str">
        <f t="shared" si="1"/>
        <v>3YYYYY</v>
      </c>
      <c r="Z9" s="436" t="s">
        <v>1971</v>
      </c>
      <c r="AA9" s="434">
        <v>3</v>
      </c>
      <c r="AB9" s="435" t="s">
        <v>1759</v>
      </c>
      <c r="AC9" s="435" t="s">
        <v>803</v>
      </c>
      <c r="AD9" s="435" t="str">
        <f t="shared" si="2"/>
        <v>3YYYYY</v>
      </c>
      <c r="AE9" s="436" t="s">
        <v>1971</v>
      </c>
      <c r="AK9" s="438"/>
      <c r="AL9" s="438"/>
      <c r="AM9" s="438"/>
      <c r="AN9" s="438"/>
      <c r="AO9" s="438"/>
      <c r="AP9" s="438"/>
      <c r="AQ9" s="438"/>
      <c r="AR9" s="438"/>
      <c r="AS9" s="438"/>
      <c r="AT9" s="438"/>
    </row>
    <row r="10" spans="1:46" x14ac:dyDescent="0.25">
      <c r="I10" s="4" t="s">
        <v>834</v>
      </c>
      <c r="J10" s="4"/>
      <c r="K10" s="4"/>
      <c r="M10" s="4"/>
      <c r="N10" s="4"/>
      <c r="O10" s="4"/>
      <c r="P10" s="4"/>
      <c r="Q10" s="434">
        <v>5</v>
      </c>
      <c r="R10" s="435" t="s">
        <v>1902</v>
      </c>
      <c r="S10" s="435" t="s">
        <v>805</v>
      </c>
      <c r="T10" s="435" t="str">
        <f t="shared" si="0"/>
        <v>5NPIN</v>
      </c>
      <c r="U10" s="435" t="s">
        <v>1971</v>
      </c>
      <c r="V10" s="434">
        <v>5</v>
      </c>
      <c r="W10" s="435" t="s">
        <v>1761</v>
      </c>
      <c r="X10" s="435" t="s">
        <v>805</v>
      </c>
      <c r="Y10" s="435" t="str">
        <f t="shared" si="1"/>
        <v>5YYYYMMDDN</v>
      </c>
      <c r="Z10" s="436" t="s">
        <v>1971</v>
      </c>
      <c r="AA10" s="434">
        <v>5</v>
      </c>
      <c r="AB10" s="435" t="s">
        <v>1761</v>
      </c>
      <c r="AC10" s="435" t="s">
        <v>805</v>
      </c>
      <c r="AD10" s="435" t="str">
        <f t="shared" si="2"/>
        <v>5YYYYMMDDN</v>
      </c>
      <c r="AE10" s="436" t="s">
        <v>1971</v>
      </c>
      <c r="AK10" s="438"/>
      <c r="AL10" s="438"/>
      <c r="AM10" s="438"/>
      <c r="AN10" s="438"/>
      <c r="AO10" s="438"/>
      <c r="AP10" s="438"/>
      <c r="AQ10" s="438"/>
      <c r="AR10" s="438"/>
      <c r="AS10" s="438"/>
      <c r="AT10" s="438"/>
    </row>
    <row r="11" spans="1:46" x14ac:dyDescent="0.25">
      <c r="I11" s="4" t="s">
        <v>834</v>
      </c>
      <c r="J11" s="4"/>
      <c r="K11" s="4"/>
      <c r="M11" s="4"/>
      <c r="N11" s="4"/>
      <c r="O11" s="4"/>
      <c r="P11" s="4"/>
      <c r="Q11" s="439">
        <v>5</v>
      </c>
      <c r="R11" s="440" t="s">
        <v>1902</v>
      </c>
      <c r="S11" s="440" t="s">
        <v>803</v>
      </c>
      <c r="T11" s="440" t="str">
        <f t="shared" si="0"/>
        <v>5NPIY</v>
      </c>
      <c r="U11" s="440" t="s">
        <v>1971</v>
      </c>
      <c r="V11" s="434">
        <v>5</v>
      </c>
      <c r="W11" s="435" t="s">
        <v>1761</v>
      </c>
      <c r="X11" s="435" t="s">
        <v>803</v>
      </c>
      <c r="Y11" s="435" t="str">
        <f t="shared" si="1"/>
        <v>5YYYYMMDDY</v>
      </c>
      <c r="Z11" s="436" t="s">
        <v>803</v>
      </c>
      <c r="AA11" s="434">
        <v>5</v>
      </c>
      <c r="AB11" s="435" t="s">
        <v>1761</v>
      </c>
      <c r="AC11" s="435" t="s">
        <v>803</v>
      </c>
      <c r="AD11" s="435" t="str">
        <f t="shared" si="2"/>
        <v>5YYYYMMDDY</v>
      </c>
      <c r="AE11" s="436" t="s">
        <v>803</v>
      </c>
      <c r="AK11" s="438"/>
      <c r="AL11" s="438"/>
      <c r="AM11" s="438"/>
      <c r="AN11" s="438"/>
      <c r="AO11" s="438"/>
      <c r="AP11" s="438"/>
      <c r="AQ11" s="438"/>
      <c r="AR11" s="438"/>
      <c r="AS11" s="438"/>
      <c r="AT11" s="438"/>
    </row>
    <row r="12" spans="1:46" x14ac:dyDescent="0.25">
      <c r="I12" s="4" t="s">
        <v>834</v>
      </c>
      <c r="J12" s="4"/>
      <c r="K12" s="4"/>
      <c r="M12" s="4"/>
      <c r="N12" s="4"/>
      <c r="O12" s="4"/>
      <c r="P12" s="4"/>
      <c r="Q12" s="4"/>
      <c r="R12" s="4"/>
      <c r="S12" s="4"/>
      <c r="T12" s="4"/>
      <c r="U12" s="4"/>
      <c r="V12" s="434">
        <v>5</v>
      </c>
      <c r="W12" s="435" t="s">
        <v>1897</v>
      </c>
      <c r="X12" s="435" t="s">
        <v>805</v>
      </c>
      <c r="Y12" s="435" t="str">
        <f t="shared" si="1"/>
        <v>5YYYYMMN</v>
      </c>
      <c r="Z12" s="436" t="s">
        <v>1971</v>
      </c>
      <c r="AA12" s="434">
        <v>5</v>
      </c>
      <c r="AB12" s="435" t="s">
        <v>1897</v>
      </c>
      <c r="AC12" s="435" t="s">
        <v>805</v>
      </c>
      <c r="AD12" s="435" t="str">
        <f t="shared" si="2"/>
        <v>5YYYYMMN</v>
      </c>
      <c r="AE12" s="436" t="s">
        <v>1971</v>
      </c>
      <c r="AK12" s="438"/>
      <c r="AL12" s="438"/>
      <c r="AM12" s="438"/>
      <c r="AN12" s="438"/>
      <c r="AO12" s="438"/>
      <c r="AP12" s="438"/>
      <c r="AQ12" s="438"/>
      <c r="AR12" s="438"/>
      <c r="AS12" s="438"/>
      <c r="AT12" s="438"/>
    </row>
    <row r="13" spans="1:46" x14ac:dyDescent="0.25">
      <c r="I13" s="4" t="s">
        <v>834</v>
      </c>
      <c r="J13" s="4"/>
      <c r="K13" s="4"/>
      <c r="M13" s="4"/>
      <c r="N13" s="4"/>
      <c r="O13" s="4"/>
      <c r="P13" s="4"/>
      <c r="Q13" s="4"/>
      <c r="R13" s="4"/>
      <c r="S13" s="4"/>
      <c r="T13" s="4"/>
      <c r="U13" s="4"/>
      <c r="V13" s="434">
        <v>5</v>
      </c>
      <c r="W13" s="435" t="s">
        <v>1897</v>
      </c>
      <c r="X13" s="435" t="s">
        <v>803</v>
      </c>
      <c r="Y13" s="435" t="str">
        <f t="shared" si="1"/>
        <v>5YYYYMMY</v>
      </c>
      <c r="Z13" s="436" t="s">
        <v>803</v>
      </c>
      <c r="AA13" s="434">
        <v>5</v>
      </c>
      <c r="AB13" s="435" t="s">
        <v>1897</v>
      </c>
      <c r="AC13" s="435" t="s">
        <v>803</v>
      </c>
      <c r="AD13" s="435" t="str">
        <f t="shared" si="2"/>
        <v>5YYYYMMY</v>
      </c>
      <c r="AE13" s="436" t="s">
        <v>1971</v>
      </c>
      <c r="AK13" s="438"/>
      <c r="AL13" s="438"/>
      <c r="AM13" s="438"/>
      <c r="AN13" s="438"/>
      <c r="AO13" s="438"/>
      <c r="AP13" s="438"/>
      <c r="AQ13" s="438"/>
      <c r="AR13" s="438"/>
      <c r="AS13" s="438"/>
      <c r="AT13" s="438"/>
    </row>
    <row r="14" spans="1:46" x14ac:dyDescent="0.25">
      <c r="I14" s="4"/>
      <c r="J14" s="4"/>
      <c r="K14" s="4"/>
      <c r="M14" s="4"/>
      <c r="N14" s="4"/>
      <c r="O14" s="4"/>
      <c r="P14" s="4"/>
      <c r="Q14" s="4"/>
      <c r="R14" s="4"/>
      <c r="S14" s="4"/>
      <c r="T14" s="4"/>
      <c r="U14" s="4"/>
      <c r="V14" s="434">
        <v>5</v>
      </c>
      <c r="W14" s="435" t="s">
        <v>1759</v>
      </c>
      <c r="X14" s="435" t="s">
        <v>805</v>
      </c>
      <c r="Y14" s="435" t="str">
        <f t="shared" si="1"/>
        <v>5YYYYN</v>
      </c>
      <c r="Z14" s="436" t="s">
        <v>1971</v>
      </c>
      <c r="AA14" s="434">
        <v>5</v>
      </c>
      <c r="AB14" s="435" t="s">
        <v>1759</v>
      </c>
      <c r="AC14" s="435" t="s">
        <v>805</v>
      </c>
      <c r="AD14" s="435" t="str">
        <f t="shared" si="2"/>
        <v>5YYYYN</v>
      </c>
      <c r="AE14" s="436" t="s">
        <v>1971</v>
      </c>
      <c r="AK14" s="438"/>
      <c r="AL14" s="438"/>
      <c r="AM14" s="438"/>
      <c r="AN14" s="438"/>
      <c r="AO14" s="438"/>
      <c r="AP14" s="438"/>
      <c r="AQ14" s="438"/>
      <c r="AR14" s="438"/>
      <c r="AS14" s="438"/>
      <c r="AT14" s="438"/>
    </row>
    <row r="15" spans="1:46" x14ac:dyDescent="0.25">
      <c r="I15" s="4"/>
      <c r="J15" s="4"/>
      <c r="K15" s="4"/>
      <c r="M15" s="4"/>
      <c r="N15" s="4"/>
      <c r="O15" s="4"/>
      <c r="P15" s="4"/>
      <c r="Q15" s="4"/>
      <c r="R15" s="4"/>
      <c r="S15" s="4"/>
      <c r="T15" s="4"/>
      <c r="U15" s="4"/>
      <c r="V15" s="439">
        <v>5</v>
      </c>
      <c r="W15" s="440" t="s">
        <v>1759</v>
      </c>
      <c r="X15" s="440" t="s">
        <v>803</v>
      </c>
      <c r="Y15" s="440" t="str">
        <f t="shared" si="1"/>
        <v>5YYYYY</v>
      </c>
      <c r="Z15" s="441" t="s">
        <v>1971</v>
      </c>
      <c r="AA15" s="439">
        <v>5</v>
      </c>
      <c r="AB15" s="440" t="s">
        <v>1759</v>
      </c>
      <c r="AC15" s="440" t="s">
        <v>803</v>
      </c>
      <c r="AD15" s="440" t="str">
        <f t="shared" si="2"/>
        <v>5YYYYY</v>
      </c>
      <c r="AE15" s="441" t="s">
        <v>1971</v>
      </c>
      <c r="AK15" s="438" t="s">
        <v>1137</v>
      </c>
      <c r="AL15" s="438" t="str">
        <f>CONCATENATE('Request Form'!$B$11,'Request Form'!$B$15)</f>
        <v>3N</v>
      </c>
      <c r="AM15" s="438" t="str">
        <f>CONCATENATE('Request Form'!$B$13,'Request Form'!$B$15)</f>
        <v>MaskedN</v>
      </c>
      <c r="AN15" s="438" t="str">
        <f>CONCATENATE('Request Form'!$B$11,'Request Form'!$B$13,'Request Form'!$B$15)</f>
        <v>3MaskedN</v>
      </c>
      <c r="AO15" s="438" t="str">
        <f>CONCATENATE('Request Form'!$B$12,'Request Form'!$B$15)</f>
        <v>YYYYN</v>
      </c>
      <c r="AP15" s="438" t="str">
        <f>CONCATENATE('Request Form'!$B$11,'Request Form'!$B$12,'Request Form'!$B$15)</f>
        <v>3YYYYN</v>
      </c>
      <c r="AQ15" s="438"/>
      <c r="AR15" s="438"/>
      <c r="AS15" s="438"/>
      <c r="AT15" s="438"/>
    </row>
    <row r="16" spans="1:46" x14ac:dyDescent="0.25">
      <c r="AK16" s="438" t="s">
        <v>1139</v>
      </c>
      <c r="AL16" s="438" t="str">
        <f>CONCATENATE('Request Form'!$B$11,'Request Form'!$B$16)</f>
        <v>3N</v>
      </c>
      <c r="AM16" s="438" t="str">
        <f>CONCATENATE('Request Form'!$B$13,'Request Form'!$B$16)</f>
        <v>MaskedN</v>
      </c>
      <c r="AN16" s="438" t="str">
        <f>CONCATENATE('Request Form'!$B$11,'Request Form'!$B$13,'Request Form'!$B$16)</f>
        <v>3MaskedN</v>
      </c>
      <c r="AO16" s="438" t="str">
        <f>CONCATENATE('Request Form'!$B$12,'Request Form'!$B$16)</f>
        <v>YYYYN</v>
      </c>
      <c r="AP16" s="438" t="str">
        <f>CONCATENATE('Request Form'!$B$11,'Request Form'!$B$12,'Request Form'!$B$16)</f>
        <v>3YYYYN</v>
      </c>
      <c r="AQ16" s="438"/>
      <c r="AR16" s="438"/>
      <c r="AS16" s="438"/>
      <c r="AT16" s="438"/>
    </row>
    <row r="17" spans="12:46" x14ac:dyDescent="0.25">
      <c r="L17" s="358"/>
      <c r="AK17" s="438" t="s">
        <v>1141</v>
      </c>
      <c r="AL17" s="438" t="str">
        <f>CONCATENATE('Request Form'!$B$11,'Request Form'!$B$17)</f>
        <v>3N</v>
      </c>
      <c r="AM17" s="438" t="str">
        <f>CONCATENATE('Request Form'!$B$13,'Request Form'!$B$17)</f>
        <v>MaskedN</v>
      </c>
      <c r="AN17" s="438" t="str">
        <f>CONCATENATE('Request Form'!$B$11,'Request Form'!$B$13,'Request Form'!$B$17)</f>
        <v>3MaskedN</v>
      </c>
      <c r="AO17" s="438" t="str">
        <f>CONCATENATE('Request Form'!$B$12,'Request Form'!$B$17)</f>
        <v>YYYYN</v>
      </c>
      <c r="AP17" s="438" t="str">
        <f>CONCATENATE('Request Form'!$B$11,'Request Form'!$B$12,'Request Form'!$B$17)</f>
        <v>3YYYYN</v>
      </c>
      <c r="AQ17" s="438"/>
      <c r="AR17" s="438"/>
      <c r="AS17" s="438"/>
      <c r="AT17" s="438"/>
    </row>
    <row r="18" spans="12:46" x14ac:dyDescent="0.25">
      <c r="L18" s="358"/>
      <c r="AK18" s="438" t="s">
        <v>1140</v>
      </c>
      <c r="AL18" s="438" t="str">
        <f>CONCATENATE('Request Form'!$B$11,'Request Form'!$B$18)</f>
        <v>3N</v>
      </c>
      <c r="AM18" s="438" t="str">
        <f>CONCATENATE('Request Form'!$B$13,'Request Form'!$B$18)</f>
        <v>MaskedN</v>
      </c>
      <c r="AN18" s="438" t="str">
        <f>CONCATENATE('Request Form'!$B$11,'Request Form'!$B$13,'Request Form'!$B$18)</f>
        <v>3MaskedN</v>
      </c>
      <c r="AO18" s="438" t="str">
        <f>CONCATENATE('Request Form'!$B$12,'Request Form'!$B$18)</f>
        <v>YYYYN</v>
      </c>
      <c r="AP18" s="438" t="str">
        <f>CONCATENATE('Request Form'!$B$11,'Request Form'!$B$12,'Request Form'!$B$18)</f>
        <v>3YYYYN</v>
      </c>
      <c r="AQ18" s="438"/>
      <c r="AR18" s="438"/>
      <c r="AS18" s="438"/>
      <c r="AT18" s="438"/>
    </row>
    <row r="19" spans="12:46" x14ac:dyDescent="0.25">
      <c r="L19" s="358"/>
      <c r="AK19" s="438" t="s">
        <v>1142</v>
      </c>
      <c r="AL19" s="438" t="str">
        <f>CONCATENATE('Request Form'!$B$11,'Request Form'!$B$19)</f>
        <v>3N</v>
      </c>
      <c r="AM19" s="438" t="str">
        <f>CONCATENATE('Request Form'!$B$13,'Request Form'!$B$19)</f>
        <v>MaskedN</v>
      </c>
      <c r="AN19" s="438" t="str">
        <f>CONCATENATE('Request Form'!$B$11,'Request Form'!$B$13,'Request Form'!$B$19)</f>
        <v>3MaskedN</v>
      </c>
      <c r="AO19" s="438" t="str">
        <f>CONCATENATE('Request Form'!$B$12,'Request Form'!$B$19)</f>
        <v>YYYYN</v>
      </c>
      <c r="AP19" s="438" t="str">
        <f>CONCATENATE('Request Form'!$B$11,'Request Form'!$B$12,'Request Form'!$B$19)</f>
        <v>3YYYYN</v>
      </c>
      <c r="AQ19" s="438"/>
      <c r="AR19" s="438"/>
      <c r="AS19" s="438"/>
      <c r="AT19" s="438"/>
    </row>
    <row r="20" spans="12:46" x14ac:dyDescent="0.25">
      <c r="L20" s="358"/>
      <c r="AK20" s="438" t="s">
        <v>1144</v>
      </c>
      <c r="AL20" s="438" t="str">
        <f>CONCATENATE('Request Form'!$B$11,'Request Form'!$B$20)</f>
        <v>3N</v>
      </c>
      <c r="AM20" s="438" t="str">
        <f>CONCATENATE('Request Form'!$B$13,'Request Form'!$B$20)</f>
        <v>MaskedN</v>
      </c>
      <c r="AN20" s="438" t="str">
        <f>CONCATENATE('Request Form'!$B$11,'Request Form'!$B$13,'Request Form'!$B$20)</f>
        <v>3MaskedN</v>
      </c>
      <c r="AO20" s="438" t="str">
        <f>CONCATENATE('Request Form'!$B$12,'Request Form'!$B$20)</f>
        <v>YYYYN</v>
      </c>
      <c r="AP20" s="438" t="str">
        <f>CONCATENATE('Request Form'!$B$11,'Request Form'!$B$12,'Request Form'!$B$20)</f>
        <v>3YYYYN</v>
      </c>
      <c r="AQ20" s="438"/>
      <c r="AR20" s="438"/>
      <c r="AS20" s="438"/>
      <c r="AT20" s="438"/>
    </row>
    <row r="21" spans="12:46" x14ac:dyDescent="0.25">
      <c r="L21" s="358"/>
      <c r="AK21" s="438"/>
      <c r="AL21" s="438"/>
      <c r="AM21" s="438"/>
      <c r="AN21" s="438" t="s">
        <v>834</v>
      </c>
      <c r="AO21" s="438"/>
      <c r="AP21" s="438"/>
      <c r="AQ21" s="438"/>
      <c r="AR21" s="438"/>
      <c r="AS21" s="438"/>
      <c r="AT21" s="438"/>
    </row>
    <row r="22" spans="12:46" x14ac:dyDescent="0.25">
      <c r="L22" s="358"/>
      <c r="AK22" s="438"/>
      <c r="AL22" s="438"/>
      <c r="AM22" s="438"/>
      <c r="AN22" s="438" t="s">
        <v>834</v>
      </c>
      <c r="AO22" s="438"/>
      <c r="AP22" s="438"/>
      <c r="AQ22" s="438"/>
      <c r="AR22" s="438"/>
      <c r="AS22" s="438"/>
      <c r="AT22" s="438"/>
    </row>
    <row r="23" spans="12:46" x14ac:dyDescent="0.25">
      <c r="L23" s="358"/>
      <c r="AK23" s="438"/>
      <c r="AL23" s="438" t="str">
        <f>CONCATENATE('Request Form'!$B$11,'Request Form'!$B$23)</f>
        <v>3N</v>
      </c>
      <c r="AM23" s="438" t="str">
        <f>CONCATENATE('Request Form'!$B$13,'Request Form'!$B$23)</f>
        <v>MaskedN</v>
      </c>
      <c r="AN23" s="438" t="str">
        <f>CONCATENATE('Request Form'!$B$11,'Request Form'!$B$13,'Request Form'!$B$23)</f>
        <v>3MaskedN</v>
      </c>
      <c r="AO23" s="438" t="str">
        <f>CONCATENATE('Request Form'!$B$12,'Request Form'!$B$23)</f>
        <v>YYYYN</v>
      </c>
      <c r="AP23" s="438" t="str">
        <f>CONCATENATE('Request Form'!$B$11,'Request Form'!$B$12,'Request Form'!$B$23)</f>
        <v>3YYYYN</v>
      </c>
      <c r="AQ23" s="438"/>
      <c r="AR23" s="438"/>
      <c r="AS23" s="438"/>
      <c r="AT23" s="438"/>
    </row>
    <row r="24" spans="12:46" x14ac:dyDescent="0.25">
      <c r="L24" s="358"/>
      <c r="AK24" s="438"/>
      <c r="AL24" s="438"/>
      <c r="AM24" s="438"/>
      <c r="AN24" s="438"/>
      <c r="AO24" s="438"/>
      <c r="AP24" s="438"/>
      <c r="AQ24" s="438"/>
      <c r="AR24" s="438"/>
      <c r="AS24" s="438"/>
      <c r="AT24" s="438"/>
    </row>
  </sheetData>
  <mergeCells count="6">
    <mergeCell ref="AK3:AT3"/>
    <mergeCell ref="I2:L2"/>
    <mergeCell ref="M2:P2"/>
    <mergeCell ref="Q2:U2"/>
    <mergeCell ref="V2:Z2"/>
    <mergeCell ref="AA2:AE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workbookViewId="0"/>
  </sheetViews>
  <sheetFormatPr defaultRowHeight="15" x14ac:dyDescent="0.25"/>
  <cols>
    <col min="1" max="1" width="8.28515625" style="221" customWidth="1"/>
    <col min="2" max="2" width="17.7109375" style="113" customWidth="1"/>
    <col min="3" max="3" width="52.7109375" style="113" customWidth="1"/>
    <col min="4" max="4" width="8.7109375" style="221" hidden="1" customWidth="1"/>
    <col min="5" max="5" width="48.7109375" style="113" hidden="1" customWidth="1"/>
    <col min="6" max="6" width="37.7109375" style="113" hidden="1" customWidth="1"/>
    <col min="7" max="7" width="42.7109375" style="113" hidden="1" customWidth="1"/>
    <col min="8" max="8" width="58.28515625" style="113" hidden="1" customWidth="1"/>
    <col min="9" max="9" width="136" style="113" hidden="1" customWidth="1"/>
    <col min="10" max="10" width="12" style="113" hidden="1" customWidth="1"/>
    <col min="11" max="11" width="7.42578125" style="113" hidden="1" customWidth="1"/>
    <col min="12" max="12" width="10.85546875" style="113" hidden="1" customWidth="1"/>
    <col min="13" max="14" width="9.85546875" style="113" hidden="1" customWidth="1"/>
    <col min="15" max="15" width="8" style="113" hidden="1" customWidth="1"/>
    <col min="16" max="16" width="7.7109375" style="113" customWidth="1"/>
    <col min="17" max="16384" width="9.140625" style="113"/>
  </cols>
  <sheetData>
    <row r="1" spans="1:16" ht="21" x14ac:dyDescent="0.35">
      <c r="A1" s="207" t="s">
        <v>1700</v>
      </c>
      <c r="E1" s="442"/>
      <c r="P1" s="443"/>
    </row>
    <row r="2" spans="1:16" s="112" customFormat="1" ht="30" x14ac:dyDescent="0.25">
      <c r="A2" s="359" t="s">
        <v>797</v>
      </c>
      <c r="B2" s="359" t="s">
        <v>0</v>
      </c>
      <c r="C2" s="359" t="s">
        <v>1</v>
      </c>
      <c r="D2" s="359" t="s">
        <v>1465</v>
      </c>
      <c r="E2" s="359" t="s">
        <v>800</v>
      </c>
      <c r="F2" s="359" t="s">
        <v>1539</v>
      </c>
      <c r="G2" s="359" t="s">
        <v>1665</v>
      </c>
      <c r="H2" s="360" t="s">
        <v>1638</v>
      </c>
      <c r="I2" s="360" t="s">
        <v>1712</v>
      </c>
      <c r="J2" s="327" t="s">
        <v>1135</v>
      </c>
      <c r="K2" s="327" t="s">
        <v>1136</v>
      </c>
      <c r="L2" s="328" t="s">
        <v>801</v>
      </c>
      <c r="M2" s="328" t="s">
        <v>830</v>
      </c>
      <c r="N2" s="328" t="s">
        <v>1374</v>
      </c>
      <c r="O2" s="328" t="s">
        <v>835</v>
      </c>
    </row>
    <row r="3" spans="1:16" s="175" customFormat="1" x14ac:dyDescent="0.25">
      <c r="A3" s="286">
        <v>2</v>
      </c>
      <c r="B3" s="285" t="s">
        <v>1201</v>
      </c>
      <c r="C3" s="285" t="s">
        <v>1180</v>
      </c>
      <c r="D3" s="286" t="str">
        <f>LOOKUP('Look up tables'!AL15,'Look up tables'!K4:L7)</f>
        <v>-</v>
      </c>
      <c r="E3" s="286" t="s">
        <v>1696</v>
      </c>
      <c r="F3" s="285" t="s">
        <v>1544</v>
      </c>
      <c r="G3" s="285" t="s">
        <v>1637</v>
      </c>
      <c r="H3" s="285" t="s">
        <v>1371</v>
      </c>
      <c r="I3" s="285" t="s">
        <v>1743</v>
      </c>
      <c r="J3" s="285" t="s">
        <v>813</v>
      </c>
      <c r="K3" s="285">
        <v>5</v>
      </c>
      <c r="L3" s="285"/>
      <c r="M3" s="285" t="s">
        <v>832</v>
      </c>
      <c r="N3" s="285"/>
      <c r="O3" s="285"/>
    </row>
    <row r="4" spans="1:16" s="175" customFormat="1" x14ac:dyDescent="0.25">
      <c r="A4" s="286">
        <v>2</v>
      </c>
      <c r="B4" s="285" t="s">
        <v>50</v>
      </c>
      <c r="C4" s="285" t="s">
        <v>51</v>
      </c>
      <c r="D4" s="286" t="str">
        <f>LOOKUP('Look up tables'!AL15,'Look up tables'!K4:L7)</f>
        <v>-</v>
      </c>
      <c r="E4" s="285"/>
      <c r="F4" s="285" t="s">
        <v>1545</v>
      </c>
      <c r="G4" s="285" t="s">
        <v>1552</v>
      </c>
      <c r="H4" s="285" t="s">
        <v>1681</v>
      </c>
      <c r="I4" s="285" t="s">
        <v>1682</v>
      </c>
      <c r="J4" s="285" t="s">
        <v>815</v>
      </c>
      <c r="K4" s="285">
        <v>9</v>
      </c>
      <c r="L4" s="285"/>
      <c r="M4" s="285" t="s">
        <v>832</v>
      </c>
      <c r="N4" s="285"/>
      <c r="O4" s="285" t="s">
        <v>803</v>
      </c>
    </row>
    <row r="5" spans="1:16" s="194" customFormat="1" x14ac:dyDescent="0.25">
      <c r="A5" s="317"/>
      <c r="B5" s="316"/>
      <c r="C5" s="316"/>
      <c r="D5" s="317"/>
      <c r="E5" s="316"/>
      <c r="F5" s="316"/>
      <c r="G5" s="316"/>
      <c r="H5" s="316"/>
      <c r="I5" s="316"/>
      <c r="J5" s="316"/>
      <c r="K5" s="316"/>
      <c r="L5" s="316"/>
      <c r="M5" s="316"/>
      <c r="N5" s="316"/>
      <c r="O5" s="316"/>
    </row>
    <row r="6" spans="1:16" s="175" customFormat="1" x14ac:dyDescent="0.25">
      <c r="A6" s="286">
        <v>2</v>
      </c>
      <c r="B6" s="285" t="s">
        <v>2</v>
      </c>
      <c r="C6" s="285" t="s">
        <v>3</v>
      </c>
      <c r="D6" s="280" t="str">
        <f>LOOKUP('Look up tables'!$AP$15,'Look up tables'!$Y$4:$Z$15)</f>
        <v>-</v>
      </c>
      <c r="E6" s="280" t="s">
        <v>1697</v>
      </c>
      <c r="F6" s="285" t="s">
        <v>1541</v>
      </c>
      <c r="G6" s="285" t="s">
        <v>1542</v>
      </c>
      <c r="H6" s="285" t="s">
        <v>1378</v>
      </c>
      <c r="I6" s="285"/>
      <c r="J6" s="285" t="s">
        <v>813</v>
      </c>
      <c r="K6" s="285">
        <v>2</v>
      </c>
      <c r="L6" s="285"/>
      <c r="M6" s="285" t="s">
        <v>832</v>
      </c>
      <c r="N6" s="285"/>
      <c r="O6" s="285"/>
    </row>
    <row r="7" spans="1:16" s="175" customFormat="1" x14ac:dyDescent="0.25">
      <c r="A7" s="286">
        <v>2</v>
      </c>
      <c r="B7" s="285" t="s">
        <v>14</v>
      </c>
      <c r="C7" s="285" t="s">
        <v>15</v>
      </c>
      <c r="D7" s="280" t="str">
        <f>LOOKUP('Look up tables'!$AP$15,'Look up tables'!$Y$4:$Z$15)</f>
        <v>-</v>
      </c>
      <c r="E7" s="285"/>
      <c r="F7" s="285" t="s">
        <v>1541</v>
      </c>
      <c r="G7" s="285" t="s">
        <v>934</v>
      </c>
      <c r="H7" s="285" t="s">
        <v>934</v>
      </c>
      <c r="I7" s="285"/>
      <c r="J7" s="285" t="s">
        <v>813</v>
      </c>
      <c r="K7" s="285">
        <v>6</v>
      </c>
      <c r="L7" s="285"/>
      <c r="M7" s="285" t="s">
        <v>832</v>
      </c>
      <c r="N7" s="285"/>
      <c r="O7" s="285"/>
    </row>
    <row r="8" spans="1:16" s="175" customFormat="1" x14ac:dyDescent="0.25">
      <c r="A8" s="286">
        <v>2</v>
      </c>
      <c r="B8" s="285" t="s">
        <v>36</v>
      </c>
      <c r="C8" s="285" t="s">
        <v>113</v>
      </c>
      <c r="D8" s="280" t="str">
        <f>LOOKUP('Look up tables'!$AP$15,'Look up tables'!$Y$4:$Z$15)</f>
        <v>-</v>
      </c>
      <c r="E8" s="285"/>
      <c r="F8" s="285" t="s">
        <v>1541</v>
      </c>
      <c r="G8" s="285" t="s">
        <v>942</v>
      </c>
      <c r="H8" s="285" t="s">
        <v>942</v>
      </c>
      <c r="I8" s="285"/>
      <c r="J8" s="285" t="s">
        <v>813</v>
      </c>
      <c r="K8" s="285">
        <v>2</v>
      </c>
      <c r="L8" s="285"/>
      <c r="M8" s="285"/>
      <c r="N8" s="285"/>
      <c r="O8" s="285"/>
    </row>
    <row r="9" spans="1:16" s="175" customFormat="1" x14ac:dyDescent="0.25">
      <c r="A9" s="286">
        <v>2</v>
      </c>
      <c r="B9" s="285" t="s">
        <v>64</v>
      </c>
      <c r="C9" s="285" t="s">
        <v>67</v>
      </c>
      <c r="D9" s="280" t="str">
        <f>LOOKUP('Look up tables'!$AP$15,'Look up tables'!$Y$4:$Z$15)</f>
        <v>-</v>
      </c>
      <c r="E9" s="285"/>
      <c r="F9" s="285" t="s">
        <v>1541</v>
      </c>
      <c r="G9" s="285" t="s">
        <v>951</v>
      </c>
      <c r="H9" s="285" t="s">
        <v>951</v>
      </c>
      <c r="I9" s="285"/>
      <c r="J9" s="285" t="s">
        <v>813</v>
      </c>
      <c r="K9" s="285">
        <v>2</v>
      </c>
      <c r="L9" s="285"/>
      <c r="M9" s="285"/>
      <c r="N9" s="285"/>
      <c r="O9" s="285"/>
    </row>
    <row r="10" spans="1:16" s="175" customFormat="1" x14ac:dyDescent="0.25">
      <c r="A10" s="286">
        <v>2</v>
      </c>
      <c r="B10" s="285" t="s">
        <v>68</v>
      </c>
      <c r="C10" s="285" t="s">
        <v>71</v>
      </c>
      <c r="D10" s="280" t="str">
        <f>LOOKUP('Look up tables'!$AP$15,'Look up tables'!$Y$4:$Z$15)</f>
        <v>-</v>
      </c>
      <c r="E10" s="285"/>
      <c r="F10" s="285" t="s">
        <v>1541</v>
      </c>
      <c r="G10" s="285" t="s">
        <v>954</v>
      </c>
      <c r="H10" s="285" t="s">
        <v>954</v>
      </c>
      <c r="I10" s="285"/>
      <c r="J10" s="285" t="s">
        <v>813</v>
      </c>
      <c r="K10" s="285">
        <v>2</v>
      </c>
      <c r="L10" s="285"/>
      <c r="M10" s="285"/>
      <c r="N10" s="285"/>
      <c r="O10" s="285"/>
    </row>
    <row r="11" spans="1:16" s="175" customFormat="1" x14ac:dyDescent="0.25">
      <c r="A11" s="286">
        <v>2</v>
      </c>
      <c r="B11" s="285" t="s">
        <v>84</v>
      </c>
      <c r="C11" s="285" t="s">
        <v>87</v>
      </c>
      <c r="D11" s="280" t="str">
        <f>LOOKUP('Look up tables'!$AP$15,'Look up tables'!$Y$4:$Z$15)</f>
        <v>-</v>
      </c>
      <c r="E11" s="285"/>
      <c r="F11" s="285" t="s">
        <v>1541</v>
      </c>
      <c r="G11" s="285" t="s">
        <v>958</v>
      </c>
      <c r="H11" s="285" t="s">
        <v>958</v>
      </c>
      <c r="I11" s="285"/>
      <c r="J11" s="285" t="s">
        <v>813</v>
      </c>
      <c r="K11" s="285">
        <v>2</v>
      </c>
      <c r="L11" s="285"/>
      <c r="M11" s="285"/>
      <c r="N11" s="285"/>
      <c r="O11" s="285"/>
    </row>
    <row r="12" spans="1:16" s="194" customFormat="1" x14ac:dyDescent="0.25">
      <c r="A12" s="317"/>
      <c r="B12" s="316"/>
      <c r="C12" s="316"/>
      <c r="D12" s="317"/>
      <c r="E12" s="316"/>
      <c r="F12" s="316"/>
      <c r="G12" s="316"/>
      <c r="H12" s="316"/>
      <c r="I12" s="316"/>
      <c r="J12" s="316"/>
      <c r="K12" s="316"/>
      <c r="L12" s="316"/>
      <c r="M12" s="316"/>
      <c r="N12" s="316"/>
      <c r="O12" s="316"/>
    </row>
    <row r="13" spans="1:16" s="175" customFormat="1" x14ac:dyDescent="0.25">
      <c r="A13" s="286">
        <v>2</v>
      </c>
      <c r="B13" s="285" t="s">
        <v>36</v>
      </c>
      <c r="C13" s="285" t="s">
        <v>37</v>
      </c>
      <c r="D13" s="280" t="str">
        <f>LOOKUP('Look up tables'!$AP$15,'Look up tables'!$AD$4:$AE$15)</f>
        <v>-</v>
      </c>
      <c r="E13" s="286" t="s">
        <v>1698</v>
      </c>
      <c r="F13" s="285" t="s">
        <v>1541</v>
      </c>
      <c r="G13" s="285" t="s">
        <v>940</v>
      </c>
      <c r="H13" s="285" t="s">
        <v>940</v>
      </c>
      <c r="I13" s="285"/>
      <c r="J13" s="285" t="s">
        <v>813</v>
      </c>
      <c r="K13" s="285">
        <v>8</v>
      </c>
      <c r="L13" s="285"/>
      <c r="M13" s="285"/>
      <c r="N13" s="285"/>
      <c r="O13" s="285"/>
    </row>
    <row r="14" spans="1:16" s="175" customFormat="1" x14ac:dyDescent="0.25">
      <c r="A14" s="286">
        <v>2</v>
      </c>
      <c r="B14" s="285" t="s">
        <v>64</v>
      </c>
      <c r="C14" s="285" t="s">
        <v>65</v>
      </c>
      <c r="D14" s="280" t="str">
        <f>LOOKUP('Look up tables'!$AP$15,'Look up tables'!$AD$4:$AE$15)</f>
        <v>-</v>
      </c>
      <c r="E14" s="285"/>
      <c r="F14" s="285" t="s">
        <v>1541</v>
      </c>
      <c r="G14" s="285" t="s">
        <v>949</v>
      </c>
      <c r="H14" s="285" t="s">
        <v>949</v>
      </c>
      <c r="I14" s="285"/>
      <c r="J14" s="285" t="s">
        <v>813</v>
      </c>
      <c r="K14" s="285">
        <v>8</v>
      </c>
      <c r="L14" s="285"/>
      <c r="M14" s="285"/>
      <c r="N14" s="285"/>
      <c r="O14" s="285"/>
    </row>
    <row r="15" spans="1:16" s="175" customFormat="1" x14ac:dyDescent="0.25">
      <c r="A15" s="286">
        <v>2</v>
      </c>
      <c r="B15" s="285" t="s">
        <v>68</v>
      </c>
      <c r="C15" s="285" t="s">
        <v>69</v>
      </c>
      <c r="D15" s="280" t="str">
        <f>LOOKUP('Look up tables'!$AP$15,'Look up tables'!$AD$4:$AE$15)</f>
        <v>-</v>
      </c>
      <c r="E15" s="285"/>
      <c r="F15" s="285" t="s">
        <v>1541</v>
      </c>
      <c r="G15" s="285" t="s">
        <v>952</v>
      </c>
      <c r="H15" s="285" t="s">
        <v>952</v>
      </c>
      <c r="I15" s="285"/>
      <c r="J15" s="285" t="s">
        <v>813</v>
      </c>
      <c r="K15" s="285">
        <v>8</v>
      </c>
      <c r="L15" s="285"/>
      <c r="M15" s="285"/>
      <c r="N15" s="285"/>
      <c r="O15" s="285"/>
    </row>
    <row r="16" spans="1:16" s="175" customFormat="1" x14ac:dyDescent="0.25">
      <c r="A16" s="286">
        <v>2</v>
      </c>
      <c r="B16" s="285" t="s">
        <v>84</v>
      </c>
      <c r="C16" s="285" t="s">
        <v>85</v>
      </c>
      <c r="D16" s="280" t="str">
        <f>LOOKUP('Look up tables'!$AP$15,'Look up tables'!$AD$4:$AE$15)</f>
        <v>-</v>
      </c>
      <c r="E16" s="285"/>
      <c r="F16" s="285" t="s">
        <v>1541</v>
      </c>
      <c r="G16" s="285" t="s">
        <v>957</v>
      </c>
      <c r="H16" s="285" t="s">
        <v>957</v>
      </c>
      <c r="I16" s="285"/>
      <c r="J16" s="285" t="s">
        <v>813</v>
      </c>
      <c r="K16" s="285">
        <v>8</v>
      </c>
      <c r="L16" s="285"/>
      <c r="M16" s="285"/>
      <c r="N16" s="285"/>
      <c r="O16" s="285"/>
    </row>
    <row r="17" spans="1:16" s="194" customFormat="1" x14ac:dyDescent="0.25">
      <c r="A17" s="317"/>
      <c r="B17" s="316"/>
      <c r="C17" s="316"/>
      <c r="D17" s="317"/>
      <c r="E17" s="316"/>
      <c r="F17" s="316"/>
      <c r="G17" s="316"/>
      <c r="H17" s="316"/>
      <c r="I17" s="316"/>
      <c r="J17" s="316"/>
      <c r="K17" s="316"/>
      <c r="L17" s="316"/>
      <c r="M17" s="316"/>
      <c r="N17" s="316"/>
      <c r="O17" s="316"/>
    </row>
    <row r="18" spans="1:16" s="175" customFormat="1" x14ac:dyDescent="0.25">
      <c r="A18" s="286">
        <v>2</v>
      </c>
      <c r="B18" s="285" t="s">
        <v>40</v>
      </c>
      <c r="C18" s="285" t="s">
        <v>41</v>
      </c>
      <c r="D18" s="280" t="str">
        <f>LOOKUP('Look up tables'!$AM$15,'Look up tables'!$O$4:$P$7)</f>
        <v>-</v>
      </c>
      <c r="E18" s="286" t="s">
        <v>1699</v>
      </c>
      <c r="F18" s="285" t="s">
        <v>1541</v>
      </c>
      <c r="G18" s="285" t="s">
        <v>1549</v>
      </c>
      <c r="H18" s="285" t="s">
        <v>1549</v>
      </c>
      <c r="I18" s="285" t="s">
        <v>1929</v>
      </c>
      <c r="J18" s="285" t="s">
        <v>813</v>
      </c>
      <c r="K18" s="285">
        <v>10</v>
      </c>
      <c r="L18" s="285"/>
      <c r="M18" s="285" t="s">
        <v>833</v>
      </c>
      <c r="N18" s="285"/>
      <c r="O18" s="285"/>
    </row>
    <row r="19" spans="1:16" s="175" customFormat="1" x14ac:dyDescent="0.25">
      <c r="A19" s="286">
        <v>2</v>
      </c>
      <c r="B19" s="285" t="s">
        <v>40</v>
      </c>
      <c r="C19" s="285" t="s">
        <v>1988</v>
      </c>
      <c r="D19" s="280" t="str">
        <f>LOOKUP('Look up tables'!$AN$15,'Look up tables'!$T$4:$U$7)</f>
        <v>-</v>
      </c>
      <c r="E19" s="285"/>
      <c r="F19" s="285" t="s">
        <v>1541</v>
      </c>
      <c r="G19" s="285" t="s">
        <v>1549</v>
      </c>
      <c r="H19" s="285" t="s">
        <v>1934</v>
      </c>
      <c r="I19" s="285" t="s">
        <v>1930</v>
      </c>
      <c r="J19" s="285" t="s">
        <v>813</v>
      </c>
      <c r="K19" s="285">
        <v>10</v>
      </c>
      <c r="L19" s="285"/>
      <c r="M19" s="285" t="s">
        <v>833</v>
      </c>
      <c r="N19" s="285"/>
      <c r="O19" s="285"/>
    </row>
    <row r="20" spans="1:16" s="292" customFormat="1" x14ac:dyDescent="0.25">
      <c r="A20" s="372"/>
      <c r="B20" s="450"/>
      <c r="C20" s="450"/>
      <c r="D20" s="372"/>
      <c r="E20" s="329"/>
      <c r="F20" s="450"/>
      <c r="G20" s="450"/>
      <c r="H20" s="450"/>
      <c r="I20" s="450"/>
      <c r="J20" s="450"/>
      <c r="K20" s="450"/>
      <c r="L20" s="450"/>
      <c r="M20" s="450"/>
      <c r="N20" s="450"/>
      <c r="O20" s="450"/>
    </row>
    <row r="21" spans="1:16" ht="21" x14ac:dyDescent="0.35">
      <c r="A21" s="207" t="s">
        <v>1701</v>
      </c>
      <c r="E21" s="442"/>
      <c r="P21" s="443"/>
    </row>
    <row r="22" spans="1:16" s="451" customFormat="1" ht="25.5" x14ac:dyDescent="0.25">
      <c r="A22" s="446" t="s">
        <v>797</v>
      </c>
      <c r="B22" s="446" t="s">
        <v>0</v>
      </c>
      <c r="C22" s="446" t="s">
        <v>1</v>
      </c>
      <c r="D22" s="446" t="s">
        <v>798</v>
      </c>
      <c r="E22" s="446" t="s">
        <v>800</v>
      </c>
      <c r="F22" s="446" t="s">
        <v>1539</v>
      </c>
      <c r="G22" s="446" t="s">
        <v>1665</v>
      </c>
      <c r="H22" s="356" t="s">
        <v>1638</v>
      </c>
      <c r="I22" s="355" t="s">
        <v>1679</v>
      </c>
      <c r="J22" s="357" t="s">
        <v>1135</v>
      </c>
      <c r="K22" s="357" t="s">
        <v>1136</v>
      </c>
      <c r="L22" s="325" t="s">
        <v>801</v>
      </c>
      <c r="M22" s="325" t="s">
        <v>830</v>
      </c>
      <c r="N22" s="325" t="s">
        <v>1374</v>
      </c>
      <c r="O22" s="325" t="s">
        <v>835</v>
      </c>
    </row>
    <row r="23" spans="1:16" s="175" customFormat="1" x14ac:dyDescent="0.25">
      <c r="A23" s="110">
        <v>2</v>
      </c>
      <c r="B23" s="109" t="s">
        <v>4</v>
      </c>
      <c r="C23" s="109" t="s">
        <v>5</v>
      </c>
      <c r="D23" s="110" t="s">
        <v>803</v>
      </c>
      <c r="E23" s="109" t="s">
        <v>804</v>
      </c>
      <c r="F23" s="109" t="s">
        <v>1541</v>
      </c>
      <c r="G23" s="109" t="s">
        <v>1543</v>
      </c>
      <c r="H23" s="109" t="s">
        <v>1379</v>
      </c>
      <c r="I23" s="109"/>
      <c r="J23" s="109" t="s">
        <v>813</v>
      </c>
      <c r="K23" s="109">
        <v>4</v>
      </c>
      <c r="L23" s="109"/>
      <c r="M23" s="109" t="s">
        <v>832</v>
      </c>
      <c r="N23" s="109"/>
      <c r="O23" s="109"/>
    </row>
    <row r="24" spans="1:16" s="175" customFormat="1" x14ac:dyDescent="0.25">
      <c r="A24" s="110">
        <v>2</v>
      </c>
      <c r="B24" s="109" t="s">
        <v>6</v>
      </c>
      <c r="C24" s="109" t="s">
        <v>7</v>
      </c>
      <c r="D24" s="110" t="s">
        <v>803</v>
      </c>
      <c r="E24" s="109" t="s">
        <v>804</v>
      </c>
      <c r="F24" s="109" t="s">
        <v>1541</v>
      </c>
      <c r="G24" s="109" t="s">
        <v>935</v>
      </c>
      <c r="H24" s="109" t="s">
        <v>935</v>
      </c>
      <c r="I24" s="109"/>
      <c r="J24" s="109" t="s">
        <v>813</v>
      </c>
      <c r="K24" s="109">
        <v>7</v>
      </c>
      <c r="L24" s="109"/>
      <c r="M24" s="109" t="s">
        <v>832</v>
      </c>
      <c r="N24" s="109"/>
      <c r="O24" s="109"/>
    </row>
    <row r="25" spans="1:16" s="175" customFormat="1" x14ac:dyDescent="0.25">
      <c r="A25" s="110">
        <v>2</v>
      </c>
      <c r="B25" s="109" t="s">
        <v>8</v>
      </c>
      <c r="C25" s="109" t="s">
        <v>9</v>
      </c>
      <c r="D25" s="110" t="s">
        <v>803</v>
      </c>
      <c r="E25" s="109"/>
      <c r="F25" s="109" t="s">
        <v>1544</v>
      </c>
      <c r="G25" s="109" t="s">
        <v>1636</v>
      </c>
      <c r="H25" s="109" t="s">
        <v>1370</v>
      </c>
      <c r="I25" s="109" t="s">
        <v>1743</v>
      </c>
      <c r="J25" s="109" t="s">
        <v>813</v>
      </c>
      <c r="K25" s="109">
        <v>3</v>
      </c>
      <c r="L25" s="109"/>
      <c r="M25" s="109" t="s">
        <v>832</v>
      </c>
      <c r="N25" s="109"/>
      <c r="O25" s="109"/>
    </row>
    <row r="26" spans="1:16" s="175" customFormat="1" x14ac:dyDescent="0.25">
      <c r="A26" s="110">
        <v>2</v>
      </c>
      <c r="B26" s="109" t="s">
        <v>12</v>
      </c>
      <c r="C26" s="109" t="s">
        <v>13</v>
      </c>
      <c r="D26" s="110" t="s">
        <v>803</v>
      </c>
      <c r="E26" s="109" t="s">
        <v>804</v>
      </c>
      <c r="F26" s="109" t="s">
        <v>1541</v>
      </c>
      <c r="G26" s="109" t="s">
        <v>851</v>
      </c>
      <c r="H26" s="109" t="s">
        <v>851</v>
      </c>
      <c r="I26" s="109"/>
      <c r="J26" s="109" t="s">
        <v>813</v>
      </c>
      <c r="K26" s="109">
        <v>5</v>
      </c>
      <c r="L26" s="109"/>
      <c r="M26" s="109" t="s">
        <v>832</v>
      </c>
      <c r="N26" s="109"/>
      <c r="O26" s="109"/>
    </row>
    <row r="27" spans="1:16" s="175" customFormat="1" x14ac:dyDescent="0.25">
      <c r="A27" s="110">
        <v>2</v>
      </c>
      <c r="B27" s="109" t="s">
        <v>14</v>
      </c>
      <c r="C27" s="109" t="s">
        <v>15</v>
      </c>
      <c r="D27" s="110" t="s">
        <v>803</v>
      </c>
      <c r="E27" s="109"/>
      <c r="F27" s="109" t="s">
        <v>1541</v>
      </c>
      <c r="G27" s="109" t="s">
        <v>934</v>
      </c>
      <c r="H27" s="109" t="s">
        <v>1683</v>
      </c>
      <c r="I27" s="109" t="s">
        <v>1742</v>
      </c>
      <c r="J27" s="109" t="s">
        <v>813</v>
      </c>
      <c r="K27" s="109">
        <v>6</v>
      </c>
      <c r="L27" s="109"/>
      <c r="M27" s="109" t="s">
        <v>832</v>
      </c>
      <c r="N27" s="109"/>
      <c r="O27" s="109"/>
    </row>
    <row r="28" spans="1:16" s="175" customFormat="1" x14ac:dyDescent="0.25">
      <c r="A28" s="110">
        <v>2</v>
      </c>
      <c r="B28" s="109" t="s">
        <v>16</v>
      </c>
      <c r="C28" s="109" t="s">
        <v>823</v>
      </c>
      <c r="D28" s="110" t="s">
        <v>803</v>
      </c>
      <c r="E28" s="109"/>
      <c r="F28" s="109" t="s">
        <v>1541</v>
      </c>
      <c r="G28" s="109" t="s">
        <v>916</v>
      </c>
      <c r="H28" s="109" t="s">
        <v>916</v>
      </c>
      <c r="I28" s="109"/>
      <c r="J28" s="109" t="s">
        <v>815</v>
      </c>
      <c r="K28" s="109">
        <v>4</v>
      </c>
      <c r="L28" s="109"/>
      <c r="M28" s="109" t="s">
        <v>832</v>
      </c>
      <c r="N28" s="109"/>
      <c r="O28" s="109"/>
    </row>
    <row r="29" spans="1:16" s="175" customFormat="1" x14ac:dyDescent="0.25">
      <c r="A29" s="110">
        <v>2</v>
      </c>
      <c r="B29" s="109" t="s">
        <v>17</v>
      </c>
      <c r="C29" s="109" t="s">
        <v>18</v>
      </c>
      <c r="D29" s="110" t="s">
        <v>803</v>
      </c>
      <c r="E29" s="109"/>
      <c r="F29" s="109" t="s">
        <v>1546</v>
      </c>
      <c r="G29" s="109" t="s">
        <v>1547</v>
      </c>
      <c r="H29" s="109" t="s">
        <v>921</v>
      </c>
      <c r="I29" s="109"/>
      <c r="J29" s="109" t="s">
        <v>813</v>
      </c>
      <c r="K29" s="109" t="s">
        <v>814</v>
      </c>
      <c r="L29" s="109"/>
      <c r="M29" s="109" t="s">
        <v>832</v>
      </c>
      <c r="N29" s="109"/>
      <c r="O29" s="109"/>
    </row>
    <row r="30" spans="1:16" s="175" customFormat="1" x14ac:dyDescent="0.25">
      <c r="A30" s="110">
        <v>2</v>
      </c>
      <c r="B30" s="109" t="s">
        <v>1680</v>
      </c>
      <c r="C30" s="341" t="s">
        <v>1711</v>
      </c>
      <c r="D30" s="110" t="s">
        <v>803</v>
      </c>
      <c r="E30" s="109" t="s">
        <v>1684</v>
      </c>
      <c r="F30" s="109" t="s">
        <v>1541</v>
      </c>
      <c r="G30" s="109" t="s">
        <v>1548</v>
      </c>
      <c r="H30" s="109" t="s">
        <v>1685</v>
      </c>
      <c r="I30" s="109" t="s">
        <v>1686</v>
      </c>
      <c r="J30" s="109" t="s">
        <v>813</v>
      </c>
      <c r="K30" s="109">
        <v>3</v>
      </c>
      <c r="L30" s="109"/>
      <c r="M30" s="109" t="s">
        <v>833</v>
      </c>
      <c r="N30" s="109"/>
      <c r="O30" s="109"/>
    </row>
    <row r="31" spans="1:16" s="175" customFormat="1" x14ac:dyDescent="0.25">
      <c r="A31" s="110">
        <v>2</v>
      </c>
      <c r="B31" s="109" t="s">
        <v>19</v>
      </c>
      <c r="C31" s="109" t="s">
        <v>20</v>
      </c>
      <c r="D31" s="110" t="s">
        <v>803</v>
      </c>
      <c r="E31" s="109" t="s">
        <v>804</v>
      </c>
      <c r="F31" s="109" t="s">
        <v>1541</v>
      </c>
      <c r="G31" s="109" t="s">
        <v>854</v>
      </c>
      <c r="H31" s="109" t="s">
        <v>854</v>
      </c>
      <c r="I31" s="109"/>
      <c r="J31" s="109" t="s">
        <v>815</v>
      </c>
      <c r="K31" s="109">
        <v>6</v>
      </c>
      <c r="L31" s="109"/>
      <c r="M31" s="109"/>
      <c r="N31" s="109"/>
      <c r="O31" s="109"/>
    </row>
    <row r="32" spans="1:16" s="175" customFormat="1" x14ac:dyDescent="0.25">
      <c r="A32" s="110">
        <v>2</v>
      </c>
      <c r="B32" s="109" t="s">
        <v>22</v>
      </c>
      <c r="C32" s="109" t="s">
        <v>809</v>
      </c>
      <c r="D32" s="110" t="s">
        <v>803</v>
      </c>
      <c r="E32" s="109"/>
      <c r="F32" s="109" t="s">
        <v>1541</v>
      </c>
      <c r="G32" s="109" t="s">
        <v>936</v>
      </c>
      <c r="H32" s="109" t="s">
        <v>936</v>
      </c>
      <c r="I32" s="109"/>
      <c r="J32" s="109" t="s">
        <v>812</v>
      </c>
      <c r="K32" s="109">
        <v>2</v>
      </c>
      <c r="L32" s="109"/>
      <c r="M32" s="109"/>
      <c r="N32" s="109"/>
      <c r="O32" s="109"/>
    </row>
    <row r="33" spans="1:15" s="175" customFormat="1" x14ac:dyDescent="0.25">
      <c r="A33" s="110">
        <v>2</v>
      </c>
      <c r="B33" s="109" t="s">
        <v>23</v>
      </c>
      <c r="C33" s="109" t="s">
        <v>24</v>
      </c>
      <c r="D33" s="110" t="s">
        <v>803</v>
      </c>
      <c r="E33" s="109"/>
      <c r="F33" s="109" t="s">
        <v>1541</v>
      </c>
      <c r="G33" s="109" t="s">
        <v>937</v>
      </c>
      <c r="H33" s="316" t="s">
        <v>1744</v>
      </c>
      <c r="I33" s="109" t="s">
        <v>1746</v>
      </c>
      <c r="J33" s="109" t="s">
        <v>1335</v>
      </c>
      <c r="K33" s="109">
        <v>30</v>
      </c>
      <c r="L33" s="109"/>
      <c r="M33" s="109" t="s">
        <v>657</v>
      </c>
      <c r="N33" s="109" t="s">
        <v>803</v>
      </c>
      <c r="O33" s="109"/>
    </row>
    <row r="34" spans="1:15" s="175" customFormat="1" x14ac:dyDescent="0.25">
      <c r="A34" s="110">
        <v>2</v>
      </c>
      <c r="B34" s="109" t="s">
        <v>25</v>
      </c>
      <c r="C34" s="109" t="s">
        <v>26</v>
      </c>
      <c r="D34" s="110" t="s">
        <v>803</v>
      </c>
      <c r="E34" s="109"/>
      <c r="F34" s="109" t="s">
        <v>1541</v>
      </c>
      <c r="G34" s="109" t="s">
        <v>938</v>
      </c>
      <c r="H34" s="109" t="s">
        <v>938</v>
      </c>
      <c r="I34" s="109"/>
      <c r="J34" s="109" t="s">
        <v>815</v>
      </c>
      <c r="K34" s="109">
        <v>4</v>
      </c>
      <c r="L34" s="109"/>
      <c r="M34" s="109"/>
      <c r="N34" s="109"/>
      <c r="O34" s="109"/>
    </row>
    <row r="35" spans="1:15" s="175" customFormat="1" x14ac:dyDescent="0.25">
      <c r="A35" s="110">
        <v>2</v>
      </c>
      <c r="B35" s="109" t="s">
        <v>27</v>
      </c>
      <c r="C35" s="109" t="s">
        <v>28</v>
      </c>
      <c r="D35" s="110" t="s">
        <v>803</v>
      </c>
      <c r="E35" s="109"/>
      <c r="F35" s="109" t="s">
        <v>1541</v>
      </c>
      <c r="G35" s="109" t="s">
        <v>939</v>
      </c>
      <c r="H35" s="109" t="s">
        <v>939</v>
      </c>
      <c r="I35" s="109"/>
      <c r="J35" s="109" t="s">
        <v>815</v>
      </c>
      <c r="K35" s="109">
        <v>4</v>
      </c>
      <c r="L35" s="109"/>
      <c r="M35" s="109"/>
      <c r="N35" s="109"/>
      <c r="O35" s="109"/>
    </row>
    <row r="36" spans="1:15" s="175" customFormat="1" x14ac:dyDescent="0.25">
      <c r="A36" s="110">
        <v>2</v>
      </c>
      <c r="B36" s="109" t="s">
        <v>29</v>
      </c>
      <c r="C36" s="109" t="s">
        <v>30</v>
      </c>
      <c r="D36" s="110" t="s">
        <v>803</v>
      </c>
      <c r="E36" s="109"/>
      <c r="F36" s="109" t="s">
        <v>1541</v>
      </c>
      <c r="G36" s="109" t="s">
        <v>911</v>
      </c>
      <c r="H36" s="109" t="s">
        <v>1687</v>
      </c>
      <c r="I36" s="109" t="s">
        <v>1688</v>
      </c>
      <c r="J36" s="109" t="s">
        <v>815</v>
      </c>
      <c r="K36" s="109">
        <v>2</v>
      </c>
      <c r="L36" s="109"/>
      <c r="M36" s="109"/>
      <c r="N36" s="109"/>
      <c r="O36" s="109"/>
    </row>
    <row r="37" spans="1:15" s="175" customFormat="1" x14ac:dyDescent="0.25">
      <c r="A37" s="110">
        <v>2</v>
      </c>
      <c r="B37" s="109" t="s">
        <v>31</v>
      </c>
      <c r="C37" s="109" t="s">
        <v>32</v>
      </c>
      <c r="D37" s="110" t="s">
        <v>803</v>
      </c>
      <c r="E37" s="109"/>
      <c r="F37" s="109" t="s">
        <v>1541</v>
      </c>
      <c r="G37" s="109" t="s">
        <v>915</v>
      </c>
      <c r="H37" s="109" t="s">
        <v>1689</v>
      </c>
      <c r="I37" s="109" t="s">
        <v>1690</v>
      </c>
      <c r="J37" s="109" t="s">
        <v>812</v>
      </c>
      <c r="K37" s="109">
        <v>1</v>
      </c>
      <c r="L37" s="109"/>
      <c r="M37" s="109" t="s">
        <v>833</v>
      </c>
      <c r="N37" s="109"/>
      <c r="O37" s="109"/>
    </row>
    <row r="38" spans="1:15" s="175" customFormat="1" x14ac:dyDescent="0.25">
      <c r="A38" s="110">
        <v>2</v>
      </c>
      <c r="B38" s="109" t="s">
        <v>34</v>
      </c>
      <c r="C38" s="109" t="s">
        <v>35</v>
      </c>
      <c r="D38" s="110" t="s">
        <v>803</v>
      </c>
      <c r="E38" s="109"/>
      <c r="F38" s="109" t="s">
        <v>1544</v>
      </c>
      <c r="G38" s="109" t="s">
        <v>970</v>
      </c>
      <c r="H38" s="109" t="s">
        <v>1692</v>
      </c>
      <c r="I38" s="109" t="s">
        <v>1693</v>
      </c>
      <c r="J38" s="109" t="s">
        <v>812</v>
      </c>
      <c r="K38" s="109">
        <v>2</v>
      </c>
      <c r="L38" s="109"/>
      <c r="M38" s="109" t="s">
        <v>832</v>
      </c>
      <c r="N38" s="109"/>
      <c r="O38" s="109"/>
    </row>
    <row r="39" spans="1:15" s="175" customFormat="1" x14ac:dyDescent="0.25">
      <c r="A39" s="110">
        <v>2</v>
      </c>
      <c r="B39" s="109" t="s">
        <v>36</v>
      </c>
      <c r="C39" s="109" t="s">
        <v>112</v>
      </c>
      <c r="D39" s="110" t="s">
        <v>803</v>
      </c>
      <c r="E39" s="109"/>
      <c r="F39" s="109" t="s">
        <v>1541</v>
      </c>
      <c r="G39" s="109" t="s">
        <v>941</v>
      </c>
      <c r="H39" s="109" t="s">
        <v>941</v>
      </c>
      <c r="I39" s="109"/>
      <c r="J39" s="109" t="s">
        <v>813</v>
      </c>
      <c r="K39" s="109">
        <v>4</v>
      </c>
      <c r="L39" s="109"/>
      <c r="M39" s="109"/>
      <c r="N39" s="109"/>
      <c r="O39" s="109"/>
    </row>
    <row r="40" spans="1:15" s="175" customFormat="1" x14ac:dyDescent="0.25">
      <c r="A40" s="110">
        <v>2</v>
      </c>
      <c r="B40" s="109" t="s">
        <v>38</v>
      </c>
      <c r="C40" s="109" t="s">
        <v>39</v>
      </c>
      <c r="D40" s="110" t="s">
        <v>803</v>
      </c>
      <c r="E40" s="109"/>
      <c r="F40" s="109" t="s">
        <v>1541</v>
      </c>
      <c r="G40" s="109" t="s">
        <v>968</v>
      </c>
      <c r="H40" s="109" t="s">
        <v>968</v>
      </c>
      <c r="I40" s="109"/>
      <c r="J40" s="109" t="s">
        <v>1335</v>
      </c>
      <c r="K40" s="109"/>
      <c r="L40" s="109"/>
      <c r="M40" s="109"/>
      <c r="N40" s="109" t="s">
        <v>803</v>
      </c>
      <c r="O40" s="109"/>
    </row>
    <row r="41" spans="1:15" s="175" customFormat="1" x14ac:dyDescent="0.25">
      <c r="A41" s="110">
        <v>2</v>
      </c>
      <c r="B41" s="109" t="s">
        <v>42</v>
      </c>
      <c r="C41" s="109" t="s">
        <v>43</v>
      </c>
      <c r="D41" s="110" t="s">
        <v>803</v>
      </c>
      <c r="E41" s="109"/>
      <c r="F41" s="109" t="s">
        <v>1541</v>
      </c>
      <c r="G41" s="109" t="s">
        <v>943</v>
      </c>
      <c r="H41" s="109" t="s">
        <v>943</v>
      </c>
      <c r="I41" s="109"/>
      <c r="J41" s="109" t="s">
        <v>813</v>
      </c>
      <c r="K41" s="109">
        <v>1</v>
      </c>
      <c r="L41" s="109"/>
      <c r="M41" s="109"/>
      <c r="N41" s="109"/>
      <c r="O41" s="109"/>
    </row>
    <row r="42" spans="1:15" s="175" customFormat="1" x14ac:dyDescent="0.25">
      <c r="A42" s="110">
        <v>2</v>
      </c>
      <c r="B42" s="109" t="s">
        <v>44</v>
      </c>
      <c r="C42" s="109" t="s">
        <v>45</v>
      </c>
      <c r="D42" s="110" t="s">
        <v>803</v>
      </c>
      <c r="E42" s="109"/>
      <c r="F42" s="109" t="s">
        <v>1541</v>
      </c>
      <c r="G42" s="109" t="s">
        <v>1550</v>
      </c>
      <c r="H42" s="109" t="s">
        <v>1550</v>
      </c>
      <c r="I42" s="109"/>
      <c r="J42" s="109" t="s">
        <v>815</v>
      </c>
      <c r="K42" s="109">
        <v>6</v>
      </c>
      <c r="L42" s="109"/>
      <c r="M42" s="109" t="s">
        <v>833</v>
      </c>
      <c r="N42" s="109"/>
      <c r="O42" s="109"/>
    </row>
    <row r="43" spans="1:15" s="175" customFormat="1" x14ac:dyDescent="0.25">
      <c r="A43" s="110">
        <v>2</v>
      </c>
      <c r="B43" s="109" t="s">
        <v>46</v>
      </c>
      <c r="C43" s="109" t="s">
        <v>47</v>
      </c>
      <c r="D43" s="110" t="s">
        <v>803</v>
      </c>
      <c r="E43" s="109"/>
      <c r="F43" s="109" t="s">
        <v>1541</v>
      </c>
      <c r="G43" s="109" t="s">
        <v>1551</v>
      </c>
      <c r="H43" s="109" t="s">
        <v>1551</v>
      </c>
      <c r="I43" s="109"/>
      <c r="J43" s="109" t="s">
        <v>815</v>
      </c>
      <c r="K43" s="109">
        <v>10</v>
      </c>
      <c r="L43" s="109">
        <v>1</v>
      </c>
      <c r="M43" s="109"/>
      <c r="N43" s="109"/>
      <c r="O43" s="109" t="s">
        <v>803</v>
      </c>
    </row>
    <row r="44" spans="1:15" s="175" customFormat="1" x14ac:dyDescent="0.25">
      <c r="A44" s="110">
        <v>2</v>
      </c>
      <c r="B44" s="109" t="s">
        <v>48</v>
      </c>
      <c r="C44" s="109" t="s">
        <v>49</v>
      </c>
      <c r="D44" s="110" t="s">
        <v>803</v>
      </c>
      <c r="E44" s="109"/>
      <c r="F44" s="109" t="s">
        <v>1545</v>
      </c>
      <c r="G44" s="109" t="s">
        <v>972</v>
      </c>
      <c r="H44" s="109" t="s">
        <v>972</v>
      </c>
      <c r="I44" s="109" t="s">
        <v>1691</v>
      </c>
      <c r="J44" s="109" t="s">
        <v>812</v>
      </c>
      <c r="K44" s="109">
        <v>2</v>
      </c>
      <c r="L44" s="109"/>
      <c r="M44" s="109" t="s">
        <v>832</v>
      </c>
      <c r="N44" s="109"/>
      <c r="O44" s="109"/>
    </row>
    <row r="45" spans="1:15" s="175" customFormat="1" x14ac:dyDescent="0.25">
      <c r="A45" s="110">
        <v>2</v>
      </c>
      <c r="B45" s="109" t="s">
        <v>50</v>
      </c>
      <c r="C45" s="109" t="s">
        <v>51</v>
      </c>
      <c r="D45" s="110" t="s">
        <v>803</v>
      </c>
      <c r="E45" s="109"/>
      <c r="F45" s="109" t="s">
        <v>1545</v>
      </c>
      <c r="G45" s="109" t="s">
        <v>1552</v>
      </c>
      <c r="H45" s="109" t="s">
        <v>1695</v>
      </c>
      <c r="I45" s="109" t="s">
        <v>1694</v>
      </c>
      <c r="J45" s="109" t="s">
        <v>815</v>
      </c>
      <c r="K45" s="109">
        <v>9</v>
      </c>
      <c r="L45" s="109"/>
      <c r="M45" s="109" t="s">
        <v>832</v>
      </c>
      <c r="N45" s="109"/>
      <c r="O45" s="109" t="s">
        <v>803</v>
      </c>
    </row>
    <row r="46" spans="1:15" s="175" customFormat="1" x14ac:dyDescent="0.25">
      <c r="A46" s="110">
        <v>2</v>
      </c>
      <c r="B46" s="109" t="s">
        <v>52</v>
      </c>
      <c r="C46" s="109" t="s">
        <v>53</v>
      </c>
      <c r="D46" s="110" t="s">
        <v>803</v>
      </c>
      <c r="E46" s="109"/>
      <c r="F46" s="109" t="s">
        <v>1541</v>
      </c>
      <c r="G46" s="109" t="s">
        <v>944</v>
      </c>
      <c r="H46" s="109" t="s">
        <v>944</v>
      </c>
      <c r="I46" s="109"/>
      <c r="J46" s="109" t="s">
        <v>812</v>
      </c>
      <c r="K46" s="109">
        <v>2</v>
      </c>
      <c r="L46" s="109"/>
      <c r="M46" s="109"/>
      <c r="N46" s="109"/>
      <c r="O46" s="109"/>
    </row>
    <row r="47" spans="1:15" s="175" customFormat="1" x14ac:dyDescent="0.25">
      <c r="A47" s="110">
        <v>2</v>
      </c>
      <c r="B47" s="109" t="s">
        <v>54</v>
      </c>
      <c r="C47" s="109" t="s">
        <v>55</v>
      </c>
      <c r="D47" s="110" t="s">
        <v>803</v>
      </c>
      <c r="E47" s="109"/>
      <c r="F47" s="109" t="s">
        <v>1541</v>
      </c>
      <c r="G47" s="109" t="s">
        <v>1553</v>
      </c>
      <c r="H47" s="109" t="s">
        <v>1553</v>
      </c>
      <c r="I47" s="109"/>
      <c r="J47" s="109" t="s">
        <v>815</v>
      </c>
      <c r="K47" s="109">
        <v>2</v>
      </c>
      <c r="L47" s="109"/>
      <c r="M47" s="109" t="s">
        <v>833</v>
      </c>
      <c r="N47" s="109"/>
      <c r="O47" s="109"/>
    </row>
    <row r="48" spans="1:15" s="175" customFormat="1" x14ac:dyDescent="0.25">
      <c r="A48" s="110">
        <v>2</v>
      </c>
      <c r="B48" s="109" t="s">
        <v>56</v>
      </c>
      <c r="C48" s="109" t="s">
        <v>57</v>
      </c>
      <c r="D48" s="110" t="s">
        <v>803</v>
      </c>
      <c r="E48" s="109"/>
      <c r="F48" s="109" t="s">
        <v>1541</v>
      </c>
      <c r="G48" s="109" t="s">
        <v>946</v>
      </c>
      <c r="H48" s="109" t="s">
        <v>946</v>
      </c>
      <c r="I48" s="109"/>
      <c r="J48" s="109" t="s">
        <v>812</v>
      </c>
      <c r="K48" s="109">
        <v>5</v>
      </c>
      <c r="L48" s="109"/>
      <c r="M48" s="109"/>
      <c r="N48" s="109"/>
      <c r="O48" s="109"/>
    </row>
    <row r="49" spans="1:15" s="175" customFormat="1" x14ac:dyDescent="0.25">
      <c r="A49" s="110">
        <v>2</v>
      </c>
      <c r="B49" s="109" t="s">
        <v>58</v>
      </c>
      <c r="C49" s="109" t="s">
        <v>59</v>
      </c>
      <c r="D49" s="110" t="s">
        <v>803</v>
      </c>
      <c r="E49" s="109"/>
      <c r="F49" s="109" t="s">
        <v>1541</v>
      </c>
      <c r="G49" s="109" t="s">
        <v>947</v>
      </c>
      <c r="H49" s="109" t="s">
        <v>947</v>
      </c>
      <c r="I49" s="109"/>
      <c r="J49" s="109" t="s">
        <v>812</v>
      </c>
      <c r="K49" s="109">
        <v>2</v>
      </c>
      <c r="L49" s="109"/>
      <c r="M49" s="109"/>
      <c r="N49" s="109"/>
      <c r="O49" s="109"/>
    </row>
    <row r="50" spans="1:15" s="175" customFormat="1" x14ac:dyDescent="0.25">
      <c r="A50" s="110">
        <v>2</v>
      </c>
      <c r="B50" s="109" t="s">
        <v>61</v>
      </c>
      <c r="C50" s="109" t="s">
        <v>62</v>
      </c>
      <c r="D50" s="110" t="s">
        <v>803</v>
      </c>
      <c r="E50" s="109"/>
      <c r="F50" s="109" t="s">
        <v>1541</v>
      </c>
      <c r="G50" s="109" t="s">
        <v>948</v>
      </c>
      <c r="H50" s="109" t="s">
        <v>948</v>
      </c>
      <c r="I50" s="109"/>
      <c r="J50" s="109" t="s">
        <v>812</v>
      </c>
      <c r="K50" s="109">
        <v>2</v>
      </c>
      <c r="L50" s="109"/>
      <c r="M50" s="109"/>
      <c r="N50" s="109"/>
      <c r="O50" s="109"/>
    </row>
    <row r="51" spans="1:15" s="175" customFormat="1" x14ac:dyDescent="0.25">
      <c r="A51" s="110">
        <v>2</v>
      </c>
      <c r="B51" s="109" t="s">
        <v>64</v>
      </c>
      <c r="C51" s="109" t="s">
        <v>66</v>
      </c>
      <c r="D51" s="110" t="s">
        <v>803</v>
      </c>
      <c r="E51" s="109"/>
      <c r="F51" s="109" t="s">
        <v>1541</v>
      </c>
      <c r="G51" s="109" t="s">
        <v>950</v>
      </c>
      <c r="H51" s="109" t="s">
        <v>950</v>
      </c>
      <c r="I51" s="109"/>
      <c r="J51" s="109" t="s">
        <v>813</v>
      </c>
      <c r="K51" s="109">
        <v>4</v>
      </c>
      <c r="L51" s="109"/>
      <c r="M51" s="109"/>
      <c r="N51" s="109"/>
      <c r="O51" s="109"/>
    </row>
    <row r="52" spans="1:15" s="175" customFormat="1" x14ac:dyDescent="0.25">
      <c r="A52" s="110">
        <v>2</v>
      </c>
      <c r="B52" s="109" t="s">
        <v>68</v>
      </c>
      <c r="C52" s="109" t="s">
        <v>70</v>
      </c>
      <c r="D52" s="110" t="s">
        <v>803</v>
      </c>
      <c r="E52" s="109"/>
      <c r="F52" s="109" t="s">
        <v>1541</v>
      </c>
      <c r="G52" s="109" t="s">
        <v>953</v>
      </c>
      <c r="H52" s="109" t="s">
        <v>953</v>
      </c>
      <c r="I52" s="109"/>
      <c r="J52" s="109" t="s">
        <v>813</v>
      </c>
      <c r="K52" s="109">
        <v>4</v>
      </c>
      <c r="L52" s="109"/>
      <c r="M52" s="109"/>
      <c r="N52" s="109"/>
      <c r="O52" s="109"/>
    </row>
    <row r="53" spans="1:15" s="175" customFormat="1" x14ac:dyDescent="0.25">
      <c r="A53" s="110">
        <v>2</v>
      </c>
      <c r="B53" s="109" t="s">
        <v>72</v>
      </c>
      <c r="C53" s="109" t="s">
        <v>73</v>
      </c>
      <c r="D53" s="110" t="s">
        <v>803</v>
      </c>
      <c r="E53" s="109"/>
      <c r="F53" s="109" t="s">
        <v>1541</v>
      </c>
      <c r="G53" s="109" t="s">
        <v>1554</v>
      </c>
      <c r="H53" s="109" t="s">
        <v>1554</v>
      </c>
      <c r="I53" s="109"/>
      <c r="J53" s="109" t="s">
        <v>815</v>
      </c>
      <c r="K53" s="109">
        <v>10</v>
      </c>
      <c r="L53" s="109"/>
      <c r="M53" s="109" t="s">
        <v>833</v>
      </c>
      <c r="N53" s="109"/>
      <c r="O53" s="109"/>
    </row>
    <row r="54" spans="1:15" s="175" customFormat="1" x14ac:dyDescent="0.25">
      <c r="A54" s="110">
        <v>2</v>
      </c>
      <c r="B54" s="109" t="s">
        <v>74</v>
      </c>
      <c r="C54" s="109" t="s">
        <v>75</v>
      </c>
      <c r="D54" s="110" t="s">
        <v>803</v>
      </c>
      <c r="E54" s="109"/>
      <c r="F54" s="109" t="s">
        <v>1541</v>
      </c>
      <c r="G54" s="109" t="s">
        <v>1555</v>
      </c>
      <c r="H54" s="109" t="s">
        <v>1555</v>
      </c>
      <c r="I54" s="109"/>
      <c r="J54" s="109" t="s">
        <v>815</v>
      </c>
      <c r="K54" s="109">
        <v>10</v>
      </c>
      <c r="L54" s="109"/>
      <c r="M54" s="109" t="s">
        <v>833</v>
      </c>
      <c r="N54" s="109"/>
      <c r="O54" s="109"/>
    </row>
    <row r="55" spans="1:15" s="175" customFormat="1" x14ac:dyDescent="0.25">
      <c r="A55" s="110">
        <v>2</v>
      </c>
      <c r="B55" s="109" t="s">
        <v>76</v>
      </c>
      <c r="C55" s="109" t="s">
        <v>77</v>
      </c>
      <c r="D55" s="110" t="s">
        <v>803</v>
      </c>
      <c r="E55" s="109"/>
      <c r="F55" s="109" t="s">
        <v>1541</v>
      </c>
      <c r="G55" s="109" t="s">
        <v>1556</v>
      </c>
      <c r="H55" s="109" t="s">
        <v>1556</v>
      </c>
      <c r="I55" s="109"/>
      <c r="J55" s="109" t="s">
        <v>815</v>
      </c>
      <c r="K55" s="109">
        <v>10</v>
      </c>
      <c r="L55" s="109"/>
      <c r="M55" s="109" t="s">
        <v>833</v>
      </c>
      <c r="N55" s="109"/>
      <c r="O55" s="109"/>
    </row>
    <row r="56" spans="1:15" s="175" customFormat="1" x14ac:dyDescent="0.25">
      <c r="A56" s="110">
        <v>2</v>
      </c>
      <c r="B56" s="109" t="s">
        <v>78</v>
      </c>
      <c r="C56" s="109" t="s">
        <v>79</v>
      </c>
      <c r="D56" s="110" t="s">
        <v>803</v>
      </c>
      <c r="E56" s="109"/>
      <c r="F56" s="109" t="s">
        <v>1541</v>
      </c>
      <c r="G56" s="109" t="s">
        <v>955</v>
      </c>
      <c r="H56" s="109" t="s">
        <v>955</v>
      </c>
      <c r="I56" s="109"/>
      <c r="J56" s="109" t="s">
        <v>815</v>
      </c>
      <c r="K56" s="109">
        <v>10</v>
      </c>
      <c r="L56" s="109"/>
      <c r="M56" s="109"/>
      <c r="N56" s="109"/>
      <c r="O56" s="109"/>
    </row>
    <row r="57" spans="1:15" s="175" customFormat="1" x14ac:dyDescent="0.25">
      <c r="A57" s="110">
        <v>2</v>
      </c>
      <c r="B57" s="109" t="s">
        <v>80</v>
      </c>
      <c r="C57" s="109" t="s">
        <v>81</v>
      </c>
      <c r="D57" s="110" t="s">
        <v>803</v>
      </c>
      <c r="E57" s="109"/>
      <c r="F57" s="109" t="s">
        <v>1541</v>
      </c>
      <c r="G57" s="109" t="s">
        <v>956</v>
      </c>
      <c r="H57" s="109" t="s">
        <v>956</v>
      </c>
      <c r="I57" s="109"/>
      <c r="J57" s="109" t="s">
        <v>815</v>
      </c>
      <c r="K57" s="109">
        <v>10</v>
      </c>
      <c r="L57" s="109"/>
      <c r="M57" s="109"/>
      <c r="N57" s="109"/>
      <c r="O57" s="109"/>
    </row>
    <row r="58" spans="1:15" s="175" customFormat="1" x14ac:dyDescent="0.25">
      <c r="A58" s="110">
        <v>2</v>
      </c>
      <c r="B58" s="109" t="s">
        <v>82</v>
      </c>
      <c r="C58" s="109" t="s">
        <v>83</v>
      </c>
      <c r="D58" s="110" t="s">
        <v>803</v>
      </c>
      <c r="E58" s="109"/>
      <c r="F58" s="109" t="s">
        <v>1541</v>
      </c>
      <c r="G58" s="109" t="s">
        <v>969</v>
      </c>
      <c r="H58" s="109" t="s">
        <v>969</v>
      </c>
      <c r="I58" s="109"/>
      <c r="J58" s="109" t="s">
        <v>1335</v>
      </c>
      <c r="K58" s="109"/>
      <c r="L58" s="109"/>
      <c r="M58" s="109"/>
      <c r="N58" s="109" t="s">
        <v>803</v>
      </c>
      <c r="O58" s="109"/>
    </row>
    <row r="59" spans="1:15" s="175" customFormat="1" x14ac:dyDescent="0.25">
      <c r="A59" s="110">
        <v>2</v>
      </c>
      <c r="B59" s="109" t="s">
        <v>84</v>
      </c>
      <c r="C59" s="109" t="s">
        <v>86</v>
      </c>
      <c r="D59" s="110" t="s">
        <v>803</v>
      </c>
      <c r="E59" s="109"/>
      <c r="F59" s="109" t="s">
        <v>1541</v>
      </c>
      <c r="G59" s="109" t="s">
        <v>959</v>
      </c>
      <c r="H59" s="109" t="s">
        <v>959</v>
      </c>
      <c r="I59" s="109"/>
      <c r="J59" s="109" t="s">
        <v>813</v>
      </c>
      <c r="K59" s="109">
        <v>4</v>
      </c>
      <c r="L59" s="109"/>
      <c r="M59" s="109"/>
      <c r="N59" s="109"/>
      <c r="O59" s="109"/>
    </row>
    <row r="60" spans="1:15" s="175" customFormat="1" x14ac:dyDescent="0.25">
      <c r="A60" s="110">
        <v>2</v>
      </c>
      <c r="B60" s="109" t="s">
        <v>88</v>
      </c>
      <c r="C60" s="109" t="s">
        <v>89</v>
      </c>
      <c r="D60" s="110" t="s">
        <v>803</v>
      </c>
      <c r="E60" s="109"/>
      <c r="F60" s="109" t="s">
        <v>1541</v>
      </c>
      <c r="G60" s="109" t="s">
        <v>1557</v>
      </c>
      <c r="H60" s="109" t="s">
        <v>1557</v>
      </c>
      <c r="I60" s="109"/>
      <c r="J60" s="109" t="s">
        <v>815</v>
      </c>
      <c r="K60" s="109">
        <v>10</v>
      </c>
      <c r="L60" s="109"/>
      <c r="M60" s="109" t="s">
        <v>833</v>
      </c>
      <c r="N60" s="109"/>
      <c r="O60" s="109"/>
    </row>
    <row r="61" spans="1:15" s="175" customFormat="1" x14ac:dyDescent="0.25">
      <c r="A61" s="110">
        <v>2</v>
      </c>
      <c r="B61" s="109" t="s">
        <v>90</v>
      </c>
      <c r="C61" s="109" t="s">
        <v>91</v>
      </c>
      <c r="D61" s="110" t="s">
        <v>803</v>
      </c>
      <c r="E61" s="109"/>
      <c r="F61" s="109" t="s">
        <v>1541</v>
      </c>
      <c r="G61" s="109" t="s">
        <v>960</v>
      </c>
      <c r="H61" s="109" t="s">
        <v>960</v>
      </c>
      <c r="I61" s="109"/>
      <c r="J61" s="109" t="s">
        <v>815</v>
      </c>
      <c r="K61" s="109">
        <v>20</v>
      </c>
      <c r="L61" s="109"/>
      <c r="M61" s="109"/>
      <c r="N61" s="109"/>
      <c r="O61" s="109" t="s">
        <v>803</v>
      </c>
    </row>
    <row r="62" spans="1:15" s="175" customFormat="1" x14ac:dyDescent="0.25">
      <c r="A62" s="110">
        <v>2</v>
      </c>
      <c r="B62" s="109" t="s">
        <v>92</v>
      </c>
      <c r="C62" s="109" t="s">
        <v>93</v>
      </c>
      <c r="D62" s="110" t="s">
        <v>803</v>
      </c>
      <c r="E62" s="109"/>
      <c r="F62" s="109" t="s">
        <v>1541</v>
      </c>
      <c r="G62" s="109" t="s">
        <v>961</v>
      </c>
      <c r="H62" s="109" t="s">
        <v>961</v>
      </c>
      <c r="I62" s="109"/>
      <c r="J62" s="109" t="s">
        <v>812</v>
      </c>
      <c r="K62" s="109">
        <v>2</v>
      </c>
      <c r="L62" s="109"/>
      <c r="M62" s="109"/>
      <c r="N62" s="109"/>
      <c r="O62" s="109"/>
    </row>
    <row r="63" spans="1:15" s="175" customFormat="1" x14ac:dyDescent="0.25">
      <c r="A63" s="110">
        <v>2</v>
      </c>
      <c r="B63" s="109" t="s">
        <v>94</v>
      </c>
      <c r="C63" s="109" t="s">
        <v>95</v>
      </c>
      <c r="D63" s="110" t="s">
        <v>803</v>
      </c>
      <c r="E63" s="109"/>
      <c r="F63" s="109" t="s">
        <v>1541</v>
      </c>
      <c r="G63" s="109" t="s">
        <v>1558</v>
      </c>
      <c r="H63" s="109" t="s">
        <v>1558</v>
      </c>
      <c r="I63" s="109"/>
      <c r="J63" s="109" t="s">
        <v>815</v>
      </c>
      <c r="K63" s="109">
        <v>10</v>
      </c>
      <c r="L63" s="109"/>
      <c r="M63" s="109"/>
      <c r="N63" s="109"/>
      <c r="O63" s="109" t="s">
        <v>803</v>
      </c>
    </row>
    <row r="64" spans="1:15" s="175" customFormat="1" x14ac:dyDescent="0.25">
      <c r="A64" s="110">
        <v>2</v>
      </c>
      <c r="B64" s="109" t="s">
        <v>96</v>
      </c>
      <c r="C64" s="109" t="s">
        <v>97</v>
      </c>
      <c r="D64" s="110" t="s">
        <v>803</v>
      </c>
      <c r="E64" s="109"/>
      <c r="F64" s="109" t="s">
        <v>1541</v>
      </c>
      <c r="G64" s="109" t="s">
        <v>1560</v>
      </c>
      <c r="H64" s="109" t="s">
        <v>1372</v>
      </c>
      <c r="I64" s="109" t="s">
        <v>1658</v>
      </c>
      <c r="J64" s="109" t="s">
        <v>1335</v>
      </c>
      <c r="K64" s="109">
        <v>30</v>
      </c>
      <c r="L64" s="109"/>
      <c r="M64" s="109" t="s">
        <v>657</v>
      </c>
      <c r="N64" s="109" t="s">
        <v>803</v>
      </c>
      <c r="O64" s="109"/>
    </row>
    <row r="65" spans="1:15" s="175" customFormat="1" x14ac:dyDescent="0.25">
      <c r="A65" s="110">
        <v>2</v>
      </c>
      <c r="B65" s="109" t="s">
        <v>98</v>
      </c>
      <c r="C65" s="109" t="s">
        <v>99</v>
      </c>
      <c r="D65" s="110" t="s">
        <v>803</v>
      </c>
      <c r="E65" s="109"/>
      <c r="F65" s="109" t="s">
        <v>1541</v>
      </c>
      <c r="G65" s="109" t="s">
        <v>1561</v>
      </c>
      <c r="H65" s="109" t="s">
        <v>1373</v>
      </c>
      <c r="I65" s="109" t="s">
        <v>1658</v>
      </c>
      <c r="J65" s="109" t="s">
        <v>1335</v>
      </c>
      <c r="K65" s="109">
        <v>30</v>
      </c>
      <c r="L65" s="109"/>
      <c r="M65" s="109" t="s">
        <v>657</v>
      </c>
      <c r="N65" s="109" t="s">
        <v>803</v>
      </c>
      <c r="O65" s="109"/>
    </row>
    <row r="66" spans="1:15" s="175" customFormat="1" x14ac:dyDescent="0.25">
      <c r="A66" s="110">
        <v>2</v>
      </c>
      <c r="B66" s="109" t="s">
        <v>100</v>
      </c>
      <c r="C66" s="109" t="s">
        <v>101</v>
      </c>
      <c r="D66" s="110" t="s">
        <v>803</v>
      </c>
      <c r="E66" s="109"/>
      <c r="F66" s="109" t="s">
        <v>1541</v>
      </c>
      <c r="G66" s="109" t="s">
        <v>1559</v>
      </c>
      <c r="H66" s="109" t="s">
        <v>1559</v>
      </c>
      <c r="I66" s="109"/>
      <c r="J66" s="109" t="s">
        <v>812</v>
      </c>
      <c r="K66" s="109">
        <v>1</v>
      </c>
      <c r="L66" s="109"/>
      <c r="M66" s="109" t="s">
        <v>833</v>
      </c>
      <c r="N66" s="109"/>
      <c r="O66" s="109"/>
    </row>
    <row r="67" spans="1:15" s="175" customFormat="1" x14ac:dyDescent="0.25">
      <c r="A67" s="110">
        <v>2</v>
      </c>
      <c r="B67" s="109" t="s">
        <v>102</v>
      </c>
      <c r="C67" s="109" t="s">
        <v>103</v>
      </c>
      <c r="D67" s="110" t="s">
        <v>803</v>
      </c>
      <c r="E67" s="109"/>
      <c r="F67" s="109" t="s">
        <v>1541</v>
      </c>
      <c r="G67" s="109" t="s">
        <v>963</v>
      </c>
      <c r="H67" s="109" t="s">
        <v>1747</v>
      </c>
      <c r="I67" s="109" t="s">
        <v>1745</v>
      </c>
      <c r="J67" s="109" t="s">
        <v>1335</v>
      </c>
      <c r="K67" s="109">
        <v>30</v>
      </c>
      <c r="L67" s="109"/>
      <c r="M67" s="109" t="s">
        <v>657</v>
      </c>
      <c r="N67" s="109"/>
      <c r="O67" s="109"/>
    </row>
    <row r="68" spans="1:15" s="175" customFormat="1" x14ac:dyDescent="0.25">
      <c r="A68" s="110">
        <v>2</v>
      </c>
      <c r="B68" s="109" t="s">
        <v>104</v>
      </c>
      <c r="C68" s="109" t="s">
        <v>105</v>
      </c>
      <c r="D68" s="110" t="s">
        <v>803</v>
      </c>
      <c r="E68" s="109"/>
      <c r="F68" s="109" t="s">
        <v>1541</v>
      </c>
      <c r="G68" s="109" t="s">
        <v>967</v>
      </c>
      <c r="H68" s="109" t="s">
        <v>967</v>
      </c>
      <c r="I68" s="109"/>
      <c r="J68" s="109" t="s">
        <v>815</v>
      </c>
      <c r="K68" s="109">
        <v>7</v>
      </c>
      <c r="L68" s="109"/>
      <c r="M68" s="109"/>
      <c r="N68" s="109"/>
      <c r="O68" s="109"/>
    </row>
    <row r="69" spans="1:15" s="175" customFormat="1" x14ac:dyDescent="0.25">
      <c r="A69" s="110">
        <v>2</v>
      </c>
      <c r="B69" s="109" t="s">
        <v>106</v>
      </c>
      <c r="C69" s="109" t="s">
        <v>107</v>
      </c>
      <c r="D69" s="110" t="s">
        <v>803</v>
      </c>
      <c r="E69" s="109"/>
      <c r="F69" s="109" t="s">
        <v>1541</v>
      </c>
      <c r="G69" s="109" t="s">
        <v>964</v>
      </c>
      <c r="H69" s="109" t="s">
        <v>964</v>
      </c>
      <c r="I69" s="109"/>
      <c r="J69" s="109" t="s">
        <v>813</v>
      </c>
      <c r="K69" s="109">
        <v>1</v>
      </c>
      <c r="L69" s="109"/>
      <c r="M69" s="109"/>
      <c r="N69" s="109"/>
      <c r="O69" s="109"/>
    </row>
    <row r="70" spans="1:15" s="175" customFormat="1" x14ac:dyDescent="0.25">
      <c r="A70" s="110">
        <v>2</v>
      </c>
      <c r="B70" s="109" t="s">
        <v>108</v>
      </c>
      <c r="C70" s="109" t="s">
        <v>109</v>
      </c>
      <c r="D70" s="110" t="s">
        <v>803</v>
      </c>
      <c r="E70" s="109"/>
      <c r="F70" s="109" t="s">
        <v>1541</v>
      </c>
      <c r="G70" s="109" t="s">
        <v>965</v>
      </c>
      <c r="H70" s="109" t="s">
        <v>965</v>
      </c>
      <c r="I70" s="109"/>
      <c r="J70" s="109" t="s">
        <v>813</v>
      </c>
      <c r="K70" s="109">
        <v>1</v>
      </c>
      <c r="L70" s="109"/>
      <c r="M70" s="109"/>
      <c r="N70" s="109"/>
      <c r="O70" s="109"/>
    </row>
    <row r="71" spans="1:15" s="175" customFormat="1" x14ac:dyDescent="0.25">
      <c r="A71" s="110">
        <v>2</v>
      </c>
      <c r="B71" s="109" t="s">
        <v>110</v>
      </c>
      <c r="C71" s="109" t="s">
        <v>111</v>
      </c>
      <c r="D71" s="110" t="s">
        <v>803</v>
      </c>
      <c r="E71" s="109"/>
      <c r="F71" s="109" t="s">
        <v>1541</v>
      </c>
      <c r="G71" s="109" t="s">
        <v>966</v>
      </c>
      <c r="H71" s="109" t="s">
        <v>966</v>
      </c>
      <c r="I71" s="109"/>
      <c r="J71" s="109" t="s">
        <v>812</v>
      </c>
      <c r="K71" s="109">
        <v>2</v>
      </c>
      <c r="L71" s="109"/>
      <c r="M71" s="109"/>
      <c r="N71" s="109"/>
      <c r="O71" s="109"/>
    </row>
    <row r="76" spans="1:15" x14ac:dyDescent="0.25">
      <c r="H76" s="452"/>
    </row>
    <row r="77" spans="1:15" x14ac:dyDescent="0.25">
      <c r="H77" s="452"/>
    </row>
    <row r="81" spans="8:8" x14ac:dyDescent="0.25">
      <c r="H81" s="452"/>
    </row>
    <row r="82" spans="8:8" x14ac:dyDescent="0.25">
      <c r="H82" s="452"/>
    </row>
    <row r="83" spans="8:8" x14ac:dyDescent="0.25">
      <c r="H83" s="452"/>
    </row>
    <row r="84" spans="8:8" x14ac:dyDescent="0.25">
      <c r="H84" s="452"/>
    </row>
    <row r="85" spans="8:8" x14ac:dyDescent="0.25">
      <c r="H85" s="452"/>
    </row>
    <row r="86" spans="8:8" x14ac:dyDescent="0.25">
      <c r="H86" s="452"/>
    </row>
    <row r="87" spans="8:8" x14ac:dyDescent="0.25">
      <c r="H87" s="452"/>
    </row>
    <row r="89" spans="8:8" x14ac:dyDescent="0.25">
      <c r="H89" s="452"/>
    </row>
    <row r="90" spans="8:8" x14ac:dyDescent="0.25">
      <c r="H90" s="452"/>
    </row>
    <row r="93" spans="8:8" x14ac:dyDescent="0.25">
      <c r="H93" s="452"/>
    </row>
    <row r="94" spans="8:8" x14ac:dyDescent="0.25">
      <c r="H94" s="452"/>
    </row>
    <row r="98" spans="8:8" x14ac:dyDescent="0.25">
      <c r="H98" s="452"/>
    </row>
    <row r="99" spans="8:8" x14ac:dyDescent="0.25">
      <c r="H99" s="452"/>
    </row>
    <row r="100" spans="8:8" x14ac:dyDescent="0.25">
      <c r="H100" s="452"/>
    </row>
    <row r="104" spans="8:8" x14ac:dyDescent="0.25">
      <c r="H104" s="452"/>
    </row>
    <row r="105" spans="8:8" x14ac:dyDescent="0.25">
      <c r="H105" s="452"/>
    </row>
    <row r="106" spans="8:8" x14ac:dyDescent="0.25">
      <c r="H106" s="452"/>
    </row>
  </sheetData>
  <sheetProtection selectLockedCells="1"/>
  <sortState ref="A75:U98">
    <sortCondition ref="B75:B98"/>
  </sortState>
  <conditionalFormatting sqref="E1">
    <cfRule type="cellIs" dxfId="24" priority="4" operator="equal">
      <formula>"DO NOT INCLUDE"</formula>
    </cfRule>
  </conditionalFormatting>
  <conditionalFormatting sqref="P1">
    <cfRule type="cellIs" dxfId="23" priority="3" operator="equal">
      <formula>"LDS - DENTAL CLAIMS "</formula>
    </cfRule>
  </conditionalFormatting>
  <conditionalFormatting sqref="P21">
    <cfRule type="cellIs" dxfId="22" priority="1" operator="equal">
      <formula>"LDS - DENTAL CLAIMS "</formula>
    </cfRule>
  </conditionalFormatting>
  <conditionalFormatting sqref="E21">
    <cfRule type="cellIs" dxfId="21" priority="2" operator="equal">
      <formula>"DO NOT INCLUDE"</formula>
    </cfRule>
  </conditionalFormatting>
  <dataValidations count="1">
    <dataValidation type="list" allowBlank="1" showInputMessage="1" showErrorMessage="1" sqref="D20">
      <formula1>$C$2:$C$3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'Look up tables'!$C$2:$C$3</xm:f>
          </x14:formula1>
          <xm:sqref>I22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8"/>
  <sheetViews>
    <sheetView zoomScaleNormal="100" workbookViewId="0"/>
  </sheetViews>
  <sheetFormatPr defaultColWidth="9.140625" defaultRowHeight="15" x14ac:dyDescent="0.25"/>
  <cols>
    <col min="1" max="1" width="8.28515625" style="279" customWidth="1"/>
    <col min="2" max="2" width="17.7109375" style="111" customWidth="1"/>
    <col min="3" max="3" width="52.7109375" style="277" customWidth="1"/>
    <col min="4" max="4" width="8.7109375" style="279" hidden="1" customWidth="1"/>
    <col min="5" max="5" width="48.7109375" style="277" hidden="1" customWidth="1"/>
    <col min="6" max="6" width="43.140625" style="113" hidden="1" customWidth="1"/>
    <col min="7" max="7" width="58.28515625" style="113" hidden="1" customWidth="1"/>
    <col min="8" max="8" width="43.5703125" style="213" hidden="1" customWidth="1"/>
    <col min="9" max="9" width="136" style="213" hidden="1" customWidth="1"/>
    <col min="10" max="10" width="12" style="175" hidden="1" customWidth="1"/>
    <col min="11" max="11" width="10.140625" style="175" hidden="1" customWidth="1"/>
    <col min="12" max="13" width="11.7109375" style="175" hidden="1" customWidth="1"/>
    <col min="14" max="14" width="7.85546875" style="278" hidden="1" customWidth="1"/>
    <col min="15" max="15" width="7.42578125" style="278" hidden="1" customWidth="1"/>
    <col min="16" max="16384" width="9.140625" style="111"/>
  </cols>
  <sheetData>
    <row r="1" spans="1:16" s="113" customFormat="1" ht="21" x14ac:dyDescent="0.35">
      <c r="A1" s="207" t="s">
        <v>1702</v>
      </c>
      <c r="E1" s="442"/>
      <c r="P1" s="443"/>
    </row>
    <row r="2" spans="1:16" s="112" customFormat="1" ht="30" x14ac:dyDescent="0.25">
      <c r="A2" s="359" t="s">
        <v>797</v>
      </c>
      <c r="B2" s="359" t="s">
        <v>0</v>
      </c>
      <c r="C2" s="359" t="s">
        <v>1</v>
      </c>
      <c r="D2" s="359" t="s">
        <v>1465</v>
      </c>
      <c r="E2" s="359" t="s">
        <v>800</v>
      </c>
      <c r="F2" s="359" t="s">
        <v>1539</v>
      </c>
      <c r="G2" s="359" t="s">
        <v>1665</v>
      </c>
      <c r="H2" s="360" t="s">
        <v>1638</v>
      </c>
      <c r="I2" s="360" t="s">
        <v>1712</v>
      </c>
      <c r="J2" s="327" t="s">
        <v>1135</v>
      </c>
      <c r="K2" s="327" t="s">
        <v>1136</v>
      </c>
      <c r="L2" s="328" t="s">
        <v>801</v>
      </c>
      <c r="M2" s="328" t="s">
        <v>830</v>
      </c>
      <c r="N2" s="328" t="s">
        <v>1374</v>
      </c>
      <c r="O2" s="328" t="s">
        <v>835</v>
      </c>
    </row>
    <row r="3" spans="1:16" s="175" customFormat="1" x14ac:dyDescent="0.25">
      <c r="A3" s="280">
        <v>2</v>
      </c>
      <c r="B3" s="281" t="s">
        <v>1194</v>
      </c>
      <c r="C3" s="284" t="s">
        <v>1181</v>
      </c>
      <c r="D3" s="286" t="str">
        <f>LOOKUP('Look up tables'!AL16,'Look up tables'!K4:L7)</f>
        <v>-</v>
      </c>
      <c r="E3" s="282" t="s">
        <v>1696</v>
      </c>
      <c r="F3" s="283" t="s">
        <v>1666</v>
      </c>
      <c r="G3" s="283" t="s">
        <v>1653</v>
      </c>
      <c r="H3" s="284" t="s">
        <v>1371</v>
      </c>
      <c r="I3" s="461" t="s">
        <v>1743</v>
      </c>
      <c r="J3" s="285" t="s">
        <v>813</v>
      </c>
      <c r="K3" s="285">
        <v>5</v>
      </c>
      <c r="L3" s="285"/>
      <c r="M3" s="285" t="s">
        <v>832</v>
      </c>
      <c r="N3" s="286" t="s">
        <v>834</v>
      </c>
      <c r="O3" s="286" t="s">
        <v>803</v>
      </c>
    </row>
    <row r="4" spans="1:16" s="175" customFormat="1" x14ac:dyDescent="0.25">
      <c r="A4" s="280">
        <v>2</v>
      </c>
      <c r="B4" s="281" t="s">
        <v>155</v>
      </c>
      <c r="C4" s="284" t="s">
        <v>51</v>
      </c>
      <c r="D4" s="286" t="str">
        <f>LOOKUP('Look up tables'!AL16,'Look up tables'!K4:L7)</f>
        <v>-</v>
      </c>
      <c r="E4" s="283"/>
      <c r="F4" s="283" t="s">
        <v>1567</v>
      </c>
      <c r="G4" s="283" t="s">
        <v>1552</v>
      </c>
      <c r="H4" s="461" t="s">
        <v>1681</v>
      </c>
      <c r="I4" s="461" t="s">
        <v>1682</v>
      </c>
      <c r="J4" s="285" t="s">
        <v>815</v>
      </c>
      <c r="K4" s="285">
        <v>9</v>
      </c>
      <c r="L4" s="285"/>
      <c r="M4" s="285" t="s">
        <v>832</v>
      </c>
      <c r="N4" s="286" t="s">
        <v>834</v>
      </c>
      <c r="O4" s="286" t="s">
        <v>803</v>
      </c>
    </row>
    <row r="5" spans="1:16" s="194" customFormat="1" x14ac:dyDescent="0.25">
      <c r="A5" s="312"/>
      <c r="B5" s="313"/>
      <c r="C5" s="315"/>
      <c r="D5" s="312"/>
      <c r="E5" s="314"/>
      <c r="F5" s="314"/>
      <c r="G5" s="314"/>
      <c r="H5" s="315"/>
      <c r="I5" s="315"/>
      <c r="J5" s="316"/>
      <c r="K5" s="316"/>
      <c r="L5" s="316"/>
      <c r="M5" s="316"/>
      <c r="N5" s="317"/>
      <c r="O5" s="317"/>
    </row>
    <row r="6" spans="1:16" s="175" customFormat="1" x14ac:dyDescent="0.25">
      <c r="A6" s="280">
        <v>2</v>
      </c>
      <c r="B6" s="281" t="s">
        <v>114</v>
      </c>
      <c r="C6" s="284" t="s">
        <v>3</v>
      </c>
      <c r="D6" s="280" t="str">
        <f>LOOKUP('Look up tables'!$AP$16,'Look up tables'!$Y$4:$Z$15)</f>
        <v>-</v>
      </c>
      <c r="E6" s="282" t="s">
        <v>1697</v>
      </c>
      <c r="F6" s="283" t="s">
        <v>1566</v>
      </c>
      <c r="G6" s="283" t="s">
        <v>1542</v>
      </c>
      <c r="H6" s="284" t="s">
        <v>1378</v>
      </c>
      <c r="I6" s="284"/>
      <c r="J6" s="285" t="s">
        <v>813</v>
      </c>
      <c r="K6" s="285">
        <v>2</v>
      </c>
      <c r="L6" s="285"/>
      <c r="M6" s="285" t="s">
        <v>832</v>
      </c>
      <c r="N6" s="286" t="s">
        <v>693</v>
      </c>
      <c r="O6" s="286" t="s">
        <v>693</v>
      </c>
    </row>
    <row r="7" spans="1:16" s="175" customFormat="1" x14ac:dyDescent="0.25">
      <c r="A7" s="280">
        <v>2</v>
      </c>
      <c r="B7" s="281" t="s">
        <v>120</v>
      </c>
      <c r="C7" s="284" t="s">
        <v>15</v>
      </c>
      <c r="D7" s="280" t="str">
        <f>LOOKUP('Look up tables'!$AP$16,'Look up tables'!$Y$4:$Z$15)</f>
        <v>-</v>
      </c>
      <c r="E7" s="283"/>
      <c r="F7" s="283" t="s">
        <v>1566</v>
      </c>
      <c r="G7" s="283" t="s">
        <v>934</v>
      </c>
      <c r="H7" s="284" t="s">
        <v>934</v>
      </c>
      <c r="I7" s="284"/>
      <c r="J7" s="285" t="s">
        <v>813</v>
      </c>
      <c r="K7" s="285">
        <v>6</v>
      </c>
      <c r="L7" s="285"/>
      <c r="M7" s="285" t="s">
        <v>832</v>
      </c>
      <c r="N7" s="286" t="s">
        <v>693</v>
      </c>
      <c r="O7" s="286" t="s">
        <v>693</v>
      </c>
    </row>
    <row r="8" spans="1:16" s="175" customFormat="1" x14ac:dyDescent="0.25">
      <c r="A8" s="280">
        <v>2</v>
      </c>
      <c r="B8" s="281" t="s">
        <v>137</v>
      </c>
      <c r="C8" s="284" t="s">
        <v>113</v>
      </c>
      <c r="D8" s="280" t="str">
        <f>LOOKUP('Look up tables'!$AP$16,'Look up tables'!$Y$4:$Z$15)</f>
        <v>-</v>
      </c>
      <c r="E8" s="283"/>
      <c r="F8" s="283" t="s">
        <v>1566</v>
      </c>
      <c r="G8" s="283" t="s">
        <v>942</v>
      </c>
      <c r="H8" s="284" t="s">
        <v>942</v>
      </c>
      <c r="I8" s="284"/>
      <c r="J8" s="285" t="s">
        <v>813</v>
      </c>
      <c r="K8" s="285">
        <v>2</v>
      </c>
      <c r="L8" s="285"/>
      <c r="M8" s="285" t="s">
        <v>832</v>
      </c>
      <c r="N8" s="286" t="s">
        <v>693</v>
      </c>
      <c r="O8" s="286" t="s">
        <v>693</v>
      </c>
    </row>
    <row r="9" spans="1:16" s="175" customFormat="1" x14ac:dyDescent="0.25">
      <c r="A9" s="280">
        <v>2</v>
      </c>
      <c r="B9" s="281" t="s">
        <v>138</v>
      </c>
      <c r="C9" s="284" t="s">
        <v>141</v>
      </c>
      <c r="D9" s="280" t="str">
        <f>LOOKUP('Look up tables'!$AP$16,'Look up tables'!$Y$4:$Z$15)</f>
        <v>-</v>
      </c>
      <c r="E9" s="283"/>
      <c r="F9" s="283" t="s">
        <v>1566</v>
      </c>
      <c r="G9" s="283" t="s">
        <v>976</v>
      </c>
      <c r="H9" s="284" t="s">
        <v>976</v>
      </c>
      <c r="I9" s="284"/>
      <c r="J9" s="285" t="s">
        <v>813</v>
      </c>
      <c r="K9" s="285">
        <v>2</v>
      </c>
      <c r="L9" s="285"/>
      <c r="M9" s="285" t="s">
        <v>832</v>
      </c>
      <c r="N9" s="286" t="s">
        <v>834</v>
      </c>
      <c r="O9" s="286" t="s">
        <v>834</v>
      </c>
    </row>
    <row r="10" spans="1:16" s="175" customFormat="1" x14ac:dyDescent="0.25">
      <c r="A10" s="280">
        <v>2</v>
      </c>
      <c r="B10" s="281" t="s">
        <v>202</v>
      </c>
      <c r="C10" s="284" t="s">
        <v>204</v>
      </c>
      <c r="D10" s="280" t="str">
        <f>LOOKUP('Look up tables'!$AP$16,'Look up tables'!$Y$4:$Z$15)</f>
        <v>-</v>
      </c>
      <c r="E10" s="283"/>
      <c r="F10" s="283" t="s">
        <v>1566</v>
      </c>
      <c r="G10" s="283" t="s">
        <v>951</v>
      </c>
      <c r="H10" s="284" t="s">
        <v>951</v>
      </c>
      <c r="I10" s="284"/>
      <c r="J10" s="285" t="s">
        <v>813</v>
      </c>
      <c r="K10" s="285">
        <v>2</v>
      </c>
      <c r="L10" s="285"/>
      <c r="M10" s="285" t="s">
        <v>832</v>
      </c>
      <c r="N10" s="286" t="s">
        <v>834</v>
      </c>
      <c r="O10" s="286" t="s">
        <v>834</v>
      </c>
    </row>
    <row r="11" spans="1:16" s="175" customFormat="1" x14ac:dyDescent="0.25">
      <c r="A11" s="280">
        <v>2</v>
      </c>
      <c r="B11" s="281" t="s">
        <v>205</v>
      </c>
      <c r="C11" s="284" t="s">
        <v>208</v>
      </c>
      <c r="D11" s="280" t="str">
        <f>LOOKUP('Look up tables'!$AP$16,'Look up tables'!$Y$4:$Z$15)</f>
        <v>-</v>
      </c>
      <c r="E11" s="283"/>
      <c r="F11" s="283" t="s">
        <v>1566</v>
      </c>
      <c r="G11" s="283" t="s">
        <v>983</v>
      </c>
      <c r="H11" s="284" t="s">
        <v>983</v>
      </c>
      <c r="I11" s="284"/>
      <c r="J11" s="285" t="s">
        <v>813</v>
      </c>
      <c r="K11" s="285">
        <v>2</v>
      </c>
      <c r="L11" s="285"/>
      <c r="M11" s="285" t="s">
        <v>832</v>
      </c>
      <c r="N11" s="286" t="s">
        <v>693</v>
      </c>
      <c r="O11" s="286" t="s">
        <v>693</v>
      </c>
    </row>
    <row r="12" spans="1:16" s="175" customFormat="1" x14ac:dyDescent="0.25">
      <c r="A12" s="280">
        <v>2</v>
      </c>
      <c r="B12" s="281" t="s">
        <v>218</v>
      </c>
      <c r="C12" s="284" t="s">
        <v>221</v>
      </c>
      <c r="D12" s="280" t="str">
        <f>LOOKUP('Look up tables'!$AP$16,'Look up tables'!$Y$4:$Z$15)</f>
        <v>-</v>
      </c>
      <c r="E12" s="283"/>
      <c r="F12" s="283" t="s">
        <v>1566</v>
      </c>
      <c r="G12" s="283" t="s">
        <v>987</v>
      </c>
      <c r="H12" s="284" t="s">
        <v>987</v>
      </c>
      <c r="I12" s="284"/>
      <c r="J12" s="285" t="s">
        <v>813</v>
      </c>
      <c r="K12" s="285">
        <v>2</v>
      </c>
      <c r="L12" s="285"/>
      <c r="M12" s="285" t="s">
        <v>832</v>
      </c>
      <c r="N12" s="286" t="s">
        <v>693</v>
      </c>
      <c r="O12" s="286" t="s">
        <v>693</v>
      </c>
    </row>
    <row r="13" spans="1:16" s="175" customFormat="1" x14ac:dyDescent="0.25">
      <c r="A13" s="280">
        <v>2</v>
      </c>
      <c r="B13" s="281" t="s">
        <v>242</v>
      </c>
      <c r="C13" s="284" t="s">
        <v>244</v>
      </c>
      <c r="D13" s="280" t="str">
        <f>LOOKUP('Look up tables'!$AP$16,'Look up tables'!$Y$4:$Z$15)</f>
        <v>-</v>
      </c>
      <c r="E13" s="283"/>
      <c r="F13" s="283" t="s">
        <v>1566</v>
      </c>
      <c r="G13" s="283" t="s">
        <v>958</v>
      </c>
      <c r="H13" s="284" t="s">
        <v>958</v>
      </c>
      <c r="I13" s="284"/>
      <c r="J13" s="285" t="s">
        <v>813</v>
      </c>
      <c r="K13" s="285">
        <v>2</v>
      </c>
      <c r="L13" s="285"/>
      <c r="M13" s="285" t="s">
        <v>832</v>
      </c>
      <c r="N13" s="286" t="s">
        <v>834</v>
      </c>
      <c r="O13" s="286" t="s">
        <v>834</v>
      </c>
    </row>
    <row r="14" spans="1:16" s="175" customFormat="1" x14ac:dyDescent="0.25">
      <c r="A14" s="280">
        <v>2</v>
      </c>
      <c r="B14" s="281" t="s">
        <v>269</v>
      </c>
      <c r="C14" s="284" t="s">
        <v>270</v>
      </c>
      <c r="D14" s="280" t="str">
        <f>LOOKUP('Look up tables'!$AP$16,'Look up tables'!$Y$4:$Z$15)</f>
        <v>-</v>
      </c>
      <c r="E14" s="283"/>
      <c r="F14" s="283" t="s">
        <v>1566</v>
      </c>
      <c r="G14" s="283" t="s">
        <v>994</v>
      </c>
      <c r="H14" s="284" t="s">
        <v>994</v>
      </c>
      <c r="I14" s="461" t="s">
        <v>1703</v>
      </c>
      <c r="J14" s="285" t="s">
        <v>813</v>
      </c>
      <c r="K14" s="285">
        <v>8</v>
      </c>
      <c r="L14" s="285"/>
      <c r="M14" s="285" t="s">
        <v>834</v>
      </c>
      <c r="N14" s="286" t="s">
        <v>834</v>
      </c>
      <c r="O14" s="286" t="s">
        <v>834</v>
      </c>
    </row>
    <row r="15" spans="1:16" s="194" customFormat="1" x14ac:dyDescent="0.25">
      <c r="A15" s="312"/>
      <c r="B15" s="313"/>
      <c r="C15" s="315"/>
      <c r="D15" s="312"/>
      <c r="E15" s="314"/>
      <c r="F15" s="314"/>
      <c r="G15" s="314"/>
      <c r="H15" s="315"/>
      <c r="I15" s="315"/>
      <c r="J15" s="316"/>
      <c r="K15" s="316"/>
      <c r="L15" s="316"/>
      <c r="M15" s="316"/>
      <c r="N15" s="317"/>
      <c r="O15" s="317"/>
    </row>
    <row r="16" spans="1:16" s="175" customFormat="1" x14ac:dyDescent="0.25">
      <c r="A16" s="280">
        <v>2</v>
      </c>
      <c r="B16" s="281" t="s">
        <v>137</v>
      </c>
      <c r="C16" s="284" t="s">
        <v>37</v>
      </c>
      <c r="D16" s="280" t="str">
        <f>LOOKUP('Look up tables'!$AP$16,'Look up tables'!$AD$4:$AE$15)</f>
        <v>-</v>
      </c>
      <c r="E16" s="282" t="s">
        <v>1698</v>
      </c>
      <c r="F16" s="283" t="s">
        <v>1566</v>
      </c>
      <c r="G16" s="283" t="s">
        <v>940</v>
      </c>
      <c r="H16" s="284" t="s">
        <v>940</v>
      </c>
      <c r="I16" s="284"/>
      <c r="J16" s="285" t="s">
        <v>813</v>
      </c>
      <c r="K16" s="285">
        <v>8</v>
      </c>
      <c r="L16" s="285"/>
      <c r="M16" s="285" t="s">
        <v>834</v>
      </c>
      <c r="N16" s="286" t="s">
        <v>693</v>
      </c>
      <c r="O16" s="286" t="s">
        <v>693</v>
      </c>
    </row>
    <row r="17" spans="1:16" s="175" customFormat="1" x14ac:dyDescent="0.25">
      <c r="A17" s="280">
        <v>2</v>
      </c>
      <c r="B17" s="281" t="s">
        <v>138</v>
      </c>
      <c r="C17" s="284" t="s">
        <v>139</v>
      </c>
      <c r="D17" s="280" t="str">
        <f>LOOKUP('Look up tables'!$AP$16,'Look up tables'!$AD$4:$AE$15)</f>
        <v>-</v>
      </c>
      <c r="E17" s="283"/>
      <c r="F17" s="283" t="s">
        <v>1566</v>
      </c>
      <c r="G17" s="283" t="s">
        <v>974</v>
      </c>
      <c r="H17" s="284" t="s">
        <v>974</v>
      </c>
      <c r="I17" s="284"/>
      <c r="J17" s="285" t="s">
        <v>813</v>
      </c>
      <c r="K17" s="285">
        <v>8</v>
      </c>
      <c r="L17" s="285"/>
      <c r="M17" s="285" t="s">
        <v>834</v>
      </c>
      <c r="N17" s="286" t="s">
        <v>834</v>
      </c>
      <c r="O17" s="286" t="s">
        <v>834</v>
      </c>
    </row>
    <row r="18" spans="1:16" s="175" customFormat="1" x14ac:dyDescent="0.25">
      <c r="A18" s="280">
        <v>2</v>
      </c>
      <c r="B18" s="281" t="s">
        <v>202</v>
      </c>
      <c r="C18" s="284" t="s">
        <v>65</v>
      </c>
      <c r="D18" s="280" t="str">
        <f>LOOKUP('Look up tables'!$AP$16,'Look up tables'!$AD$4:$AE$15)</f>
        <v>-</v>
      </c>
      <c r="E18" s="283"/>
      <c r="F18" s="283" t="s">
        <v>1566</v>
      </c>
      <c r="G18" s="283" t="s">
        <v>949</v>
      </c>
      <c r="H18" s="284" t="s">
        <v>949</v>
      </c>
      <c r="I18" s="284"/>
      <c r="J18" s="285" t="s">
        <v>813</v>
      </c>
      <c r="K18" s="285">
        <v>8</v>
      </c>
      <c r="L18" s="285"/>
      <c r="M18" s="285" t="s">
        <v>834</v>
      </c>
      <c r="N18" s="286" t="s">
        <v>834</v>
      </c>
      <c r="O18" s="286" t="s">
        <v>834</v>
      </c>
    </row>
    <row r="19" spans="1:16" s="175" customFormat="1" x14ac:dyDescent="0.25">
      <c r="A19" s="280">
        <v>2</v>
      </c>
      <c r="B19" s="281" t="s">
        <v>205</v>
      </c>
      <c r="C19" s="284" t="s">
        <v>206</v>
      </c>
      <c r="D19" s="280" t="str">
        <f>LOOKUP('Look up tables'!$AP$16,'Look up tables'!$AD$4:$AE$15)</f>
        <v>-</v>
      </c>
      <c r="E19" s="283"/>
      <c r="F19" s="283" t="s">
        <v>1566</v>
      </c>
      <c r="G19" s="283" t="s">
        <v>981</v>
      </c>
      <c r="H19" s="284" t="s">
        <v>981</v>
      </c>
      <c r="I19" s="284"/>
      <c r="J19" s="285" t="s">
        <v>813</v>
      </c>
      <c r="K19" s="285">
        <v>8</v>
      </c>
      <c r="L19" s="285"/>
      <c r="M19" s="285" t="s">
        <v>834</v>
      </c>
      <c r="N19" s="286" t="s">
        <v>693</v>
      </c>
      <c r="O19" s="286" t="s">
        <v>693</v>
      </c>
    </row>
    <row r="20" spans="1:16" s="175" customFormat="1" x14ac:dyDescent="0.25">
      <c r="A20" s="280">
        <v>2</v>
      </c>
      <c r="B20" s="281" t="s">
        <v>218</v>
      </c>
      <c r="C20" s="284" t="s">
        <v>219</v>
      </c>
      <c r="D20" s="280" t="str">
        <f>LOOKUP('Look up tables'!$AP$16,'Look up tables'!$AD$4:$AE$15)</f>
        <v>-</v>
      </c>
      <c r="E20" s="283"/>
      <c r="F20" s="283" t="s">
        <v>1566</v>
      </c>
      <c r="G20" s="283" t="s">
        <v>985</v>
      </c>
      <c r="H20" s="284" t="s">
        <v>985</v>
      </c>
      <c r="I20" s="284"/>
      <c r="J20" s="285" t="s">
        <v>813</v>
      </c>
      <c r="K20" s="285">
        <v>8</v>
      </c>
      <c r="L20" s="285"/>
      <c r="M20" s="285" t="s">
        <v>834</v>
      </c>
      <c r="N20" s="286" t="s">
        <v>693</v>
      </c>
      <c r="O20" s="286" t="s">
        <v>693</v>
      </c>
    </row>
    <row r="21" spans="1:16" s="175" customFormat="1" x14ac:dyDescent="0.25">
      <c r="A21" s="280">
        <v>2</v>
      </c>
      <c r="B21" s="281" t="s">
        <v>242</v>
      </c>
      <c r="C21" s="284" t="s">
        <v>85</v>
      </c>
      <c r="D21" s="280" t="str">
        <f>LOOKUP('Look up tables'!$AP$16,'Look up tables'!$AD$4:$AE$15)</f>
        <v>-</v>
      </c>
      <c r="E21" s="283"/>
      <c r="F21" s="283" t="s">
        <v>1566</v>
      </c>
      <c r="G21" s="283" t="s">
        <v>957</v>
      </c>
      <c r="H21" s="284" t="s">
        <v>957</v>
      </c>
      <c r="I21" s="284"/>
      <c r="J21" s="285" t="s">
        <v>813</v>
      </c>
      <c r="K21" s="285">
        <v>8</v>
      </c>
      <c r="L21" s="285"/>
      <c r="M21" s="285" t="s">
        <v>834</v>
      </c>
      <c r="N21" s="286" t="s">
        <v>834</v>
      </c>
      <c r="O21" s="286" t="s">
        <v>834</v>
      </c>
    </row>
    <row r="22" spans="1:16" s="175" customFormat="1" x14ac:dyDescent="0.25">
      <c r="A22" s="280">
        <v>2</v>
      </c>
      <c r="B22" s="281" t="s">
        <v>269</v>
      </c>
      <c r="C22" s="284" t="s">
        <v>270</v>
      </c>
      <c r="D22" s="280" t="str">
        <f>LOOKUP('Look up tables'!$AP$16,'Look up tables'!$AD$4:$AE$15)</f>
        <v>-</v>
      </c>
      <c r="E22" s="283"/>
      <c r="F22" s="283" t="s">
        <v>1566</v>
      </c>
      <c r="G22" s="283" t="s">
        <v>994</v>
      </c>
      <c r="H22" s="284" t="s">
        <v>994</v>
      </c>
      <c r="I22" s="284"/>
      <c r="J22" s="285" t="s">
        <v>813</v>
      </c>
      <c r="K22" s="285">
        <v>8</v>
      </c>
      <c r="L22" s="285"/>
      <c r="M22" s="285" t="s">
        <v>834</v>
      </c>
      <c r="N22" s="286" t="s">
        <v>834</v>
      </c>
      <c r="O22" s="286" t="s">
        <v>834</v>
      </c>
    </row>
    <row r="23" spans="1:16" s="194" customFormat="1" x14ac:dyDescent="0.25">
      <c r="A23" s="312"/>
      <c r="B23" s="313"/>
      <c r="C23" s="315"/>
      <c r="D23" s="312"/>
      <c r="E23" s="314"/>
      <c r="F23" s="314"/>
      <c r="G23" s="314"/>
      <c r="H23" s="315"/>
      <c r="I23" s="315"/>
      <c r="J23" s="316"/>
      <c r="K23" s="316"/>
      <c r="L23" s="316"/>
      <c r="M23" s="316"/>
      <c r="N23" s="317"/>
      <c r="O23" s="317"/>
    </row>
    <row r="24" spans="1:16" s="175" customFormat="1" x14ac:dyDescent="0.25">
      <c r="A24" s="280">
        <v>2</v>
      </c>
      <c r="B24" s="281" t="s">
        <v>149</v>
      </c>
      <c r="C24" s="284" t="s">
        <v>41</v>
      </c>
      <c r="D24" s="280" t="str">
        <f>LOOKUP('Look up tables'!$AM$16,'Look up tables'!$O$4:$P$7)</f>
        <v>-</v>
      </c>
      <c r="E24" s="282" t="s">
        <v>1709</v>
      </c>
      <c r="F24" s="283" t="s">
        <v>1566</v>
      </c>
      <c r="G24" s="283" t="s">
        <v>1549</v>
      </c>
      <c r="H24" s="284" t="s">
        <v>1549</v>
      </c>
      <c r="I24" s="461" t="s">
        <v>1929</v>
      </c>
      <c r="J24" s="285" t="s">
        <v>813</v>
      </c>
      <c r="K24" s="285">
        <v>10</v>
      </c>
      <c r="L24" s="285"/>
      <c r="M24" s="285" t="s">
        <v>833</v>
      </c>
      <c r="N24" s="286" t="s">
        <v>693</v>
      </c>
      <c r="O24" s="286" t="s">
        <v>693</v>
      </c>
    </row>
    <row r="25" spans="1:16" s="175" customFormat="1" x14ac:dyDescent="0.25">
      <c r="A25" s="280">
        <v>2</v>
      </c>
      <c r="B25" s="281" t="s">
        <v>149</v>
      </c>
      <c r="C25" s="284" t="s">
        <v>1988</v>
      </c>
      <c r="D25" s="280" t="str">
        <f>LOOKUP('Look up tables'!$AN$16,'Look up tables'!$T$4:$U$7)</f>
        <v>-</v>
      </c>
      <c r="E25" s="283"/>
      <c r="F25" s="283" t="s">
        <v>1566</v>
      </c>
      <c r="G25" s="283" t="s">
        <v>1549</v>
      </c>
      <c r="H25" s="284" t="s">
        <v>1934</v>
      </c>
      <c r="I25" s="461" t="s">
        <v>1930</v>
      </c>
      <c r="J25" s="285" t="s">
        <v>813</v>
      </c>
      <c r="K25" s="285">
        <v>10</v>
      </c>
      <c r="L25" s="285"/>
      <c r="M25" s="285" t="s">
        <v>833</v>
      </c>
      <c r="N25" s="286" t="s">
        <v>693</v>
      </c>
      <c r="O25" s="286" t="s">
        <v>693</v>
      </c>
    </row>
    <row r="26" spans="1:16" s="194" customFormat="1" x14ac:dyDescent="0.25">
      <c r="A26" s="312"/>
      <c r="B26" s="313"/>
      <c r="C26" s="315"/>
      <c r="D26" s="312"/>
      <c r="E26" s="314"/>
      <c r="F26" s="314"/>
      <c r="G26" s="314"/>
      <c r="H26" s="315"/>
      <c r="I26" s="349"/>
      <c r="J26" s="316"/>
      <c r="K26" s="316"/>
      <c r="L26" s="316"/>
      <c r="M26" s="316"/>
      <c r="N26" s="317"/>
      <c r="O26" s="317"/>
    </row>
    <row r="27" spans="1:16" s="175" customFormat="1" x14ac:dyDescent="0.25">
      <c r="A27" s="280">
        <v>2</v>
      </c>
      <c r="B27" s="281" t="s">
        <v>225</v>
      </c>
      <c r="C27" s="284" t="s">
        <v>226</v>
      </c>
      <c r="D27" s="280" t="str">
        <f>LOOKUP('Look up tables'!$AM$16,'Look up tables'!$O$4:$P$7)</f>
        <v>-</v>
      </c>
      <c r="E27" s="282" t="s">
        <v>1709</v>
      </c>
      <c r="F27" s="283" t="s">
        <v>1566</v>
      </c>
      <c r="G27" s="283" t="s">
        <v>1592</v>
      </c>
      <c r="H27" s="284" t="s">
        <v>1592</v>
      </c>
      <c r="I27" s="461" t="s">
        <v>1929</v>
      </c>
      <c r="J27" s="285" t="s">
        <v>813</v>
      </c>
      <c r="K27" s="285">
        <v>10</v>
      </c>
      <c r="L27" s="285"/>
      <c r="M27" s="285" t="s">
        <v>833</v>
      </c>
      <c r="N27" s="286" t="s">
        <v>693</v>
      </c>
      <c r="O27" s="286" t="s">
        <v>693</v>
      </c>
    </row>
    <row r="28" spans="1:16" s="175" customFormat="1" x14ac:dyDescent="0.25">
      <c r="A28" s="280">
        <v>2</v>
      </c>
      <c r="B28" s="281" t="s">
        <v>225</v>
      </c>
      <c r="C28" s="284" t="s">
        <v>1989</v>
      </c>
      <c r="D28" s="280" t="str">
        <f>LOOKUP('Look up tables'!$AN$16,'Look up tables'!$T$4:$U$7)</f>
        <v>-</v>
      </c>
      <c r="E28" s="283"/>
      <c r="F28" s="283" t="s">
        <v>1566</v>
      </c>
      <c r="G28" s="283" t="s">
        <v>1592</v>
      </c>
      <c r="H28" s="284" t="s">
        <v>1933</v>
      </c>
      <c r="I28" s="461" t="s">
        <v>1930</v>
      </c>
      <c r="J28" s="285" t="s">
        <v>813</v>
      </c>
      <c r="K28" s="285">
        <v>10</v>
      </c>
      <c r="L28" s="285"/>
      <c r="M28" s="285" t="s">
        <v>833</v>
      </c>
      <c r="N28" s="286" t="s">
        <v>693</v>
      </c>
      <c r="O28" s="286" t="s">
        <v>693</v>
      </c>
    </row>
    <row r="29" spans="1:16" s="318" customFormat="1" x14ac:dyDescent="0.25">
      <c r="A29" s="330"/>
      <c r="B29" s="331"/>
      <c r="C29" s="332"/>
      <c r="D29" s="330"/>
      <c r="E29" s="333"/>
      <c r="F29" s="333"/>
      <c r="G29" s="333"/>
      <c r="H29" s="334"/>
      <c r="I29" s="334"/>
      <c r="J29" s="335"/>
      <c r="K29" s="335"/>
      <c r="L29" s="335"/>
      <c r="M29" s="335"/>
      <c r="N29" s="336"/>
      <c r="O29" s="336"/>
    </row>
    <row r="30" spans="1:16" s="113" customFormat="1" ht="21" x14ac:dyDescent="0.35">
      <c r="A30" s="207" t="s">
        <v>1708</v>
      </c>
      <c r="E30" s="442"/>
      <c r="P30" s="443"/>
    </row>
    <row r="31" spans="1:16" s="447" customFormat="1" ht="25.5" x14ac:dyDescent="0.25">
      <c r="A31" s="446" t="s">
        <v>797</v>
      </c>
      <c r="B31" s="446" t="s">
        <v>0</v>
      </c>
      <c r="C31" s="446" t="s">
        <v>1</v>
      </c>
      <c r="D31" s="446" t="s">
        <v>1465</v>
      </c>
      <c r="E31" s="446" t="s">
        <v>800</v>
      </c>
      <c r="F31" s="356" t="s">
        <v>1539</v>
      </c>
      <c r="G31" s="356" t="s">
        <v>1665</v>
      </c>
      <c r="H31" s="356" t="s">
        <v>1638</v>
      </c>
      <c r="I31" s="356" t="s">
        <v>1712</v>
      </c>
      <c r="J31" s="357" t="s">
        <v>1135</v>
      </c>
      <c r="K31" s="357" t="s">
        <v>1136</v>
      </c>
      <c r="L31" s="325" t="s">
        <v>801</v>
      </c>
      <c r="M31" s="325" t="s">
        <v>830</v>
      </c>
      <c r="N31" s="325" t="s">
        <v>1374</v>
      </c>
      <c r="O31" s="325" t="s">
        <v>835</v>
      </c>
    </row>
    <row r="32" spans="1:16" s="175" customFormat="1" x14ac:dyDescent="0.25">
      <c r="A32" s="337">
        <v>2</v>
      </c>
      <c r="B32" s="338" t="s">
        <v>115</v>
      </c>
      <c r="C32" s="341" t="s">
        <v>5</v>
      </c>
      <c r="D32" s="337" t="s">
        <v>803</v>
      </c>
      <c r="E32" s="340" t="s">
        <v>804</v>
      </c>
      <c r="F32" s="340" t="s">
        <v>1566</v>
      </c>
      <c r="G32" s="340" t="s">
        <v>1543</v>
      </c>
      <c r="H32" s="341" t="s">
        <v>1379</v>
      </c>
      <c r="I32" s="341"/>
      <c r="J32" s="109" t="s">
        <v>813</v>
      </c>
      <c r="K32" s="109">
        <v>4</v>
      </c>
      <c r="L32" s="109"/>
      <c r="M32" s="109" t="s">
        <v>832</v>
      </c>
      <c r="N32" s="110" t="s">
        <v>834</v>
      </c>
      <c r="O32" s="110" t="s">
        <v>834</v>
      </c>
    </row>
    <row r="33" spans="1:15" s="175" customFormat="1" x14ac:dyDescent="0.25">
      <c r="A33" s="337">
        <v>2</v>
      </c>
      <c r="B33" s="338" t="s">
        <v>116</v>
      </c>
      <c r="C33" s="341" t="s">
        <v>117</v>
      </c>
      <c r="D33" s="337" t="s">
        <v>803</v>
      </c>
      <c r="E33" s="340" t="s">
        <v>804</v>
      </c>
      <c r="F33" s="340" t="s">
        <v>1566</v>
      </c>
      <c r="G33" s="340" t="s">
        <v>973</v>
      </c>
      <c r="H33" s="341" t="s">
        <v>973</v>
      </c>
      <c r="I33" s="341"/>
      <c r="J33" s="109" t="s">
        <v>813</v>
      </c>
      <c r="K33" s="109">
        <v>9</v>
      </c>
      <c r="L33" s="109"/>
      <c r="M33" s="109" t="s">
        <v>832</v>
      </c>
      <c r="N33" s="110" t="s">
        <v>693</v>
      </c>
      <c r="O33" s="110" t="s">
        <v>693</v>
      </c>
    </row>
    <row r="34" spans="1:15" s="175" customFormat="1" x14ac:dyDescent="0.25">
      <c r="A34" s="337">
        <v>2</v>
      </c>
      <c r="B34" s="338" t="s">
        <v>118</v>
      </c>
      <c r="C34" s="341" t="s">
        <v>9</v>
      </c>
      <c r="D34" s="337" t="s">
        <v>803</v>
      </c>
      <c r="E34" s="340"/>
      <c r="F34" s="340" t="s">
        <v>1666</v>
      </c>
      <c r="G34" s="340" t="s">
        <v>1652</v>
      </c>
      <c r="H34" s="341" t="s">
        <v>1370</v>
      </c>
      <c r="I34" s="342" t="s">
        <v>1743</v>
      </c>
      <c r="J34" s="109" t="s">
        <v>813</v>
      </c>
      <c r="K34" s="109">
        <v>3</v>
      </c>
      <c r="L34" s="109"/>
      <c r="M34" s="109" t="s">
        <v>832</v>
      </c>
      <c r="N34" s="110" t="s">
        <v>834</v>
      </c>
      <c r="O34" s="110" t="s">
        <v>834</v>
      </c>
    </row>
    <row r="35" spans="1:15" s="175" customFormat="1" x14ac:dyDescent="0.25">
      <c r="A35" s="337">
        <v>2</v>
      </c>
      <c r="B35" s="338" t="s">
        <v>119</v>
      </c>
      <c r="C35" s="341" t="s">
        <v>13</v>
      </c>
      <c r="D35" s="337" t="s">
        <v>803</v>
      </c>
      <c r="E35" s="340" t="s">
        <v>804</v>
      </c>
      <c r="F35" s="340" t="s">
        <v>1566</v>
      </c>
      <c r="G35" s="340" t="s">
        <v>851</v>
      </c>
      <c r="H35" s="341" t="s">
        <v>851</v>
      </c>
      <c r="I35" s="341"/>
      <c r="J35" s="109" t="s">
        <v>813</v>
      </c>
      <c r="K35" s="109">
        <v>5</v>
      </c>
      <c r="L35" s="109"/>
      <c r="M35" s="109" t="s">
        <v>832</v>
      </c>
      <c r="N35" s="110" t="s">
        <v>834</v>
      </c>
      <c r="O35" s="110" t="s">
        <v>834</v>
      </c>
    </row>
    <row r="36" spans="1:15" s="175" customFormat="1" x14ac:dyDescent="0.25">
      <c r="A36" s="337">
        <v>2</v>
      </c>
      <c r="B36" s="338" t="s">
        <v>120</v>
      </c>
      <c r="C36" s="341" t="s">
        <v>15</v>
      </c>
      <c r="D36" s="337" t="s">
        <v>803</v>
      </c>
      <c r="E36" s="340"/>
      <c r="F36" s="340" t="s">
        <v>1566</v>
      </c>
      <c r="G36" s="340" t="s">
        <v>934</v>
      </c>
      <c r="H36" s="109" t="s">
        <v>1683</v>
      </c>
      <c r="I36" s="342" t="s">
        <v>1742</v>
      </c>
      <c r="J36" s="109" t="s">
        <v>813</v>
      </c>
      <c r="K36" s="109">
        <v>6</v>
      </c>
      <c r="L36" s="109"/>
      <c r="M36" s="109" t="s">
        <v>832</v>
      </c>
      <c r="N36" s="110" t="s">
        <v>693</v>
      </c>
      <c r="O36" s="110" t="s">
        <v>693</v>
      </c>
    </row>
    <row r="37" spans="1:15" s="296" customFormat="1" x14ac:dyDescent="0.25">
      <c r="A37" s="343">
        <v>2</v>
      </c>
      <c r="B37" s="344" t="s">
        <v>121</v>
      </c>
      <c r="C37" s="341" t="s">
        <v>828</v>
      </c>
      <c r="D37" s="337" t="s">
        <v>803</v>
      </c>
      <c r="E37" s="340"/>
      <c r="F37" s="340" t="s">
        <v>1568</v>
      </c>
      <c r="G37" s="340" t="s">
        <v>1037</v>
      </c>
      <c r="H37" s="341" t="s">
        <v>1037</v>
      </c>
      <c r="I37" s="341"/>
      <c r="J37" s="345" t="s">
        <v>813</v>
      </c>
      <c r="K37" s="345">
        <v>1</v>
      </c>
      <c r="L37" s="345"/>
      <c r="M37" s="345" t="s">
        <v>832</v>
      </c>
      <c r="N37" s="346" t="s">
        <v>834</v>
      </c>
      <c r="O37" s="346" t="s">
        <v>834</v>
      </c>
    </row>
    <row r="38" spans="1:15" s="296" customFormat="1" x14ac:dyDescent="0.25">
      <c r="A38" s="343">
        <v>2</v>
      </c>
      <c r="B38" s="344" t="s">
        <v>122</v>
      </c>
      <c r="C38" s="341" t="s">
        <v>124</v>
      </c>
      <c r="D38" s="337" t="s">
        <v>803</v>
      </c>
      <c r="E38" s="340"/>
      <c r="F38" s="340" t="s">
        <v>1568</v>
      </c>
      <c r="G38" s="340" t="s">
        <v>1039</v>
      </c>
      <c r="H38" s="341" t="s">
        <v>1039</v>
      </c>
      <c r="I38" s="341"/>
      <c r="J38" s="345" t="s">
        <v>813</v>
      </c>
      <c r="K38" s="345">
        <v>1</v>
      </c>
      <c r="L38" s="345"/>
      <c r="M38" s="345" t="s">
        <v>832</v>
      </c>
      <c r="N38" s="346" t="s">
        <v>693</v>
      </c>
      <c r="O38" s="346" t="s">
        <v>693</v>
      </c>
    </row>
    <row r="39" spans="1:15" s="175" customFormat="1" x14ac:dyDescent="0.25">
      <c r="A39" s="337">
        <v>2</v>
      </c>
      <c r="B39" s="338" t="s">
        <v>123</v>
      </c>
      <c r="C39" s="341" t="s">
        <v>829</v>
      </c>
      <c r="D39" s="337" t="s">
        <v>803</v>
      </c>
      <c r="E39" s="340"/>
      <c r="F39" s="340" t="s">
        <v>1568</v>
      </c>
      <c r="G39" s="340" t="s">
        <v>1038</v>
      </c>
      <c r="H39" s="341" t="s">
        <v>1038</v>
      </c>
      <c r="I39" s="341"/>
      <c r="J39" s="109" t="s">
        <v>813</v>
      </c>
      <c r="K39" s="109">
        <v>1</v>
      </c>
      <c r="L39" s="109"/>
      <c r="M39" s="109" t="s">
        <v>832</v>
      </c>
      <c r="N39" s="110" t="s">
        <v>834</v>
      </c>
      <c r="O39" s="110" t="s">
        <v>834</v>
      </c>
    </row>
    <row r="40" spans="1:15" s="175" customFormat="1" x14ac:dyDescent="0.25">
      <c r="A40" s="337">
        <v>2</v>
      </c>
      <c r="B40" s="338" t="s">
        <v>125</v>
      </c>
      <c r="C40" s="341" t="s">
        <v>823</v>
      </c>
      <c r="D40" s="337" t="s">
        <v>803</v>
      </c>
      <c r="E40" s="340"/>
      <c r="F40" s="340" t="s">
        <v>1566</v>
      </c>
      <c r="G40" s="340" t="s">
        <v>916</v>
      </c>
      <c r="H40" s="341" t="s">
        <v>916</v>
      </c>
      <c r="I40" s="341"/>
      <c r="J40" s="109" t="s">
        <v>816</v>
      </c>
      <c r="K40" s="109">
        <v>4</v>
      </c>
      <c r="L40" s="109"/>
      <c r="M40" s="109" t="s">
        <v>832</v>
      </c>
      <c r="N40" s="110" t="s">
        <v>834</v>
      </c>
      <c r="O40" s="110" t="s">
        <v>834</v>
      </c>
    </row>
    <row r="41" spans="1:15" s="175" customFormat="1" x14ac:dyDescent="0.25">
      <c r="A41" s="337">
        <v>2</v>
      </c>
      <c r="B41" s="338" t="s">
        <v>126</v>
      </c>
      <c r="C41" s="341" t="s">
        <v>1182</v>
      </c>
      <c r="D41" s="337" t="s">
        <v>803</v>
      </c>
      <c r="E41" s="340"/>
      <c r="F41" s="340" t="s">
        <v>1568</v>
      </c>
      <c r="G41" s="340" t="s">
        <v>1183</v>
      </c>
      <c r="H41" s="341" t="s">
        <v>1183</v>
      </c>
      <c r="I41" s="341"/>
      <c r="J41" s="109" t="s">
        <v>813</v>
      </c>
      <c r="K41" s="109">
        <v>1</v>
      </c>
      <c r="L41" s="109"/>
      <c r="M41" s="109" t="s">
        <v>832</v>
      </c>
      <c r="N41" s="110"/>
      <c r="O41" s="110"/>
    </row>
    <row r="42" spans="1:15" s="175" customFormat="1" x14ac:dyDescent="0.25">
      <c r="A42" s="337">
        <v>2</v>
      </c>
      <c r="B42" s="338" t="s">
        <v>127</v>
      </c>
      <c r="C42" s="341" t="s">
        <v>18</v>
      </c>
      <c r="D42" s="337" t="s">
        <v>803</v>
      </c>
      <c r="E42" s="340"/>
      <c r="F42" s="340" t="s">
        <v>1569</v>
      </c>
      <c r="G42" s="340" t="s">
        <v>1547</v>
      </c>
      <c r="H42" s="341" t="s">
        <v>921</v>
      </c>
      <c r="I42" s="341"/>
      <c r="J42" s="109" t="s">
        <v>1184</v>
      </c>
      <c r="K42" s="109">
        <v>8</v>
      </c>
      <c r="L42" s="109"/>
      <c r="M42" s="109" t="s">
        <v>832</v>
      </c>
      <c r="N42" s="110" t="s">
        <v>693</v>
      </c>
      <c r="O42" s="110" t="s">
        <v>693</v>
      </c>
    </row>
    <row r="43" spans="1:15" s="175" customFormat="1" x14ac:dyDescent="0.25">
      <c r="A43" s="337">
        <v>2</v>
      </c>
      <c r="B43" s="338" t="s">
        <v>1710</v>
      </c>
      <c r="C43" s="341" t="s">
        <v>1711</v>
      </c>
      <c r="D43" s="337" t="s">
        <v>803</v>
      </c>
      <c r="E43" s="340" t="s">
        <v>1684</v>
      </c>
      <c r="F43" s="340" t="s">
        <v>1566</v>
      </c>
      <c r="G43" s="340" t="s">
        <v>1548</v>
      </c>
      <c r="H43" s="341" t="s">
        <v>1685</v>
      </c>
      <c r="I43" s="342" t="s">
        <v>1686</v>
      </c>
      <c r="J43" s="109" t="s">
        <v>813</v>
      </c>
      <c r="K43" s="109">
        <v>3</v>
      </c>
      <c r="L43" s="109"/>
      <c r="M43" s="109" t="s">
        <v>832</v>
      </c>
      <c r="N43" s="110" t="s">
        <v>834</v>
      </c>
      <c r="O43" s="110" t="s">
        <v>834</v>
      </c>
    </row>
    <row r="44" spans="1:15" s="175" customFormat="1" x14ac:dyDescent="0.25">
      <c r="A44" s="337">
        <v>2</v>
      </c>
      <c r="B44" s="338" t="s">
        <v>128</v>
      </c>
      <c r="C44" s="341" t="s">
        <v>20</v>
      </c>
      <c r="D44" s="337" t="s">
        <v>803</v>
      </c>
      <c r="E44" s="340" t="s">
        <v>804</v>
      </c>
      <c r="F44" s="340" t="s">
        <v>1566</v>
      </c>
      <c r="G44" s="340" t="s">
        <v>854</v>
      </c>
      <c r="H44" s="341" t="s">
        <v>854</v>
      </c>
      <c r="I44" s="341"/>
      <c r="J44" s="109" t="s">
        <v>815</v>
      </c>
      <c r="K44" s="109">
        <v>6</v>
      </c>
      <c r="L44" s="109"/>
      <c r="M44" s="109"/>
      <c r="N44" s="110" t="s">
        <v>693</v>
      </c>
      <c r="O44" s="110" t="s">
        <v>693</v>
      </c>
    </row>
    <row r="45" spans="1:15" s="175" customFormat="1" x14ac:dyDescent="0.25">
      <c r="A45" s="337">
        <v>2</v>
      </c>
      <c r="B45" s="338" t="s">
        <v>129</v>
      </c>
      <c r="C45" s="341" t="s">
        <v>130</v>
      </c>
      <c r="D45" s="337" t="s">
        <v>803</v>
      </c>
      <c r="E45" s="340"/>
      <c r="F45" s="340" t="s">
        <v>1566</v>
      </c>
      <c r="G45" s="340" t="s">
        <v>860</v>
      </c>
      <c r="H45" s="341" t="s">
        <v>860</v>
      </c>
      <c r="I45" s="341"/>
      <c r="J45" s="109" t="s">
        <v>812</v>
      </c>
      <c r="K45" s="109">
        <v>2</v>
      </c>
      <c r="L45" s="109"/>
      <c r="M45" s="109"/>
      <c r="N45" s="110" t="s">
        <v>693</v>
      </c>
      <c r="O45" s="110" t="s">
        <v>693</v>
      </c>
    </row>
    <row r="46" spans="1:15" s="175" customFormat="1" x14ac:dyDescent="0.25">
      <c r="A46" s="337">
        <v>2</v>
      </c>
      <c r="B46" s="338" t="s">
        <v>131</v>
      </c>
      <c r="C46" s="341" t="s">
        <v>24</v>
      </c>
      <c r="D46" s="337" t="s">
        <v>803</v>
      </c>
      <c r="E46" s="340"/>
      <c r="F46" s="340" t="s">
        <v>1566</v>
      </c>
      <c r="G46" s="340" t="s">
        <v>937</v>
      </c>
      <c r="H46" s="341" t="s">
        <v>1744</v>
      </c>
      <c r="I46" s="342" t="s">
        <v>1745</v>
      </c>
      <c r="J46" s="109" t="s">
        <v>815</v>
      </c>
      <c r="K46" s="109">
        <v>35</v>
      </c>
      <c r="L46" s="109"/>
      <c r="M46" s="109" t="s">
        <v>657</v>
      </c>
      <c r="N46" s="110" t="s">
        <v>803</v>
      </c>
      <c r="O46" s="110" t="s">
        <v>834</v>
      </c>
    </row>
    <row r="47" spans="1:15" s="175" customFormat="1" x14ac:dyDescent="0.25">
      <c r="A47" s="337">
        <v>2</v>
      </c>
      <c r="B47" s="338" t="s">
        <v>132</v>
      </c>
      <c r="C47" s="341" t="s">
        <v>26</v>
      </c>
      <c r="D47" s="337" t="s">
        <v>803</v>
      </c>
      <c r="E47" s="340"/>
      <c r="F47" s="340" t="s">
        <v>1566</v>
      </c>
      <c r="G47" s="340" t="s">
        <v>938</v>
      </c>
      <c r="H47" s="341" t="s">
        <v>938</v>
      </c>
      <c r="I47" s="341"/>
      <c r="J47" s="109" t="s">
        <v>815</v>
      </c>
      <c r="K47" s="109">
        <v>4</v>
      </c>
      <c r="L47" s="109"/>
      <c r="M47" s="109"/>
      <c r="N47" s="110" t="s">
        <v>693</v>
      </c>
      <c r="O47" s="110" t="s">
        <v>693</v>
      </c>
    </row>
    <row r="48" spans="1:15" s="175" customFormat="1" x14ac:dyDescent="0.25">
      <c r="A48" s="337">
        <v>2</v>
      </c>
      <c r="B48" s="338" t="s">
        <v>133</v>
      </c>
      <c r="C48" s="341" t="s">
        <v>28</v>
      </c>
      <c r="D48" s="337" t="s">
        <v>803</v>
      </c>
      <c r="E48" s="340"/>
      <c r="F48" s="340" t="s">
        <v>1566</v>
      </c>
      <c r="G48" s="340" t="s">
        <v>939</v>
      </c>
      <c r="H48" s="341" t="s">
        <v>939</v>
      </c>
      <c r="I48" s="341"/>
      <c r="J48" s="109" t="s">
        <v>815</v>
      </c>
      <c r="K48" s="109">
        <v>4</v>
      </c>
      <c r="L48" s="109"/>
      <c r="M48" s="109"/>
      <c r="N48" s="110" t="s">
        <v>834</v>
      </c>
      <c r="O48" s="110" t="s">
        <v>834</v>
      </c>
    </row>
    <row r="49" spans="1:15" s="175" customFormat="1" x14ac:dyDescent="0.25">
      <c r="A49" s="337">
        <v>2</v>
      </c>
      <c r="B49" s="338" t="s">
        <v>134</v>
      </c>
      <c r="C49" s="341" t="s">
        <v>30</v>
      </c>
      <c r="D49" s="337" t="s">
        <v>803</v>
      </c>
      <c r="E49" s="340"/>
      <c r="F49" s="340" t="s">
        <v>1566</v>
      </c>
      <c r="G49" s="340" t="s">
        <v>911</v>
      </c>
      <c r="H49" s="342" t="s">
        <v>1687</v>
      </c>
      <c r="I49" s="342" t="s">
        <v>1688</v>
      </c>
      <c r="J49" s="109" t="s">
        <v>812</v>
      </c>
      <c r="K49" s="109">
        <v>2</v>
      </c>
      <c r="L49" s="109"/>
      <c r="M49" s="109"/>
      <c r="N49" s="110" t="s">
        <v>693</v>
      </c>
      <c r="O49" s="110" t="s">
        <v>693</v>
      </c>
    </row>
    <row r="50" spans="1:15" s="175" customFormat="1" x14ac:dyDescent="0.25">
      <c r="A50" s="337">
        <v>2</v>
      </c>
      <c r="B50" s="338" t="s">
        <v>135</v>
      </c>
      <c r="C50" s="341" t="s">
        <v>32</v>
      </c>
      <c r="D50" s="337" t="s">
        <v>803</v>
      </c>
      <c r="E50" s="340"/>
      <c r="F50" s="340" t="s">
        <v>1566</v>
      </c>
      <c r="G50" s="340" t="s">
        <v>915</v>
      </c>
      <c r="H50" s="342" t="s">
        <v>1689</v>
      </c>
      <c r="I50" s="342" t="s">
        <v>1690</v>
      </c>
      <c r="J50" s="109" t="s">
        <v>812</v>
      </c>
      <c r="K50" s="109">
        <v>1</v>
      </c>
      <c r="L50" s="109"/>
      <c r="M50" s="109" t="s">
        <v>833</v>
      </c>
      <c r="N50" s="110" t="s">
        <v>834</v>
      </c>
      <c r="O50" s="110" t="s">
        <v>834</v>
      </c>
    </row>
    <row r="51" spans="1:15" s="175" customFormat="1" x14ac:dyDescent="0.25">
      <c r="A51" s="337">
        <v>2</v>
      </c>
      <c r="B51" s="338" t="s">
        <v>136</v>
      </c>
      <c r="C51" s="341" t="s">
        <v>35</v>
      </c>
      <c r="D51" s="337" t="s">
        <v>803</v>
      </c>
      <c r="E51" s="340"/>
      <c r="F51" s="340" t="s">
        <v>1666</v>
      </c>
      <c r="G51" s="340" t="s">
        <v>970</v>
      </c>
      <c r="H51" s="342" t="s">
        <v>1692</v>
      </c>
      <c r="I51" s="342" t="s">
        <v>1704</v>
      </c>
      <c r="J51" s="109" t="s">
        <v>812</v>
      </c>
      <c r="K51" s="109">
        <v>2</v>
      </c>
      <c r="L51" s="109"/>
      <c r="M51" s="109" t="s">
        <v>832</v>
      </c>
      <c r="N51" s="110" t="s">
        <v>693</v>
      </c>
      <c r="O51" s="110" t="s">
        <v>834</v>
      </c>
    </row>
    <row r="52" spans="1:15" s="175" customFormat="1" x14ac:dyDescent="0.25">
      <c r="A52" s="337">
        <v>2</v>
      </c>
      <c r="B52" s="338" t="s">
        <v>137</v>
      </c>
      <c r="C52" s="341" t="s">
        <v>112</v>
      </c>
      <c r="D52" s="337" t="s">
        <v>803</v>
      </c>
      <c r="E52" s="340"/>
      <c r="F52" s="340" t="s">
        <v>1566</v>
      </c>
      <c r="G52" s="340" t="s">
        <v>941</v>
      </c>
      <c r="H52" s="341" t="s">
        <v>941</v>
      </c>
      <c r="I52" s="341"/>
      <c r="J52" s="109" t="s">
        <v>813</v>
      </c>
      <c r="K52" s="109">
        <v>4</v>
      </c>
      <c r="L52" s="109"/>
      <c r="M52" s="109" t="s">
        <v>832</v>
      </c>
      <c r="N52" s="110" t="s">
        <v>834</v>
      </c>
      <c r="O52" s="110" t="s">
        <v>834</v>
      </c>
    </row>
    <row r="53" spans="1:15" s="175" customFormat="1" x14ac:dyDescent="0.25">
      <c r="A53" s="337">
        <v>2</v>
      </c>
      <c r="B53" s="338" t="s">
        <v>138</v>
      </c>
      <c r="C53" s="341" t="s">
        <v>140</v>
      </c>
      <c r="D53" s="337" t="s">
        <v>803</v>
      </c>
      <c r="E53" s="340"/>
      <c r="F53" s="340" t="s">
        <v>1566</v>
      </c>
      <c r="G53" s="340" t="s">
        <v>975</v>
      </c>
      <c r="H53" s="341" t="s">
        <v>975</v>
      </c>
      <c r="I53" s="341"/>
      <c r="J53" s="109" t="s">
        <v>813</v>
      </c>
      <c r="K53" s="109">
        <v>4</v>
      </c>
      <c r="L53" s="109"/>
      <c r="M53" s="109" t="s">
        <v>832</v>
      </c>
      <c r="N53" s="110" t="s">
        <v>693</v>
      </c>
      <c r="O53" s="110" t="s">
        <v>693</v>
      </c>
    </row>
    <row r="54" spans="1:15" s="175" customFormat="1" x14ac:dyDescent="0.25">
      <c r="A54" s="337">
        <v>2</v>
      </c>
      <c r="B54" s="338" t="s">
        <v>142</v>
      </c>
      <c r="C54" s="341" t="s">
        <v>143</v>
      </c>
      <c r="D54" s="337" t="s">
        <v>803</v>
      </c>
      <c r="E54" s="340"/>
      <c r="F54" s="340" t="s">
        <v>1566</v>
      </c>
      <c r="G54" s="340" t="s">
        <v>977</v>
      </c>
      <c r="H54" s="341" t="s">
        <v>977</v>
      </c>
      <c r="I54" s="341"/>
      <c r="J54" s="109" t="s">
        <v>813</v>
      </c>
      <c r="K54" s="109">
        <v>1</v>
      </c>
      <c r="L54" s="109"/>
      <c r="M54" s="109" t="s">
        <v>834</v>
      </c>
      <c r="N54" s="110" t="s">
        <v>834</v>
      </c>
      <c r="O54" s="110" t="s">
        <v>834</v>
      </c>
    </row>
    <row r="55" spans="1:15" s="175" customFormat="1" x14ac:dyDescent="0.25">
      <c r="A55" s="337">
        <v>2</v>
      </c>
      <c r="B55" s="338" t="s">
        <v>144</v>
      </c>
      <c r="C55" s="341" t="s">
        <v>145</v>
      </c>
      <c r="D55" s="337" t="s">
        <v>803</v>
      </c>
      <c r="E55" s="340"/>
      <c r="F55" s="340" t="s">
        <v>1566</v>
      </c>
      <c r="G55" s="340" t="s">
        <v>978</v>
      </c>
      <c r="H55" s="341" t="s">
        <v>978</v>
      </c>
      <c r="I55" s="341"/>
      <c r="J55" s="109" t="s">
        <v>812</v>
      </c>
      <c r="K55" s="109">
        <v>1</v>
      </c>
      <c r="L55" s="109"/>
      <c r="M55" s="109" t="s">
        <v>834</v>
      </c>
      <c r="N55" s="110" t="s">
        <v>693</v>
      </c>
      <c r="O55" s="110" t="s">
        <v>693</v>
      </c>
    </row>
    <row r="56" spans="1:15" s="462" customFormat="1" x14ac:dyDescent="0.25">
      <c r="A56" s="337">
        <v>2</v>
      </c>
      <c r="B56" s="338" t="s">
        <v>146</v>
      </c>
      <c r="C56" s="342" t="s">
        <v>147</v>
      </c>
      <c r="D56" s="337" t="s">
        <v>803</v>
      </c>
      <c r="E56" s="347"/>
      <c r="F56" s="347" t="s">
        <v>1566</v>
      </c>
      <c r="G56" s="347" t="s">
        <v>1570</v>
      </c>
      <c r="H56" s="342" t="s">
        <v>1570</v>
      </c>
      <c r="I56" s="342"/>
      <c r="J56" s="348" t="s">
        <v>812</v>
      </c>
      <c r="K56" s="348">
        <v>2</v>
      </c>
      <c r="L56" s="348"/>
      <c r="M56" s="348" t="s">
        <v>834</v>
      </c>
      <c r="N56" s="110" t="s">
        <v>693</v>
      </c>
      <c r="O56" s="110" t="s">
        <v>693</v>
      </c>
    </row>
    <row r="57" spans="1:15" s="175" customFormat="1" x14ac:dyDescent="0.25">
      <c r="A57" s="337">
        <v>2</v>
      </c>
      <c r="B57" s="338" t="s">
        <v>148</v>
      </c>
      <c r="C57" s="341" t="s">
        <v>39</v>
      </c>
      <c r="D57" s="337" t="s">
        <v>803</v>
      </c>
      <c r="E57" s="340"/>
      <c r="F57" s="340" t="s">
        <v>1566</v>
      </c>
      <c r="G57" s="340" t="s">
        <v>968</v>
      </c>
      <c r="H57" s="341" t="s">
        <v>968</v>
      </c>
      <c r="I57" s="341"/>
      <c r="J57" s="109" t="s">
        <v>1184</v>
      </c>
      <c r="K57" s="109"/>
      <c r="L57" s="109"/>
      <c r="M57" s="109" t="s">
        <v>832</v>
      </c>
      <c r="N57" s="110" t="s">
        <v>803</v>
      </c>
      <c r="O57" s="110" t="s">
        <v>834</v>
      </c>
    </row>
    <row r="58" spans="1:15" s="175" customFormat="1" x14ac:dyDescent="0.25">
      <c r="A58" s="337">
        <v>2</v>
      </c>
      <c r="B58" s="338" t="s">
        <v>150</v>
      </c>
      <c r="C58" s="341" t="s">
        <v>43</v>
      </c>
      <c r="D58" s="337" t="s">
        <v>803</v>
      </c>
      <c r="E58" s="340"/>
      <c r="F58" s="340" t="s">
        <v>1566</v>
      </c>
      <c r="G58" s="340" t="s">
        <v>943</v>
      </c>
      <c r="H58" s="341" t="s">
        <v>943</v>
      </c>
      <c r="I58" s="341"/>
      <c r="J58" s="109" t="s">
        <v>813</v>
      </c>
      <c r="K58" s="109">
        <v>1</v>
      </c>
      <c r="L58" s="109"/>
      <c r="M58" s="109" t="s">
        <v>834</v>
      </c>
      <c r="N58" s="110" t="s">
        <v>834</v>
      </c>
      <c r="O58" s="110" t="s">
        <v>834</v>
      </c>
    </row>
    <row r="59" spans="1:15" s="462" customFormat="1" x14ac:dyDescent="0.25">
      <c r="A59" s="337">
        <v>2</v>
      </c>
      <c r="B59" s="338" t="s">
        <v>151</v>
      </c>
      <c r="C59" s="342" t="s">
        <v>152</v>
      </c>
      <c r="D59" s="337" t="s">
        <v>803</v>
      </c>
      <c r="E59" s="347"/>
      <c r="F59" s="347" t="s">
        <v>1566</v>
      </c>
      <c r="G59" s="347" t="s">
        <v>979</v>
      </c>
      <c r="H59" s="342" t="s">
        <v>979</v>
      </c>
      <c r="I59" s="342"/>
      <c r="J59" s="348" t="s">
        <v>813</v>
      </c>
      <c r="K59" s="348">
        <v>1</v>
      </c>
      <c r="L59" s="348"/>
      <c r="M59" s="348" t="s">
        <v>834</v>
      </c>
      <c r="N59" s="110" t="s">
        <v>834</v>
      </c>
      <c r="O59" s="110" t="s">
        <v>834</v>
      </c>
    </row>
    <row r="60" spans="1:15" s="462" customFormat="1" x14ac:dyDescent="0.25">
      <c r="A60" s="337">
        <v>2</v>
      </c>
      <c r="B60" s="338" t="s">
        <v>153</v>
      </c>
      <c r="C60" s="342" t="s">
        <v>47</v>
      </c>
      <c r="D60" s="337" t="s">
        <v>803</v>
      </c>
      <c r="E60" s="347"/>
      <c r="F60" s="347" t="s">
        <v>1566</v>
      </c>
      <c r="G60" s="347" t="s">
        <v>1551</v>
      </c>
      <c r="H60" s="342" t="s">
        <v>1551</v>
      </c>
      <c r="I60" s="342"/>
      <c r="J60" s="348" t="s">
        <v>815</v>
      </c>
      <c r="K60" s="348">
        <v>10</v>
      </c>
      <c r="L60" s="348">
        <v>1</v>
      </c>
      <c r="M60" s="348" t="s">
        <v>834</v>
      </c>
      <c r="N60" s="110" t="s">
        <v>693</v>
      </c>
      <c r="O60" s="110" t="s">
        <v>803</v>
      </c>
    </row>
    <row r="61" spans="1:15" s="175" customFormat="1" x14ac:dyDescent="0.25">
      <c r="A61" s="337">
        <v>2</v>
      </c>
      <c r="B61" s="338" t="s">
        <v>154</v>
      </c>
      <c r="C61" s="341" t="s">
        <v>49</v>
      </c>
      <c r="D61" s="337" t="s">
        <v>803</v>
      </c>
      <c r="E61" s="340"/>
      <c r="F61" s="340" t="s">
        <v>1567</v>
      </c>
      <c r="G61" s="340" t="s">
        <v>972</v>
      </c>
      <c r="H61" s="342" t="s">
        <v>1705</v>
      </c>
      <c r="I61" s="342" t="s">
        <v>1691</v>
      </c>
      <c r="J61" s="109" t="s">
        <v>812</v>
      </c>
      <c r="K61" s="109">
        <v>2</v>
      </c>
      <c r="L61" s="109"/>
      <c r="M61" s="109" t="s">
        <v>832</v>
      </c>
      <c r="N61" s="110" t="s">
        <v>693</v>
      </c>
      <c r="O61" s="110" t="s">
        <v>693</v>
      </c>
    </row>
    <row r="62" spans="1:15" s="175" customFormat="1" x14ac:dyDescent="0.25">
      <c r="A62" s="337">
        <v>2</v>
      </c>
      <c r="B62" s="338" t="s">
        <v>155</v>
      </c>
      <c r="C62" s="341" t="s">
        <v>51</v>
      </c>
      <c r="D62" s="337" t="s">
        <v>803</v>
      </c>
      <c r="E62" s="340"/>
      <c r="F62" s="340" t="s">
        <v>1567</v>
      </c>
      <c r="G62" s="340" t="s">
        <v>1552</v>
      </c>
      <c r="H62" s="342" t="s">
        <v>1707</v>
      </c>
      <c r="I62" s="342" t="s">
        <v>1706</v>
      </c>
      <c r="J62" s="109" t="s">
        <v>815</v>
      </c>
      <c r="K62" s="109">
        <v>9</v>
      </c>
      <c r="L62" s="109"/>
      <c r="M62" s="109" t="s">
        <v>832</v>
      </c>
      <c r="N62" s="110" t="s">
        <v>834</v>
      </c>
      <c r="O62" s="110" t="s">
        <v>803</v>
      </c>
    </row>
    <row r="63" spans="1:15" s="175" customFormat="1" x14ac:dyDescent="0.25">
      <c r="A63" s="337">
        <v>2</v>
      </c>
      <c r="B63" s="338" t="s">
        <v>156</v>
      </c>
      <c r="C63" s="341" t="s">
        <v>157</v>
      </c>
      <c r="D63" s="337" t="s">
        <v>803</v>
      </c>
      <c r="E63" s="340"/>
      <c r="F63" s="340" t="s">
        <v>1566</v>
      </c>
      <c r="G63" s="340" t="s">
        <v>980</v>
      </c>
      <c r="H63" s="341" t="s">
        <v>980</v>
      </c>
      <c r="I63" s="341"/>
      <c r="J63" s="109" t="s">
        <v>813</v>
      </c>
      <c r="K63" s="109">
        <v>2</v>
      </c>
      <c r="L63" s="109"/>
      <c r="M63" s="109" t="s">
        <v>834</v>
      </c>
      <c r="N63" s="110" t="s">
        <v>693</v>
      </c>
      <c r="O63" s="110" t="s">
        <v>693</v>
      </c>
    </row>
    <row r="64" spans="1:15" s="462" customFormat="1" x14ac:dyDescent="0.25">
      <c r="A64" s="337">
        <v>2</v>
      </c>
      <c r="B64" s="338" t="s">
        <v>158</v>
      </c>
      <c r="C64" s="342" t="s">
        <v>159</v>
      </c>
      <c r="D64" s="337" t="s">
        <v>803</v>
      </c>
      <c r="E64" s="347"/>
      <c r="F64" s="347" t="s">
        <v>1566</v>
      </c>
      <c r="G64" s="347" t="s">
        <v>1571</v>
      </c>
      <c r="H64" s="342" t="s">
        <v>1571</v>
      </c>
      <c r="I64" s="342"/>
      <c r="J64" s="348" t="s">
        <v>812</v>
      </c>
      <c r="K64" s="348">
        <v>2</v>
      </c>
      <c r="L64" s="348"/>
      <c r="M64" s="348" t="s">
        <v>833</v>
      </c>
      <c r="N64" s="110" t="s">
        <v>834</v>
      </c>
      <c r="O64" s="110" t="s">
        <v>834</v>
      </c>
    </row>
    <row r="65" spans="1:15" s="175" customFormat="1" x14ac:dyDescent="0.25">
      <c r="A65" s="337">
        <v>2</v>
      </c>
      <c r="B65" s="338" t="s">
        <v>160</v>
      </c>
      <c r="C65" s="341" t="s">
        <v>55</v>
      </c>
      <c r="D65" s="337" t="s">
        <v>803</v>
      </c>
      <c r="E65" s="340"/>
      <c r="F65" s="340" t="s">
        <v>1566</v>
      </c>
      <c r="G65" s="340" t="s">
        <v>945</v>
      </c>
      <c r="H65" s="341" t="s">
        <v>945</v>
      </c>
      <c r="I65" s="341"/>
      <c r="J65" s="109" t="s">
        <v>815</v>
      </c>
      <c r="K65" s="109">
        <v>2</v>
      </c>
      <c r="L65" s="109"/>
      <c r="M65" s="109" t="s">
        <v>834</v>
      </c>
      <c r="N65" s="110" t="s">
        <v>693</v>
      </c>
      <c r="O65" s="110" t="s">
        <v>693</v>
      </c>
    </row>
    <row r="66" spans="1:15" s="175" customFormat="1" x14ac:dyDescent="0.25">
      <c r="A66" s="337">
        <v>2</v>
      </c>
      <c r="B66" s="338" t="s">
        <v>161</v>
      </c>
      <c r="C66" s="341" t="s">
        <v>162</v>
      </c>
      <c r="D66" s="337" t="s">
        <v>803</v>
      </c>
      <c r="E66" s="340"/>
      <c r="F66" s="340" t="s">
        <v>1566</v>
      </c>
      <c r="G66" s="340" t="s">
        <v>1572</v>
      </c>
      <c r="H66" s="341" t="s">
        <v>1572</v>
      </c>
      <c r="I66" s="341"/>
      <c r="J66" s="109" t="s">
        <v>815</v>
      </c>
      <c r="K66" s="109">
        <v>7</v>
      </c>
      <c r="L66" s="109"/>
      <c r="M66" s="109" t="s">
        <v>833</v>
      </c>
      <c r="N66" s="110" t="s">
        <v>834</v>
      </c>
      <c r="O66" s="110" t="s">
        <v>834</v>
      </c>
    </row>
    <row r="67" spans="1:15" s="175" customFormat="1" x14ac:dyDescent="0.25">
      <c r="A67" s="337">
        <v>2</v>
      </c>
      <c r="B67" s="338" t="s">
        <v>163</v>
      </c>
      <c r="C67" s="341" t="s">
        <v>164</v>
      </c>
      <c r="D67" s="337" t="s">
        <v>803</v>
      </c>
      <c r="E67" s="340"/>
      <c r="F67" s="340" t="s">
        <v>1566</v>
      </c>
      <c r="G67" s="340" t="s">
        <v>1573</v>
      </c>
      <c r="H67" s="341" t="s">
        <v>1573</v>
      </c>
      <c r="I67" s="341"/>
      <c r="J67" s="109" t="s">
        <v>815</v>
      </c>
      <c r="K67" s="109">
        <v>7</v>
      </c>
      <c r="L67" s="109"/>
      <c r="M67" s="109" t="s">
        <v>833</v>
      </c>
      <c r="N67" s="110" t="s">
        <v>693</v>
      </c>
      <c r="O67" s="110" t="s">
        <v>693</v>
      </c>
    </row>
    <row r="68" spans="1:15" s="175" customFormat="1" x14ac:dyDescent="0.25">
      <c r="A68" s="337">
        <v>2</v>
      </c>
      <c r="B68" s="338" t="s">
        <v>165</v>
      </c>
      <c r="C68" s="341" t="s">
        <v>166</v>
      </c>
      <c r="D68" s="337" t="s">
        <v>803</v>
      </c>
      <c r="E68" s="340"/>
      <c r="F68" s="340" t="s">
        <v>1566</v>
      </c>
      <c r="G68" s="340" t="s">
        <v>1574</v>
      </c>
      <c r="H68" s="341" t="s">
        <v>1574</v>
      </c>
      <c r="I68" s="341"/>
      <c r="J68" s="109" t="s">
        <v>815</v>
      </c>
      <c r="K68" s="109">
        <v>7</v>
      </c>
      <c r="L68" s="109"/>
      <c r="M68" s="109" t="s">
        <v>833</v>
      </c>
      <c r="N68" s="110" t="s">
        <v>834</v>
      </c>
      <c r="O68" s="110" t="s">
        <v>834</v>
      </c>
    </row>
    <row r="69" spans="1:15" s="175" customFormat="1" x14ac:dyDescent="0.25">
      <c r="A69" s="337">
        <v>2</v>
      </c>
      <c r="B69" s="338" t="s">
        <v>167</v>
      </c>
      <c r="C69" s="341" t="s">
        <v>168</v>
      </c>
      <c r="D69" s="337" t="s">
        <v>803</v>
      </c>
      <c r="E69" s="340"/>
      <c r="F69" s="340" t="s">
        <v>1566</v>
      </c>
      <c r="G69" s="340" t="s">
        <v>1575</v>
      </c>
      <c r="H69" s="341" t="s">
        <v>1575</v>
      </c>
      <c r="I69" s="341"/>
      <c r="J69" s="109" t="s">
        <v>815</v>
      </c>
      <c r="K69" s="109">
        <v>7</v>
      </c>
      <c r="L69" s="109"/>
      <c r="M69" s="109" t="s">
        <v>833</v>
      </c>
      <c r="N69" s="110" t="s">
        <v>693</v>
      </c>
      <c r="O69" s="110" t="s">
        <v>693</v>
      </c>
    </row>
    <row r="70" spans="1:15" s="175" customFormat="1" x14ac:dyDescent="0.25">
      <c r="A70" s="337">
        <v>2</v>
      </c>
      <c r="B70" s="338" t="s">
        <v>169</v>
      </c>
      <c r="C70" s="341" t="s">
        <v>170</v>
      </c>
      <c r="D70" s="337" t="s">
        <v>803</v>
      </c>
      <c r="E70" s="340"/>
      <c r="F70" s="340" t="s">
        <v>1566</v>
      </c>
      <c r="G70" s="340" t="s">
        <v>1576</v>
      </c>
      <c r="H70" s="341" t="s">
        <v>1576</v>
      </c>
      <c r="I70" s="341"/>
      <c r="J70" s="109" t="s">
        <v>815</v>
      </c>
      <c r="K70" s="109">
        <v>7</v>
      </c>
      <c r="L70" s="109"/>
      <c r="M70" s="109" t="s">
        <v>833</v>
      </c>
      <c r="N70" s="110" t="s">
        <v>834</v>
      </c>
      <c r="O70" s="110" t="s">
        <v>834</v>
      </c>
    </row>
    <row r="71" spans="1:15" s="175" customFormat="1" x14ac:dyDescent="0.25">
      <c r="A71" s="337">
        <v>2</v>
      </c>
      <c r="B71" s="338" t="s">
        <v>171</v>
      </c>
      <c r="C71" s="341" t="s">
        <v>172</v>
      </c>
      <c r="D71" s="337" t="s">
        <v>803</v>
      </c>
      <c r="E71" s="340"/>
      <c r="F71" s="340" t="s">
        <v>1566</v>
      </c>
      <c r="G71" s="340" t="s">
        <v>1577</v>
      </c>
      <c r="H71" s="341" t="s">
        <v>1577</v>
      </c>
      <c r="I71" s="341"/>
      <c r="J71" s="109" t="s">
        <v>815</v>
      </c>
      <c r="K71" s="109">
        <v>7</v>
      </c>
      <c r="L71" s="109"/>
      <c r="M71" s="109" t="s">
        <v>833</v>
      </c>
      <c r="N71" s="110" t="s">
        <v>693</v>
      </c>
      <c r="O71" s="110" t="s">
        <v>693</v>
      </c>
    </row>
    <row r="72" spans="1:15" s="175" customFormat="1" x14ac:dyDescent="0.25">
      <c r="A72" s="337">
        <v>2</v>
      </c>
      <c r="B72" s="338" t="s">
        <v>173</v>
      </c>
      <c r="C72" s="341" t="s">
        <v>174</v>
      </c>
      <c r="D72" s="337" t="s">
        <v>803</v>
      </c>
      <c r="E72" s="340"/>
      <c r="F72" s="340" t="s">
        <v>1566</v>
      </c>
      <c r="G72" s="340" t="s">
        <v>1578</v>
      </c>
      <c r="H72" s="341" t="s">
        <v>1578</v>
      </c>
      <c r="I72" s="341"/>
      <c r="J72" s="109" t="s">
        <v>815</v>
      </c>
      <c r="K72" s="109">
        <v>7</v>
      </c>
      <c r="L72" s="109"/>
      <c r="M72" s="109" t="s">
        <v>833</v>
      </c>
      <c r="N72" s="110" t="s">
        <v>834</v>
      </c>
      <c r="O72" s="110" t="s">
        <v>834</v>
      </c>
    </row>
    <row r="73" spans="1:15" s="175" customFormat="1" x14ac:dyDescent="0.25">
      <c r="A73" s="337">
        <v>2</v>
      </c>
      <c r="B73" s="338" t="s">
        <v>175</v>
      </c>
      <c r="C73" s="341" t="s">
        <v>176</v>
      </c>
      <c r="D73" s="337" t="s">
        <v>803</v>
      </c>
      <c r="E73" s="340"/>
      <c r="F73" s="340" t="s">
        <v>1566</v>
      </c>
      <c r="G73" s="340" t="s">
        <v>1579</v>
      </c>
      <c r="H73" s="341" t="s">
        <v>1579</v>
      </c>
      <c r="I73" s="341"/>
      <c r="J73" s="109" t="s">
        <v>815</v>
      </c>
      <c r="K73" s="109">
        <v>7</v>
      </c>
      <c r="L73" s="109"/>
      <c r="M73" s="109" t="s">
        <v>833</v>
      </c>
      <c r="N73" s="110" t="s">
        <v>693</v>
      </c>
      <c r="O73" s="110" t="s">
        <v>693</v>
      </c>
    </row>
    <row r="74" spans="1:15" s="175" customFormat="1" x14ac:dyDescent="0.25">
      <c r="A74" s="337">
        <v>2</v>
      </c>
      <c r="B74" s="338" t="s">
        <v>177</v>
      </c>
      <c r="C74" s="341" t="s">
        <v>178</v>
      </c>
      <c r="D74" s="337" t="s">
        <v>803</v>
      </c>
      <c r="E74" s="340"/>
      <c r="F74" s="340" t="s">
        <v>1566</v>
      </c>
      <c r="G74" s="340" t="s">
        <v>1580</v>
      </c>
      <c r="H74" s="341" t="s">
        <v>1580</v>
      </c>
      <c r="I74" s="341"/>
      <c r="J74" s="109" t="s">
        <v>815</v>
      </c>
      <c r="K74" s="109">
        <v>7</v>
      </c>
      <c r="L74" s="109"/>
      <c r="M74" s="109" t="s">
        <v>833</v>
      </c>
      <c r="N74" s="110" t="s">
        <v>834</v>
      </c>
      <c r="O74" s="110" t="s">
        <v>834</v>
      </c>
    </row>
    <row r="75" spans="1:15" s="175" customFormat="1" x14ac:dyDescent="0.25">
      <c r="A75" s="337">
        <v>2</v>
      </c>
      <c r="B75" s="338" t="s">
        <v>179</v>
      </c>
      <c r="C75" s="341" t="s">
        <v>180</v>
      </c>
      <c r="D75" s="337" t="s">
        <v>803</v>
      </c>
      <c r="E75" s="340"/>
      <c r="F75" s="340" t="s">
        <v>1566</v>
      </c>
      <c r="G75" s="340" t="s">
        <v>1581</v>
      </c>
      <c r="H75" s="341" t="s">
        <v>1581</v>
      </c>
      <c r="I75" s="341"/>
      <c r="J75" s="109" t="s">
        <v>815</v>
      </c>
      <c r="K75" s="109">
        <v>7</v>
      </c>
      <c r="L75" s="109"/>
      <c r="M75" s="109" t="s">
        <v>833</v>
      </c>
      <c r="N75" s="110" t="s">
        <v>693</v>
      </c>
      <c r="O75" s="110" t="s">
        <v>693</v>
      </c>
    </row>
    <row r="76" spans="1:15" s="175" customFormat="1" x14ac:dyDescent="0.25">
      <c r="A76" s="337">
        <v>2</v>
      </c>
      <c r="B76" s="338" t="s">
        <v>181</v>
      </c>
      <c r="C76" s="341" t="s">
        <v>182</v>
      </c>
      <c r="D76" s="337" t="s">
        <v>803</v>
      </c>
      <c r="E76" s="340"/>
      <c r="F76" s="340" t="s">
        <v>1566</v>
      </c>
      <c r="G76" s="340" t="s">
        <v>1582</v>
      </c>
      <c r="H76" s="341" t="s">
        <v>1582</v>
      </c>
      <c r="I76" s="341"/>
      <c r="J76" s="109" t="s">
        <v>815</v>
      </c>
      <c r="K76" s="109">
        <v>7</v>
      </c>
      <c r="L76" s="109"/>
      <c r="M76" s="109" t="s">
        <v>833</v>
      </c>
      <c r="N76" s="110" t="s">
        <v>834</v>
      </c>
      <c r="O76" s="110" t="s">
        <v>834</v>
      </c>
    </row>
    <row r="77" spans="1:15" s="175" customFormat="1" x14ac:dyDescent="0.25">
      <c r="A77" s="337">
        <v>2</v>
      </c>
      <c r="B77" s="338" t="s">
        <v>183</v>
      </c>
      <c r="C77" s="341" t="s">
        <v>184</v>
      </c>
      <c r="D77" s="337" t="s">
        <v>803</v>
      </c>
      <c r="E77" s="340"/>
      <c r="F77" s="340" t="s">
        <v>1566</v>
      </c>
      <c r="G77" s="340" t="s">
        <v>1583</v>
      </c>
      <c r="H77" s="341" t="s">
        <v>1583</v>
      </c>
      <c r="I77" s="341"/>
      <c r="J77" s="109" t="s">
        <v>815</v>
      </c>
      <c r="K77" s="109">
        <v>7</v>
      </c>
      <c r="L77" s="109"/>
      <c r="M77" s="109" t="s">
        <v>833</v>
      </c>
      <c r="N77" s="110" t="s">
        <v>693</v>
      </c>
      <c r="O77" s="110" t="s">
        <v>693</v>
      </c>
    </row>
    <row r="78" spans="1:15" s="175" customFormat="1" x14ac:dyDescent="0.25">
      <c r="A78" s="337">
        <v>2</v>
      </c>
      <c r="B78" s="338" t="s">
        <v>185</v>
      </c>
      <c r="C78" s="341" t="s">
        <v>186</v>
      </c>
      <c r="D78" s="337" t="s">
        <v>803</v>
      </c>
      <c r="E78" s="340"/>
      <c r="F78" s="340" t="s">
        <v>1566</v>
      </c>
      <c r="G78" s="340" t="s">
        <v>1584</v>
      </c>
      <c r="H78" s="341" t="s">
        <v>1584</v>
      </c>
      <c r="I78" s="341"/>
      <c r="J78" s="109" t="s">
        <v>815</v>
      </c>
      <c r="K78" s="109">
        <v>7</v>
      </c>
      <c r="L78" s="109"/>
      <c r="M78" s="109" t="s">
        <v>833</v>
      </c>
      <c r="N78" s="110" t="s">
        <v>834</v>
      </c>
      <c r="O78" s="110" t="s">
        <v>834</v>
      </c>
    </row>
    <row r="79" spans="1:15" s="175" customFormat="1" x14ac:dyDescent="0.25">
      <c r="A79" s="337">
        <v>2</v>
      </c>
      <c r="B79" s="338" t="s">
        <v>187</v>
      </c>
      <c r="C79" s="341" t="s">
        <v>188</v>
      </c>
      <c r="D79" s="337" t="s">
        <v>803</v>
      </c>
      <c r="E79" s="340"/>
      <c r="F79" s="340" t="s">
        <v>1566</v>
      </c>
      <c r="G79" s="340" t="s">
        <v>1585</v>
      </c>
      <c r="H79" s="341" t="s">
        <v>1585</v>
      </c>
      <c r="I79" s="341"/>
      <c r="J79" s="109" t="s">
        <v>815</v>
      </c>
      <c r="K79" s="109">
        <v>7</v>
      </c>
      <c r="L79" s="109"/>
      <c r="M79" s="109" t="s">
        <v>833</v>
      </c>
      <c r="N79" s="110" t="s">
        <v>693</v>
      </c>
      <c r="O79" s="110" t="s">
        <v>693</v>
      </c>
    </row>
    <row r="80" spans="1:15" s="175" customFormat="1" x14ac:dyDescent="0.25">
      <c r="A80" s="337">
        <v>2</v>
      </c>
      <c r="B80" s="338" t="s">
        <v>189</v>
      </c>
      <c r="C80" s="341" t="s">
        <v>190</v>
      </c>
      <c r="D80" s="337" t="s">
        <v>803</v>
      </c>
      <c r="E80" s="340"/>
      <c r="F80" s="340" t="s">
        <v>1566</v>
      </c>
      <c r="G80" s="340" t="s">
        <v>1586</v>
      </c>
      <c r="H80" s="341" t="s">
        <v>1586</v>
      </c>
      <c r="I80" s="341"/>
      <c r="J80" s="109" t="s">
        <v>815</v>
      </c>
      <c r="K80" s="109">
        <v>7</v>
      </c>
      <c r="L80" s="109"/>
      <c r="M80" s="109" t="s">
        <v>833</v>
      </c>
      <c r="N80" s="110" t="s">
        <v>834</v>
      </c>
      <c r="O80" s="110" t="s">
        <v>834</v>
      </c>
    </row>
    <row r="81" spans="1:15" s="175" customFormat="1" x14ac:dyDescent="0.25">
      <c r="A81" s="337">
        <v>2</v>
      </c>
      <c r="B81" s="338" t="s">
        <v>191</v>
      </c>
      <c r="C81" s="341" t="s">
        <v>192</v>
      </c>
      <c r="D81" s="337" t="s">
        <v>803</v>
      </c>
      <c r="E81" s="340"/>
      <c r="F81" s="340" t="s">
        <v>1566</v>
      </c>
      <c r="G81" s="340" t="s">
        <v>1587</v>
      </c>
      <c r="H81" s="341" t="s">
        <v>1587</v>
      </c>
      <c r="I81" s="341"/>
      <c r="J81" s="109" t="s">
        <v>812</v>
      </c>
      <c r="K81" s="109">
        <v>4</v>
      </c>
      <c r="L81" s="109"/>
      <c r="M81" s="109" t="s">
        <v>833</v>
      </c>
      <c r="N81" s="110" t="s">
        <v>693</v>
      </c>
      <c r="O81" s="110" t="s">
        <v>693</v>
      </c>
    </row>
    <row r="82" spans="1:15" s="175" customFormat="1" x14ac:dyDescent="0.25">
      <c r="A82" s="337">
        <v>2</v>
      </c>
      <c r="B82" s="338" t="s">
        <v>194</v>
      </c>
      <c r="C82" s="341" t="s">
        <v>195</v>
      </c>
      <c r="D82" s="337" t="s">
        <v>803</v>
      </c>
      <c r="E82" s="340"/>
      <c r="F82" s="340" t="s">
        <v>1566</v>
      </c>
      <c r="G82" s="340" t="s">
        <v>1588</v>
      </c>
      <c r="H82" s="341" t="s">
        <v>1588</v>
      </c>
      <c r="I82" s="341"/>
      <c r="J82" s="109" t="s">
        <v>815</v>
      </c>
      <c r="K82" s="109">
        <v>10</v>
      </c>
      <c r="L82" s="109"/>
      <c r="M82" s="109" t="s">
        <v>833</v>
      </c>
      <c r="N82" s="110" t="s">
        <v>834</v>
      </c>
      <c r="O82" s="110" t="s">
        <v>803</v>
      </c>
    </row>
    <row r="83" spans="1:15" s="175" customFormat="1" x14ac:dyDescent="0.25">
      <c r="A83" s="337">
        <v>2</v>
      </c>
      <c r="B83" s="338" t="s">
        <v>197</v>
      </c>
      <c r="C83" s="341" t="s">
        <v>59</v>
      </c>
      <c r="D83" s="337" t="s">
        <v>803</v>
      </c>
      <c r="E83" s="340"/>
      <c r="F83" s="340" t="s">
        <v>1566</v>
      </c>
      <c r="G83" s="340" t="s">
        <v>947</v>
      </c>
      <c r="H83" s="341" t="s">
        <v>947</v>
      </c>
      <c r="I83" s="341"/>
      <c r="J83" s="109" t="s">
        <v>812</v>
      </c>
      <c r="K83" s="109">
        <v>2</v>
      </c>
      <c r="L83" s="109"/>
      <c r="M83" s="109" t="s">
        <v>834</v>
      </c>
      <c r="N83" s="110" t="s">
        <v>693</v>
      </c>
      <c r="O83" s="110" t="s">
        <v>693</v>
      </c>
    </row>
    <row r="84" spans="1:15" s="175" customFormat="1" x14ac:dyDescent="0.25">
      <c r="A84" s="337">
        <v>2</v>
      </c>
      <c r="B84" s="338" t="s">
        <v>198</v>
      </c>
      <c r="C84" s="341" t="s">
        <v>62</v>
      </c>
      <c r="D84" s="337" t="s">
        <v>803</v>
      </c>
      <c r="E84" s="340"/>
      <c r="F84" s="340" t="s">
        <v>1566</v>
      </c>
      <c r="G84" s="340" t="s">
        <v>948</v>
      </c>
      <c r="H84" s="341" t="s">
        <v>948</v>
      </c>
      <c r="I84" s="341"/>
      <c r="J84" s="109" t="s">
        <v>812</v>
      </c>
      <c r="K84" s="109">
        <v>2</v>
      </c>
      <c r="L84" s="109"/>
      <c r="M84" s="109" t="s">
        <v>834</v>
      </c>
      <c r="N84" s="110" t="s">
        <v>834</v>
      </c>
      <c r="O84" s="110" t="s">
        <v>834</v>
      </c>
    </row>
    <row r="85" spans="1:15" s="175" customFormat="1" x14ac:dyDescent="0.25">
      <c r="A85" s="337">
        <v>2</v>
      </c>
      <c r="B85" s="338" t="s">
        <v>199</v>
      </c>
      <c r="C85" s="341" t="s">
        <v>200</v>
      </c>
      <c r="D85" s="337" t="s">
        <v>803</v>
      </c>
      <c r="E85" s="340"/>
      <c r="F85" s="340" t="s">
        <v>1566</v>
      </c>
      <c r="G85" s="340" t="s">
        <v>1589</v>
      </c>
      <c r="H85" s="341" t="s">
        <v>1589</v>
      </c>
      <c r="I85" s="341"/>
      <c r="J85" s="109" t="s">
        <v>815</v>
      </c>
      <c r="K85" s="109">
        <v>7</v>
      </c>
      <c r="L85" s="109"/>
      <c r="M85" s="109" t="s">
        <v>833</v>
      </c>
      <c r="N85" s="110" t="s">
        <v>693</v>
      </c>
      <c r="O85" s="110" t="s">
        <v>693</v>
      </c>
    </row>
    <row r="86" spans="1:15" s="175" customFormat="1" x14ac:dyDescent="0.25">
      <c r="A86" s="337">
        <v>2</v>
      </c>
      <c r="B86" s="338" t="s">
        <v>202</v>
      </c>
      <c r="C86" s="341" t="s">
        <v>203</v>
      </c>
      <c r="D86" s="337" t="s">
        <v>803</v>
      </c>
      <c r="E86" s="340"/>
      <c r="F86" s="340" t="s">
        <v>1566</v>
      </c>
      <c r="G86" s="340" t="s">
        <v>950</v>
      </c>
      <c r="H86" s="341" t="s">
        <v>950</v>
      </c>
      <c r="I86" s="341"/>
      <c r="J86" s="109" t="s">
        <v>813</v>
      </c>
      <c r="K86" s="109">
        <v>4</v>
      </c>
      <c r="L86" s="109"/>
      <c r="M86" s="109" t="s">
        <v>832</v>
      </c>
      <c r="N86" s="110" t="s">
        <v>693</v>
      </c>
      <c r="O86" s="110" t="s">
        <v>693</v>
      </c>
    </row>
    <row r="87" spans="1:15" s="175" customFormat="1" x14ac:dyDescent="0.25">
      <c r="A87" s="337">
        <v>2</v>
      </c>
      <c r="B87" s="338" t="s">
        <v>205</v>
      </c>
      <c r="C87" s="341" t="s">
        <v>207</v>
      </c>
      <c r="D87" s="337" t="s">
        <v>803</v>
      </c>
      <c r="E87" s="340"/>
      <c r="F87" s="340" t="s">
        <v>1566</v>
      </c>
      <c r="G87" s="340" t="s">
        <v>982</v>
      </c>
      <c r="H87" s="341" t="s">
        <v>982</v>
      </c>
      <c r="I87" s="341"/>
      <c r="J87" s="109" t="s">
        <v>813</v>
      </c>
      <c r="K87" s="109">
        <v>4</v>
      </c>
      <c r="L87" s="109"/>
      <c r="M87" s="109" t="s">
        <v>832</v>
      </c>
      <c r="N87" s="110" t="s">
        <v>834</v>
      </c>
      <c r="O87" s="110" t="s">
        <v>834</v>
      </c>
    </row>
    <row r="88" spans="1:15" s="175" customFormat="1" x14ac:dyDescent="0.25">
      <c r="A88" s="337">
        <v>2</v>
      </c>
      <c r="B88" s="338" t="s">
        <v>209</v>
      </c>
      <c r="C88" s="341" t="s">
        <v>210</v>
      </c>
      <c r="D88" s="337" t="s">
        <v>803</v>
      </c>
      <c r="E88" s="340"/>
      <c r="F88" s="340" t="s">
        <v>1566</v>
      </c>
      <c r="G88" s="340" t="s">
        <v>984</v>
      </c>
      <c r="H88" s="341" t="s">
        <v>984</v>
      </c>
      <c r="I88" s="341"/>
      <c r="J88" s="109" t="s">
        <v>815</v>
      </c>
      <c r="K88" s="109">
        <v>15</v>
      </c>
      <c r="L88" s="109"/>
      <c r="M88" s="109" t="s">
        <v>834</v>
      </c>
      <c r="N88" s="110" t="s">
        <v>834</v>
      </c>
      <c r="O88" s="110" t="s">
        <v>834</v>
      </c>
    </row>
    <row r="89" spans="1:15" s="175" customFormat="1" x14ac:dyDescent="0.25">
      <c r="A89" s="337">
        <v>2</v>
      </c>
      <c r="B89" s="338" t="s">
        <v>211</v>
      </c>
      <c r="C89" s="341" t="s">
        <v>73</v>
      </c>
      <c r="D89" s="337" t="s">
        <v>803</v>
      </c>
      <c r="E89" s="340"/>
      <c r="F89" s="340" t="s">
        <v>1566</v>
      </c>
      <c r="G89" s="340" t="s">
        <v>1554</v>
      </c>
      <c r="H89" s="341" t="s">
        <v>1554</v>
      </c>
      <c r="I89" s="341"/>
      <c r="J89" s="109" t="s">
        <v>815</v>
      </c>
      <c r="K89" s="109">
        <v>10</v>
      </c>
      <c r="L89" s="109"/>
      <c r="M89" s="109" t="s">
        <v>833</v>
      </c>
      <c r="N89" s="110" t="s">
        <v>693</v>
      </c>
      <c r="O89" s="110" t="s">
        <v>693</v>
      </c>
    </row>
    <row r="90" spans="1:15" s="175" customFormat="1" x14ac:dyDescent="0.25">
      <c r="A90" s="337">
        <v>2</v>
      </c>
      <c r="B90" s="338" t="s">
        <v>212</v>
      </c>
      <c r="C90" s="341" t="s">
        <v>75</v>
      </c>
      <c r="D90" s="337" t="s">
        <v>803</v>
      </c>
      <c r="E90" s="340"/>
      <c r="F90" s="340" t="s">
        <v>1566</v>
      </c>
      <c r="G90" s="340" t="s">
        <v>1555</v>
      </c>
      <c r="H90" s="341" t="s">
        <v>1555</v>
      </c>
      <c r="I90" s="341"/>
      <c r="J90" s="109" t="s">
        <v>815</v>
      </c>
      <c r="K90" s="109">
        <v>10</v>
      </c>
      <c r="L90" s="109"/>
      <c r="M90" s="109" t="s">
        <v>833</v>
      </c>
      <c r="N90" s="110" t="s">
        <v>834</v>
      </c>
      <c r="O90" s="110" t="s">
        <v>834</v>
      </c>
    </row>
    <row r="91" spans="1:15" s="175" customFormat="1" x14ac:dyDescent="0.25">
      <c r="A91" s="337">
        <v>2</v>
      </c>
      <c r="B91" s="338" t="s">
        <v>213</v>
      </c>
      <c r="C91" s="341" t="s">
        <v>214</v>
      </c>
      <c r="D91" s="337" t="s">
        <v>803</v>
      </c>
      <c r="E91" s="340"/>
      <c r="F91" s="340" t="s">
        <v>1566</v>
      </c>
      <c r="G91" s="340" t="s">
        <v>1590</v>
      </c>
      <c r="H91" s="341" t="s">
        <v>1590</v>
      </c>
      <c r="I91" s="341"/>
      <c r="J91" s="109" t="s">
        <v>815</v>
      </c>
      <c r="K91" s="109">
        <v>10</v>
      </c>
      <c r="L91" s="109"/>
      <c r="M91" s="109" t="s">
        <v>833</v>
      </c>
      <c r="N91" s="110" t="s">
        <v>693</v>
      </c>
      <c r="O91" s="110" t="s">
        <v>693</v>
      </c>
    </row>
    <row r="92" spans="1:15" s="175" customFormat="1" x14ac:dyDescent="0.25">
      <c r="A92" s="337">
        <v>2</v>
      </c>
      <c r="B92" s="338" t="s">
        <v>215</v>
      </c>
      <c r="C92" s="341" t="s">
        <v>77</v>
      </c>
      <c r="D92" s="337" t="s">
        <v>803</v>
      </c>
      <c r="E92" s="340"/>
      <c r="F92" s="340" t="s">
        <v>1566</v>
      </c>
      <c r="G92" s="340" t="s">
        <v>1556</v>
      </c>
      <c r="H92" s="341" t="s">
        <v>1556</v>
      </c>
      <c r="I92" s="341"/>
      <c r="J92" s="109" t="s">
        <v>815</v>
      </c>
      <c r="K92" s="109">
        <v>10</v>
      </c>
      <c r="L92" s="109"/>
      <c r="M92" s="109" t="s">
        <v>833</v>
      </c>
      <c r="N92" s="110" t="s">
        <v>834</v>
      </c>
      <c r="O92" s="110" t="s">
        <v>834</v>
      </c>
    </row>
    <row r="93" spans="1:15" s="175" customFormat="1" x14ac:dyDescent="0.25">
      <c r="A93" s="337">
        <v>2</v>
      </c>
      <c r="B93" s="338" t="s">
        <v>216</v>
      </c>
      <c r="C93" s="341" t="s">
        <v>79</v>
      </c>
      <c r="D93" s="337" t="s">
        <v>803</v>
      </c>
      <c r="E93" s="340"/>
      <c r="F93" s="340" t="s">
        <v>1566</v>
      </c>
      <c r="G93" s="340" t="s">
        <v>955</v>
      </c>
      <c r="H93" s="341" t="s">
        <v>955</v>
      </c>
      <c r="I93" s="341"/>
      <c r="J93" s="109" t="s">
        <v>815</v>
      </c>
      <c r="K93" s="109">
        <v>10</v>
      </c>
      <c r="L93" s="109"/>
      <c r="M93" s="109" t="s">
        <v>834</v>
      </c>
      <c r="N93" s="110" t="s">
        <v>693</v>
      </c>
      <c r="O93" s="110" t="s">
        <v>693</v>
      </c>
    </row>
    <row r="94" spans="1:15" s="175" customFormat="1" x14ac:dyDescent="0.25">
      <c r="A94" s="337">
        <v>2</v>
      </c>
      <c r="B94" s="338" t="s">
        <v>217</v>
      </c>
      <c r="C94" s="341" t="s">
        <v>81</v>
      </c>
      <c r="D94" s="337" t="s">
        <v>803</v>
      </c>
      <c r="E94" s="340"/>
      <c r="F94" s="340" t="s">
        <v>1566</v>
      </c>
      <c r="G94" s="340" t="s">
        <v>956</v>
      </c>
      <c r="H94" s="341" t="s">
        <v>956</v>
      </c>
      <c r="I94" s="341"/>
      <c r="J94" s="109" t="s">
        <v>815</v>
      </c>
      <c r="K94" s="109">
        <v>10</v>
      </c>
      <c r="L94" s="109"/>
      <c r="M94" s="109" t="s">
        <v>834</v>
      </c>
      <c r="N94" s="110" t="s">
        <v>834</v>
      </c>
      <c r="O94" s="110" t="s">
        <v>834</v>
      </c>
    </row>
    <row r="95" spans="1:15" s="175" customFormat="1" x14ac:dyDescent="0.25">
      <c r="A95" s="337">
        <v>2</v>
      </c>
      <c r="B95" s="338" t="s">
        <v>218</v>
      </c>
      <c r="C95" s="341" t="s">
        <v>220</v>
      </c>
      <c r="D95" s="337" t="s">
        <v>803</v>
      </c>
      <c r="E95" s="340"/>
      <c r="F95" s="340" t="s">
        <v>1566</v>
      </c>
      <c r="G95" s="340" t="s">
        <v>986</v>
      </c>
      <c r="H95" s="341" t="s">
        <v>986</v>
      </c>
      <c r="I95" s="341"/>
      <c r="J95" s="109" t="s">
        <v>813</v>
      </c>
      <c r="K95" s="109">
        <v>4</v>
      </c>
      <c r="L95" s="109"/>
      <c r="M95" s="109" t="s">
        <v>832</v>
      </c>
      <c r="N95" s="110" t="s">
        <v>834</v>
      </c>
      <c r="O95" s="110" t="s">
        <v>834</v>
      </c>
    </row>
    <row r="96" spans="1:15" s="175" customFormat="1" x14ac:dyDescent="0.25">
      <c r="A96" s="337">
        <v>2</v>
      </c>
      <c r="B96" s="338" t="s">
        <v>223</v>
      </c>
      <c r="C96" s="341" t="s">
        <v>224</v>
      </c>
      <c r="D96" s="337" t="s">
        <v>803</v>
      </c>
      <c r="E96" s="340"/>
      <c r="F96" s="340" t="s">
        <v>1566</v>
      </c>
      <c r="G96" s="340" t="s">
        <v>1033</v>
      </c>
      <c r="H96" s="341" t="s">
        <v>1033</v>
      </c>
      <c r="I96" s="341"/>
      <c r="J96" s="109" t="s">
        <v>1184</v>
      </c>
      <c r="K96" s="109"/>
      <c r="L96" s="109"/>
      <c r="M96" s="109" t="s">
        <v>832</v>
      </c>
      <c r="N96" s="110" t="s">
        <v>803</v>
      </c>
      <c r="O96" s="110" t="s">
        <v>834</v>
      </c>
    </row>
    <row r="97" spans="1:15" s="462" customFormat="1" x14ac:dyDescent="0.25">
      <c r="A97" s="337">
        <v>2</v>
      </c>
      <c r="B97" s="338" t="s">
        <v>227</v>
      </c>
      <c r="C97" s="342" t="s">
        <v>83</v>
      </c>
      <c r="D97" s="337" t="s">
        <v>803</v>
      </c>
      <c r="E97" s="347"/>
      <c r="F97" s="347" t="s">
        <v>1566</v>
      </c>
      <c r="G97" s="347" t="s">
        <v>969</v>
      </c>
      <c r="H97" s="342" t="s">
        <v>969</v>
      </c>
      <c r="I97" s="342"/>
      <c r="J97" s="348" t="s">
        <v>1184</v>
      </c>
      <c r="K97" s="348"/>
      <c r="L97" s="348"/>
      <c r="M97" s="348" t="s">
        <v>832</v>
      </c>
      <c r="N97" s="110" t="s">
        <v>803</v>
      </c>
      <c r="O97" s="110" t="s">
        <v>693</v>
      </c>
    </row>
    <row r="98" spans="1:15" s="175" customFormat="1" x14ac:dyDescent="0.25">
      <c r="A98" s="337">
        <v>2</v>
      </c>
      <c r="B98" s="338" t="s">
        <v>228</v>
      </c>
      <c r="C98" s="341" t="s">
        <v>229</v>
      </c>
      <c r="D98" s="337" t="s">
        <v>803</v>
      </c>
      <c r="E98" s="340"/>
      <c r="F98" s="340" t="s">
        <v>1566</v>
      </c>
      <c r="G98" s="340" t="s">
        <v>988</v>
      </c>
      <c r="H98" s="341" t="s">
        <v>988</v>
      </c>
      <c r="I98" s="341"/>
      <c r="J98" s="109" t="s">
        <v>813</v>
      </c>
      <c r="K98" s="109">
        <v>1</v>
      </c>
      <c r="L98" s="109"/>
      <c r="M98" s="109" t="s">
        <v>834</v>
      </c>
      <c r="N98" s="110" t="s">
        <v>693</v>
      </c>
      <c r="O98" s="110" t="s">
        <v>693</v>
      </c>
    </row>
    <row r="99" spans="1:15" s="175" customFormat="1" x14ac:dyDescent="0.25">
      <c r="A99" s="337">
        <v>2</v>
      </c>
      <c r="B99" s="338" t="s">
        <v>230</v>
      </c>
      <c r="C99" s="341" t="s">
        <v>231</v>
      </c>
      <c r="D99" s="337" t="s">
        <v>803</v>
      </c>
      <c r="E99" s="340"/>
      <c r="F99" s="340" t="s">
        <v>1566</v>
      </c>
      <c r="G99" s="340" t="s">
        <v>1593</v>
      </c>
      <c r="H99" s="341" t="s">
        <v>1593</v>
      </c>
      <c r="I99" s="341"/>
      <c r="J99" s="109" t="s">
        <v>815</v>
      </c>
      <c r="K99" s="109">
        <v>7</v>
      </c>
      <c r="L99" s="109"/>
      <c r="M99" s="109" t="s">
        <v>833</v>
      </c>
      <c r="N99" s="110" t="s">
        <v>834</v>
      </c>
      <c r="O99" s="110" t="s">
        <v>834</v>
      </c>
    </row>
    <row r="100" spans="1:15" s="175" customFormat="1" x14ac:dyDescent="0.25">
      <c r="A100" s="337">
        <v>2</v>
      </c>
      <c r="B100" s="338" t="s">
        <v>232</v>
      </c>
      <c r="C100" s="341" t="s">
        <v>233</v>
      </c>
      <c r="D100" s="337" t="s">
        <v>803</v>
      </c>
      <c r="E100" s="340"/>
      <c r="F100" s="340" t="s">
        <v>1566</v>
      </c>
      <c r="G100" s="340" t="s">
        <v>1594</v>
      </c>
      <c r="H100" s="341" t="s">
        <v>1594</v>
      </c>
      <c r="I100" s="341"/>
      <c r="J100" s="109" t="s">
        <v>815</v>
      </c>
      <c r="K100" s="109">
        <v>7</v>
      </c>
      <c r="L100" s="109"/>
      <c r="M100" s="109" t="s">
        <v>833</v>
      </c>
      <c r="N100" s="110" t="s">
        <v>693</v>
      </c>
      <c r="O100" s="110" t="s">
        <v>693</v>
      </c>
    </row>
    <row r="101" spans="1:15" s="175" customFormat="1" x14ac:dyDescent="0.25">
      <c r="A101" s="337">
        <v>2</v>
      </c>
      <c r="B101" s="338" t="s">
        <v>234</v>
      </c>
      <c r="C101" s="341" t="s">
        <v>235</v>
      </c>
      <c r="D101" s="337" t="s">
        <v>803</v>
      </c>
      <c r="E101" s="340"/>
      <c r="F101" s="340" t="s">
        <v>1566</v>
      </c>
      <c r="G101" s="340" t="s">
        <v>1595</v>
      </c>
      <c r="H101" s="341" t="s">
        <v>1595</v>
      </c>
      <c r="I101" s="341"/>
      <c r="J101" s="109" t="s">
        <v>815</v>
      </c>
      <c r="K101" s="109">
        <v>7</v>
      </c>
      <c r="L101" s="109"/>
      <c r="M101" s="109" t="s">
        <v>833</v>
      </c>
      <c r="N101" s="110" t="s">
        <v>834</v>
      </c>
      <c r="O101" s="110" t="s">
        <v>834</v>
      </c>
    </row>
    <row r="102" spans="1:15" s="175" customFormat="1" x14ac:dyDescent="0.25">
      <c r="A102" s="337">
        <v>2</v>
      </c>
      <c r="B102" s="338" t="s">
        <v>236</v>
      </c>
      <c r="C102" s="341" t="s">
        <v>237</v>
      </c>
      <c r="D102" s="337" t="s">
        <v>803</v>
      </c>
      <c r="E102" s="340"/>
      <c r="F102" s="340" t="s">
        <v>1566</v>
      </c>
      <c r="G102" s="340" t="s">
        <v>1596</v>
      </c>
      <c r="H102" s="341" t="s">
        <v>1596</v>
      </c>
      <c r="I102" s="341"/>
      <c r="J102" s="109" t="s">
        <v>815</v>
      </c>
      <c r="K102" s="109">
        <v>7</v>
      </c>
      <c r="L102" s="109"/>
      <c r="M102" s="109" t="s">
        <v>833</v>
      </c>
      <c r="N102" s="110" t="s">
        <v>693</v>
      </c>
      <c r="O102" s="110" t="s">
        <v>693</v>
      </c>
    </row>
    <row r="103" spans="1:15" s="175" customFormat="1" x14ac:dyDescent="0.25">
      <c r="A103" s="337">
        <v>2</v>
      </c>
      <c r="B103" s="338" t="s">
        <v>238</v>
      </c>
      <c r="C103" s="341" t="s">
        <v>239</v>
      </c>
      <c r="D103" s="337" t="s">
        <v>803</v>
      </c>
      <c r="E103" s="340"/>
      <c r="F103" s="340" t="s">
        <v>1566</v>
      </c>
      <c r="G103" s="340" t="s">
        <v>1597</v>
      </c>
      <c r="H103" s="341" t="s">
        <v>1597</v>
      </c>
      <c r="I103" s="341"/>
      <c r="J103" s="109" t="s">
        <v>815</v>
      </c>
      <c r="K103" s="109">
        <v>7</v>
      </c>
      <c r="L103" s="109"/>
      <c r="M103" s="109" t="s">
        <v>833</v>
      </c>
      <c r="N103" s="110" t="s">
        <v>834</v>
      </c>
      <c r="O103" s="110" t="s">
        <v>834</v>
      </c>
    </row>
    <row r="104" spans="1:15" s="175" customFormat="1" x14ac:dyDescent="0.25">
      <c r="A104" s="337">
        <v>2</v>
      </c>
      <c r="B104" s="338" t="s">
        <v>240</v>
      </c>
      <c r="C104" s="341" t="s">
        <v>241</v>
      </c>
      <c r="D104" s="337" t="s">
        <v>803</v>
      </c>
      <c r="E104" s="340"/>
      <c r="F104" s="340" t="s">
        <v>1566</v>
      </c>
      <c r="G104" s="340" t="s">
        <v>1598</v>
      </c>
      <c r="H104" s="341" t="s">
        <v>1598</v>
      </c>
      <c r="I104" s="341"/>
      <c r="J104" s="109" t="s">
        <v>815</v>
      </c>
      <c r="K104" s="109">
        <v>7</v>
      </c>
      <c r="L104" s="109"/>
      <c r="M104" s="109" t="s">
        <v>833</v>
      </c>
      <c r="N104" s="110" t="s">
        <v>693</v>
      </c>
      <c r="O104" s="110" t="s">
        <v>693</v>
      </c>
    </row>
    <row r="105" spans="1:15" s="175" customFormat="1" x14ac:dyDescent="0.25">
      <c r="A105" s="337">
        <v>2</v>
      </c>
      <c r="B105" s="338" t="s">
        <v>242</v>
      </c>
      <c r="C105" s="341" t="s">
        <v>243</v>
      </c>
      <c r="D105" s="337" t="s">
        <v>803</v>
      </c>
      <c r="E105" s="340"/>
      <c r="F105" s="340" t="s">
        <v>1566</v>
      </c>
      <c r="G105" s="340" t="s">
        <v>959</v>
      </c>
      <c r="H105" s="341" t="s">
        <v>959</v>
      </c>
      <c r="I105" s="341"/>
      <c r="J105" s="109" t="s">
        <v>813</v>
      </c>
      <c r="K105" s="109">
        <v>4</v>
      </c>
      <c r="L105" s="109"/>
      <c r="M105" s="109" t="s">
        <v>832</v>
      </c>
      <c r="N105" s="110" t="s">
        <v>693</v>
      </c>
      <c r="O105" s="110" t="s">
        <v>693</v>
      </c>
    </row>
    <row r="106" spans="1:15" s="175" customFormat="1" x14ac:dyDescent="0.25">
      <c r="A106" s="337">
        <v>2</v>
      </c>
      <c r="B106" s="338" t="s">
        <v>245</v>
      </c>
      <c r="C106" s="341" t="s">
        <v>246</v>
      </c>
      <c r="D106" s="337" t="s">
        <v>803</v>
      </c>
      <c r="E106" s="340"/>
      <c r="F106" s="340" t="s">
        <v>1566</v>
      </c>
      <c r="G106" s="340" t="s">
        <v>1029</v>
      </c>
      <c r="H106" s="341" t="s">
        <v>1029</v>
      </c>
      <c r="I106" s="341"/>
      <c r="J106" s="109" t="s">
        <v>815</v>
      </c>
      <c r="K106" s="109">
        <v>4</v>
      </c>
      <c r="L106" s="109"/>
      <c r="M106" s="109" t="s">
        <v>834</v>
      </c>
      <c r="N106" s="110" t="s">
        <v>693</v>
      </c>
      <c r="O106" s="110" t="s">
        <v>693</v>
      </c>
    </row>
    <row r="107" spans="1:15" s="175" customFormat="1" x14ac:dyDescent="0.25">
      <c r="A107" s="337">
        <v>2</v>
      </c>
      <c r="B107" s="338" t="s">
        <v>247</v>
      </c>
      <c r="C107" s="341" t="s">
        <v>248</v>
      </c>
      <c r="D107" s="337" t="s">
        <v>803</v>
      </c>
      <c r="E107" s="340"/>
      <c r="F107" s="340" t="s">
        <v>1566</v>
      </c>
      <c r="G107" s="340" t="s">
        <v>989</v>
      </c>
      <c r="H107" s="341" t="s">
        <v>989</v>
      </c>
      <c r="I107" s="341"/>
      <c r="J107" s="109" t="s">
        <v>815</v>
      </c>
      <c r="K107" s="109">
        <v>4</v>
      </c>
      <c r="L107" s="109"/>
      <c r="M107" s="109" t="s">
        <v>834</v>
      </c>
      <c r="N107" s="110" t="s">
        <v>834</v>
      </c>
      <c r="O107" s="110" t="s">
        <v>834</v>
      </c>
    </row>
    <row r="108" spans="1:15" s="175" customFormat="1" x14ac:dyDescent="0.25">
      <c r="A108" s="337">
        <v>2</v>
      </c>
      <c r="B108" s="338" t="s">
        <v>249</v>
      </c>
      <c r="C108" s="341" t="s">
        <v>250</v>
      </c>
      <c r="D108" s="337" t="s">
        <v>803</v>
      </c>
      <c r="E108" s="340"/>
      <c r="F108" s="340" t="s">
        <v>1566</v>
      </c>
      <c r="G108" s="340" t="s">
        <v>990</v>
      </c>
      <c r="H108" s="341" t="s">
        <v>990</v>
      </c>
      <c r="I108" s="341"/>
      <c r="J108" s="109" t="s">
        <v>815</v>
      </c>
      <c r="K108" s="109">
        <v>4</v>
      </c>
      <c r="L108" s="109"/>
      <c r="M108" s="109" t="s">
        <v>834</v>
      </c>
      <c r="N108" s="110" t="s">
        <v>693</v>
      </c>
      <c r="O108" s="110" t="s">
        <v>693</v>
      </c>
    </row>
    <row r="109" spans="1:15" s="175" customFormat="1" x14ac:dyDescent="0.25">
      <c r="A109" s="337">
        <v>2</v>
      </c>
      <c r="B109" s="338" t="s">
        <v>251</v>
      </c>
      <c r="C109" s="341" t="s">
        <v>252</v>
      </c>
      <c r="D109" s="337" t="s">
        <v>803</v>
      </c>
      <c r="E109" s="340"/>
      <c r="F109" s="340" t="s">
        <v>1566</v>
      </c>
      <c r="G109" s="340" t="s">
        <v>1599</v>
      </c>
      <c r="H109" s="341" t="s">
        <v>1599</v>
      </c>
      <c r="I109" s="341"/>
      <c r="J109" s="109" t="s">
        <v>812</v>
      </c>
      <c r="K109" s="109">
        <v>3</v>
      </c>
      <c r="L109" s="109"/>
      <c r="M109" s="109" t="s">
        <v>833</v>
      </c>
      <c r="N109" s="110" t="s">
        <v>834</v>
      </c>
      <c r="O109" s="110" t="s">
        <v>834</v>
      </c>
    </row>
    <row r="110" spans="1:15" s="462" customFormat="1" x14ac:dyDescent="0.25">
      <c r="A110" s="337">
        <v>2</v>
      </c>
      <c r="B110" s="338" t="s">
        <v>253</v>
      </c>
      <c r="C110" s="342" t="s">
        <v>254</v>
      </c>
      <c r="D110" s="337" t="s">
        <v>803</v>
      </c>
      <c r="E110" s="347"/>
      <c r="F110" s="347" t="s">
        <v>1566</v>
      </c>
      <c r="G110" s="347" t="s">
        <v>991</v>
      </c>
      <c r="H110" s="342" t="s">
        <v>991</v>
      </c>
      <c r="I110" s="342"/>
      <c r="J110" s="348" t="s">
        <v>815</v>
      </c>
      <c r="K110" s="348">
        <v>10</v>
      </c>
      <c r="L110" s="348"/>
      <c r="M110" s="348" t="s">
        <v>834</v>
      </c>
      <c r="N110" s="110" t="s">
        <v>693</v>
      </c>
      <c r="O110" s="110" t="s">
        <v>693</v>
      </c>
    </row>
    <row r="111" spans="1:15" s="175" customFormat="1" x14ac:dyDescent="0.25">
      <c r="A111" s="337">
        <v>2</v>
      </c>
      <c r="B111" s="338" t="s">
        <v>255</v>
      </c>
      <c r="C111" s="341" t="s">
        <v>256</v>
      </c>
      <c r="D111" s="337" t="s">
        <v>803</v>
      </c>
      <c r="E111" s="340"/>
      <c r="F111" s="340" t="s">
        <v>1566</v>
      </c>
      <c r="G111" s="340" t="s">
        <v>1600</v>
      </c>
      <c r="H111" s="341" t="s">
        <v>1600</v>
      </c>
      <c r="I111" s="341"/>
      <c r="J111" s="109" t="s">
        <v>815</v>
      </c>
      <c r="K111" s="109">
        <v>10</v>
      </c>
      <c r="L111" s="109"/>
      <c r="M111" s="109" t="s">
        <v>833</v>
      </c>
      <c r="N111" s="110" t="s">
        <v>834</v>
      </c>
      <c r="O111" s="110" t="s">
        <v>834</v>
      </c>
    </row>
    <row r="112" spans="1:15" s="175" customFormat="1" x14ac:dyDescent="0.25">
      <c r="A112" s="337">
        <v>2</v>
      </c>
      <c r="B112" s="338" t="s">
        <v>257</v>
      </c>
      <c r="C112" s="341" t="s">
        <v>258</v>
      </c>
      <c r="D112" s="337" t="s">
        <v>803</v>
      </c>
      <c r="E112" s="340"/>
      <c r="F112" s="340" t="s">
        <v>1566</v>
      </c>
      <c r="G112" s="340" t="s">
        <v>1601</v>
      </c>
      <c r="H112" s="341" t="s">
        <v>1601</v>
      </c>
      <c r="I112" s="341"/>
      <c r="J112" s="109" t="s">
        <v>815</v>
      </c>
      <c r="K112" s="109">
        <v>10</v>
      </c>
      <c r="L112" s="109"/>
      <c r="M112" s="109" t="s">
        <v>833</v>
      </c>
      <c r="N112" s="110" t="s">
        <v>693</v>
      </c>
      <c r="O112" s="110" t="s">
        <v>693</v>
      </c>
    </row>
    <row r="113" spans="1:15" s="175" customFormat="1" x14ac:dyDescent="0.25">
      <c r="A113" s="337">
        <v>2</v>
      </c>
      <c r="B113" s="338" t="s">
        <v>259</v>
      </c>
      <c r="C113" s="341" t="s">
        <v>260</v>
      </c>
      <c r="D113" s="337" t="s">
        <v>803</v>
      </c>
      <c r="E113" s="340"/>
      <c r="F113" s="340" t="s">
        <v>1566</v>
      </c>
      <c r="G113" s="340" t="s">
        <v>1557</v>
      </c>
      <c r="H113" s="341" t="s">
        <v>1557</v>
      </c>
      <c r="I113" s="341"/>
      <c r="J113" s="109" t="s">
        <v>815</v>
      </c>
      <c r="K113" s="109">
        <v>10</v>
      </c>
      <c r="L113" s="109"/>
      <c r="M113" s="109" t="s">
        <v>833</v>
      </c>
      <c r="N113" s="110" t="s">
        <v>834</v>
      </c>
      <c r="O113" s="110" t="s">
        <v>834</v>
      </c>
    </row>
    <row r="114" spans="1:15" s="175" customFormat="1" x14ac:dyDescent="0.25">
      <c r="A114" s="337">
        <v>2</v>
      </c>
      <c r="B114" s="338" t="s">
        <v>261</v>
      </c>
      <c r="C114" s="341" t="s">
        <v>262</v>
      </c>
      <c r="D114" s="337" t="s">
        <v>803</v>
      </c>
      <c r="E114" s="340"/>
      <c r="F114" s="340" t="s">
        <v>1566</v>
      </c>
      <c r="G114" s="340" t="s">
        <v>1602</v>
      </c>
      <c r="H114" s="341" t="s">
        <v>1602</v>
      </c>
      <c r="I114" s="341"/>
      <c r="J114" s="109" t="s">
        <v>815</v>
      </c>
      <c r="K114" s="109">
        <v>10</v>
      </c>
      <c r="L114" s="109"/>
      <c r="M114" s="109" t="s">
        <v>833</v>
      </c>
      <c r="N114" s="110" t="s">
        <v>693</v>
      </c>
      <c r="O114" s="110" t="s">
        <v>693</v>
      </c>
    </row>
    <row r="115" spans="1:15" s="462" customFormat="1" x14ac:dyDescent="0.25">
      <c r="A115" s="337">
        <v>2</v>
      </c>
      <c r="B115" s="338" t="s">
        <v>263</v>
      </c>
      <c r="C115" s="342" t="s">
        <v>45</v>
      </c>
      <c r="D115" s="337" t="s">
        <v>803</v>
      </c>
      <c r="E115" s="347"/>
      <c r="F115" s="347" t="s">
        <v>1566</v>
      </c>
      <c r="G115" s="347" t="s">
        <v>1550</v>
      </c>
      <c r="H115" s="342" t="s">
        <v>1550</v>
      </c>
      <c r="I115" s="342"/>
      <c r="J115" s="348" t="s">
        <v>815</v>
      </c>
      <c r="K115" s="348">
        <v>6</v>
      </c>
      <c r="L115" s="348"/>
      <c r="M115" s="348" t="s">
        <v>833</v>
      </c>
      <c r="N115" s="110" t="s">
        <v>834</v>
      </c>
      <c r="O115" s="110" t="s">
        <v>834</v>
      </c>
    </row>
    <row r="116" spans="1:15" s="175" customFormat="1" x14ac:dyDescent="0.25">
      <c r="A116" s="337">
        <v>2</v>
      </c>
      <c r="B116" s="338" t="s">
        <v>264</v>
      </c>
      <c r="C116" s="341" t="s">
        <v>107</v>
      </c>
      <c r="D116" s="337" t="s">
        <v>803</v>
      </c>
      <c r="E116" s="340"/>
      <c r="F116" s="340" t="s">
        <v>1566</v>
      </c>
      <c r="G116" s="340" t="s">
        <v>964</v>
      </c>
      <c r="H116" s="341" t="s">
        <v>964</v>
      </c>
      <c r="I116" s="341"/>
      <c r="J116" s="109" t="s">
        <v>813</v>
      </c>
      <c r="K116" s="109">
        <v>1</v>
      </c>
      <c r="L116" s="109"/>
      <c r="M116" s="109" t="s">
        <v>834</v>
      </c>
      <c r="N116" s="110" t="s">
        <v>693</v>
      </c>
      <c r="O116" s="110" t="s">
        <v>693</v>
      </c>
    </row>
    <row r="117" spans="1:15" s="175" customFormat="1" x14ac:dyDescent="0.25">
      <c r="A117" s="337">
        <v>2</v>
      </c>
      <c r="B117" s="338" t="s">
        <v>265</v>
      </c>
      <c r="C117" s="341" t="s">
        <v>266</v>
      </c>
      <c r="D117" s="337" t="s">
        <v>803</v>
      </c>
      <c r="E117" s="340"/>
      <c r="F117" s="340" t="s">
        <v>1566</v>
      </c>
      <c r="G117" s="340" t="s">
        <v>992</v>
      </c>
      <c r="H117" s="341" t="s">
        <v>992</v>
      </c>
      <c r="I117" s="341"/>
      <c r="J117" s="109" t="s">
        <v>812</v>
      </c>
      <c r="K117" s="109">
        <v>2</v>
      </c>
      <c r="L117" s="109"/>
      <c r="M117" s="109" t="s">
        <v>834</v>
      </c>
      <c r="N117" s="110" t="s">
        <v>834</v>
      </c>
      <c r="O117" s="110" t="s">
        <v>834</v>
      </c>
    </row>
    <row r="118" spans="1:15" s="175" customFormat="1" x14ac:dyDescent="0.25">
      <c r="A118" s="337">
        <v>2</v>
      </c>
      <c r="B118" s="338" t="s">
        <v>267</v>
      </c>
      <c r="C118" s="341" t="s">
        <v>268</v>
      </c>
      <c r="D118" s="337" t="s">
        <v>803</v>
      </c>
      <c r="E118" s="340"/>
      <c r="F118" s="340" t="s">
        <v>1566</v>
      </c>
      <c r="G118" s="340" t="s">
        <v>993</v>
      </c>
      <c r="H118" s="341" t="s">
        <v>993</v>
      </c>
      <c r="I118" s="341"/>
      <c r="J118" s="109" t="s">
        <v>812</v>
      </c>
      <c r="K118" s="109">
        <v>2</v>
      </c>
      <c r="L118" s="109"/>
      <c r="M118" s="109" t="s">
        <v>834</v>
      </c>
      <c r="N118" s="110" t="s">
        <v>693</v>
      </c>
      <c r="O118" s="110" t="s">
        <v>693</v>
      </c>
    </row>
    <row r="119" spans="1:15" s="175" customFormat="1" x14ac:dyDescent="0.25">
      <c r="A119" s="337">
        <v>2</v>
      </c>
      <c r="B119" s="338" t="s">
        <v>271</v>
      </c>
      <c r="C119" s="341" t="s">
        <v>272</v>
      </c>
      <c r="D119" s="337" t="s">
        <v>803</v>
      </c>
      <c r="E119" s="340"/>
      <c r="F119" s="340" t="s">
        <v>1566</v>
      </c>
      <c r="G119" s="340" t="s">
        <v>995</v>
      </c>
      <c r="H119" s="341" t="s">
        <v>995</v>
      </c>
      <c r="I119" s="341"/>
      <c r="J119" s="109" t="s">
        <v>815</v>
      </c>
      <c r="K119" s="109">
        <v>4</v>
      </c>
      <c r="L119" s="109"/>
      <c r="M119" s="109" t="s">
        <v>834</v>
      </c>
      <c r="N119" s="110" t="s">
        <v>693</v>
      </c>
      <c r="O119" s="110" t="s">
        <v>693</v>
      </c>
    </row>
    <row r="120" spans="1:15" s="175" customFormat="1" x14ac:dyDescent="0.25">
      <c r="A120" s="337">
        <v>2</v>
      </c>
      <c r="B120" s="338" t="s">
        <v>273</v>
      </c>
      <c r="C120" s="341" t="s">
        <v>274</v>
      </c>
      <c r="D120" s="337" t="s">
        <v>803</v>
      </c>
      <c r="E120" s="340"/>
      <c r="F120" s="340" t="s">
        <v>1566</v>
      </c>
      <c r="G120" s="340" t="s">
        <v>1036</v>
      </c>
      <c r="H120" s="341" t="s">
        <v>1036</v>
      </c>
      <c r="I120" s="341"/>
      <c r="J120" s="109" t="s">
        <v>1184</v>
      </c>
      <c r="K120" s="109"/>
      <c r="L120" s="109"/>
      <c r="M120" s="109" t="s">
        <v>832</v>
      </c>
      <c r="N120" s="110" t="s">
        <v>803</v>
      </c>
      <c r="O120" s="110" t="s">
        <v>834</v>
      </c>
    </row>
    <row r="121" spans="1:15" s="175" customFormat="1" x14ac:dyDescent="0.25">
      <c r="A121" s="337">
        <v>2</v>
      </c>
      <c r="B121" s="338" t="s">
        <v>275</v>
      </c>
      <c r="C121" s="341" t="s">
        <v>111</v>
      </c>
      <c r="D121" s="337" t="s">
        <v>803</v>
      </c>
      <c r="E121" s="340"/>
      <c r="F121" s="340" t="s">
        <v>1566</v>
      </c>
      <c r="G121" s="340" t="s">
        <v>1603</v>
      </c>
      <c r="H121" s="341" t="s">
        <v>1603</v>
      </c>
      <c r="I121" s="341"/>
      <c r="J121" s="109" t="s">
        <v>812</v>
      </c>
      <c r="K121" s="109">
        <v>2</v>
      </c>
      <c r="L121" s="109"/>
      <c r="M121" s="109" t="s">
        <v>833</v>
      </c>
      <c r="N121" s="110" t="s">
        <v>693</v>
      </c>
      <c r="O121" s="110" t="s">
        <v>693</v>
      </c>
    </row>
    <row r="122" spans="1:15" s="175" customFormat="1" x14ac:dyDescent="0.25">
      <c r="A122" s="337">
        <v>2</v>
      </c>
      <c r="B122" s="338" t="s">
        <v>276</v>
      </c>
      <c r="C122" s="341" t="s">
        <v>277</v>
      </c>
      <c r="D122" s="337" t="s">
        <v>803</v>
      </c>
      <c r="E122" s="340"/>
      <c r="F122" s="340" t="s">
        <v>1566</v>
      </c>
      <c r="G122" s="340" t="s">
        <v>1604</v>
      </c>
      <c r="H122" s="341" t="s">
        <v>1604</v>
      </c>
      <c r="I122" s="341"/>
      <c r="J122" s="109" t="s">
        <v>815</v>
      </c>
      <c r="K122" s="109">
        <v>10</v>
      </c>
      <c r="L122" s="109"/>
      <c r="M122" s="109" t="s">
        <v>833</v>
      </c>
      <c r="N122" s="110" t="s">
        <v>834</v>
      </c>
      <c r="O122" s="110" t="s">
        <v>834</v>
      </c>
    </row>
    <row r="123" spans="1:15" s="175" customFormat="1" x14ac:dyDescent="0.25">
      <c r="A123" s="337">
        <v>2</v>
      </c>
      <c r="B123" s="338" t="s">
        <v>278</v>
      </c>
      <c r="C123" s="341" t="s">
        <v>279</v>
      </c>
      <c r="D123" s="337" t="s">
        <v>803</v>
      </c>
      <c r="E123" s="340"/>
      <c r="F123" s="340" t="s">
        <v>1566</v>
      </c>
      <c r="G123" s="340" t="s">
        <v>996</v>
      </c>
      <c r="H123" s="341" t="s">
        <v>996</v>
      </c>
      <c r="I123" s="341"/>
      <c r="J123" s="109" t="s">
        <v>813</v>
      </c>
      <c r="K123" s="109">
        <v>1</v>
      </c>
      <c r="L123" s="109"/>
      <c r="M123" s="109" t="s">
        <v>834</v>
      </c>
      <c r="N123" s="110" t="s">
        <v>693</v>
      </c>
      <c r="O123" s="110" t="s">
        <v>693</v>
      </c>
    </row>
    <row r="124" spans="1:15" s="175" customFormat="1" x14ac:dyDescent="0.25">
      <c r="A124" s="337">
        <v>2</v>
      </c>
      <c r="B124" s="338" t="s">
        <v>280</v>
      </c>
      <c r="C124" s="341" t="s">
        <v>281</v>
      </c>
      <c r="D124" s="337" t="s">
        <v>803</v>
      </c>
      <c r="E124" s="340"/>
      <c r="F124" s="340" t="s">
        <v>1566</v>
      </c>
      <c r="G124" s="340" t="s">
        <v>997</v>
      </c>
      <c r="H124" s="341" t="s">
        <v>997</v>
      </c>
      <c r="I124" s="341"/>
      <c r="J124" s="109" t="s">
        <v>815</v>
      </c>
      <c r="K124" s="109">
        <v>10</v>
      </c>
      <c r="L124" s="109"/>
      <c r="M124" s="109" t="s">
        <v>834</v>
      </c>
      <c r="N124" s="110" t="s">
        <v>834</v>
      </c>
      <c r="O124" s="110" t="s">
        <v>834</v>
      </c>
    </row>
    <row r="125" spans="1:15" s="175" customFormat="1" x14ac:dyDescent="0.25">
      <c r="A125" s="337">
        <v>2</v>
      </c>
      <c r="B125" s="338" t="s">
        <v>282</v>
      </c>
      <c r="C125" s="341" t="s">
        <v>283</v>
      </c>
      <c r="D125" s="337" t="s">
        <v>803</v>
      </c>
      <c r="E125" s="340"/>
      <c r="F125" s="340" t="s">
        <v>1566</v>
      </c>
      <c r="G125" s="340" t="s">
        <v>998</v>
      </c>
      <c r="H125" s="341" t="s">
        <v>998</v>
      </c>
      <c r="I125" s="341"/>
      <c r="J125" s="109" t="s">
        <v>813</v>
      </c>
      <c r="K125" s="109">
        <v>1</v>
      </c>
      <c r="L125" s="109"/>
      <c r="M125" s="109" t="s">
        <v>834</v>
      </c>
      <c r="N125" s="110" t="s">
        <v>693</v>
      </c>
      <c r="O125" s="110" t="s">
        <v>693</v>
      </c>
    </row>
    <row r="126" spans="1:15" s="175" customFormat="1" x14ac:dyDescent="0.25">
      <c r="A126" s="337">
        <v>2</v>
      </c>
      <c r="B126" s="338" t="s">
        <v>284</v>
      </c>
      <c r="C126" s="341" t="s">
        <v>285</v>
      </c>
      <c r="D126" s="337" t="s">
        <v>803</v>
      </c>
      <c r="E126" s="340"/>
      <c r="F126" s="340" t="s">
        <v>1566</v>
      </c>
      <c r="G126" s="340" t="s">
        <v>999</v>
      </c>
      <c r="H126" s="341" t="s">
        <v>999</v>
      </c>
      <c r="I126" s="341"/>
      <c r="J126" s="109" t="s">
        <v>813</v>
      </c>
      <c r="K126" s="109">
        <v>1</v>
      </c>
      <c r="L126" s="109"/>
      <c r="M126" s="109" t="s">
        <v>834</v>
      </c>
      <c r="N126" s="110" t="s">
        <v>834</v>
      </c>
      <c r="O126" s="110" t="s">
        <v>834</v>
      </c>
    </row>
    <row r="127" spans="1:15" s="175" customFormat="1" x14ac:dyDescent="0.25">
      <c r="A127" s="337">
        <v>2</v>
      </c>
      <c r="B127" s="338" t="s">
        <v>286</v>
      </c>
      <c r="C127" s="341" t="s">
        <v>287</v>
      </c>
      <c r="D127" s="337" t="s">
        <v>803</v>
      </c>
      <c r="E127" s="340"/>
      <c r="F127" s="340" t="s">
        <v>1566</v>
      </c>
      <c r="G127" s="340" t="s">
        <v>1000</v>
      </c>
      <c r="H127" s="341" t="s">
        <v>1000</v>
      </c>
      <c r="I127" s="341"/>
      <c r="J127" s="109" t="s">
        <v>813</v>
      </c>
      <c r="K127" s="109">
        <v>1</v>
      </c>
      <c r="L127" s="109"/>
      <c r="M127" s="109" t="s">
        <v>834</v>
      </c>
      <c r="N127" s="110" t="s">
        <v>693</v>
      </c>
      <c r="O127" s="110" t="s">
        <v>693</v>
      </c>
    </row>
    <row r="128" spans="1:15" s="175" customFormat="1" x14ac:dyDescent="0.25">
      <c r="A128" s="337">
        <v>2</v>
      </c>
      <c r="B128" s="338" t="s">
        <v>288</v>
      </c>
      <c r="C128" s="341" t="s">
        <v>289</v>
      </c>
      <c r="D128" s="337" t="s">
        <v>803</v>
      </c>
      <c r="E128" s="340"/>
      <c r="F128" s="340" t="s">
        <v>1566</v>
      </c>
      <c r="G128" s="340" t="s">
        <v>1030</v>
      </c>
      <c r="H128" s="341" t="s">
        <v>1030</v>
      </c>
      <c r="I128" s="341"/>
      <c r="J128" s="109" t="s">
        <v>815</v>
      </c>
      <c r="K128" s="109">
        <v>10</v>
      </c>
      <c r="L128" s="109"/>
      <c r="M128" s="109" t="s">
        <v>834</v>
      </c>
      <c r="N128" s="110" t="s">
        <v>693</v>
      </c>
      <c r="O128" s="110" t="s">
        <v>693</v>
      </c>
    </row>
    <row r="129" spans="1:15" s="175" customFormat="1" x14ac:dyDescent="0.25">
      <c r="A129" s="337">
        <v>2</v>
      </c>
      <c r="B129" s="338" t="s">
        <v>290</v>
      </c>
      <c r="C129" s="341" t="s">
        <v>291</v>
      </c>
      <c r="D129" s="337" t="s">
        <v>803</v>
      </c>
      <c r="E129" s="340"/>
      <c r="F129" s="340" t="s">
        <v>1566</v>
      </c>
      <c r="G129" s="340" t="s">
        <v>1001</v>
      </c>
      <c r="H129" s="341" t="s">
        <v>1001</v>
      </c>
      <c r="I129" s="341"/>
      <c r="J129" s="109" t="s">
        <v>813</v>
      </c>
      <c r="K129" s="109">
        <v>1</v>
      </c>
      <c r="L129" s="109"/>
      <c r="M129" s="109" t="s">
        <v>834</v>
      </c>
      <c r="N129" s="110" t="s">
        <v>834</v>
      </c>
      <c r="O129" s="110" t="s">
        <v>834</v>
      </c>
    </row>
    <row r="130" spans="1:15" s="175" customFormat="1" x14ac:dyDescent="0.25">
      <c r="A130" s="337">
        <v>2</v>
      </c>
      <c r="B130" s="338" t="s">
        <v>292</v>
      </c>
      <c r="C130" s="341" t="s">
        <v>109</v>
      </c>
      <c r="D130" s="337" t="s">
        <v>803</v>
      </c>
      <c r="E130" s="340"/>
      <c r="F130" s="340" t="s">
        <v>1566</v>
      </c>
      <c r="G130" s="340" t="s">
        <v>965</v>
      </c>
      <c r="H130" s="341" t="s">
        <v>965</v>
      </c>
      <c r="I130" s="341"/>
      <c r="J130" s="109" t="s">
        <v>813</v>
      </c>
      <c r="K130" s="109">
        <v>1</v>
      </c>
      <c r="L130" s="109"/>
      <c r="M130" s="109" t="s">
        <v>834</v>
      </c>
      <c r="N130" s="110" t="s">
        <v>693</v>
      </c>
      <c r="O130" s="110" t="s">
        <v>693</v>
      </c>
    </row>
    <row r="131" spans="1:15" s="175" customFormat="1" x14ac:dyDescent="0.25">
      <c r="A131" s="337">
        <v>2</v>
      </c>
      <c r="B131" s="338" t="s">
        <v>293</v>
      </c>
      <c r="C131" s="341" t="s">
        <v>294</v>
      </c>
      <c r="D131" s="337" t="s">
        <v>803</v>
      </c>
      <c r="E131" s="340"/>
      <c r="F131" s="340" t="s">
        <v>1566</v>
      </c>
      <c r="G131" s="340" t="s">
        <v>1032</v>
      </c>
      <c r="H131" s="341" t="s">
        <v>1032</v>
      </c>
      <c r="I131" s="341"/>
      <c r="J131" s="109" t="s">
        <v>1184</v>
      </c>
      <c r="K131" s="109"/>
      <c r="L131" s="109"/>
      <c r="M131" s="109" t="s">
        <v>832</v>
      </c>
      <c r="N131" s="110" t="s">
        <v>803</v>
      </c>
      <c r="O131" s="110" t="s">
        <v>693</v>
      </c>
    </row>
    <row r="132" spans="1:15" s="175" customFormat="1" x14ac:dyDescent="0.25">
      <c r="A132" s="337">
        <v>2</v>
      </c>
      <c r="B132" s="338" t="s">
        <v>295</v>
      </c>
      <c r="C132" s="341" t="s">
        <v>296</v>
      </c>
      <c r="D132" s="337" t="s">
        <v>803</v>
      </c>
      <c r="E132" s="340"/>
      <c r="F132" s="340" t="s">
        <v>1566</v>
      </c>
      <c r="G132" s="340" t="s">
        <v>1002</v>
      </c>
      <c r="H132" s="341" t="s">
        <v>1002</v>
      </c>
      <c r="I132" s="341"/>
      <c r="J132" s="109" t="s">
        <v>813</v>
      </c>
      <c r="K132" s="109">
        <v>1</v>
      </c>
      <c r="L132" s="109"/>
      <c r="M132" s="109" t="s">
        <v>834</v>
      </c>
      <c r="N132" s="110" t="s">
        <v>834</v>
      </c>
      <c r="O132" s="110" t="s">
        <v>834</v>
      </c>
    </row>
    <row r="133" spans="1:15" s="175" customFormat="1" x14ac:dyDescent="0.25">
      <c r="A133" s="337">
        <v>2</v>
      </c>
      <c r="B133" s="338" t="s">
        <v>297</v>
      </c>
      <c r="C133" s="341" t="s">
        <v>298</v>
      </c>
      <c r="D133" s="337" t="s">
        <v>803</v>
      </c>
      <c r="E133" s="340"/>
      <c r="F133" s="340" t="s">
        <v>1566</v>
      </c>
      <c r="G133" s="340" t="s">
        <v>1003</v>
      </c>
      <c r="H133" s="341" t="s">
        <v>1003</v>
      </c>
      <c r="I133" s="341"/>
      <c r="J133" s="109" t="s">
        <v>813</v>
      </c>
      <c r="K133" s="109">
        <v>1</v>
      </c>
      <c r="L133" s="109"/>
      <c r="M133" s="109" t="s">
        <v>834</v>
      </c>
      <c r="N133" s="110" t="s">
        <v>693</v>
      </c>
      <c r="O133" s="110" t="s">
        <v>693</v>
      </c>
    </row>
    <row r="134" spans="1:15" s="175" customFormat="1" x14ac:dyDescent="0.25">
      <c r="A134" s="337">
        <v>2</v>
      </c>
      <c r="B134" s="338" t="s">
        <v>299</v>
      </c>
      <c r="C134" s="341" t="s">
        <v>300</v>
      </c>
      <c r="D134" s="337" t="s">
        <v>803</v>
      </c>
      <c r="E134" s="340"/>
      <c r="F134" s="340" t="s">
        <v>1566</v>
      </c>
      <c r="G134" s="340" t="s">
        <v>1031</v>
      </c>
      <c r="H134" s="341" t="s">
        <v>1031</v>
      </c>
      <c r="I134" s="341"/>
      <c r="J134" s="109" t="s">
        <v>812</v>
      </c>
      <c r="K134" s="109">
        <v>1</v>
      </c>
      <c r="L134" s="109"/>
      <c r="M134" s="109" t="s">
        <v>834</v>
      </c>
      <c r="N134" s="110" t="s">
        <v>693</v>
      </c>
      <c r="O134" s="110" t="s">
        <v>693</v>
      </c>
    </row>
    <row r="135" spans="1:15" s="462" customFormat="1" x14ac:dyDescent="0.25">
      <c r="A135" s="337">
        <v>2</v>
      </c>
      <c r="B135" s="338" t="s">
        <v>301</v>
      </c>
      <c r="C135" s="342" t="s">
        <v>302</v>
      </c>
      <c r="D135" s="337" t="s">
        <v>803</v>
      </c>
      <c r="E135" s="347"/>
      <c r="F135" s="347" t="s">
        <v>1566</v>
      </c>
      <c r="G135" s="347" t="s">
        <v>1034</v>
      </c>
      <c r="H135" s="342" t="s">
        <v>1034</v>
      </c>
      <c r="I135" s="342"/>
      <c r="J135" s="348" t="s">
        <v>1184</v>
      </c>
      <c r="K135" s="348"/>
      <c r="L135" s="348"/>
      <c r="M135" s="348" t="s">
        <v>832</v>
      </c>
      <c r="N135" s="110" t="s">
        <v>803</v>
      </c>
      <c r="O135" s="110" t="s">
        <v>834</v>
      </c>
    </row>
    <row r="136" spans="1:15" s="175" customFormat="1" x14ac:dyDescent="0.25">
      <c r="A136" s="337">
        <v>2</v>
      </c>
      <c r="B136" s="338" t="s">
        <v>303</v>
      </c>
      <c r="C136" s="341" t="s">
        <v>304</v>
      </c>
      <c r="D136" s="337" t="s">
        <v>803</v>
      </c>
      <c r="E136" s="340"/>
      <c r="F136" s="340" t="s">
        <v>1566</v>
      </c>
      <c r="G136" s="340" t="s">
        <v>1035</v>
      </c>
      <c r="H136" s="341" t="s">
        <v>1035</v>
      </c>
      <c r="I136" s="341"/>
      <c r="J136" s="109" t="s">
        <v>1184</v>
      </c>
      <c r="K136" s="109"/>
      <c r="L136" s="109"/>
      <c r="M136" s="109" t="s">
        <v>832</v>
      </c>
      <c r="N136" s="110" t="s">
        <v>803</v>
      </c>
      <c r="O136" s="110" t="s">
        <v>693</v>
      </c>
    </row>
    <row r="137" spans="1:15" s="175" customFormat="1" x14ac:dyDescent="0.25">
      <c r="A137" s="337">
        <v>2</v>
      </c>
      <c r="B137" s="338" t="s">
        <v>305</v>
      </c>
      <c r="C137" s="341" t="s">
        <v>306</v>
      </c>
      <c r="D137" s="337" t="s">
        <v>803</v>
      </c>
      <c r="E137" s="340"/>
      <c r="F137" s="340" t="s">
        <v>1566</v>
      </c>
      <c r="G137" s="340" t="s">
        <v>1605</v>
      </c>
      <c r="H137" s="341" t="s">
        <v>1605</v>
      </c>
      <c r="I137" s="341"/>
      <c r="J137" s="109" t="s">
        <v>815</v>
      </c>
      <c r="K137" s="109">
        <v>7</v>
      </c>
      <c r="L137" s="109"/>
      <c r="M137" s="109" t="s">
        <v>833</v>
      </c>
      <c r="N137" s="110" t="s">
        <v>834</v>
      </c>
      <c r="O137" s="110" t="s">
        <v>834</v>
      </c>
    </row>
    <row r="138" spans="1:15" s="175" customFormat="1" x14ac:dyDescent="0.25">
      <c r="A138" s="337">
        <v>2</v>
      </c>
      <c r="B138" s="338" t="s">
        <v>307</v>
      </c>
      <c r="C138" s="341" t="s">
        <v>97</v>
      </c>
      <c r="D138" s="337" t="s">
        <v>803</v>
      </c>
      <c r="E138" s="340"/>
      <c r="F138" s="340" t="s">
        <v>1566</v>
      </c>
      <c r="G138" s="175" t="s">
        <v>1564</v>
      </c>
      <c r="H138" s="342" t="s">
        <v>1372</v>
      </c>
      <c r="I138" s="342" t="s">
        <v>1658</v>
      </c>
      <c r="J138" s="109" t="s">
        <v>1184</v>
      </c>
      <c r="K138" s="109">
        <v>30</v>
      </c>
      <c r="L138" s="109"/>
      <c r="M138" s="109" t="s">
        <v>657</v>
      </c>
      <c r="N138" s="110" t="s">
        <v>803</v>
      </c>
      <c r="O138" s="110" t="s">
        <v>693</v>
      </c>
    </row>
    <row r="139" spans="1:15" s="175" customFormat="1" x14ac:dyDescent="0.25">
      <c r="A139" s="337">
        <v>2</v>
      </c>
      <c r="B139" s="338" t="s">
        <v>308</v>
      </c>
      <c r="C139" s="341" t="s">
        <v>101</v>
      </c>
      <c r="D139" s="337" t="s">
        <v>803</v>
      </c>
      <c r="E139" s="340"/>
      <c r="F139" s="340" t="s">
        <v>1566</v>
      </c>
      <c r="G139" s="340" t="s">
        <v>962</v>
      </c>
      <c r="H139" s="341" t="s">
        <v>962</v>
      </c>
      <c r="I139" s="341"/>
      <c r="J139" s="109" t="s">
        <v>812</v>
      </c>
      <c r="K139" s="109">
        <v>1</v>
      </c>
      <c r="L139" s="109"/>
      <c r="M139" s="109" t="s">
        <v>834</v>
      </c>
      <c r="N139" s="110" t="s">
        <v>834</v>
      </c>
      <c r="O139" s="110" t="s">
        <v>834</v>
      </c>
    </row>
    <row r="140" spans="1:15" s="175" customFormat="1" x14ac:dyDescent="0.25">
      <c r="A140" s="337">
        <v>2</v>
      </c>
      <c r="B140" s="338" t="s">
        <v>309</v>
      </c>
      <c r="C140" s="341" t="s">
        <v>103</v>
      </c>
      <c r="D140" s="337" t="s">
        <v>803</v>
      </c>
      <c r="E140" s="340"/>
      <c r="F140" s="340" t="s">
        <v>1566</v>
      </c>
      <c r="G140" s="340" t="s">
        <v>963</v>
      </c>
      <c r="H140" s="342" t="s">
        <v>1747</v>
      </c>
      <c r="I140" s="342" t="s">
        <v>1745</v>
      </c>
      <c r="J140" s="109" t="s">
        <v>1184</v>
      </c>
      <c r="K140" s="109">
        <v>30</v>
      </c>
      <c r="L140" s="109"/>
      <c r="M140" s="109" t="s">
        <v>657</v>
      </c>
      <c r="N140" s="110" t="s">
        <v>803</v>
      </c>
      <c r="O140" s="110" t="s">
        <v>693</v>
      </c>
    </row>
    <row r="141" spans="1:15" s="175" customFormat="1" x14ac:dyDescent="0.25">
      <c r="A141" s="337">
        <v>2</v>
      </c>
      <c r="B141" s="338" t="s">
        <v>310</v>
      </c>
      <c r="C141" s="341" t="s">
        <v>99</v>
      </c>
      <c r="D141" s="337" t="s">
        <v>803</v>
      </c>
      <c r="E141" s="340"/>
      <c r="F141" s="340" t="s">
        <v>1566</v>
      </c>
      <c r="G141" s="340" t="s">
        <v>1565</v>
      </c>
      <c r="H141" s="342" t="s">
        <v>1373</v>
      </c>
      <c r="I141" s="342" t="s">
        <v>1658</v>
      </c>
      <c r="J141" s="109" t="s">
        <v>1184</v>
      </c>
      <c r="K141" s="109">
        <v>30</v>
      </c>
      <c r="L141" s="109"/>
      <c r="M141" s="109" t="s">
        <v>657</v>
      </c>
      <c r="N141" s="110" t="s">
        <v>803</v>
      </c>
      <c r="O141" s="110" t="s">
        <v>834</v>
      </c>
    </row>
    <row r="142" spans="1:15" s="175" customFormat="1" x14ac:dyDescent="0.25">
      <c r="A142" s="337">
        <v>2</v>
      </c>
      <c r="B142" s="338" t="s">
        <v>311</v>
      </c>
      <c r="C142" s="341" t="s">
        <v>312</v>
      </c>
      <c r="D142" s="337" t="s">
        <v>803</v>
      </c>
      <c r="E142" s="340"/>
      <c r="F142" s="340" t="s">
        <v>1566</v>
      </c>
      <c r="G142" s="340" t="s">
        <v>1606</v>
      </c>
      <c r="H142" s="341" t="s">
        <v>1606</v>
      </c>
      <c r="I142" s="341"/>
      <c r="J142" s="109" t="s">
        <v>815</v>
      </c>
      <c r="K142" s="109">
        <v>7</v>
      </c>
      <c r="L142" s="109"/>
      <c r="M142" s="109" t="s">
        <v>834</v>
      </c>
      <c r="N142" s="110" t="s">
        <v>693</v>
      </c>
      <c r="O142" s="110" t="s">
        <v>693</v>
      </c>
    </row>
    <row r="143" spans="1:15" s="175" customFormat="1" x14ac:dyDescent="0.25">
      <c r="A143" s="337">
        <v>2</v>
      </c>
      <c r="B143" s="338" t="s">
        <v>313</v>
      </c>
      <c r="C143" s="341" t="s">
        <v>314</v>
      </c>
      <c r="D143" s="337" t="s">
        <v>803</v>
      </c>
      <c r="E143" s="340"/>
      <c r="F143" s="340" t="s">
        <v>1566</v>
      </c>
      <c r="G143" s="340" t="s">
        <v>1607</v>
      </c>
      <c r="H143" s="341" t="s">
        <v>1607</v>
      </c>
      <c r="I143" s="341"/>
      <c r="J143" s="109" t="s">
        <v>815</v>
      </c>
      <c r="K143" s="109">
        <v>7</v>
      </c>
      <c r="L143" s="109"/>
      <c r="M143" s="109" t="s">
        <v>834</v>
      </c>
      <c r="N143" s="110" t="s">
        <v>834</v>
      </c>
      <c r="O143" s="110" t="s">
        <v>834</v>
      </c>
    </row>
    <row r="144" spans="1:15" s="175" customFormat="1" x14ac:dyDescent="0.25">
      <c r="A144" s="337">
        <v>2</v>
      </c>
      <c r="B144" s="338" t="s">
        <v>315</v>
      </c>
      <c r="C144" s="341" t="s">
        <v>316</v>
      </c>
      <c r="D144" s="337" t="s">
        <v>803</v>
      </c>
      <c r="E144" s="340"/>
      <c r="F144" s="340" t="s">
        <v>1566</v>
      </c>
      <c r="G144" s="340" t="s">
        <v>1608</v>
      </c>
      <c r="H144" s="341" t="s">
        <v>1608</v>
      </c>
      <c r="I144" s="341"/>
      <c r="J144" s="109" t="s">
        <v>815</v>
      </c>
      <c r="K144" s="109">
        <v>7</v>
      </c>
      <c r="L144" s="109"/>
      <c r="M144" s="109" t="s">
        <v>834</v>
      </c>
      <c r="N144" s="110" t="s">
        <v>693</v>
      </c>
      <c r="O144" s="110" t="s">
        <v>693</v>
      </c>
    </row>
    <row r="145" spans="1:15" s="175" customFormat="1" x14ac:dyDescent="0.25">
      <c r="A145" s="337">
        <v>2</v>
      </c>
      <c r="B145" s="338" t="s">
        <v>317</v>
      </c>
      <c r="C145" s="341" t="s">
        <v>318</v>
      </c>
      <c r="D145" s="337" t="s">
        <v>803</v>
      </c>
      <c r="E145" s="340"/>
      <c r="F145" s="340" t="s">
        <v>1566</v>
      </c>
      <c r="G145" s="340" t="s">
        <v>1609</v>
      </c>
      <c r="H145" s="341" t="s">
        <v>1609</v>
      </c>
      <c r="I145" s="341"/>
      <c r="J145" s="109" t="s">
        <v>815</v>
      </c>
      <c r="K145" s="109">
        <v>7</v>
      </c>
      <c r="L145" s="109"/>
      <c r="M145" s="109" t="s">
        <v>834</v>
      </c>
      <c r="N145" s="110" t="s">
        <v>834</v>
      </c>
      <c r="O145" s="110" t="s">
        <v>834</v>
      </c>
    </row>
    <row r="146" spans="1:15" s="175" customFormat="1" x14ac:dyDescent="0.25">
      <c r="A146" s="337">
        <v>2</v>
      </c>
      <c r="B146" s="338" t="s">
        <v>319</v>
      </c>
      <c r="C146" s="341" t="s">
        <v>320</v>
      </c>
      <c r="D146" s="337" t="s">
        <v>803</v>
      </c>
      <c r="E146" s="340"/>
      <c r="F146" s="340" t="s">
        <v>1566</v>
      </c>
      <c r="G146" s="340" t="s">
        <v>1610</v>
      </c>
      <c r="H146" s="341" t="s">
        <v>1610</v>
      </c>
      <c r="I146" s="341"/>
      <c r="J146" s="109" t="s">
        <v>815</v>
      </c>
      <c r="K146" s="109">
        <v>7</v>
      </c>
      <c r="L146" s="109"/>
      <c r="M146" s="109" t="s">
        <v>834</v>
      </c>
      <c r="N146" s="110" t="s">
        <v>693</v>
      </c>
      <c r="O146" s="110" t="s">
        <v>693</v>
      </c>
    </row>
    <row r="147" spans="1:15" s="175" customFormat="1" x14ac:dyDescent="0.25">
      <c r="A147" s="337">
        <v>2</v>
      </c>
      <c r="B147" s="338" t="s">
        <v>321</v>
      </c>
      <c r="C147" s="341" t="s">
        <v>322</v>
      </c>
      <c r="D147" s="337" t="s">
        <v>803</v>
      </c>
      <c r="E147" s="340"/>
      <c r="F147" s="340" t="s">
        <v>1566</v>
      </c>
      <c r="G147" s="340" t="s">
        <v>1611</v>
      </c>
      <c r="H147" s="341" t="s">
        <v>1611</v>
      </c>
      <c r="I147" s="341"/>
      <c r="J147" s="109" t="s">
        <v>815</v>
      </c>
      <c r="K147" s="109">
        <v>7</v>
      </c>
      <c r="L147" s="109"/>
      <c r="M147" s="109" t="s">
        <v>834</v>
      </c>
      <c r="N147" s="110" t="s">
        <v>834</v>
      </c>
      <c r="O147" s="110" t="s">
        <v>834</v>
      </c>
    </row>
    <row r="148" spans="1:15" s="175" customFormat="1" x14ac:dyDescent="0.25">
      <c r="A148" s="337">
        <v>2</v>
      </c>
      <c r="B148" s="338" t="s">
        <v>323</v>
      </c>
      <c r="C148" s="341" t="s">
        <v>324</v>
      </c>
      <c r="D148" s="337" t="s">
        <v>803</v>
      </c>
      <c r="E148" s="340"/>
      <c r="F148" s="340" t="s">
        <v>1566</v>
      </c>
      <c r="G148" s="340" t="s">
        <v>1612</v>
      </c>
      <c r="H148" s="341" t="s">
        <v>1612</v>
      </c>
      <c r="I148" s="341"/>
      <c r="J148" s="109" t="s">
        <v>815</v>
      </c>
      <c r="K148" s="109">
        <v>7</v>
      </c>
      <c r="L148" s="109"/>
      <c r="M148" s="109" t="s">
        <v>834</v>
      </c>
      <c r="N148" s="110" t="s">
        <v>693</v>
      </c>
      <c r="O148" s="110" t="s">
        <v>693</v>
      </c>
    </row>
    <row r="149" spans="1:15" s="175" customFormat="1" x14ac:dyDescent="0.25">
      <c r="A149" s="337">
        <v>2</v>
      </c>
      <c r="B149" s="338" t="s">
        <v>325</v>
      </c>
      <c r="C149" s="341" t="s">
        <v>326</v>
      </c>
      <c r="D149" s="337" t="s">
        <v>803</v>
      </c>
      <c r="E149" s="340"/>
      <c r="F149" s="340" t="s">
        <v>1566</v>
      </c>
      <c r="G149" s="340" t="s">
        <v>1613</v>
      </c>
      <c r="H149" s="341" t="s">
        <v>1613</v>
      </c>
      <c r="I149" s="341"/>
      <c r="J149" s="109" t="s">
        <v>815</v>
      </c>
      <c r="K149" s="109">
        <v>7</v>
      </c>
      <c r="L149" s="109"/>
      <c r="M149" s="109" t="s">
        <v>834</v>
      </c>
      <c r="N149" s="110" t="s">
        <v>834</v>
      </c>
      <c r="O149" s="110" t="s">
        <v>834</v>
      </c>
    </row>
    <row r="150" spans="1:15" s="175" customFormat="1" x14ac:dyDescent="0.25">
      <c r="A150" s="337">
        <v>2</v>
      </c>
      <c r="B150" s="338" t="s">
        <v>327</v>
      </c>
      <c r="C150" s="341" t="s">
        <v>328</v>
      </c>
      <c r="D150" s="337" t="s">
        <v>803</v>
      </c>
      <c r="E150" s="340"/>
      <c r="F150" s="340" t="s">
        <v>1566</v>
      </c>
      <c r="G150" s="340" t="s">
        <v>1614</v>
      </c>
      <c r="H150" s="341" t="s">
        <v>1614</v>
      </c>
      <c r="I150" s="341"/>
      <c r="J150" s="109" t="s">
        <v>815</v>
      </c>
      <c r="K150" s="109">
        <v>7</v>
      </c>
      <c r="L150" s="109"/>
      <c r="M150" s="109" t="s">
        <v>834</v>
      </c>
      <c r="N150" s="110" t="s">
        <v>693</v>
      </c>
      <c r="O150" s="110" t="s">
        <v>693</v>
      </c>
    </row>
    <row r="151" spans="1:15" s="175" customFormat="1" x14ac:dyDescent="0.25">
      <c r="A151" s="337">
        <v>2</v>
      </c>
      <c r="B151" s="338" t="s">
        <v>329</v>
      </c>
      <c r="C151" s="341" t="s">
        <v>330</v>
      </c>
      <c r="D151" s="337" t="s">
        <v>803</v>
      </c>
      <c r="E151" s="340"/>
      <c r="F151" s="340" t="s">
        <v>1566</v>
      </c>
      <c r="G151" s="340" t="s">
        <v>1615</v>
      </c>
      <c r="H151" s="341" t="s">
        <v>1615</v>
      </c>
      <c r="I151" s="341"/>
      <c r="J151" s="109" t="s">
        <v>815</v>
      </c>
      <c r="K151" s="109">
        <v>7</v>
      </c>
      <c r="L151" s="109"/>
      <c r="M151" s="109" t="s">
        <v>834</v>
      </c>
      <c r="N151" s="110" t="s">
        <v>834</v>
      </c>
      <c r="O151" s="110" t="s">
        <v>834</v>
      </c>
    </row>
    <row r="152" spans="1:15" s="175" customFormat="1" x14ac:dyDescent="0.25">
      <c r="A152" s="337">
        <v>2</v>
      </c>
      <c r="B152" s="338" t="s">
        <v>331</v>
      </c>
      <c r="C152" s="341" t="s">
        <v>332</v>
      </c>
      <c r="D152" s="337" t="s">
        <v>803</v>
      </c>
      <c r="E152" s="340"/>
      <c r="F152" s="340" t="s">
        <v>1566</v>
      </c>
      <c r="G152" s="340" t="s">
        <v>1616</v>
      </c>
      <c r="H152" s="341" t="s">
        <v>1616</v>
      </c>
      <c r="I152" s="341"/>
      <c r="J152" s="109" t="s">
        <v>815</v>
      </c>
      <c r="K152" s="109">
        <v>7</v>
      </c>
      <c r="L152" s="109"/>
      <c r="M152" s="109" t="s">
        <v>834</v>
      </c>
      <c r="N152" s="110" t="s">
        <v>693</v>
      </c>
      <c r="O152" s="110" t="s">
        <v>693</v>
      </c>
    </row>
    <row r="153" spans="1:15" s="175" customFormat="1" x14ac:dyDescent="0.25">
      <c r="A153" s="337">
        <v>2</v>
      </c>
      <c r="B153" s="338" t="s">
        <v>333</v>
      </c>
      <c r="C153" s="341" t="s">
        <v>334</v>
      </c>
      <c r="D153" s="337" t="s">
        <v>803</v>
      </c>
      <c r="E153" s="340"/>
      <c r="F153" s="340" t="s">
        <v>1566</v>
      </c>
      <c r="G153" s="340" t="s">
        <v>1617</v>
      </c>
      <c r="H153" s="341" t="s">
        <v>1617</v>
      </c>
      <c r="I153" s="341"/>
      <c r="J153" s="109" t="s">
        <v>815</v>
      </c>
      <c r="K153" s="109">
        <v>7</v>
      </c>
      <c r="L153" s="109"/>
      <c r="M153" s="109" t="s">
        <v>834</v>
      </c>
      <c r="N153" s="110" t="s">
        <v>834</v>
      </c>
      <c r="O153" s="110" t="s">
        <v>834</v>
      </c>
    </row>
    <row r="154" spans="1:15" s="175" customFormat="1" x14ac:dyDescent="0.25">
      <c r="A154" s="337">
        <v>2</v>
      </c>
      <c r="B154" s="338" t="s">
        <v>335</v>
      </c>
      <c r="C154" s="341" t="s">
        <v>336</v>
      </c>
      <c r="D154" s="337" t="s">
        <v>803</v>
      </c>
      <c r="E154" s="340"/>
      <c r="F154" s="340" t="s">
        <v>1566</v>
      </c>
      <c r="G154" s="340" t="s">
        <v>1004</v>
      </c>
      <c r="H154" s="341" t="s">
        <v>1004</v>
      </c>
      <c r="I154" s="341"/>
      <c r="J154" s="109" t="s">
        <v>812</v>
      </c>
      <c r="K154" s="109">
        <v>1</v>
      </c>
      <c r="L154" s="109"/>
      <c r="M154" s="109" t="s">
        <v>834</v>
      </c>
      <c r="N154" s="110" t="s">
        <v>693</v>
      </c>
      <c r="O154" s="110" t="s">
        <v>693</v>
      </c>
    </row>
    <row r="155" spans="1:15" s="175" customFormat="1" x14ac:dyDescent="0.25">
      <c r="A155" s="337">
        <v>2</v>
      </c>
      <c r="B155" s="338" t="s">
        <v>337</v>
      </c>
      <c r="C155" s="341" t="s">
        <v>338</v>
      </c>
      <c r="D155" s="337" t="s">
        <v>803</v>
      </c>
      <c r="E155" s="340"/>
      <c r="F155" s="340" t="s">
        <v>1566</v>
      </c>
      <c r="G155" s="340" t="s">
        <v>1005</v>
      </c>
      <c r="H155" s="341" t="s">
        <v>1005</v>
      </c>
      <c r="I155" s="341"/>
      <c r="J155" s="109" t="s">
        <v>812</v>
      </c>
      <c r="K155" s="109">
        <v>1</v>
      </c>
      <c r="L155" s="109"/>
      <c r="M155" s="109" t="s">
        <v>834</v>
      </c>
      <c r="N155" s="110" t="s">
        <v>834</v>
      </c>
      <c r="O155" s="110" t="s">
        <v>834</v>
      </c>
    </row>
    <row r="156" spans="1:15" s="175" customFormat="1" x14ac:dyDescent="0.25">
      <c r="A156" s="337">
        <v>2</v>
      </c>
      <c r="B156" s="338" t="s">
        <v>339</v>
      </c>
      <c r="C156" s="341" t="s">
        <v>340</v>
      </c>
      <c r="D156" s="337" t="s">
        <v>803</v>
      </c>
      <c r="E156" s="340"/>
      <c r="F156" s="340" t="s">
        <v>1566</v>
      </c>
      <c r="G156" s="340" t="s">
        <v>1006</v>
      </c>
      <c r="H156" s="341" t="s">
        <v>1006</v>
      </c>
      <c r="I156" s="341"/>
      <c r="J156" s="109" t="s">
        <v>812</v>
      </c>
      <c r="K156" s="109">
        <v>1</v>
      </c>
      <c r="L156" s="109"/>
      <c r="M156" s="109" t="s">
        <v>834</v>
      </c>
      <c r="N156" s="110" t="s">
        <v>693</v>
      </c>
      <c r="O156" s="110" t="s">
        <v>693</v>
      </c>
    </row>
    <row r="157" spans="1:15" s="175" customFormat="1" x14ac:dyDescent="0.25">
      <c r="A157" s="337">
        <v>2</v>
      </c>
      <c r="B157" s="338" t="s">
        <v>341</v>
      </c>
      <c r="C157" s="341" t="s">
        <v>342</v>
      </c>
      <c r="D157" s="337" t="s">
        <v>803</v>
      </c>
      <c r="E157" s="340"/>
      <c r="F157" s="340" t="s">
        <v>1566</v>
      </c>
      <c r="G157" s="340" t="s">
        <v>1007</v>
      </c>
      <c r="H157" s="341" t="s">
        <v>1007</v>
      </c>
      <c r="I157" s="341"/>
      <c r="J157" s="109" t="s">
        <v>812</v>
      </c>
      <c r="K157" s="109">
        <v>1</v>
      </c>
      <c r="L157" s="109"/>
      <c r="M157" s="109" t="s">
        <v>834</v>
      </c>
      <c r="N157" s="110" t="s">
        <v>834</v>
      </c>
      <c r="O157" s="110" t="s">
        <v>834</v>
      </c>
    </row>
    <row r="158" spans="1:15" s="175" customFormat="1" x14ac:dyDescent="0.25">
      <c r="A158" s="337">
        <v>2</v>
      </c>
      <c r="B158" s="338" t="s">
        <v>343</v>
      </c>
      <c r="C158" s="341" t="s">
        <v>344</v>
      </c>
      <c r="D158" s="337" t="s">
        <v>803</v>
      </c>
      <c r="E158" s="340"/>
      <c r="F158" s="340" t="s">
        <v>1566</v>
      </c>
      <c r="G158" s="340" t="s">
        <v>1008</v>
      </c>
      <c r="H158" s="341" t="s">
        <v>1008</v>
      </c>
      <c r="I158" s="341"/>
      <c r="J158" s="109" t="s">
        <v>812</v>
      </c>
      <c r="K158" s="109">
        <v>1</v>
      </c>
      <c r="L158" s="109"/>
      <c r="M158" s="109" t="s">
        <v>834</v>
      </c>
      <c r="N158" s="110" t="s">
        <v>693</v>
      </c>
      <c r="O158" s="110" t="s">
        <v>693</v>
      </c>
    </row>
    <row r="159" spans="1:15" s="175" customFormat="1" x14ac:dyDescent="0.25">
      <c r="A159" s="337">
        <v>2</v>
      </c>
      <c r="B159" s="338" t="s">
        <v>345</v>
      </c>
      <c r="C159" s="341" t="s">
        <v>346</v>
      </c>
      <c r="D159" s="337" t="s">
        <v>803</v>
      </c>
      <c r="E159" s="340"/>
      <c r="F159" s="340" t="s">
        <v>1566</v>
      </c>
      <c r="G159" s="340" t="s">
        <v>1009</v>
      </c>
      <c r="H159" s="341" t="s">
        <v>1009</v>
      </c>
      <c r="I159" s="341"/>
      <c r="J159" s="109" t="s">
        <v>812</v>
      </c>
      <c r="K159" s="109">
        <v>1</v>
      </c>
      <c r="L159" s="109"/>
      <c r="M159" s="109" t="s">
        <v>834</v>
      </c>
      <c r="N159" s="110" t="s">
        <v>834</v>
      </c>
      <c r="O159" s="110" t="s">
        <v>834</v>
      </c>
    </row>
    <row r="160" spans="1:15" s="175" customFormat="1" x14ac:dyDescent="0.25">
      <c r="A160" s="337">
        <v>2</v>
      </c>
      <c r="B160" s="338" t="s">
        <v>347</v>
      </c>
      <c r="C160" s="341" t="s">
        <v>348</v>
      </c>
      <c r="D160" s="337" t="s">
        <v>803</v>
      </c>
      <c r="E160" s="340"/>
      <c r="F160" s="340" t="s">
        <v>1566</v>
      </c>
      <c r="G160" s="340" t="s">
        <v>1010</v>
      </c>
      <c r="H160" s="341" t="s">
        <v>1010</v>
      </c>
      <c r="I160" s="341"/>
      <c r="J160" s="109" t="s">
        <v>812</v>
      </c>
      <c r="K160" s="109">
        <v>1</v>
      </c>
      <c r="L160" s="109"/>
      <c r="M160" s="109" t="s">
        <v>834</v>
      </c>
      <c r="N160" s="110" t="s">
        <v>693</v>
      </c>
      <c r="O160" s="110" t="s">
        <v>693</v>
      </c>
    </row>
    <row r="161" spans="1:15" s="175" customFormat="1" x14ac:dyDescent="0.25">
      <c r="A161" s="337">
        <v>2</v>
      </c>
      <c r="B161" s="338" t="s">
        <v>349</v>
      </c>
      <c r="C161" s="341" t="s">
        <v>350</v>
      </c>
      <c r="D161" s="337" t="s">
        <v>803</v>
      </c>
      <c r="E161" s="340"/>
      <c r="F161" s="340" t="s">
        <v>1566</v>
      </c>
      <c r="G161" s="340" t="s">
        <v>1011</v>
      </c>
      <c r="H161" s="341" t="s">
        <v>1011</v>
      </c>
      <c r="I161" s="341"/>
      <c r="J161" s="109" t="s">
        <v>812</v>
      </c>
      <c r="K161" s="109">
        <v>1</v>
      </c>
      <c r="L161" s="109"/>
      <c r="M161" s="109" t="s">
        <v>834</v>
      </c>
      <c r="N161" s="110" t="s">
        <v>834</v>
      </c>
      <c r="O161" s="110" t="s">
        <v>834</v>
      </c>
    </row>
    <row r="162" spans="1:15" s="175" customFormat="1" x14ac:dyDescent="0.25">
      <c r="A162" s="337">
        <v>2</v>
      </c>
      <c r="B162" s="338" t="s">
        <v>351</v>
      </c>
      <c r="C162" s="341" t="s">
        <v>352</v>
      </c>
      <c r="D162" s="337" t="s">
        <v>803</v>
      </c>
      <c r="E162" s="340"/>
      <c r="F162" s="340" t="s">
        <v>1566</v>
      </c>
      <c r="G162" s="340" t="s">
        <v>1012</v>
      </c>
      <c r="H162" s="341" t="s">
        <v>1012</v>
      </c>
      <c r="I162" s="341"/>
      <c r="J162" s="109" t="s">
        <v>812</v>
      </c>
      <c r="K162" s="109">
        <v>1</v>
      </c>
      <c r="L162" s="109"/>
      <c r="M162" s="109" t="s">
        <v>834</v>
      </c>
      <c r="N162" s="110" t="s">
        <v>693</v>
      </c>
      <c r="O162" s="110" t="s">
        <v>693</v>
      </c>
    </row>
    <row r="163" spans="1:15" s="175" customFormat="1" x14ac:dyDescent="0.25">
      <c r="A163" s="337">
        <v>2</v>
      </c>
      <c r="B163" s="338" t="s">
        <v>353</v>
      </c>
      <c r="C163" s="341" t="s">
        <v>354</v>
      </c>
      <c r="D163" s="337" t="s">
        <v>803</v>
      </c>
      <c r="E163" s="340"/>
      <c r="F163" s="340" t="s">
        <v>1566</v>
      </c>
      <c r="G163" s="340" t="s">
        <v>1013</v>
      </c>
      <c r="H163" s="341" t="s">
        <v>1013</v>
      </c>
      <c r="I163" s="341"/>
      <c r="J163" s="109" t="s">
        <v>812</v>
      </c>
      <c r="K163" s="109">
        <v>1</v>
      </c>
      <c r="L163" s="109"/>
      <c r="M163" s="109" t="s">
        <v>834</v>
      </c>
      <c r="N163" s="110" t="s">
        <v>834</v>
      </c>
      <c r="O163" s="110" t="s">
        <v>834</v>
      </c>
    </row>
    <row r="164" spans="1:15" s="175" customFormat="1" x14ac:dyDescent="0.25">
      <c r="A164" s="337">
        <v>2</v>
      </c>
      <c r="B164" s="338" t="s">
        <v>355</v>
      </c>
      <c r="C164" s="341" t="s">
        <v>356</v>
      </c>
      <c r="D164" s="337" t="s">
        <v>803</v>
      </c>
      <c r="E164" s="340"/>
      <c r="F164" s="340" t="s">
        <v>1566</v>
      </c>
      <c r="G164" s="340" t="s">
        <v>1014</v>
      </c>
      <c r="H164" s="341" t="s">
        <v>1014</v>
      </c>
      <c r="I164" s="341"/>
      <c r="J164" s="109" t="s">
        <v>812</v>
      </c>
      <c r="K164" s="109">
        <v>1</v>
      </c>
      <c r="L164" s="109"/>
      <c r="M164" s="109" t="s">
        <v>834</v>
      </c>
      <c r="N164" s="110" t="s">
        <v>693</v>
      </c>
      <c r="O164" s="110" t="s">
        <v>693</v>
      </c>
    </row>
    <row r="165" spans="1:15" s="175" customFormat="1" x14ac:dyDescent="0.25">
      <c r="A165" s="337">
        <v>2</v>
      </c>
      <c r="B165" s="338" t="s">
        <v>357</v>
      </c>
      <c r="C165" s="341" t="s">
        <v>358</v>
      </c>
      <c r="D165" s="337" t="s">
        <v>803</v>
      </c>
      <c r="E165" s="340"/>
      <c r="F165" s="340" t="s">
        <v>1566</v>
      </c>
      <c r="G165" s="340" t="s">
        <v>1015</v>
      </c>
      <c r="H165" s="341" t="s">
        <v>1015</v>
      </c>
      <c r="I165" s="341"/>
      <c r="J165" s="109" t="s">
        <v>812</v>
      </c>
      <c r="K165" s="109">
        <v>1</v>
      </c>
      <c r="L165" s="109"/>
      <c r="M165" s="109" t="s">
        <v>834</v>
      </c>
      <c r="N165" s="110" t="s">
        <v>834</v>
      </c>
      <c r="O165" s="110" t="s">
        <v>834</v>
      </c>
    </row>
    <row r="166" spans="1:15" s="175" customFormat="1" x14ac:dyDescent="0.25">
      <c r="A166" s="337">
        <v>2</v>
      </c>
      <c r="B166" s="338" t="s">
        <v>359</v>
      </c>
      <c r="C166" s="341" t="s">
        <v>360</v>
      </c>
      <c r="D166" s="337" t="s">
        <v>803</v>
      </c>
      <c r="E166" s="340"/>
      <c r="F166" s="340" t="s">
        <v>1566</v>
      </c>
      <c r="G166" s="340" t="s">
        <v>1016</v>
      </c>
      <c r="H166" s="341" t="s">
        <v>1016</v>
      </c>
      <c r="I166" s="341"/>
      <c r="J166" s="109" t="s">
        <v>812</v>
      </c>
      <c r="K166" s="109">
        <v>1</v>
      </c>
      <c r="L166" s="109"/>
      <c r="M166" s="109" t="s">
        <v>834</v>
      </c>
      <c r="N166" s="110" t="s">
        <v>693</v>
      </c>
      <c r="O166" s="110" t="s">
        <v>693</v>
      </c>
    </row>
    <row r="167" spans="1:15" s="175" customFormat="1" x14ac:dyDescent="0.25">
      <c r="A167" s="337">
        <v>2</v>
      </c>
      <c r="B167" s="338" t="s">
        <v>361</v>
      </c>
      <c r="C167" s="341" t="s">
        <v>362</v>
      </c>
      <c r="D167" s="337" t="s">
        <v>803</v>
      </c>
      <c r="E167" s="340"/>
      <c r="F167" s="340" t="s">
        <v>1566</v>
      </c>
      <c r="G167" s="340" t="s">
        <v>1017</v>
      </c>
      <c r="H167" s="341" t="s">
        <v>1017</v>
      </c>
      <c r="I167" s="341"/>
      <c r="J167" s="109" t="s">
        <v>812</v>
      </c>
      <c r="K167" s="109">
        <v>1</v>
      </c>
      <c r="L167" s="109"/>
      <c r="M167" s="109" t="s">
        <v>834</v>
      </c>
      <c r="N167" s="110" t="s">
        <v>834</v>
      </c>
      <c r="O167" s="110" t="s">
        <v>834</v>
      </c>
    </row>
    <row r="168" spans="1:15" s="175" customFormat="1" x14ac:dyDescent="0.25">
      <c r="A168" s="337">
        <v>2</v>
      </c>
      <c r="B168" s="338" t="s">
        <v>363</v>
      </c>
      <c r="C168" s="341" t="s">
        <v>364</v>
      </c>
      <c r="D168" s="337" t="s">
        <v>803</v>
      </c>
      <c r="E168" s="340"/>
      <c r="F168" s="340" t="s">
        <v>1566</v>
      </c>
      <c r="G168" s="340" t="s">
        <v>1018</v>
      </c>
      <c r="H168" s="341" t="s">
        <v>1018</v>
      </c>
      <c r="I168" s="341"/>
      <c r="J168" s="109" t="s">
        <v>812</v>
      </c>
      <c r="K168" s="109">
        <v>1</v>
      </c>
      <c r="L168" s="109"/>
      <c r="M168" s="109" t="s">
        <v>834</v>
      </c>
      <c r="N168" s="110" t="s">
        <v>693</v>
      </c>
      <c r="O168" s="110" t="s">
        <v>693</v>
      </c>
    </row>
    <row r="169" spans="1:15" s="175" customFormat="1" x14ac:dyDescent="0.25">
      <c r="A169" s="337">
        <v>2</v>
      </c>
      <c r="B169" s="338" t="s">
        <v>365</v>
      </c>
      <c r="C169" s="341" t="s">
        <v>366</v>
      </c>
      <c r="D169" s="337" t="s">
        <v>803</v>
      </c>
      <c r="E169" s="340"/>
      <c r="F169" s="340" t="s">
        <v>1566</v>
      </c>
      <c r="G169" s="340" t="s">
        <v>1019</v>
      </c>
      <c r="H169" s="341" t="s">
        <v>1019</v>
      </c>
      <c r="I169" s="341"/>
      <c r="J169" s="109" t="s">
        <v>812</v>
      </c>
      <c r="K169" s="109">
        <v>1</v>
      </c>
      <c r="L169" s="109"/>
      <c r="M169" s="109" t="s">
        <v>834</v>
      </c>
      <c r="N169" s="110" t="s">
        <v>834</v>
      </c>
      <c r="O169" s="110" t="s">
        <v>834</v>
      </c>
    </row>
    <row r="170" spans="1:15" s="175" customFormat="1" x14ac:dyDescent="0.25">
      <c r="A170" s="337">
        <v>2</v>
      </c>
      <c r="B170" s="338" t="s">
        <v>367</v>
      </c>
      <c r="C170" s="341" t="s">
        <v>368</v>
      </c>
      <c r="D170" s="337" t="s">
        <v>803</v>
      </c>
      <c r="E170" s="340"/>
      <c r="F170" s="340" t="s">
        <v>1566</v>
      </c>
      <c r="G170" s="340" t="s">
        <v>1020</v>
      </c>
      <c r="H170" s="341" t="s">
        <v>1020</v>
      </c>
      <c r="I170" s="341"/>
      <c r="J170" s="109" t="s">
        <v>812</v>
      </c>
      <c r="K170" s="109">
        <v>1</v>
      </c>
      <c r="L170" s="109"/>
      <c r="M170" s="109" t="s">
        <v>834</v>
      </c>
      <c r="N170" s="110" t="s">
        <v>693</v>
      </c>
      <c r="O170" s="110" t="s">
        <v>693</v>
      </c>
    </row>
    <row r="171" spans="1:15" s="175" customFormat="1" x14ac:dyDescent="0.25">
      <c r="A171" s="337">
        <v>2</v>
      </c>
      <c r="B171" s="338" t="s">
        <v>369</v>
      </c>
      <c r="C171" s="341" t="s">
        <v>370</v>
      </c>
      <c r="D171" s="337" t="s">
        <v>803</v>
      </c>
      <c r="E171" s="340"/>
      <c r="F171" s="340" t="s">
        <v>1566</v>
      </c>
      <c r="G171" s="340" t="s">
        <v>1021</v>
      </c>
      <c r="H171" s="341" t="s">
        <v>1021</v>
      </c>
      <c r="I171" s="341"/>
      <c r="J171" s="109" t="s">
        <v>812</v>
      </c>
      <c r="K171" s="109">
        <v>1</v>
      </c>
      <c r="L171" s="109"/>
      <c r="M171" s="109" t="s">
        <v>834</v>
      </c>
      <c r="N171" s="110" t="s">
        <v>834</v>
      </c>
      <c r="O171" s="110" t="s">
        <v>834</v>
      </c>
    </row>
    <row r="172" spans="1:15" s="175" customFormat="1" x14ac:dyDescent="0.25">
      <c r="A172" s="337">
        <v>2</v>
      </c>
      <c r="B172" s="338" t="s">
        <v>371</v>
      </c>
      <c r="C172" s="341" t="s">
        <v>372</v>
      </c>
      <c r="D172" s="337" t="s">
        <v>803</v>
      </c>
      <c r="E172" s="340"/>
      <c r="F172" s="340" t="s">
        <v>1566</v>
      </c>
      <c r="G172" s="340" t="s">
        <v>1022</v>
      </c>
      <c r="H172" s="341" t="s">
        <v>1022</v>
      </c>
      <c r="I172" s="341"/>
      <c r="J172" s="109" t="s">
        <v>812</v>
      </c>
      <c r="K172" s="109">
        <v>1</v>
      </c>
      <c r="L172" s="109"/>
      <c r="M172" s="109" t="s">
        <v>834</v>
      </c>
      <c r="N172" s="110" t="s">
        <v>693</v>
      </c>
      <c r="O172" s="110" t="s">
        <v>693</v>
      </c>
    </row>
    <row r="173" spans="1:15" s="175" customFormat="1" x14ac:dyDescent="0.25">
      <c r="A173" s="337">
        <v>2</v>
      </c>
      <c r="B173" s="338" t="s">
        <v>373</v>
      </c>
      <c r="C173" s="341" t="s">
        <v>374</v>
      </c>
      <c r="D173" s="337" t="s">
        <v>803</v>
      </c>
      <c r="E173" s="340"/>
      <c r="F173" s="340" t="s">
        <v>1566</v>
      </c>
      <c r="G173" s="340" t="s">
        <v>1023</v>
      </c>
      <c r="H173" s="341" t="s">
        <v>1023</v>
      </c>
      <c r="I173" s="341"/>
      <c r="J173" s="109" t="s">
        <v>812</v>
      </c>
      <c r="K173" s="109">
        <v>1</v>
      </c>
      <c r="L173" s="109"/>
      <c r="M173" s="109" t="s">
        <v>834</v>
      </c>
      <c r="N173" s="110" t="s">
        <v>834</v>
      </c>
      <c r="O173" s="110" t="s">
        <v>834</v>
      </c>
    </row>
    <row r="174" spans="1:15" s="175" customFormat="1" x14ac:dyDescent="0.25">
      <c r="A174" s="337">
        <v>2</v>
      </c>
      <c r="B174" s="338" t="s">
        <v>375</v>
      </c>
      <c r="C174" s="341" t="s">
        <v>376</v>
      </c>
      <c r="D174" s="337" t="s">
        <v>803</v>
      </c>
      <c r="E174" s="340"/>
      <c r="F174" s="340" t="s">
        <v>1566</v>
      </c>
      <c r="G174" s="340" t="s">
        <v>1024</v>
      </c>
      <c r="H174" s="341" t="s">
        <v>1024</v>
      </c>
      <c r="I174" s="341"/>
      <c r="J174" s="109" t="s">
        <v>812</v>
      </c>
      <c r="K174" s="109">
        <v>1</v>
      </c>
      <c r="L174" s="109"/>
      <c r="M174" s="109" t="s">
        <v>834</v>
      </c>
      <c r="N174" s="110" t="s">
        <v>693</v>
      </c>
      <c r="O174" s="110" t="s">
        <v>693</v>
      </c>
    </row>
    <row r="175" spans="1:15" s="175" customFormat="1" x14ac:dyDescent="0.25">
      <c r="A175" s="337">
        <v>2</v>
      </c>
      <c r="B175" s="338" t="s">
        <v>377</v>
      </c>
      <c r="C175" s="341" t="s">
        <v>378</v>
      </c>
      <c r="D175" s="337" t="s">
        <v>803</v>
      </c>
      <c r="E175" s="340"/>
      <c r="F175" s="340" t="s">
        <v>1566</v>
      </c>
      <c r="G175" s="340" t="s">
        <v>1025</v>
      </c>
      <c r="H175" s="341" t="s">
        <v>1025</v>
      </c>
      <c r="I175" s="341"/>
      <c r="J175" s="109" t="s">
        <v>812</v>
      </c>
      <c r="K175" s="109">
        <v>1</v>
      </c>
      <c r="L175" s="109"/>
      <c r="M175" s="109" t="s">
        <v>834</v>
      </c>
      <c r="N175" s="110" t="s">
        <v>834</v>
      </c>
      <c r="O175" s="110" t="s">
        <v>834</v>
      </c>
    </row>
    <row r="176" spans="1:15" s="175" customFormat="1" x14ac:dyDescent="0.25">
      <c r="A176" s="337">
        <v>2</v>
      </c>
      <c r="B176" s="338" t="s">
        <v>379</v>
      </c>
      <c r="C176" s="341" t="s">
        <v>380</v>
      </c>
      <c r="D176" s="337" t="s">
        <v>803</v>
      </c>
      <c r="E176" s="340"/>
      <c r="F176" s="340" t="s">
        <v>1566</v>
      </c>
      <c r="G176" s="340" t="s">
        <v>1026</v>
      </c>
      <c r="H176" s="341" t="s">
        <v>1026</v>
      </c>
      <c r="I176" s="341"/>
      <c r="J176" s="109" t="s">
        <v>812</v>
      </c>
      <c r="K176" s="109">
        <v>1</v>
      </c>
      <c r="L176" s="109"/>
      <c r="M176" s="109" t="s">
        <v>834</v>
      </c>
      <c r="N176" s="110" t="s">
        <v>693</v>
      </c>
      <c r="O176" s="110" t="s">
        <v>693</v>
      </c>
    </row>
    <row r="177" spans="1:15" s="175" customFormat="1" x14ac:dyDescent="0.25">
      <c r="A177" s="337">
        <v>2</v>
      </c>
      <c r="B177" s="338" t="s">
        <v>381</v>
      </c>
      <c r="C177" s="341" t="s">
        <v>382</v>
      </c>
      <c r="D177" s="337" t="s">
        <v>803</v>
      </c>
      <c r="E177" s="340"/>
      <c r="F177" s="340" t="s">
        <v>1566</v>
      </c>
      <c r="G177" s="340" t="s">
        <v>1027</v>
      </c>
      <c r="H177" s="341" t="s">
        <v>1027</v>
      </c>
      <c r="I177" s="341"/>
      <c r="J177" s="109" t="s">
        <v>812</v>
      </c>
      <c r="K177" s="109">
        <v>1</v>
      </c>
      <c r="L177" s="109"/>
      <c r="M177" s="109" t="s">
        <v>834</v>
      </c>
      <c r="N177" s="110" t="s">
        <v>834</v>
      </c>
      <c r="O177" s="110" t="s">
        <v>834</v>
      </c>
    </row>
    <row r="178" spans="1:15" s="175" customFormat="1" x14ac:dyDescent="0.25">
      <c r="A178" s="337">
        <v>2</v>
      </c>
      <c r="B178" s="338" t="s">
        <v>383</v>
      </c>
      <c r="C178" s="341" t="s">
        <v>384</v>
      </c>
      <c r="D178" s="337" t="s">
        <v>803</v>
      </c>
      <c r="E178" s="340"/>
      <c r="F178" s="340" t="s">
        <v>1566</v>
      </c>
      <c r="G178" s="340" t="s">
        <v>1028</v>
      </c>
      <c r="H178" s="341" t="s">
        <v>1028</v>
      </c>
      <c r="I178" s="341"/>
      <c r="J178" s="109" t="s">
        <v>812</v>
      </c>
      <c r="K178" s="109">
        <v>1</v>
      </c>
      <c r="L178" s="109"/>
      <c r="M178" s="109" t="s">
        <v>834</v>
      </c>
      <c r="N178" s="110" t="s">
        <v>693</v>
      </c>
      <c r="O178" s="110" t="s">
        <v>693</v>
      </c>
    </row>
  </sheetData>
  <sheetProtection selectLockedCells="1"/>
  <sortState ref="A259:U286">
    <sortCondition ref="B259:B286"/>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77"/>
    </customSheetView>
  </customSheetViews>
  <conditionalFormatting sqref="G138">
    <cfRule type="duplicateValues" dxfId="20" priority="10"/>
  </conditionalFormatting>
  <conditionalFormatting sqref="E1">
    <cfRule type="cellIs" dxfId="19" priority="4" operator="equal">
      <formula>"DO NOT INCLUDE"</formula>
    </cfRule>
  </conditionalFormatting>
  <conditionalFormatting sqref="P1">
    <cfRule type="cellIs" dxfId="18" priority="3" operator="equal">
      <formula>"LDS - MEDICAL CLAIMS "</formula>
    </cfRule>
  </conditionalFormatting>
  <conditionalFormatting sqref="P30">
    <cfRule type="cellIs" dxfId="17" priority="1" operator="equal">
      <formula>"LDS - MEDICAL CLAIMS "</formula>
    </cfRule>
  </conditionalFormatting>
  <conditionalFormatting sqref="E30">
    <cfRule type="cellIs" dxfId="16" priority="2" operator="equal">
      <formula>"DO NOT INCLUDE"</formula>
    </cfRule>
  </conditionalFormatting>
  <pageMargins left="0.25" right="0.25" top="0.75" bottom="0.75" header="0.3" footer="0.3"/>
  <pageSetup paperSize="5" scale="59"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'Look up tables'!$C$2:$C$3</xm:f>
          </x14:formula1>
          <xm:sqref>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zoomScaleNormal="100" workbookViewId="0"/>
  </sheetViews>
  <sheetFormatPr defaultColWidth="9.140625" defaultRowHeight="15" x14ac:dyDescent="0.25"/>
  <cols>
    <col min="1" max="1" width="8.28515625" style="293" customWidth="1"/>
    <col min="2" max="2" width="17.7109375" style="294" customWidth="1"/>
    <col min="3" max="3" width="52.7109375" style="220" customWidth="1"/>
    <col min="4" max="4" width="8.7109375" style="293" hidden="1" customWidth="1"/>
    <col min="5" max="5" width="48.7109375" style="297" hidden="1" customWidth="1"/>
    <col min="6" max="6" width="44.5703125" style="113" hidden="1" customWidth="1"/>
    <col min="7" max="7" width="58.28515625" style="113" hidden="1" customWidth="1"/>
    <col min="8" max="8" width="42.85546875" style="296" hidden="1" customWidth="1"/>
    <col min="9" max="9" width="142.7109375" style="296" hidden="1" customWidth="1"/>
    <col min="10" max="10" width="12" style="175" hidden="1" customWidth="1"/>
    <col min="11" max="11" width="10.140625" style="175" hidden="1" customWidth="1"/>
    <col min="12" max="13" width="11.7109375" style="175" hidden="1" customWidth="1"/>
    <col min="14" max="14" width="7.140625" style="278" hidden="1" customWidth="1"/>
    <col min="15" max="15" width="8.28515625" style="221" hidden="1" customWidth="1"/>
    <col min="16" max="16384" width="9.140625" style="113"/>
  </cols>
  <sheetData>
    <row r="1" spans="1:16" ht="21" x14ac:dyDescent="0.35">
      <c r="A1" s="207" t="s">
        <v>1737</v>
      </c>
      <c r="B1" s="113"/>
      <c r="C1" s="113"/>
      <c r="D1" s="113"/>
      <c r="E1" s="442"/>
      <c r="H1" s="113"/>
      <c r="I1" s="113"/>
      <c r="J1" s="113"/>
      <c r="K1" s="113"/>
      <c r="L1" s="113"/>
      <c r="M1" s="113"/>
      <c r="N1" s="113"/>
      <c r="O1" s="113"/>
      <c r="P1" s="443"/>
    </row>
    <row r="2" spans="1:16" s="112" customFormat="1" ht="30" x14ac:dyDescent="0.25">
      <c r="A2" s="359" t="s">
        <v>797</v>
      </c>
      <c r="B2" s="359" t="s">
        <v>0</v>
      </c>
      <c r="C2" s="360" t="s">
        <v>1</v>
      </c>
      <c r="D2" s="359" t="s">
        <v>1465</v>
      </c>
      <c r="E2" s="359" t="s">
        <v>800</v>
      </c>
      <c r="F2" s="359" t="s">
        <v>1539</v>
      </c>
      <c r="G2" s="359" t="s">
        <v>1665</v>
      </c>
      <c r="H2" s="360" t="s">
        <v>1638</v>
      </c>
      <c r="I2" s="360" t="s">
        <v>1712</v>
      </c>
      <c r="J2" s="327" t="s">
        <v>1135</v>
      </c>
      <c r="K2" s="327" t="s">
        <v>1136</v>
      </c>
      <c r="L2" s="328" t="s">
        <v>801</v>
      </c>
      <c r="M2" s="328" t="s">
        <v>830</v>
      </c>
      <c r="N2" s="328" t="s">
        <v>1374</v>
      </c>
      <c r="O2" s="328" t="s">
        <v>835</v>
      </c>
    </row>
    <row r="3" spans="1:16" s="175" customFormat="1" x14ac:dyDescent="0.25">
      <c r="A3" s="280">
        <v>2</v>
      </c>
      <c r="B3" s="281" t="s">
        <v>511</v>
      </c>
      <c r="C3" s="288" t="s">
        <v>1181</v>
      </c>
      <c r="D3" s="286" t="str">
        <f>LOOKUP('Look up tables'!AL17,'Look up tables'!K4:L7)</f>
        <v>-</v>
      </c>
      <c r="E3" s="287" t="s">
        <v>1696</v>
      </c>
      <c r="F3" s="289" t="s">
        <v>1620</v>
      </c>
      <c r="G3" s="289" t="s">
        <v>1624</v>
      </c>
      <c r="H3" s="290" t="s">
        <v>1371</v>
      </c>
      <c r="I3" s="290" t="s">
        <v>1750</v>
      </c>
      <c r="J3" s="285" t="s">
        <v>813</v>
      </c>
      <c r="K3" s="285">
        <v>5</v>
      </c>
      <c r="L3" s="285"/>
      <c r="M3" s="285" t="s">
        <v>832</v>
      </c>
      <c r="N3" s="286"/>
      <c r="O3" s="286" t="s">
        <v>803</v>
      </c>
    </row>
    <row r="4" spans="1:16" s="175" customFormat="1" x14ac:dyDescent="0.25">
      <c r="A4" s="280">
        <v>2</v>
      </c>
      <c r="B4" s="281" t="s">
        <v>531</v>
      </c>
      <c r="C4" s="288" t="s">
        <v>532</v>
      </c>
      <c r="D4" s="286" t="str">
        <f>LOOKUP('Look up tables'!AL17,'Look up tables'!K4:L7)</f>
        <v>-</v>
      </c>
      <c r="E4" s="283"/>
      <c r="F4" s="289" t="s">
        <v>1621</v>
      </c>
      <c r="G4" s="289" t="s">
        <v>1628</v>
      </c>
      <c r="H4" s="290" t="s">
        <v>1724</v>
      </c>
      <c r="I4" s="290" t="s">
        <v>1721</v>
      </c>
      <c r="J4" s="285" t="s">
        <v>815</v>
      </c>
      <c r="K4" s="285">
        <v>9</v>
      </c>
      <c r="L4" s="285"/>
      <c r="M4" s="285" t="s">
        <v>832</v>
      </c>
      <c r="N4" s="286"/>
      <c r="O4" s="286" t="s">
        <v>803</v>
      </c>
    </row>
    <row r="5" spans="1:16" s="175" customFormat="1" x14ac:dyDescent="0.25">
      <c r="A5" s="280">
        <v>2</v>
      </c>
      <c r="B5" s="281" t="s">
        <v>568</v>
      </c>
      <c r="C5" s="288" t="s">
        <v>569</v>
      </c>
      <c r="D5" s="286" t="str">
        <f>LOOKUP('Look up tables'!AL17,'Look up tables'!K4:L7)</f>
        <v>-</v>
      </c>
      <c r="E5" s="283"/>
      <c r="F5" s="289" t="s">
        <v>1622</v>
      </c>
      <c r="G5" s="289" t="s">
        <v>1634</v>
      </c>
      <c r="H5" s="290" t="s">
        <v>1723</v>
      </c>
      <c r="I5" s="290" t="s">
        <v>1722</v>
      </c>
      <c r="J5" s="285" t="s">
        <v>815</v>
      </c>
      <c r="K5" s="285">
        <v>9</v>
      </c>
      <c r="L5" s="285"/>
      <c r="M5" s="285" t="s">
        <v>832</v>
      </c>
      <c r="N5" s="286"/>
      <c r="O5" s="286" t="s">
        <v>803</v>
      </c>
    </row>
    <row r="6" spans="1:16" s="194" customFormat="1" x14ac:dyDescent="0.25">
      <c r="A6" s="312"/>
      <c r="B6" s="313"/>
      <c r="C6" s="320"/>
      <c r="D6" s="320"/>
      <c r="E6" s="314"/>
      <c r="F6" s="322"/>
      <c r="G6" s="322"/>
      <c r="H6" s="319"/>
      <c r="I6" s="319"/>
      <c r="J6" s="316"/>
      <c r="K6" s="316"/>
      <c r="L6" s="316"/>
      <c r="M6" s="316"/>
      <c r="N6" s="317"/>
      <c r="O6" s="317"/>
    </row>
    <row r="7" spans="1:16" s="175" customFormat="1" x14ac:dyDescent="0.25">
      <c r="A7" s="280">
        <v>2</v>
      </c>
      <c r="B7" s="281" t="s">
        <v>508</v>
      </c>
      <c r="C7" s="288" t="s">
        <v>3</v>
      </c>
      <c r="D7" s="280" t="str">
        <f>LOOKUP('Look up tables'!$AP$17,'Look up tables'!$Y$4:$Z$15)</f>
        <v>-</v>
      </c>
      <c r="E7" s="287" t="s">
        <v>1697</v>
      </c>
      <c r="F7" s="289" t="s">
        <v>1619</v>
      </c>
      <c r="G7" s="289" t="s">
        <v>1542</v>
      </c>
      <c r="H7" s="290" t="s">
        <v>1378</v>
      </c>
      <c r="I7" s="290"/>
      <c r="J7" s="285" t="s">
        <v>813</v>
      </c>
      <c r="K7" s="285">
        <v>2</v>
      </c>
      <c r="L7" s="285"/>
      <c r="M7" s="285" t="s">
        <v>832</v>
      </c>
      <c r="N7" s="286"/>
      <c r="O7" s="286"/>
    </row>
    <row r="8" spans="1:16" s="175" customFormat="1" x14ac:dyDescent="0.25">
      <c r="A8" s="280">
        <v>2</v>
      </c>
      <c r="B8" s="281" t="s">
        <v>514</v>
      </c>
      <c r="C8" s="288" t="s">
        <v>15</v>
      </c>
      <c r="D8" s="280" t="str">
        <f>LOOKUP('Look up tables'!$AP$17,'Look up tables'!$Y$4:$Z$15)</f>
        <v>-</v>
      </c>
      <c r="E8" s="283"/>
      <c r="F8" s="289" t="s">
        <v>1619</v>
      </c>
      <c r="G8" s="289" t="s">
        <v>934</v>
      </c>
      <c r="H8" s="290" t="s">
        <v>934</v>
      </c>
      <c r="I8" s="290"/>
      <c r="J8" s="285" t="s">
        <v>813</v>
      </c>
      <c r="K8" s="285">
        <v>6</v>
      </c>
      <c r="L8" s="285"/>
      <c r="M8" s="285" t="s">
        <v>832</v>
      </c>
      <c r="N8" s="286"/>
      <c r="O8" s="286"/>
    </row>
    <row r="9" spans="1:16" s="175" customFormat="1" x14ac:dyDescent="0.25">
      <c r="A9" s="280">
        <v>2</v>
      </c>
      <c r="B9" s="281" t="s">
        <v>526</v>
      </c>
      <c r="C9" s="288" t="s">
        <v>113</v>
      </c>
      <c r="D9" s="280" t="str">
        <f>LOOKUP('Look up tables'!$AP$17,'Look up tables'!$Y$4:$Z$15)</f>
        <v>-</v>
      </c>
      <c r="E9" s="283"/>
      <c r="F9" s="289" t="s">
        <v>1619</v>
      </c>
      <c r="G9" s="289" t="s">
        <v>942</v>
      </c>
      <c r="H9" s="290" t="s">
        <v>942</v>
      </c>
      <c r="I9" s="290"/>
      <c r="J9" s="285" t="s">
        <v>813</v>
      </c>
      <c r="K9" s="285">
        <v>2</v>
      </c>
      <c r="L9" s="285"/>
      <c r="M9" s="285" t="s">
        <v>832</v>
      </c>
      <c r="N9" s="286"/>
      <c r="O9" s="286"/>
    </row>
    <row r="10" spans="1:16" s="175" customFormat="1" x14ac:dyDescent="0.25">
      <c r="A10" s="280">
        <v>2</v>
      </c>
      <c r="B10" s="281" t="s">
        <v>543</v>
      </c>
      <c r="C10" s="288" t="s">
        <v>546</v>
      </c>
      <c r="D10" s="280" t="str">
        <f>LOOKUP('Look up tables'!$AP$17,'Look up tables'!$Y$4:$Z$15)</f>
        <v>-</v>
      </c>
      <c r="E10" s="283"/>
      <c r="F10" s="289" t="s">
        <v>1619</v>
      </c>
      <c r="G10" s="289" t="s">
        <v>1044</v>
      </c>
      <c r="H10" s="290" t="s">
        <v>1044</v>
      </c>
      <c r="I10" s="290"/>
      <c r="J10" s="285" t="s">
        <v>813</v>
      </c>
      <c r="K10" s="285">
        <v>2</v>
      </c>
      <c r="L10" s="285"/>
      <c r="M10" s="285" t="s">
        <v>832</v>
      </c>
      <c r="N10" s="286"/>
      <c r="O10" s="286"/>
    </row>
    <row r="11" spans="1:16" s="175" customFormat="1" x14ac:dyDescent="0.25">
      <c r="A11" s="280">
        <v>2</v>
      </c>
      <c r="B11" s="281" t="s">
        <v>577</v>
      </c>
      <c r="C11" s="288" t="s">
        <v>244</v>
      </c>
      <c r="D11" s="280" t="str">
        <f>LOOKUP('Look up tables'!$AP$17,'Look up tables'!$Y$4:$Z$15)</f>
        <v>-</v>
      </c>
      <c r="E11" s="283"/>
      <c r="F11" s="289" t="s">
        <v>1619</v>
      </c>
      <c r="G11" s="289" t="s">
        <v>958</v>
      </c>
      <c r="H11" s="290" t="s">
        <v>958</v>
      </c>
      <c r="I11" s="290"/>
      <c r="J11" s="285" t="s">
        <v>813</v>
      </c>
      <c r="K11" s="285">
        <v>2</v>
      </c>
      <c r="L11" s="285"/>
      <c r="M11" s="285" t="s">
        <v>832</v>
      </c>
      <c r="N11" s="286"/>
      <c r="O11" s="286"/>
    </row>
    <row r="12" spans="1:16" s="175" customFormat="1" x14ac:dyDescent="0.25">
      <c r="A12" s="280">
        <v>2</v>
      </c>
      <c r="B12" s="281" t="s">
        <v>578</v>
      </c>
      <c r="C12" s="288" t="s">
        <v>581</v>
      </c>
      <c r="D12" s="280" t="str">
        <f>LOOKUP('Look up tables'!$AP$17,'Look up tables'!$Y$4:$Z$15)</f>
        <v>-</v>
      </c>
      <c r="E12" s="283"/>
      <c r="F12" s="289" t="s">
        <v>1619</v>
      </c>
      <c r="G12" s="289" t="s">
        <v>1053</v>
      </c>
      <c r="H12" s="290" t="s">
        <v>1053</v>
      </c>
      <c r="I12" s="290"/>
      <c r="J12" s="285" t="s">
        <v>813</v>
      </c>
      <c r="K12" s="285">
        <v>2</v>
      </c>
      <c r="L12" s="285"/>
      <c r="M12" s="285" t="s">
        <v>832</v>
      </c>
      <c r="N12" s="286"/>
      <c r="O12" s="286"/>
    </row>
    <row r="13" spans="1:16" s="194" customFormat="1" x14ac:dyDescent="0.25">
      <c r="A13" s="312"/>
      <c r="B13" s="313"/>
      <c r="C13" s="320"/>
      <c r="D13" s="320"/>
      <c r="E13" s="314"/>
      <c r="F13" s="322"/>
      <c r="G13" s="322"/>
      <c r="H13" s="319"/>
      <c r="I13" s="319"/>
      <c r="J13" s="316"/>
      <c r="K13" s="316"/>
      <c r="L13" s="316"/>
      <c r="M13" s="316"/>
      <c r="N13" s="317"/>
      <c r="O13" s="317"/>
    </row>
    <row r="14" spans="1:16" s="175" customFormat="1" x14ac:dyDescent="0.25">
      <c r="A14" s="280">
        <v>2</v>
      </c>
      <c r="B14" s="281" t="s">
        <v>526</v>
      </c>
      <c r="C14" s="288" t="s">
        <v>37</v>
      </c>
      <c r="D14" s="280" t="str">
        <f>LOOKUP('Look up tables'!$AP$17,'Look up tables'!$AD$4:$AE$15)</f>
        <v>-</v>
      </c>
      <c r="E14" s="287" t="s">
        <v>1698</v>
      </c>
      <c r="F14" s="289" t="s">
        <v>1619</v>
      </c>
      <c r="G14" s="289" t="s">
        <v>940</v>
      </c>
      <c r="H14" s="290" t="s">
        <v>940</v>
      </c>
      <c r="I14" s="290"/>
      <c r="J14" s="285" t="s">
        <v>813</v>
      </c>
      <c r="K14" s="285">
        <v>8</v>
      </c>
      <c r="L14" s="285"/>
      <c r="M14" s="285"/>
      <c r="N14" s="286"/>
      <c r="O14" s="286"/>
    </row>
    <row r="15" spans="1:16" s="175" customFormat="1" x14ac:dyDescent="0.25">
      <c r="A15" s="280">
        <v>2</v>
      </c>
      <c r="B15" s="281" t="s">
        <v>543</v>
      </c>
      <c r="C15" s="288" t="s">
        <v>544</v>
      </c>
      <c r="D15" s="280" t="str">
        <f>LOOKUP('Look up tables'!$AP$17,'Look up tables'!$AD$4:$AE$15)</f>
        <v>-</v>
      </c>
      <c r="E15" s="283"/>
      <c r="F15" s="289" t="s">
        <v>1619</v>
      </c>
      <c r="G15" s="289" t="s">
        <v>1042</v>
      </c>
      <c r="H15" s="290" t="s">
        <v>1042</v>
      </c>
      <c r="I15" s="290"/>
      <c r="J15" s="285" t="s">
        <v>813</v>
      </c>
      <c r="K15" s="285">
        <v>8</v>
      </c>
      <c r="L15" s="285"/>
      <c r="M15" s="285"/>
      <c r="N15" s="286"/>
      <c r="O15" s="286"/>
    </row>
    <row r="16" spans="1:16" s="175" customFormat="1" x14ac:dyDescent="0.25">
      <c r="A16" s="280">
        <v>2</v>
      </c>
      <c r="B16" s="281" t="s">
        <v>577</v>
      </c>
      <c r="C16" s="288" t="s">
        <v>85</v>
      </c>
      <c r="D16" s="280" t="str">
        <f>LOOKUP('Look up tables'!$AP$17,'Look up tables'!$AD$4:$AE$15)</f>
        <v>-</v>
      </c>
      <c r="E16" s="283"/>
      <c r="F16" s="289" t="s">
        <v>1619</v>
      </c>
      <c r="G16" s="289" t="s">
        <v>957</v>
      </c>
      <c r="H16" s="290" t="s">
        <v>957</v>
      </c>
      <c r="I16" s="290"/>
      <c r="J16" s="285" t="s">
        <v>813</v>
      </c>
      <c r="K16" s="285">
        <v>8</v>
      </c>
      <c r="L16" s="285"/>
      <c r="M16" s="285"/>
      <c r="N16" s="286"/>
      <c r="O16" s="286"/>
    </row>
    <row r="17" spans="1:16" s="175" customFormat="1" x14ac:dyDescent="0.25">
      <c r="A17" s="280">
        <v>2</v>
      </c>
      <c r="B17" s="281" t="s">
        <v>578</v>
      </c>
      <c r="C17" s="288" t="s">
        <v>579</v>
      </c>
      <c r="D17" s="280" t="str">
        <f>LOOKUP('Look up tables'!$AP$17,'Look up tables'!$AD$4:$AE$15)</f>
        <v>-</v>
      </c>
      <c r="E17" s="283"/>
      <c r="F17" s="289" t="s">
        <v>1619</v>
      </c>
      <c r="G17" s="289" t="s">
        <v>1051</v>
      </c>
      <c r="H17" s="290" t="s">
        <v>1051</v>
      </c>
      <c r="I17" s="290"/>
      <c r="J17" s="285" t="s">
        <v>813</v>
      </c>
      <c r="K17" s="285">
        <v>8</v>
      </c>
      <c r="L17" s="285"/>
      <c r="M17" s="285"/>
      <c r="N17" s="286"/>
      <c r="O17" s="286"/>
    </row>
    <row r="18" spans="1:16" s="194" customFormat="1" x14ac:dyDescent="0.25">
      <c r="A18" s="312"/>
      <c r="B18" s="313"/>
      <c r="C18" s="320"/>
      <c r="D18" s="320"/>
      <c r="E18" s="314"/>
      <c r="F18" s="322"/>
      <c r="G18" s="322"/>
      <c r="H18" s="319"/>
      <c r="I18" s="319"/>
      <c r="J18" s="316"/>
      <c r="K18" s="316"/>
      <c r="L18" s="316"/>
      <c r="M18" s="316"/>
      <c r="N18" s="317"/>
      <c r="O18" s="317"/>
    </row>
    <row r="19" spans="1:16" s="175" customFormat="1" x14ac:dyDescent="0.25">
      <c r="A19" s="280">
        <v>2</v>
      </c>
      <c r="B19" s="281" t="s">
        <v>564</v>
      </c>
      <c r="C19" s="288" t="s">
        <v>565</v>
      </c>
      <c r="D19" s="280" t="str">
        <f>LOOKUP('Look up tables'!$AM$17,'Look up tables'!$O$4:$P$7)</f>
        <v>-</v>
      </c>
      <c r="E19" s="287" t="s">
        <v>1709</v>
      </c>
      <c r="F19" s="289" t="s">
        <v>1619</v>
      </c>
      <c r="G19" s="289" t="s">
        <v>1633</v>
      </c>
      <c r="H19" s="290" t="s">
        <v>1633</v>
      </c>
      <c r="I19" s="290" t="s">
        <v>1929</v>
      </c>
      <c r="J19" s="285" t="s">
        <v>813</v>
      </c>
      <c r="K19" s="285">
        <v>10</v>
      </c>
      <c r="L19" s="285"/>
      <c r="M19" s="285" t="s">
        <v>833</v>
      </c>
      <c r="N19" s="286"/>
      <c r="O19" s="286"/>
    </row>
    <row r="20" spans="1:16" s="175" customFormat="1" x14ac:dyDescent="0.25">
      <c r="A20" s="280">
        <v>2</v>
      </c>
      <c r="B20" s="281" t="s">
        <v>564</v>
      </c>
      <c r="C20" s="288" t="s">
        <v>1990</v>
      </c>
      <c r="D20" s="280" t="str">
        <f>LOOKUP('Look up tables'!$AN$17,'Look up tables'!$T$4:$U$7)</f>
        <v>-</v>
      </c>
      <c r="E20" s="283"/>
      <c r="F20" s="289" t="s">
        <v>1619</v>
      </c>
      <c r="G20" s="289" t="s">
        <v>1633</v>
      </c>
      <c r="H20" s="290" t="s">
        <v>1935</v>
      </c>
      <c r="I20" s="290" t="s">
        <v>1930</v>
      </c>
      <c r="J20" s="285" t="s">
        <v>813</v>
      </c>
      <c r="K20" s="285">
        <v>10</v>
      </c>
      <c r="L20" s="285"/>
      <c r="M20" s="285" t="s">
        <v>833</v>
      </c>
      <c r="N20" s="286"/>
      <c r="O20" s="286"/>
    </row>
    <row r="21" spans="1:16" s="292" customFormat="1" x14ac:dyDescent="0.25">
      <c r="A21" s="330"/>
      <c r="B21" s="331"/>
      <c r="C21" s="351"/>
      <c r="D21" s="351"/>
      <c r="E21" s="333"/>
      <c r="F21" s="354"/>
      <c r="G21" s="354"/>
      <c r="H21" s="350"/>
      <c r="I21" s="350"/>
      <c r="J21" s="335"/>
      <c r="K21" s="335"/>
      <c r="L21" s="335"/>
      <c r="M21" s="335"/>
      <c r="N21" s="336"/>
      <c r="O21" s="336"/>
    </row>
    <row r="22" spans="1:16" s="292" customFormat="1" ht="21" x14ac:dyDescent="0.35">
      <c r="A22" s="207" t="s">
        <v>1995</v>
      </c>
      <c r="E22" s="448"/>
      <c r="P22" s="449"/>
    </row>
    <row r="23" spans="1:16" s="447" customFormat="1" ht="25.5" x14ac:dyDescent="0.25">
      <c r="A23" s="446" t="s">
        <v>797</v>
      </c>
      <c r="B23" s="446" t="s">
        <v>0</v>
      </c>
      <c r="C23" s="446" t="s">
        <v>1</v>
      </c>
      <c r="D23" s="446" t="s">
        <v>1465</v>
      </c>
      <c r="E23" s="446" t="s">
        <v>800</v>
      </c>
      <c r="F23" s="356" t="s">
        <v>1539</v>
      </c>
      <c r="G23" s="356" t="s">
        <v>1665</v>
      </c>
      <c r="H23" s="356" t="s">
        <v>1638</v>
      </c>
      <c r="I23" s="356" t="s">
        <v>1712</v>
      </c>
      <c r="J23" s="357" t="s">
        <v>1135</v>
      </c>
      <c r="K23" s="357" t="s">
        <v>1136</v>
      </c>
      <c r="L23" s="325" t="s">
        <v>801</v>
      </c>
      <c r="M23" s="325" t="s">
        <v>830</v>
      </c>
      <c r="N23" s="325" t="s">
        <v>1374</v>
      </c>
      <c r="O23" s="325" t="s">
        <v>835</v>
      </c>
    </row>
    <row r="24" spans="1:16" s="175" customFormat="1" x14ac:dyDescent="0.25">
      <c r="A24" s="337">
        <v>2</v>
      </c>
      <c r="B24" s="338" t="s">
        <v>509</v>
      </c>
      <c r="C24" s="345" t="s">
        <v>5</v>
      </c>
      <c r="D24" s="337" t="s">
        <v>803</v>
      </c>
      <c r="E24" s="340" t="s">
        <v>804</v>
      </c>
      <c r="F24" s="347" t="s">
        <v>1619</v>
      </c>
      <c r="G24" s="347" t="s">
        <v>1543</v>
      </c>
      <c r="H24" s="348" t="s">
        <v>1379</v>
      </c>
      <c r="I24" s="348"/>
      <c r="J24" s="109" t="s">
        <v>813</v>
      </c>
      <c r="K24" s="109">
        <v>4</v>
      </c>
      <c r="L24" s="109"/>
      <c r="M24" s="109" t="s">
        <v>832</v>
      </c>
      <c r="N24" s="110"/>
      <c r="O24" s="110"/>
    </row>
    <row r="25" spans="1:16" s="175" customFormat="1" x14ac:dyDescent="0.25">
      <c r="A25" s="337">
        <v>2</v>
      </c>
      <c r="B25" s="338" t="s">
        <v>510</v>
      </c>
      <c r="C25" s="345" t="s">
        <v>9</v>
      </c>
      <c r="D25" s="337"/>
      <c r="E25" s="340"/>
      <c r="F25" s="347" t="s">
        <v>1620</v>
      </c>
      <c r="G25" s="347" t="s">
        <v>1623</v>
      </c>
      <c r="H25" s="348" t="s">
        <v>1370</v>
      </c>
      <c r="I25" s="348" t="s">
        <v>1743</v>
      </c>
      <c r="J25" s="109" t="s">
        <v>813</v>
      </c>
      <c r="K25" s="109">
        <v>3</v>
      </c>
      <c r="L25" s="109"/>
      <c r="M25" s="109" t="s">
        <v>832</v>
      </c>
      <c r="N25" s="110"/>
      <c r="O25" s="110"/>
    </row>
    <row r="26" spans="1:16" s="175" customFormat="1" x14ac:dyDescent="0.25">
      <c r="A26" s="337">
        <v>2</v>
      </c>
      <c r="B26" s="338" t="s">
        <v>1198</v>
      </c>
      <c r="C26" s="345" t="s">
        <v>512</v>
      </c>
      <c r="D26" s="337" t="s">
        <v>803</v>
      </c>
      <c r="E26" s="340" t="s">
        <v>804</v>
      </c>
      <c r="F26" s="347" t="s">
        <v>1619</v>
      </c>
      <c r="G26" s="347" t="s">
        <v>1040</v>
      </c>
      <c r="H26" s="348" t="s">
        <v>1040</v>
      </c>
      <c r="I26" s="348"/>
      <c r="J26" s="109" t="s">
        <v>813</v>
      </c>
      <c r="K26" s="109">
        <v>8</v>
      </c>
      <c r="L26" s="109"/>
      <c r="M26" s="109" t="s">
        <v>832</v>
      </c>
      <c r="N26" s="110"/>
      <c r="O26" s="110"/>
    </row>
    <row r="27" spans="1:16" s="175" customFormat="1" x14ac:dyDescent="0.25">
      <c r="A27" s="337">
        <v>2</v>
      </c>
      <c r="B27" s="338" t="s">
        <v>513</v>
      </c>
      <c r="C27" s="345" t="s">
        <v>13</v>
      </c>
      <c r="D27" s="337" t="s">
        <v>803</v>
      </c>
      <c r="E27" s="340" t="s">
        <v>804</v>
      </c>
      <c r="F27" s="347" t="s">
        <v>1619</v>
      </c>
      <c r="G27" s="347" t="s">
        <v>851</v>
      </c>
      <c r="H27" s="348" t="s">
        <v>851</v>
      </c>
      <c r="I27" s="348"/>
      <c r="J27" s="109" t="s">
        <v>813</v>
      </c>
      <c r="K27" s="109">
        <v>5</v>
      </c>
      <c r="L27" s="109"/>
      <c r="M27" s="109" t="s">
        <v>832</v>
      </c>
      <c r="N27" s="110"/>
      <c r="O27" s="110"/>
    </row>
    <row r="28" spans="1:16" s="175" customFormat="1" x14ac:dyDescent="0.25">
      <c r="A28" s="337">
        <v>2</v>
      </c>
      <c r="B28" s="338" t="s">
        <v>514</v>
      </c>
      <c r="C28" s="345" t="s">
        <v>15</v>
      </c>
      <c r="D28" s="337" t="s">
        <v>803</v>
      </c>
      <c r="E28" s="340" t="s">
        <v>1667</v>
      </c>
      <c r="F28" s="347" t="s">
        <v>1619</v>
      </c>
      <c r="G28" s="347" t="s">
        <v>934</v>
      </c>
      <c r="H28" s="348" t="s">
        <v>1683</v>
      </c>
      <c r="I28" s="348" t="s">
        <v>1742</v>
      </c>
      <c r="J28" s="109" t="s">
        <v>813</v>
      </c>
      <c r="K28" s="109">
        <v>6</v>
      </c>
      <c r="L28" s="109"/>
      <c r="M28" s="109" t="s">
        <v>832</v>
      </c>
      <c r="N28" s="110"/>
      <c r="O28" s="110"/>
    </row>
    <row r="29" spans="1:16" s="175" customFormat="1" x14ac:dyDescent="0.25">
      <c r="A29" s="337">
        <v>2</v>
      </c>
      <c r="B29" s="338" t="s">
        <v>515</v>
      </c>
      <c r="C29" s="345" t="s">
        <v>823</v>
      </c>
      <c r="D29" s="337" t="s">
        <v>803</v>
      </c>
      <c r="E29" s="340"/>
      <c r="F29" s="347" t="s">
        <v>1619</v>
      </c>
      <c r="G29" s="347" t="s">
        <v>916</v>
      </c>
      <c r="H29" s="348" t="s">
        <v>916</v>
      </c>
      <c r="I29" s="348"/>
      <c r="J29" s="109" t="s">
        <v>815</v>
      </c>
      <c r="K29" s="109">
        <v>4</v>
      </c>
      <c r="L29" s="109"/>
      <c r="M29" s="109" t="s">
        <v>832</v>
      </c>
      <c r="N29" s="110"/>
      <c r="O29" s="110"/>
    </row>
    <row r="30" spans="1:16" s="175" customFormat="1" x14ac:dyDescent="0.25">
      <c r="A30" s="337">
        <v>2</v>
      </c>
      <c r="B30" s="338" t="s">
        <v>516</v>
      </c>
      <c r="C30" s="345" t="s">
        <v>18</v>
      </c>
      <c r="D30" s="337"/>
      <c r="E30" s="340"/>
      <c r="F30" s="347" t="s">
        <v>1625</v>
      </c>
      <c r="G30" s="347" t="s">
        <v>1547</v>
      </c>
      <c r="H30" s="348" t="s">
        <v>921</v>
      </c>
      <c r="I30" s="348"/>
      <c r="J30" s="109" t="s">
        <v>813</v>
      </c>
      <c r="K30" s="109" t="s">
        <v>814</v>
      </c>
      <c r="L30" s="109"/>
      <c r="M30" s="109" t="s">
        <v>832</v>
      </c>
      <c r="N30" s="110"/>
      <c r="O30" s="110"/>
    </row>
    <row r="31" spans="1:16" s="175" customFormat="1" x14ac:dyDescent="0.25">
      <c r="A31" s="337">
        <v>2</v>
      </c>
      <c r="B31" s="338" t="s">
        <v>1720</v>
      </c>
      <c r="C31" s="345" t="s">
        <v>1711</v>
      </c>
      <c r="D31" s="337"/>
      <c r="E31" s="340" t="s">
        <v>810</v>
      </c>
      <c r="F31" s="347" t="s">
        <v>1619</v>
      </c>
      <c r="G31" s="347" t="s">
        <v>1548</v>
      </c>
      <c r="H31" s="348" t="s">
        <v>1685</v>
      </c>
      <c r="I31" s="348" t="s">
        <v>1686</v>
      </c>
      <c r="J31" s="109" t="s">
        <v>813</v>
      </c>
      <c r="K31" s="109">
        <v>3</v>
      </c>
      <c r="L31" s="109"/>
      <c r="M31" s="109" t="s">
        <v>832</v>
      </c>
      <c r="N31" s="110"/>
      <c r="O31" s="110"/>
    </row>
    <row r="32" spans="1:16" s="296" customFormat="1" ht="30" x14ac:dyDescent="0.25">
      <c r="A32" s="343">
        <v>2</v>
      </c>
      <c r="B32" s="344" t="s">
        <v>1199</v>
      </c>
      <c r="C32" s="345" t="s">
        <v>828</v>
      </c>
      <c r="D32" s="343" t="s">
        <v>803</v>
      </c>
      <c r="E32" s="340" t="s">
        <v>1927</v>
      </c>
      <c r="F32" s="340" t="s">
        <v>1626</v>
      </c>
      <c r="G32" s="340" t="s">
        <v>1037</v>
      </c>
      <c r="H32" s="345" t="s">
        <v>1037</v>
      </c>
      <c r="I32" s="345"/>
      <c r="J32" s="345" t="s">
        <v>813</v>
      </c>
      <c r="K32" s="345" t="s">
        <v>814</v>
      </c>
      <c r="L32" s="345"/>
      <c r="M32" s="345" t="s">
        <v>832</v>
      </c>
      <c r="N32" s="346"/>
      <c r="O32" s="346"/>
    </row>
    <row r="33" spans="1:15" s="175" customFormat="1" x14ac:dyDescent="0.25">
      <c r="A33" s="337">
        <v>2</v>
      </c>
      <c r="B33" s="338" t="s">
        <v>517</v>
      </c>
      <c r="C33" s="345" t="s">
        <v>20</v>
      </c>
      <c r="D33" s="337" t="s">
        <v>803</v>
      </c>
      <c r="E33" s="340" t="s">
        <v>804</v>
      </c>
      <c r="F33" s="347" t="s">
        <v>1619</v>
      </c>
      <c r="G33" s="347" t="s">
        <v>854</v>
      </c>
      <c r="H33" s="348" t="s">
        <v>854</v>
      </c>
      <c r="I33" s="348"/>
      <c r="J33" s="109" t="s">
        <v>815</v>
      </c>
      <c r="K33" s="109">
        <v>6</v>
      </c>
      <c r="L33" s="109"/>
      <c r="M33" s="109"/>
      <c r="N33" s="110"/>
      <c r="O33" s="110"/>
    </row>
    <row r="34" spans="1:15" s="175" customFormat="1" x14ac:dyDescent="0.25">
      <c r="A34" s="337">
        <v>2</v>
      </c>
      <c r="B34" s="338" t="s">
        <v>518</v>
      </c>
      <c r="C34" s="345" t="s">
        <v>130</v>
      </c>
      <c r="D34" s="337"/>
      <c r="E34" s="340"/>
      <c r="F34" s="347" t="s">
        <v>1619</v>
      </c>
      <c r="G34" s="347" t="s">
        <v>860</v>
      </c>
      <c r="H34" s="348" t="s">
        <v>860</v>
      </c>
      <c r="I34" s="348"/>
      <c r="J34" s="109" t="s">
        <v>812</v>
      </c>
      <c r="K34" s="109">
        <v>2</v>
      </c>
      <c r="L34" s="109"/>
      <c r="M34" s="109"/>
      <c r="N34" s="110"/>
      <c r="O34" s="110"/>
    </row>
    <row r="35" spans="1:15" s="175" customFormat="1" x14ac:dyDescent="0.25">
      <c r="A35" s="337">
        <v>2</v>
      </c>
      <c r="B35" s="338" t="s">
        <v>519</v>
      </c>
      <c r="C35" s="345" t="s">
        <v>24</v>
      </c>
      <c r="D35" s="337"/>
      <c r="E35" s="340"/>
      <c r="F35" s="347" t="s">
        <v>1619</v>
      </c>
      <c r="G35" s="347" t="s">
        <v>937</v>
      </c>
      <c r="H35" s="348" t="s">
        <v>1744</v>
      </c>
      <c r="I35" s="348" t="s">
        <v>1745</v>
      </c>
      <c r="J35" s="109" t="s">
        <v>1334</v>
      </c>
      <c r="K35" s="109">
        <v>30</v>
      </c>
      <c r="L35" s="109"/>
      <c r="M35" s="109" t="s">
        <v>657</v>
      </c>
      <c r="N35" s="110" t="s">
        <v>803</v>
      </c>
      <c r="O35" s="110"/>
    </row>
    <row r="36" spans="1:15" s="175" customFormat="1" x14ac:dyDescent="0.25">
      <c r="A36" s="337">
        <v>2</v>
      </c>
      <c r="B36" s="338" t="s">
        <v>520</v>
      </c>
      <c r="C36" s="345" t="s">
        <v>26</v>
      </c>
      <c r="D36" s="337"/>
      <c r="E36" s="340"/>
      <c r="F36" s="347" t="s">
        <v>1619</v>
      </c>
      <c r="G36" s="347" t="s">
        <v>938</v>
      </c>
      <c r="H36" s="348" t="s">
        <v>938</v>
      </c>
      <c r="I36" s="348"/>
      <c r="J36" s="109" t="s">
        <v>815</v>
      </c>
      <c r="K36" s="109">
        <v>4</v>
      </c>
      <c r="L36" s="109"/>
      <c r="M36" s="109"/>
      <c r="N36" s="110"/>
      <c r="O36" s="110"/>
    </row>
    <row r="37" spans="1:15" s="175" customFormat="1" x14ac:dyDescent="0.25">
      <c r="A37" s="337">
        <v>2</v>
      </c>
      <c r="B37" s="338" t="s">
        <v>521</v>
      </c>
      <c r="C37" s="345" t="s">
        <v>28</v>
      </c>
      <c r="D37" s="337"/>
      <c r="E37" s="340"/>
      <c r="F37" s="347" t="s">
        <v>1619</v>
      </c>
      <c r="G37" s="347" t="s">
        <v>939</v>
      </c>
      <c r="H37" s="348" t="s">
        <v>939</v>
      </c>
      <c r="I37" s="348"/>
      <c r="J37" s="109" t="s">
        <v>815</v>
      </c>
      <c r="K37" s="109">
        <v>4</v>
      </c>
      <c r="L37" s="109"/>
      <c r="M37" s="109"/>
      <c r="N37" s="110"/>
      <c r="O37" s="110"/>
    </row>
    <row r="38" spans="1:15" s="175" customFormat="1" x14ac:dyDescent="0.25">
      <c r="A38" s="337">
        <v>2</v>
      </c>
      <c r="B38" s="338" t="s">
        <v>522</v>
      </c>
      <c r="C38" s="345" t="s">
        <v>30</v>
      </c>
      <c r="D38" s="337"/>
      <c r="E38" s="340"/>
      <c r="F38" s="347" t="s">
        <v>1619</v>
      </c>
      <c r="G38" s="347" t="s">
        <v>911</v>
      </c>
      <c r="H38" s="348" t="s">
        <v>1687</v>
      </c>
      <c r="I38" s="348" t="s">
        <v>1688</v>
      </c>
      <c r="J38" s="109" t="s">
        <v>812</v>
      </c>
      <c r="K38" s="109">
        <v>2</v>
      </c>
      <c r="L38" s="109"/>
      <c r="M38" s="109"/>
      <c r="N38" s="110"/>
      <c r="O38" s="110"/>
    </row>
    <row r="39" spans="1:15" s="175" customFormat="1" x14ac:dyDescent="0.25">
      <c r="A39" s="337">
        <v>2</v>
      </c>
      <c r="B39" s="338" t="s">
        <v>523</v>
      </c>
      <c r="C39" s="345" t="s">
        <v>32</v>
      </c>
      <c r="D39" s="337"/>
      <c r="E39" s="340"/>
      <c r="F39" s="347" t="s">
        <v>1619</v>
      </c>
      <c r="G39" s="347" t="s">
        <v>915</v>
      </c>
      <c r="H39" s="348" t="s">
        <v>1689</v>
      </c>
      <c r="I39" s="348" t="s">
        <v>1690</v>
      </c>
      <c r="J39" s="109" t="s">
        <v>812</v>
      </c>
      <c r="K39" s="109">
        <v>1</v>
      </c>
      <c r="L39" s="109"/>
      <c r="M39" s="109" t="s">
        <v>833</v>
      </c>
      <c r="N39" s="110"/>
      <c r="O39" s="110"/>
    </row>
    <row r="40" spans="1:15" s="175" customFormat="1" x14ac:dyDescent="0.25">
      <c r="A40" s="337">
        <v>2</v>
      </c>
      <c r="B40" s="338" t="s">
        <v>524</v>
      </c>
      <c r="C40" s="345" t="s">
        <v>525</v>
      </c>
      <c r="D40" s="337"/>
      <c r="E40" s="340"/>
      <c r="F40" s="347" t="s">
        <v>1620</v>
      </c>
      <c r="G40" s="347" t="s">
        <v>1062</v>
      </c>
      <c r="H40" s="348" t="s">
        <v>1725</v>
      </c>
      <c r="I40" s="348" t="s">
        <v>1693</v>
      </c>
      <c r="J40" s="109" t="s">
        <v>812</v>
      </c>
      <c r="K40" s="109">
        <v>2</v>
      </c>
      <c r="L40" s="109"/>
      <c r="M40" s="109" t="s">
        <v>832</v>
      </c>
      <c r="N40" s="110"/>
      <c r="O40" s="110"/>
    </row>
    <row r="41" spans="1:15" s="175" customFormat="1" x14ac:dyDescent="0.25">
      <c r="A41" s="337">
        <v>2</v>
      </c>
      <c r="B41" s="338" t="s">
        <v>526</v>
      </c>
      <c r="C41" s="345" t="s">
        <v>112</v>
      </c>
      <c r="D41" s="337"/>
      <c r="E41" s="340"/>
      <c r="F41" s="347" t="s">
        <v>1619</v>
      </c>
      <c r="G41" s="347" t="s">
        <v>941</v>
      </c>
      <c r="H41" s="348" t="s">
        <v>941</v>
      </c>
      <c r="I41" s="348"/>
      <c r="J41" s="109" t="s">
        <v>813</v>
      </c>
      <c r="K41" s="109">
        <v>4</v>
      </c>
      <c r="L41" s="109"/>
      <c r="M41" s="109" t="s">
        <v>832</v>
      </c>
      <c r="N41" s="110"/>
      <c r="O41" s="110"/>
    </row>
    <row r="42" spans="1:15" s="175" customFormat="1" x14ac:dyDescent="0.25">
      <c r="A42" s="337">
        <v>2</v>
      </c>
      <c r="B42" s="338" t="s">
        <v>527</v>
      </c>
      <c r="C42" s="345" t="s">
        <v>528</v>
      </c>
      <c r="D42" s="337"/>
      <c r="E42" s="340"/>
      <c r="F42" s="347" t="s">
        <v>1619</v>
      </c>
      <c r="G42" s="347" t="s">
        <v>1627</v>
      </c>
      <c r="H42" s="348" t="s">
        <v>1627</v>
      </c>
      <c r="I42" s="348"/>
      <c r="J42" s="109" t="s">
        <v>813</v>
      </c>
      <c r="K42" s="109">
        <v>10</v>
      </c>
      <c r="L42" s="109"/>
      <c r="M42" s="109" t="s">
        <v>833</v>
      </c>
      <c r="N42" s="110"/>
      <c r="O42" s="110"/>
    </row>
    <row r="43" spans="1:15" s="175" customFormat="1" x14ac:dyDescent="0.25">
      <c r="A43" s="337">
        <v>2</v>
      </c>
      <c r="B43" s="338" t="s">
        <v>529</v>
      </c>
      <c r="C43" s="345" t="s">
        <v>530</v>
      </c>
      <c r="D43" s="337"/>
      <c r="E43" s="340"/>
      <c r="F43" s="347" t="s">
        <v>1621</v>
      </c>
      <c r="G43" s="347" t="s">
        <v>1063</v>
      </c>
      <c r="H43" s="348" t="s">
        <v>1726</v>
      </c>
      <c r="I43" s="348" t="s">
        <v>1727</v>
      </c>
      <c r="J43" s="109" t="s">
        <v>812</v>
      </c>
      <c r="K43" s="109">
        <v>2</v>
      </c>
      <c r="L43" s="109"/>
      <c r="M43" s="109" t="s">
        <v>832</v>
      </c>
      <c r="N43" s="110"/>
      <c r="O43" s="110"/>
    </row>
    <row r="44" spans="1:15" s="175" customFormat="1" x14ac:dyDescent="0.25">
      <c r="A44" s="337">
        <v>2</v>
      </c>
      <c r="B44" s="338" t="s">
        <v>531</v>
      </c>
      <c r="C44" s="345" t="s">
        <v>532</v>
      </c>
      <c r="D44" s="337"/>
      <c r="E44" s="340"/>
      <c r="F44" s="347" t="s">
        <v>1621</v>
      </c>
      <c r="G44" s="347" t="s">
        <v>1628</v>
      </c>
      <c r="H44" s="348" t="s">
        <v>1733</v>
      </c>
      <c r="I44" s="348" t="s">
        <v>1728</v>
      </c>
      <c r="J44" s="109" t="s">
        <v>815</v>
      </c>
      <c r="K44" s="109">
        <v>9</v>
      </c>
      <c r="L44" s="109"/>
      <c r="M44" s="109" t="s">
        <v>832</v>
      </c>
      <c r="N44" s="110"/>
      <c r="O44" s="110" t="s">
        <v>803</v>
      </c>
    </row>
    <row r="45" spans="1:15" s="175" customFormat="1" x14ac:dyDescent="0.25">
      <c r="A45" s="337">
        <v>2</v>
      </c>
      <c r="B45" s="338" t="s">
        <v>533</v>
      </c>
      <c r="C45" s="345" t="s">
        <v>55</v>
      </c>
      <c r="D45" s="337"/>
      <c r="E45" s="340"/>
      <c r="F45" s="347" t="s">
        <v>1619</v>
      </c>
      <c r="G45" s="347" t="s">
        <v>1553</v>
      </c>
      <c r="H45" s="348" t="s">
        <v>1553</v>
      </c>
      <c r="I45" s="348"/>
      <c r="J45" s="109" t="s">
        <v>815</v>
      </c>
      <c r="K45" s="109">
        <v>2</v>
      </c>
      <c r="L45" s="109"/>
      <c r="M45" s="109" t="s">
        <v>833</v>
      </c>
      <c r="N45" s="110"/>
      <c r="O45" s="110"/>
    </row>
    <row r="46" spans="1:15" s="175" customFormat="1" x14ac:dyDescent="0.25">
      <c r="A46" s="337">
        <v>2</v>
      </c>
      <c r="B46" s="338" t="s">
        <v>534</v>
      </c>
      <c r="C46" s="345" t="s">
        <v>222</v>
      </c>
      <c r="D46" s="337"/>
      <c r="E46" s="340"/>
      <c r="F46" s="347" t="s">
        <v>1619</v>
      </c>
      <c r="G46" s="347" t="s">
        <v>1591</v>
      </c>
      <c r="H46" s="348" t="s">
        <v>1591</v>
      </c>
      <c r="I46" s="348" t="s">
        <v>1729</v>
      </c>
      <c r="J46" s="109" t="s">
        <v>812</v>
      </c>
      <c r="K46" s="109">
        <v>11</v>
      </c>
      <c r="L46" s="109"/>
      <c r="M46" s="109"/>
      <c r="N46" s="110"/>
      <c r="O46" s="110" t="s">
        <v>803</v>
      </c>
    </row>
    <row r="47" spans="1:15" s="175" customFormat="1" x14ac:dyDescent="0.25">
      <c r="A47" s="337">
        <v>2</v>
      </c>
      <c r="B47" s="338" t="s">
        <v>535</v>
      </c>
      <c r="C47" s="345" t="s">
        <v>536</v>
      </c>
      <c r="D47" s="337"/>
      <c r="E47" s="340"/>
      <c r="F47" s="347" t="s">
        <v>1619</v>
      </c>
      <c r="G47" s="347" t="s">
        <v>1629</v>
      </c>
      <c r="H47" s="348" t="s">
        <v>1629</v>
      </c>
      <c r="I47" s="348"/>
      <c r="J47" s="109" t="s">
        <v>812</v>
      </c>
      <c r="K47" s="109">
        <v>2</v>
      </c>
      <c r="L47" s="109"/>
      <c r="M47" s="109" t="s">
        <v>833</v>
      </c>
      <c r="N47" s="110"/>
      <c r="O47" s="110"/>
    </row>
    <row r="48" spans="1:15" s="175" customFormat="1" x14ac:dyDescent="0.25">
      <c r="A48" s="337">
        <v>2</v>
      </c>
      <c r="B48" s="338" t="s">
        <v>537</v>
      </c>
      <c r="C48" s="345" t="s">
        <v>538</v>
      </c>
      <c r="D48" s="337"/>
      <c r="E48" s="340"/>
      <c r="F48" s="347" t="s">
        <v>1619</v>
      </c>
      <c r="G48" s="347" t="s">
        <v>1630</v>
      </c>
      <c r="H48" s="348" t="s">
        <v>1630</v>
      </c>
      <c r="I48" s="348"/>
      <c r="J48" s="109" t="s">
        <v>813</v>
      </c>
      <c r="K48" s="109">
        <v>1</v>
      </c>
      <c r="L48" s="109"/>
      <c r="M48" s="109" t="s">
        <v>833</v>
      </c>
      <c r="N48" s="110"/>
      <c r="O48" s="110"/>
    </row>
    <row r="49" spans="1:15" s="175" customFormat="1" x14ac:dyDescent="0.25">
      <c r="A49" s="337">
        <v>2</v>
      </c>
      <c r="B49" s="338" t="s">
        <v>539</v>
      </c>
      <c r="C49" s="345" t="s">
        <v>540</v>
      </c>
      <c r="D49" s="337"/>
      <c r="E49" s="340"/>
      <c r="F49" s="347" t="s">
        <v>1619</v>
      </c>
      <c r="G49" s="347" t="s">
        <v>1041</v>
      </c>
      <c r="H49" s="348" t="s">
        <v>1041</v>
      </c>
      <c r="I49" s="348"/>
      <c r="J49" s="109" t="s">
        <v>813</v>
      </c>
      <c r="K49" s="109">
        <v>1</v>
      </c>
      <c r="L49" s="109"/>
      <c r="M49" s="109"/>
      <c r="N49" s="110"/>
      <c r="O49" s="110"/>
    </row>
    <row r="50" spans="1:15" s="175" customFormat="1" x14ac:dyDescent="0.25">
      <c r="A50" s="337">
        <v>2</v>
      </c>
      <c r="B50" s="338" t="s">
        <v>541</v>
      </c>
      <c r="C50" s="345" t="s">
        <v>542</v>
      </c>
      <c r="D50" s="337"/>
      <c r="E50" s="340"/>
      <c r="F50" s="347" t="s">
        <v>1619</v>
      </c>
      <c r="G50" s="347" t="s">
        <v>1631</v>
      </c>
      <c r="H50" s="348" t="s">
        <v>1631</v>
      </c>
      <c r="I50" s="348"/>
      <c r="J50" s="109" t="s">
        <v>813</v>
      </c>
      <c r="K50" s="109">
        <v>1</v>
      </c>
      <c r="L50" s="109"/>
      <c r="M50" s="109" t="s">
        <v>833</v>
      </c>
      <c r="N50" s="110"/>
      <c r="O50" s="110"/>
    </row>
    <row r="51" spans="1:15" s="175" customFormat="1" x14ac:dyDescent="0.25">
      <c r="A51" s="337">
        <v>2</v>
      </c>
      <c r="B51" s="338" t="s">
        <v>543</v>
      </c>
      <c r="C51" s="345" t="s">
        <v>545</v>
      </c>
      <c r="D51" s="337"/>
      <c r="E51" s="340"/>
      <c r="F51" s="347" t="s">
        <v>1619</v>
      </c>
      <c r="G51" s="347" t="s">
        <v>1043</v>
      </c>
      <c r="H51" s="348" t="s">
        <v>1043</v>
      </c>
      <c r="I51" s="348"/>
      <c r="J51" s="109" t="s">
        <v>813</v>
      </c>
      <c r="K51" s="109">
        <v>4</v>
      </c>
      <c r="L51" s="109"/>
      <c r="M51" s="109" t="s">
        <v>832</v>
      </c>
      <c r="N51" s="110"/>
      <c r="O51" s="110"/>
    </row>
    <row r="52" spans="1:15" s="175" customFormat="1" x14ac:dyDescent="0.25">
      <c r="A52" s="337">
        <v>2</v>
      </c>
      <c r="B52" s="338" t="s">
        <v>547</v>
      </c>
      <c r="C52" s="345" t="s">
        <v>548</v>
      </c>
      <c r="D52" s="337"/>
      <c r="E52" s="340"/>
      <c r="F52" s="347" t="s">
        <v>1619</v>
      </c>
      <c r="G52" s="347" t="s">
        <v>1045</v>
      </c>
      <c r="H52" s="348" t="s">
        <v>1045</v>
      </c>
      <c r="I52" s="348"/>
      <c r="J52" s="109" t="s">
        <v>815</v>
      </c>
      <c r="K52" s="109">
        <v>10</v>
      </c>
      <c r="L52" s="109"/>
      <c r="M52" s="109"/>
      <c r="N52" s="110"/>
      <c r="O52" s="110"/>
    </row>
    <row r="53" spans="1:15" s="175" customFormat="1" x14ac:dyDescent="0.25">
      <c r="A53" s="337">
        <v>2</v>
      </c>
      <c r="B53" s="338" t="s">
        <v>549</v>
      </c>
      <c r="C53" s="345" t="s">
        <v>550</v>
      </c>
      <c r="D53" s="337"/>
      <c r="E53" s="340"/>
      <c r="F53" s="347" t="s">
        <v>1619</v>
      </c>
      <c r="G53" s="347" t="s">
        <v>1046</v>
      </c>
      <c r="H53" s="348" t="s">
        <v>1046</v>
      </c>
      <c r="I53" s="348"/>
      <c r="J53" s="109" t="s">
        <v>815</v>
      </c>
      <c r="K53" s="109">
        <v>4</v>
      </c>
      <c r="L53" s="109"/>
      <c r="M53" s="109"/>
      <c r="N53" s="110"/>
      <c r="O53" s="110"/>
    </row>
    <row r="54" spans="1:15" s="175" customFormat="1" x14ac:dyDescent="0.25">
      <c r="A54" s="337">
        <v>2</v>
      </c>
      <c r="B54" s="338" t="s">
        <v>551</v>
      </c>
      <c r="C54" s="345" t="s">
        <v>73</v>
      </c>
      <c r="D54" s="337"/>
      <c r="E54" s="340"/>
      <c r="F54" s="347" t="s">
        <v>1619</v>
      </c>
      <c r="G54" s="347" t="s">
        <v>1554</v>
      </c>
      <c r="H54" s="348" t="s">
        <v>1554</v>
      </c>
      <c r="I54" s="348"/>
      <c r="J54" s="109" t="s">
        <v>815</v>
      </c>
      <c r="K54" s="109">
        <v>10</v>
      </c>
      <c r="L54" s="109"/>
      <c r="M54" s="109" t="s">
        <v>833</v>
      </c>
      <c r="N54" s="110"/>
      <c r="O54" s="110"/>
    </row>
    <row r="55" spans="1:15" s="175" customFormat="1" x14ac:dyDescent="0.25">
      <c r="A55" s="337">
        <v>2</v>
      </c>
      <c r="B55" s="338" t="s">
        <v>552</v>
      </c>
      <c r="C55" s="345" t="s">
        <v>75</v>
      </c>
      <c r="D55" s="337"/>
      <c r="E55" s="340"/>
      <c r="F55" s="347" t="s">
        <v>1619</v>
      </c>
      <c r="G55" s="347" t="s">
        <v>1555</v>
      </c>
      <c r="H55" s="348" t="s">
        <v>1555</v>
      </c>
      <c r="I55" s="348"/>
      <c r="J55" s="109" t="s">
        <v>815</v>
      </c>
      <c r="K55" s="109">
        <v>10</v>
      </c>
      <c r="L55" s="109"/>
      <c r="M55" s="109" t="s">
        <v>833</v>
      </c>
      <c r="N55" s="110"/>
      <c r="O55" s="110"/>
    </row>
    <row r="56" spans="1:15" s="175" customFormat="1" x14ac:dyDescent="0.25">
      <c r="A56" s="337">
        <v>2</v>
      </c>
      <c r="B56" s="338" t="s">
        <v>553</v>
      </c>
      <c r="C56" s="345" t="s">
        <v>554</v>
      </c>
      <c r="D56" s="337"/>
      <c r="E56" s="340"/>
      <c r="F56" s="347" t="s">
        <v>1619</v>
      </c>
      <c r="G56" s="347" t="s">
        <v>1047</v>
      </c>
      <c r="H56" s="348" t="s">
        <v>1047</v>
      </c>
      <c r="I56" s="348"/>
      <c r="J56" s="109" t="s">
        <v>815</v>
      </c>
      <c r="K56" s="109">
        <v>10</v>
      </c>
      <c r="L56" s="109"/>
      <c r="M56" s="109"/>
      <c r="N56" s="110"/>
      <c r="O56" s="110"/>
    </row>
    <row r="57" spans="1:15" s="175" customFormat="1" x14ac:dyDescent="0.25">
      <c r="A57" s="337">
        <v>2</v>
      </c>
      <c r="B57" s="338" t="s">
        <v>555</v>
      </c>
      <c r="C57" s="345" t="s">
        <v>556</v>
      </c>
      <c r="D57" s="337"/>
      <c r="E57" s="340"/>
      <c r="F57" s="347" t="s">
        <v>1619</v>
      </c>
      <c r="G57" s="347" t="s">
        <v>1048</v>
      </c>
      <c r="H57" s="348" t="s">
        <v>1048</v>
      </c>
      <c r="I57" s="348"/>
      <c r="J57" s="109" t="s">
        <v>815</v>
      </c>
      <c r="K57" s="109">
        <v>10</v>
      </c>
      <c r="L57" s="109"/>
      <c r="M57" s="109"/>
      <c r="N57" s="110"/>
      <c r="O57" s="110"/>
    </row>
    <row r="58" spans="1:15" s="175" customFormat="1" x14ac:dyDescent="0.25">
      <c r="A58" s="337">
        <v>2</v>
      </c>
      <c r="B58" s="338" t="s">
        <v>557</v>
      </c>
      <c r="C58" s="345" t="s">
        <v>558</v>
      </c>
      <c r="D58" s="337"/>
      <c r="E58" s="340"/>
      <c r="F58" s="347" t="s">
        <v>1619</v>
      </c>
      <c r="G58" s="347" t="s">
        <v>1632</v>
      </c>
      <c r="H58" s="348" t="s">
        <v>1632</v>
      </c>
      <c r="I58" s="348"/>
      <c r="J58" s="109" t="s">
        <v>815</v>
      </c>
      <c r="K58" s="109">
        <v>10</v>
      </c>
      <c r="L58" s="109"/>
      <c r="M58" s="109" t="s">
        <v>833</v>
      </c>
      <c r="N58" s="110"/>
      <c r="O58" s="110"/>
    </row>
    <row r="59" spans="1:15" s="175" customFormat="1" x14ac:dyDescent="0.25">
      <c r="A59" s="337">
        <v>2</v>
      </c>
      <c r="B59" s="338" t="s">
        <v>559</v>
      </c>
      <c r="C59" s="345" t="s">
        <v>77</v>
      </c>
      <c r="D59" s="337"/>
      <c r="E59" s="340"/>
      <c r="F59" s="347" t="s">
        <v>1619</v>
      </c>
      <c r="G59" s="347" t="s">
        <v>1556</v>
      </c>
      <c r="H59" s="348" t="s">
        <v>1556</v>
      </c>
      <c r="I59" s="348"/>
      <c r="J59" s="109" t="s">
        <v>815</v>
      </c>
      <c r="K59" s="109">
        <v>10</v>
      </c>
      <c r="L59" s="109"/>
      <c r="M59" s="109" t="s">
        <v>833</v>
      </c>
      <c r="N59" s="110"/>
      <c r="O59" s="110"/>
    </row>
    <row r="60" spans="1:15" s="175" customFormat="1" x14ac:dyDescent="0.25">
      <c r="A60" s="337">
        <v>2</v>
      </c>
      <c r="B60" s="338" t="s">
        <v>560</v>
      </c>
      <c r="C60" s="345" t="s">
        <v>79</v>
      </c>
      <c r="D60" s="337"/>
      <c r="E60" s="340"/>
      <c r="F60" s="347" t="s">
        <v>1619</v>
      </c>
      <c r="G60" s="347" t="s">
        <v>955</v>
      </c>
      <c r="H60" s="348" t="s">
        <v>955</v>
      </c>
      <c r="I60" s="348"/>
      <c r="J60" s="109" t="s">
        <v>815</v>
      </c>
      <c r="K60" s="109">
        <v>10</v>
      </c>
      <c r="L60" s="109"/>
      <c r="M60" s="109"/>
      <c r="N60" s="110"/>
      <c r="O60" s="110"/>
    </row>
    <row r="61" spans="1:15" s="175" customFormat="1" x14ac:dyDescent="0.25">
      <c r="A61" s="337">
        <v>2</v>
      </c>
      <c r="B61" s="338" t="s">
        <v>561</v>
      </c>
      <c r="C61" s="345" t="s">
        <v>81</v>
      </c>
      <c r="D61" s="337"/>
      <c r="E61" s="340"/>
      <c r="F61" s="347" t="s">
        <v>1619</v>
      </c>
      <c r="G61" s="347" t="s">
        <v>956</v>
      </c>
      <c r="H61" s="348" t="s">
        <v>956</v>
      </c>
      <c r="I61" s="348"/>
      <c r="J61" s="109" t="s">
        <v>815</v>
      </c>
      <c r="K61" s="109">
        <v>10</v>
      </c>
      <c r="L61" s="109"/>
      <c r="M61" s="109"/>
      <c r="N61" s="110"/>
      <c r="O61" s="110"/>
    </row>
    <row r="62" spans="1:15" s="175" customFormat="1" x14ac:dyDescent="0.25">
      <c r="A62" s="337">
        <v>2</v>
      </c>
      <c r="B62" s="338" t="s">
        <v>562</v>
      </c>
      <c r="C62" s="345" t="s">
        <v>563</v>
      </c>
      <c r="D62" s="337"/>
      <c r="E62" s="340"/>
      <c r="F62" s="347" t="s">
        <v>1619</v>
      </c>
      <c r="G62" s="347" t="s">
        <v>1060</v>
      </c>
      <c r="H62" s="348" t="s">
        <v>1060</v>
      </c>
      <c r="I62" s="348"/>
      <c r="J62" s="109" t="s">
        <v>1334</v>
      </c>
      <c r="K62" s="109">
        <v>30</v>
      </c>
      <c r="L62" s="109"/>
      <c r="M62" s="109" t="s">
        <v>832</v>
      </c>
      <c r="N62" s="110" t="s">
        <v>803</v>
      </c>
      <c r="O62" s="110"/>
    </row>
    <row r="63" spans="1:15" s="175" customFormat="1" x14ac:dyDescent="0.25">
      <c r="A63" s="337">
        <v>2</v>
      </c>
      <c r="B63" s="338" t="s">
        <v>566</v>
      </c>
      <c r="C63" s="345" t="s">
        <v>567</v>
      </c>
      <c r="D63" s="337"/>
      <c r="E63" s="340"/>
      <c r="F63" s="347" t="s">
        <v>1622</v>
      </c>
      <c r="G63" s="347" t="s">
        <v>1064</v>
      </c>
      <c r="H63" s="348" t="s">
        <v>1730</v>
      </c>
      <c r="I63" s="348" t="s">
        <v>1731</v>
      </c>
      <c r="J63" s="109" t="s">
        <v>812</v>
      </c>
      <c r="K63" s="109">
        <v>2</v>
      </c>
      <c r="L63" s="109"/>
      <c r="M63" s="109" t="s">
        <v>832</v>
      </c>
      <c r="N63" s="110"/>
      <c r="O63" s="110"/>
    </row>
    <row r="64" spans="1:15" s="175" customFormat="1" x14ac:dyDescent="0.25">
      <c r="A64" s="337">
        <v>2</v>
      </c>
      <c r="B64" s="338" t="s">
        <v>568</v>
      </c>
      <c r="C64" s="345" t="s">
        <v>569</v>
      </c>
      <c r="D64" s="337"/>
      <c r="E64" s="340"/>
      <c r="F64" s="347" t="s">
        <v>1622</v>
      </c>
      <c r="G64" s="347" t="s">
        <v>1634</v>
      </c>
      <c r="H64" s="348" t="s">
        <v>1732</v>
      </c>
      <c r="I64" s="348" t="s">
        <v>1734</v>
      </c>
      <c r="J64" s="109" t="s">
        <v>815</v>
      </c>
      <c r="K64" s="109">
        <v>9</v>
      </c>
      <c r="L64" s="109"/>
      <c r="M64" s="109" t="s">
        <v>832</v>
      </c>
      <c r="N64" s="110"/>
      <c r="O64" s="110" t="s">
        <v>803</v>
      </c>
    </row>
    <row r="65" spans="1:15" s="175" customFormat="1" x14ac:dyDescent="0.25">
      <c r="A65" s="337">
        <v>2</v>
      </c>
      <c r="B65" s="338" t="s">
        <v>570</v>
      </c>
      <c r="C65" s="345" t="s">
        <v>83</v>
      </c>
      <c r="D65" s="337"/>
      <c r="E65" s="340"/>
      <c r="F65" s="347" t="s">
        <v>1619</v>
      </c>
      <c r="G65" s="347" t="s">
        <v>969</v>
      </c>
      <c r="H65" s="348" t="s">
        <v>969</v>
      </c>
      <c r="I65" s="348"/>
      <c r="J65" s="109" t="s">
        <v>1334</v>
      </c>
      <c r="K65" s="109"/>
      <c r="L65" s="109"/>
      <c r="M65" s="109" t="s">
        <v>832</v>
      </c>
      <c r="N65" s="110" t="s">
        <v>803</v>
      </c>
      <c r="O65" s="110"/>
    </row>
    <row r="66" spans="1:15" s="175" customFormat="1" x14ac:dyDescent="0.25">
      <c r="A66" s="337">
        <v>2</v>
      </c>
      <c r="B66" s="338" t="s">
        <v>571</v>
      </c>
      <c r="C66" s="345" t="s">
        <v>572</v>
      </c>
      <c r="D66" s="337"/>
      <c r="E66" s="340"/>
      <c r="F66" s="347" t="s">
        <v>1619</v>
      </c>
      <c r="G66" s="347" t="s">
        <v>1049</v>
      </c>
      <c r="H66" s="348" t="s">
        <v>1049</v>
      </c>
      <c r="I66" s="348"/>
      <c r="J66" s="109" t="s">
        <v>813</v>
      </c>
      <c r="K66" s="109">
        <v>1</v>
      </c>
      <c r="L66" s="109"/>
      <c r="M66" s="109"/>
      <c r="N66" s="110"/>
      <c r="O66" s="110"/>
    </row>
    <row r="67" spans="1:15" s="175" customFormat="1" x14ac:dyDescent="0.25">
      <c r="A67" s="337">
        <v>2</v>
      </c>
      <c r="B67" s="338" t="s">
        <v>573</v>
      </c>
      <c r="C67" s="345" t="s">
        <v>574</v>
      </c>
      <c r="D67" s="337"/>
      <c r="E67" s="340"/>
      <c r="F67" s="347" t="s">
        <v>1619</v>
      </c>
      <c r="G67" s="347" t="s">
        <v>1061</v>
      </c>
      <c r="H67" s="348" t="s">
        <v>1061</v>
      </c>
      <c r="I67" s="348"/>
      <c r="J67" s="109" t="s">
        <v>1334</v>
      </c>
      <c r="K67" s="109"/>
      <c r="L67" s="109"/>
      <c r="M67" s="109" t="s">
        <v>832</v>
      </c>
      <c r="N67" s="110" t="s">
        <v>803</v>
      </c>
      <c r="O67" s="110"/>
    </row>
    <row r="68" spans="1:15" s="175" customFormat="1" x14ac:dyDescent="0.25">
      <c r="A68" s="337">
        <v>2</v>
      </c>
      <c r="B68" s="338" t="s">
        <v>575</v>
      </c>
      <c r="C68" s="345" t="s">
        <v>576</v>
      </c>
      <c r="D68" s="337"/>
      <c r="E68" s="340"/>
      <c r="F68" s="347" t="s">
        <v>1619</v>
      </c>
      <c r="G68" s="347" t="s">
        <v>1050</v>
      </c>
      <c r="H68" s="348" t="s">
        <v>1050</v>
      </c>
      <c r="I68" s="348"/>
      <c r="J68" s="109" t="s">
        <v>813</v>
      </c>
      <c r="K68" s="109">
        <v>1</v>
      </c>
      <c r="L68" s="109"/>
      <c r="M68" s="109"/>
      <c r="N68" s="110"/>
      <c r="O68" s="110"/>
    </row>
    <row r="69" spans="1:15" s="175" customFormat="1" x14ac:dyDescent="0.25">
      <c r="A69" s="337">
        <v>2</v>
      </c>
      <c r="B69" s="338" t="s">
        <v>577</v>
      </c>
      <c r="C69" s="345" t="s">
        <v>243</v>
      </c>
      <c r="D69" s="337"/>
      <c r="E69" s="340"/>
      <c r="F69" s="347" t="s">
        <v>1619</v>
      </c>
      <c r="G69" s="347" t="s">
        <v>959</v>
      </c>
      <c r="H69" s="348" t="s">
        <v>959</v>
      </c>
      <c r="I69" s="348"/>
      <c r="J69" s="109" t="s">
        <v>813</v>
      </c>
      <c r="K69" s="109">
        <v>4</v>
      </c>
      <c r="L69" s="109"/>
      <c r="M69" s="109" t="s">
        <v>832</v>
      </c>
      <c r="N69" s="110"/>
      <c r="O69" s="110"/>
    </row>
    <row r="70" spans="1:15" s="175" customFormat="1" x14ac:dyDescent="0.25">
      <c r="A70" s="337">
        <v>2</v>
      </c>
      <c r="B70" s="338" t="s">
        <v>578</v>
      </c>
      <c r="C70" s="345" t="s">
        <v>580</v>
      </c>
      <c r="D70" s="337"/>
      <c r="E70" s="340"/>
      <c r="F70" s="347" t="s">
        <v>1619</v>
      </c>
      <c r="G70" s="347" t="s">
        <v>1052</v>
      </c>
      <c r="H70" s="348" t="s">
        <v>1052</v>
      </c>
      <c r="I70" s="348"/>
      <c r="J70" s="109" t="s">
        <v>813</v>
      </c>
      <c r="K70" s="109">
        <v>4</v>
      </c>
      <c r="L70" s="109"/>
      <c r="M70" s="109" t="s">
        <v>832</v>
      </c>
      <c r="N70" s="110"/>
      <c r="O70" s="110"/>
    </row>
    <row r="71" spans="1:15" s="175" customFormat="1" x14ac:dyDescent="0.25">
      <c r="A71" s="337">
        <v>2</v>
      </c>
      <c r="B71" s="338" t="s">
        <v>582</v>
      </c>
      <c r="C71" s="345" t="s">
        <v>256</v>
      </c>
      <c r="D71" s="337"/>
      <c r="E71" s="340"/>
      <c r="F71" s="347" t="s">
        <v>1619</v>
      </c>
      <c r="G71" s="347" t="s">
        <v>1600</v>
      </c>
      <c r="H71" s="348" t="s">
        <v>1600</v>
      </c>
      <c r="I71" s="348"/>
      <c r="J71" s="109" t="s">
        <v>815</v>
      </c>
      <c r="K71" s="109">
        <v>10</v>
      </c>
      <c r="L71" s="109"/>
      <c r="M71" s="109" t="s">
        <v>833</v>
      </c>
      <c r="N71" s="110"/>
      <c r="O71" s="110"/>
    </row>
    <row r="72" spans="1:15" s="175" customFormat="1" x14ac:dyDescent="0.25">
      <c r="A72" s="337">
        <v>2</v>
      </c>
      <c r="B72" s="338" t="s">
        <v>583</v>
      </c>
      <c r="C72" s="345" t="s">
        <v>260</v>
      </c>
      <c r="D72" s="337"/>
      <c r="E72" s="340"/>
      <c r="F72" s="347" t="s">
        <v>1619</v>
      </c>
      <c r="G72" s="347" t="s">
        <v>1557</v>
      </c>
      <c r="H72" s="348" t="s">
        <v>1557</v>
      </c>
      <c r="I72" s="348"/>
      <c r="J72" s="109" t="s">
        <v>815</v>
      </c>
      <c r="K72" s="109">
        <v>10</v>
      </c>
      <c r="L72" s="109"/>
      <c r="M72" s="109" t="s">
        <v>833</v>
      </c>
      <c r="N72" s="110"/>
      <c r="O72" s="110"/>
    </row>
    <row r="73" spans="1:15" s="175" customFormat="1" x14ac:dyDescent="0.25">
      <c r="A73" s="337">
        <v>2</v>
      </c>
      <c r="B73" s="338" t="s">
        <v>584</v>
      </c>
      <c r="C73" s="345" t="s">
        <v>585</v>
      </c>
      <c r="D73" s="337"/>
      <c r="E73" s="340"/>
      <c r="F73" s="347" t="s">
        <v>1619</v>
      </c>
      <c r="G73" s="347" t="s">
        <v>1054</v>
      </c>
      <c r="H73" s="348" t="s">
        <v>1054</v>
      </c>
      <c r="I73" s="348"/>
      <c r="J73" s="109" t="s">
        <v>815</v>
      </c>
      <c r="K73" s="109">
        <v>10</v>
      </c>
      <c r="L73" s="109"/>
      <c r="M73" s="109"/>
      <c r="N73" s="110"/>
      <c r="O73" s="110"/>
    </row>
    <row r="74" spans="1:15" s="175" customFormat="1" x14ac:dyDescent="0.25">
      <c r="A74" s="337">
        <v>2</v>
      </c>
      <c r="B74" s="338" t="s">
        <v>586</v>
      </c>
      <c r="C74" s="345" t="s">
        <v>587</v>
      </c>
      <c r="D74" s="337"/>
      <c r="E74" s="340"/>
      <c r="F74" s="347" t="s">
        <v>1619</v>
      </c>
      <c r="G74" s="347" t="s">
        <v>1055</v>
      </c>
      <c r="H74" s="348" t="s">
        <v>1055</v>
      </c>
      <c r="I74" s="348"/>
      <c r="J74" s="109" t="s">
        <v>813</v>
      </c>
      <c r="K74" s="109">
        <v>1</v>
      </c>
      <c r="L74" s="109"/>
      <c r="M74" s="109"/>
      <c r="N74" s="110"/>
      <c r="O74" s="110"/>
    </row>
    <row r="75" spans="1:15" s="175" customFormat="1" x14ac:dyDescent="0.25">
      <c r="A75" s="337">
        <v>2</v>
      </c>
      <c r="B75" s="338" t="s">
        <v>588</v>
      </c>
      <c r="C75" s="345" t="s">
        <v>589</v>
      </c>
      <c r="D75" s="337"/>
      <c r="E75" s="340"/>
      <c r="F75" s="347" t="s">
        <v>1619</v>
      </c>
      <c r="G75" s="347" t="s">
        <v>1056</v>
      </c>
      <c r="H75" s="348" t="s">
        <v>1056</v>
      </c>
      <c r="I75" s="348"/>
      <c r="J75" s="109" t="s">
        <v>815</v>
      </c>
      <c r="K75" s="109">
        <v>10</v>
      </c>
      <c r="L75" s="109"/>
      <c r="M75" s="109"/>
      <c r="N75" s="110"/>
      <c r="O75" s="110"/>
    </row>
    <row r="76" spans="1:15" s="175" customFormat="1" x14ac:dyDescent="0.25">
      <c r="A76" s="337">
        <v>2</v>
      </c>
      <c r="B76" s="338" t="s">
        <v>590</v>
      </c>
      <c r="C76" s="345" t="s">
        <v>45</v>
      </c>
      <c r="D76" s="337"/>
      <c r="E76" s="340"/>
      <c r="F76" s="347" t="s">
        <v>1619</v>
      </c>
      <c r="G76" s="347" t="s">
        <v>1550</v>
      </c>
      <c r="H76" s="348" t="s">
        <v>1550</v>
      </c>
      <c r="I76" s="348"/>
      <c r="J76" s="109" t="s">
        <v>815</v>
      </c>
      <c r="K76" s="109">
        <v>6</v>
      </c>
      <c r="L76" s="109"/>
      <c r="M76" s="109" t="s">
        <v>833</v>
      </c>
      <c r="N76" s="110"/>
      <c r="O76" s="110"/>
    </row>
    <row r="77" spans="1:15" s="175" customFormat="1" x14ac:dyDescent="0.25">
      <c r="A77" s="337">
        <v>2</v>
      </c>
      <c r="B77" s="338" t="s">
        <v>591</v>
      </c>
      <c r="C77" s="345" t="s">
        <v>592</v>
      </c>
      <c r="D77" s="337"/>
      <c r="E77" s="340"/>
      <c r="F77" s="347" t="s">
        <v>1619</v>
      </c>
      <c r="G77" s="347" t="s">
        <v>1057</v>
      </c>
      <c r="H77" s="348" t="s">
        <v>1057</v>
      </c>
      <c r="I77" s="348"/>
      <c r="J77" s="109" t="s">
        <v>813</v>
      </c>
      <c r="K77" s="109">
        <v>1</v>
      </c>
      <c r="L77" s="109"/>
      <c r="M77" s="109"/>
      <c r="N77" s="110"/>
      <c r="O77" s="110"/>
    </row>
    <row r="78" spans="1:15" s="175" customFormat="1" x14ac:dyDescent="0.25">
      <c r="A78" s="337">
        <v>2</v>
      </c>
      <c r="B78" s="338" t="s">
        <v>593</v>
      </c>
      <c r="C78" s="345" t="s">
        <v>594</v>
      </c>
      <c r="D78" s="337"/>
      <c r="E78" s="340"/>
      <c r="F78" s="347" t="s">
        <v>1619</v>
      </c>
      <c r="G78" s="347" t="s">
        <v>1058</v>
      </c>
      <c r="H78" s="348" t="s">
        <v>1058</v>
      </c>
      <c r="I78" s="348"/>
      <c r="J78" s="109" t="s">
        <v>812</v>
      </c>
      <c r="K78" s="109">
        <v>2</v>
      </c>
      <c r="L78" s="109"/>
      <c r="M78" s="109" t="s">
        <v>833</v>
      </c>
      <c r="N78" s="110"/>
      <c r="O78" s="110"/>
    </row>
    <row r="79" spans="1:15" s="175" customFormat="1" x14ac:dyDescent="0.25">
      <c r="A79" s="337">
        <v>2</v>
      </c>
      <c r="B79" s="338" t="s">
        <v>595</v>
      </c>
      <c r="C79" s="345" t="s">
        <v>596</v>
      </c>
      <c r="D79" s="337"/>
      <c r="E79" s="340"/>
      <c r="F79" s="347" t="s">
        <v>1619</v>
      </c>
      <c r="G79" s="347" t="s">
        <v>1059</v>
      </c>
      <c r="H79" s="348" t="s">
        <v>1059</v>
      </c>
      <c r="I79" s="348"/>
      <c r="J79" s="109" t="s">
        <v>812</v>
      </c>
      <c r="K79" s="109">
        <v>2</v>
      </c>
      <c r="L79" s="109"/>
      <c r="M79" s="109"/>
      <c r="N79" s="110"/>
      <c r="O79" s="110"/>
    </row>
    <row r="80" spans="1:15" s="175" customFormat="1" x14ac:dyDescent="0.25">
      <c r="A80" s="337">
        <v>2</v>
      </c>
      <c r="B80" s="338" t="s">
        <v>597</v>
      </c>
      <c r="C80" s="345" t="s">
        <v>97</v>
      </c>
      <c r="D80" s="337"/>
      <c r="E80" s="340"/>
      <c r="F80" s="347" t="s">
        <v>1619</v>
      </c>
      <c r="G80" s="347" t="s">
        <v>1564</v>
      </c>
      <c r="H80" s="348" t="s">
        <v>1372</v>
      </c>
      <c r="I80" s="348" t="s">
        <v>1658</v>
      </c>
      <c r="J80" s="109" t="s">
        <v>1334</v>
      </c>
      <c r="K80" s="109">
        <v>30</v>
      </c>
      <c r="L80" s="109"/>
      <c r="M80" s="109" t="s">
        <v>657</v>
      </c>
      <c r="N80" s="110" t="s">
        <v>803</v>
      </c>
      <c r="O80" s="110"/>
    </row>
    <row r="81" spans="1:15" s="175" customFormat="1" x14ac:dyDescent="0.25">
      <c r="A81" s="337">
        <v>2</v>
      </c>
      <c r="B81" s="338" t="s">
        <v>598</v>
      </c>
      <c r="C81" s="345" t="s">
        <v>99</v>
      </c>
      <c r="D81" s="337"/>
      <c r="E81" s="340"/>
      <c r="F81" s="347" t="s">
        <v>1619</v>
      </c>
      <c r="G81" s="347" t="s">
        <v>1565</v>
      </c>
      <c r="H81" s="348" t="s">
        <v>1373</v>
      </c>
      <c r="I81" s="348" t="s">
        <v>1658</v>
      </c>
      <c r="J81" s="109" t="s">
        <v>1334</v>
      </c>
      <c r="K81" s="109">
        <v>30</v>
      </c>
      <c r="L81" s="109"/>
      <c r="M81" s="109" t="s">
        <v>657</v>
      </c>
      <c r="N81" s="110" t="s">
        <v>803</v>
      </c>
      <c r="O81" s="110"/>
    </row>
    <row r="82" spans="1:15" s="175" customFormat="1" x14ac:dyDescent="0.25">
      <c r="A82" s="337">
        <v>2</v>
      </c>
      <c r="B82" s="338" t="s">
        <v>599</v>
      </c>
      <c r="C82" s="345" t="s">
        <v>101</v>
      </c>
      <c r="D82" s="337"/>
      <c r="E82" s="340"/>
      <c r="F82" s="347" t="s">
        <v>1619</v>
      </c>
      <c r="G82" s="347" t="s">
        <v>1559</v>
      </c>
      <c r="H82" s="348" t="s">
        <v>1559</v>
      </c>
      <c r="I82" s="348"/>
      <c r="J82" s="109" t="s">
        <v>812</v>
      </c>
      <c r="K82" s="109">
        <v>1</v>
      </c>
      <c r="L82" s="109"/>
      <c r="M82" s="109" t="s">
        <v>833</v>
      </c>
      <c r="N82" s="110"/>
      <c r="O82" s="110"/>
    </row>
    <row r="83" spans="1:15" s="175" customFormat="1" x14ac:dyDescent="0.25">
      <c r="A83" s="337">
        <v>2</v>
      </c>
      <c r="B83" s="338" t="s">
        <v>600</v>
      </c>
      <c r="C83" s="345" t="s">
        <v>103</v>
      </c>
      <c r="D83" s="337"/>
      <c r="E83" s="340"/>
      <c r="F83" s="347" t="s">
        <v>1619</v>
      </c>
      <c r="G83" s="347" t="s">
        <v>963</v>
      </c>
      <c r="H83" s="348" t="s">
        <v>1747</v>
      </c>
      <c r="I83" s="348" t="s">
        <v>1745</v>
      </c>
      <c r="J83" s="109" t="s">
        <v>1334</v>
      </c>
      <c r="K83" s="109">
        <v>30</v>
      </c>
      <c r="L83" s="109"/>
      <c r="M83" s="109" t="s">
        <v>657</v>
      </c>
      <c r="N83" s="110" t="s">
        <v>803</v>
      </c>
      <c r="O83" s="110"/>
    </row>
    <row r="84" spans="1:15" s="175" customFormat="1" x14ac:dyDescent="0.25">
      <c r="A84" s="337">
        <v>2</v>
      </c>
      <c r="B84" s="338" t="s">
        <v>601</v>
      </c>
      <c r="C84" s="345" t="s">
        <v>279</v>
      </c>
      <c r="D84" s="337"/>
      <c r="E84" s="340"/>
      <c r="F84" s="347" t="s">
        <v>1619</v>
      </c>
      <c r="G84" s="347" t="s">
        <v>996</v>
      </c>
      <c r="H84" s="348" t="s">
        <v>996</v>
      </c>
      <c r="I84" s="348"/>
      <c r="J84" s="109" t="s">
        <v>813</v>
      </c>
      <c r="K84" s="109">
        <v>1</v>
      </c>
      <c r="L84" s="109"/>
      <c r="M84" s="109"/>
      <c r="N84" s="110"/>
      <c r="O84" s="110"/>
    </row>
    <row r="85" spans="1:15" s="175" customFormat="1" x14ac:dyDescent="0.25">
      <c r="A85" s="337">
        <v>2</v>
      </c>
      <c r="B85" s="338" t="s">
        <v>602</v>
      </c>
      <c r="C85" s="345" t="s">
        <v>105</v>
      </c>
      <c r="D85" s="337"/>
      <c r="E85" s="340"/>
      <c r="F85" s="347" t="s">
        <v>1619</v>
      </c>
      <c r="G85" s="347" t="s">
        <v>967</v>
      </c>
      <c r="H85" s="348" t="s">
        <v>967</v>
      </c>
      <c r="I85" s="348"/>
      <c r="J85" s="109" t="s">
        <v>815</v>
      </c>
      <c r="K85" s="109">
        <v>7</v>
      </c>
      <c r="L85" s="109"/>
      <c r="M85" s="109"/>
      <c r="N85" s="110"/>
      <c r="O85" s="110"/>
    </row>
    <row r="86" spans="1:15" s="175" customFormat="1" x14ac:dyDescent="0.25">
      <c r="A86" s="337">
        <v>2</v>
      </c>
      <c r="B86" s="338" t="s">
        <v>603</v>
      </c>
      <c r="C86" s="345" t="s">
        <v>107</v>
      </c>
      <c r="D86" s="337"/>
      <c r="E86" s="340"/>
      <c r="F86" s="347" t="s">
        <v>1619</v>
      </c>
      <c r="G86" s="347" t="s">
        <v>964</v>
      </c>
      <c r="H86" s="348" t="s">
        <v>964</v>
      </c>
      <c r="I86" s="348"/>
      <c r="J86" s="109" t="s">
        <v>813</v>
      </c>
      <c r="K86" s="109">
        <v>1</v>
      </c>
      <c r="L86" s="109"/>
      <c r="M86" s="109"/>
      <c r="N86" s="110"/>
      <c r="O86" s="110"/>
    </row>
    <row r="87" spans="1:15" s="175" customFormat="1" x14ac:dyDescent="0.25">
      <c r="A87" s="337">
        <v>2</v>
      </c>
      <c r="B87" s="338" t="s">
        <v>604</v>
      </c>
      <c r="C87" s="345" t="s">
        <v>109</v>
      </c>
      <c r="D87" s="337"/>
      <c r="E87" s="340"/>
      <c r="F87" s="347" t="s">
        <v>1619</v>
      </c>
      <c r="G87" s="347" t="s">
        <v>965</v>
      </c>
      <c r="H87" s="348" t="s">
        <v>965</v>
      </c>
      <c r="I87" s="348"/>
      <c r="J87" s="109" t="s">
        <v>813</v>
      </c>
      <c r="K87" s="109">
        <v>1</v>
      </c>
      <c r="L87" s="109"/>
      <c r="M87" s="109"/>
      <c r="N87" s="110"/>
      <c r="O87" s="110"/>
    </row>
    <row r="88" spans="1:15" s="175" customFormat="1" x14ac:dyDescent="0.25">
      <c r="A88" s="337">
        <v>2</v>
      </c>
      <c r="B88" s="338" t="s">
        <v>605</v>
      </c>
      <c r="C88" s="345" t="s">
        <v>111</v>
      </c>
      <c r="D88" s="337"/>
      <c r="E88" s="340"/>
      <c r="F88" s="347" t="s">
        <v>1619</v>
      </c>
      <c r="G88" s="347" t="s">
        <v>966</v>
      </c>
      <c r="H88" s="348" t="s">
        <v>966</v>
      </c>
      <c r="I88" s="348"/>
      <c r="J88" s="109" t="s">
        <v>812</v>
      </c>
      <c r="K88" s="109">
        <v>2</v>
      </c>
      <c r="L88" s="109"/>
      <c r="M88" s="109"/>
      <c r="N88" s="110"/>
      <c r="O88" s="110"/>
    </row>
  </sheetData>
  <sheetProtection selectLockedCells="1"/>
  <sortState ref="A101:U128">
    <sortCondition ref="B101:B128"/>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customSheetView>
  </customSheetViews>
  <conditionalFormatting sqref="E1">
    <cfRule type="cellIs" dxfId="15" priority="6" operator="equal">
      <formula>"DO NOT INCLUDE"</formula>
    </cfRule>
  </conditionalFormatting>
  <conditionalFormatting sqref="P1">
    <cfRule type="cellIs" dxfId="14" priority="5" operator="equal">
      <formula>"LDS - PHARMACY CLAIMS "</formula>
    </cfRule>
  </conditionalFormatting>
  <conditionalFormatting sqref="E22">
    <cfRule type="cellIs" dxfId="13" priority="2" operator="equal">
      <formula>"DO NOT INCLUDE"</formula>
    </cfRule>
  </conditionalFormatting>
  <conditionalFormatting sqref="P22">
    <cfRule type="cellIs" dxfId="12" priority="1" operator="equal">
      <formula>"LDS - PHARMACY CLAIMS "</formula>
    </cfRule>
  </conditionalFormatting>
  <dataValidations count="2">
    <dataValidation type="list" allowBlank="1" showInputMessage="1" showErrorMessage="1" sqref="D29 D24 D32:D33">
      <formula1>$B$2</formula1>
    </dataValidation>
    <dataValidation type="list" allowBlank="1" showInputMessage="1" showErrorMessage="1" sqref="D30:D31 D23 D34:D88 D25">
      <formula1>$C$2:$C$3</formula1>
    </dataValidation>
  </dataValidations>
  <pageMargins left="0.25" right="0.25" top="0.75" bottom="0.75" header="0.3" footer="0.3"/>
  <pageSetup paperSize="5" scale="58"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'Look up tables'!$B$2</xm:f>
          </x14:formula1>
          <xm:sqref>D26:D27</xm:sqref>
        </x14:dataValidation>
        <x14:dataValidation type="list" allowBlank="1" showInputMessage="1" showErrorMessage="1">
          <x14:formula1>
            <xm:f>'Look up tables'!$C$2:$C$3</xm:f>
          </x14:formula1>
          <xm:sqref>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1"/>
  <sheetViews>
    <sheetView zoomScaleNormal="100" workbookViewId="0"/>
  </sheetViews>
  <sheetFormatPr defaultColWidth="9.140625" defaultRowHeight="15" x14ac:dyDescent="0.25"/>
  <cols>
    <col min="1" max="1" width="8.28515625" style="293" customWidth="1"/>
    <col min="2" max="2" width="17.7109375" style="294" customWidth="1"/>
    <col min="3" max="3" width="52.7109375" style="220" customWidth="1"/>
    <col min="4" max="4" width="8.7109375" style="293" hidden="1" customWidth="1"/>
    <col min="5" max="5" width="48.7109375" style="295" hidden="1" customWidth="1"/>
    <col min="6" max="6" width="38.7109375" style="113" hidden="1" customWidth="1"/>
    <col min="7" max="7" width="48.42578125" style="113" hidden="1" customWidth="1"/>
    <col min="8" max="8" width="46.5703125" style="296" hidden="1" customWidth="1"/>
    <col min="9" max="9" width="46.5703125" style="213" hidden="1" customWidth="1"/>
    <col min="10" max="10" width="12" style="113" hidden="1" customWidth="1"/>
    <col min="11" max="11" width="10.140625" style="113" hidden="1" customWidth="1"/>
    <col min="12" max="13" width="11.7109375" style="113" hidden="1" customWidth="1"/>
    <col min="14" max="14" width="7.85546875" style="221" hidden="1" customWidth="1"/>
    <col min="15" max="15" width="9.140625" style="221" hidden="1" customWidth="1"/>
    <col min="16" max="16384" width="9.140625" style="113"/>
  </cols>
  <sheetData>
    <row r="1" spans="1:16" ht="21" x14ac:dyDescent="0.35">
      <c r="A1" s="207" t="s">
        <v>1735</v>
      </c>
      <c r="B1" s="113"/>
      <c r="C1" s="113"/>
      <c r="D1" s="113"/>
      <c r="E1" s="442"/>
      <c r="H1" s="113"/>
      <c r="I1" s="113"/>
      <c r="N1" s="113"/>
      <c r="O1" s="113"/>
      <c r="P1" s="453"/>
    </row>
    <row r="2" spans="1:16" s="112" customFormat="1" ht="30" x14ac:dyDescent="0.25">
      <c r="A2" s="359" t="s">
        <v>797</v>
      </c>
      <c r="B2" s="359" t="s">
        <v>0</v>
      </c>
      <c r="C2" s="360" t="s">
        <v>1</v>
      </c>
      <c r="D2" s="359" t="s">
        <v>1465</v>
      </c>
      <c r="E2" s="359" t="s">
        <v>800</v>
      </c>
      <c r="F2" s="359" t="s">
        <v>1539</v>
      </c>
      <c r="G2" s="359" t="s">
        <v>1665</v>
      </c>
      <c r="H2" s="360" t="s">
        <v>1638</v>
      </c>
      <c r="I2" s="359" t="s">
        <v>1712</v>
      </c>
      <c r="J2" s="327" t="s">
        <v>1135</v>
      </c>
      <c r="K2" s="327" t="s">
        <v>1136</v>
      </c>
      <c r="L2" s="328" t="s">
        <v>801</v>
      </c>
      <c r="M2" s="328" t="s">
        <v>830</v>
      </c>
      <c r="N2" s="328" t="s">
        <v>1374</v>
      </c>
      <c r="O2" s="328" t="s">
        <v>835</v>
      </c>
    </row>
    <row r="3" spans="1:16" s="464" customFormat="1" ht="15" customHeight="1" x14ac:dyDescent="0.25">
      <c r="A3" s="286">
        <v>2</v>
      </c>
      <c r="B3" s="290" t="s">
        <v>502</v>
      </c>
      <c r="C3" s="288" t="s">
        <v>1196</v>
      </c>
      <c r="D3" s="286" t="str">
        <f>LOOKUP('Look up tables'!AL18,'Look up tables'!K4:L7)</f>
        <v>-</v>
      </c>
      <c r="E3" s="287" t="s">
        <v>1696</v>
      </c>
      <c r="F3" s="463" t="s">
        <v>1662</v>
      </c>
      <c r="G3" s="463" t="s">
        <v>1637</v>
      </c>
      <c r="H3" s="288" t="s">
        <v>1371</v>
      </c>
      <c r="I3" s="284" t="s">
        <v>1748</v>
      </c>
      <c r="J3" s="285" t="s">
        <v>813</v>
      </c>
      <c r="K3" s="285">
        <v>5</v>
      </c>
      <c r="L3" s="285"/>
      <c r="M3" s="285" t="s">
        <v>832</v>
      </c>
      <c r="N3" s="286"/>
      <c r="O3" s="286" t="s">
        <v>1532</v>
      </c>
    </row>
    <row r="4" spans="1:16" s="464" customFormat="1" ht="15" customHeight="1" x14ac:dyDescent="0.25">
      <c r="A4" s="286">
        <v>2</v>
      </c>
      <c r="B4" s="290" t="s">
        <v>501</v>
      </c>
      <c r="C4" s="288" t="s">
        <v>1197</v>
      </c>
      <c r="D4" s="286" t="str">
        <f>LOOKUP('Look up tables'!AL18,'Look up tables'!K4:L7)</f>
        <v>-</v>
      </c>
      <c r="E4" s="465"/>
      <c r="F4" s="463" t="s">
        <v>1663</v>
      </c>
      <c r="G4" s="463" t="s">
        <v>1660</v>
      </c>
      <c r="H4" s="288" t="s">
        <v>1377</v>
      </c>
      <c r="I4" s="284" t="s">
        <v>1749</v>
      </c>
      <c r="J4" s="285" t="s">
        <v>813</v>
      </c>
      <c r="K4" s="285">
        <v>5</v>
      </c>
      <c r="L4" s="285"/>
      <c r="M4" s="285" t="s">
        <v>832</v>
      </c>
      <c r="N4" s="286"/>
      <c r="O4" s="286" t="s">
        <v>1532</v>
      </c>
    </row>
    <row r="5" spans="1:16" s="321" customFormat="1" ht="15" customHeight="1" x14ac:dyDescent="0.25">
      <c r="A5" s="336"/>
      <c r="B5" s="350"/>
      <c r="C5" s="351"/>
      <c r="D5" s="445"/>
      <c r="E5" s="352"/>
      <c r="F5" s="353"/>
      <c r="G5" s="353"/>
      <c r="H5" s="351"/>
      <c r="I5" s="334"/>
      <c r="J5" s="335"/>
      <c r="K5" s="335"/>
      <c r="L5" s="335"/>
      <c r="M5" s="335"/>
      <c r="N5" s="336"/>
      <c r="O5" s="336"/>
    </row>
    <row r="6" spans="1:16" ht="21" x14ac:dyDescent="0.35">
      <c r="A6" s="207" t="s">
        <v>1736</v>
      </c>
      <c r="B6" s="113"/>
      <c r="C6" s="113"/>
      <c r="D6" s="113"/>
      <c r="E6" s="442"/>
      <c r="H6" s="113"/>
      <c r="I6" s="113"/>
      <c r="N6" s="113"/>
      <c r="O6" s="113"/>
      <c r="P6" s="443"/>
    </row>
    <row r="7" spans="1:16" s="447" customFormat="1" ht="25.5" x14ac:dyDescent="0.25">
      <c r="A7" s="446" t="s">
        <v>797</v>
      </c>
      <c r="B7" s="446" t="s">
        <v>0</v>
      </c>
      <c r="C7" s="446" t="s">
        <v>1</v>
      </c>
      <c r="D7" s="446" t="s">
        <v>1465</v>
      </c>
      <c r="E7" s="446" t="s">
        <v>800</v>
      </c>
      <c r="F7" s="356" t="s">
        <v>1539</v>
      </c>
      <c r="G7" s="356" t="s">
        <v>1665</v>
      </c>
      <c r="H7" s="356" t="s">
        <v>1638</v>
      </c>
      <c r="I7" s="356" t="s">
        <v>1712</v>
      </c>
      <c r="J7" s="357" t="s">
        <v>1135</v>
      </c>
      <c r="K7" s="357" t="s">
        <v>1136</v>
      </c>
      <c r="L7" s="325" t="s">
        <v>801</v>
      </c>
      <c r="M7" s="325" t="s">
        <v>830</v>
      </c>
      <c r="N7" s="325" t="s">
        <v>1374</v>
      </c>
      <c r="O7" s="325" t="s">
        <v>835</v>
      </c>
    </row>
    <row r="8" spans="1:16" s="175" customFormat="1" ht="15" customHeight="1" x14ac:dyDescent="0.25">
      <c r="A8" s="110">
        <v>2</v>
      </c>
      <c r="B8" s="348" t="s">
        <v>507</v>
      </c>
      <c r="C8" s="345" t="s">
        <v>3</v>
      </c>
      <c r="D8" s="337" t="s">
        <v>803</v>
      </c>
      <c r="E8" s="196" t="s">
        <v>804</v>
      </c>
      <c r="F8" s="196" t="s">
        <v>1661</v>
      </c>
      <c r="G8" s="196" t="s">
        <v>1542</v>
      </c>
      <c r="H8" s="345" t="s">
        <v>1378</v>
      </c>
      <c r="I8" s="341"/>
      <c r="J8" s="109" t="s">
        <v>813</v>
      </c>
      <c r="K8" s="109">
        <v>2</v>
      </c>
      <c r="L8" s="109"/>
      <c r="M8" s="109" t="s">
        <v>832</v>
      </c>
      <c r="N8" s="110"/>
      <c r="O8" s="110"/>
    </row>
    <row r="9" spans="1:16" s="175" customFormat="1" ht="15" customHeight="1" x14ac:dyDescent="0.25">
      <c r="A9" s="110">
        <v>2</v>
      </c>
      <c r="B9" s="348" t="s">
        <v>506</v>
      </c>
      <c r="C9" s="345" t="s">
        <v>5</v>
      </c>
      <c r="D9" s="337" t="s">
        <v>803</v>
      </c>
      <c r="E9" s="196" t="s">
        <v>804</v>
      </c>
      <c r="F9" s="196" t="s">
        <v>1661</v>
      </c>
      <c r="G9" s="196" t="s">
        <v>1543</v>
      </c>
      <c r="H9" s="345" t="s">
        <v>1379</v>
      </c>
      <c r="I9" s="341"/>
      <c r="J9" s="109" t="s">
        <v>813</v>
      </c>
      <c r="K9" s="109">
        <v>4</v>
      </c>
      <c r="L9" s="109"/>
      <c r="M9" s="109" t="s">
        <v>832</v>
      </c>
      <c r="N9" s="110"/>
      <c r="O9" s="110"/>
    </row>
    <row r="10" spans="1:16" s="175" customFormat="1" ht="15" customHeight="1" x14ac:dyDescent="0.25">
      <c r="A10" s="110">
        <v>2</v>
      </c>
      <c r="B10" s="348" t="s">
        <v>505</v>
      </c>
      <c r="C10" s="345" t="s">
        <v>504</v>
      </c>
      <c r="D10" s="337" t="s">
        <v>803</v>
      </c>
      <c r="E10" s="344" t="s">
        <v>804</v>
      </c>
      <c r="F10" s="196" t="s">
        <v>1661</v>
      </c>
      <c r="G10" s="196" t="s">
        <v>859</v>
      </c>
      <c r="H10" s="345" t="s">
        <v>859</v>
      </c>
      <c r="I10" s="341"/>
      <c r="J10" s="109" t="s">
        <v>813</v>
      </c>
      <c r="K10" s="109">
        <v>9</v>
      </c>
      <c r="L10" s="109"/>
      <c r="M10" s="109" t="s">
        <v>832</v>
      </c>
      <c r="N10" s="110"/>
      <c r="O10" s="110"/>
    </row>
    <row r="11" spans="1:16" s="464" customFormat="1" ht="15" customHeight="1" x14ac:dyDescent="0.25">
      <c r="A11" s="110">
        <v>2</v>
      </c>
      <c r="B11" s="348" t="s">
        <v>503</v>
      </c>
      <c r="C11" s="345" t="s">
        <v>9</v>
      </c>
      <c r="D11" s="337" t="s">
        <v>803</v>
      </c>
      <c r="E11" s="466"/>
      <c r="F11" s="196" t="s">
        <v>1662</v>
      </c>
      <c r="G11" s="196" t="s">
        <v>1636</v>
      </c>
      <c r="H11" s="345" t="s">
        <v>1370</v>
      </c>
      <c r="I11" s="341" t="s">
        <v>1748</v>
      </c>
      <c r="J11" s="109" t="s">
        <v>813</v>
      </c>
      <c r="K11" s="109">
        <v>3</v>
      </c>
      <c r="L11" s="109"/>
      <c r="M11" s="109" t="s">
        <v>832</v>
      </c>
      <c r="N11" s="110"/>
      <c r="O11" s="110"/>
    </row>
    <row r="12" spans="1:16" s="464" customFormat="1" ht="15" customHeight="1" x14ac:dyDescent="0.25">
      <c r="A12" s="110">
        <v>2</v>
      </c>
      <c r="B12" s="348" t="s">
        <v>1195</v>
      </c>
      <c r="C12" s="345" t="s">
        <v>500</v>
      </c>
      <c r="D12" s="337" t="s">
        <v>803</v>
      </c>
      <c r="E12" s="466"/>
      <c r="F12" s="196" t="s">
        <v>1663</v>
      </c>
      <c r="G12" s="196" t="s">
        <v>1659</v>
      </c>
      <c r="H12" s="345" t="s">
        <v>1376</v>
      </c>
      <c r="I12" s="341" t="s">
        <v>1749</v>
      </c>
      <c r="J12" s="109" t="s">
        <v>813</v>
      </c>
      <c r="K12" s="109">
        <v>3</v>
      </c>
      <c r="L12" s="109"/>
      <c r="M12" s="109" t="s">
        <v>832</v>
      </c>
      <c r="N12" s="110"/>
      <c r="O12" s="110"/>
    </row>
    <row r="13" spans="1:16" s="175" customFormat="1" ht="15" customHeight="1" x14ac:dyDescent="0.25">
      <c r="A13" s="110">
        <v>2</v>
      </c>
      <c r="B13" s="348" t="s">
        <v>499</v>
      </c>
      <c r="C13" s="345" t="s">
        <v>13</v>
      </c>
      <c r="D13" s="337" t="s">
        <v>803</v>
      </c>
      <c r="E13" s="344" t="s">
        <v>804</v>
      </c>
      <c r="F13" s="196" t="s">
        <v>1661</v>
      </c>
      <c r="G13" s="196" t="s">
        <v>851</v>
      </c>
      <c r="H13" s="345" t="s">
        <v>851</v>
      </c>
      <c r="I13" s="341"/>
      <c r="J13" s="109" t="s">
        <v>813</v>
      </c>
      <c r="K13" s="109">
        <v>5</v>
      </c>
      <c r="L13" s="109"/>
      <c r="M13" s="109" t="s">
        <v>832</v>
      </c>
      <c r="N13" s="110"/>
      <c r="O13" s="110"/>
    </row>
    <row r="14" spans="1:16" s="175" customFormat="1" ht="15" customHeight="1" x14ac:dyDescent="0.25">
      <c r="A14" s="110">
        <v>2</v>
      </c>
      <c r="B14" s="348" t="s">
        <v>498</v>
      </c>
      <c r="C14" s="345" t="s">
        <v>823</v>
      </c>
      <c r="D14" s="337" t="s">
        <v>803</v>
      </c>
      <c r="E14" s="344"/>
      <c r="F14" s="196" t="s">
        <v>1661</v>
      </c>
      <c r="G14" s="196" t="s">
        <v>916</v>
      </c>
      <c r="H14" s="345" t="s">
        <v>916</v>
      </c>
      <c r="I14" s="341"/>
      <c r="J14" s="109" t="s">
        <v>813</v>
      </c>
      <c r="K14" s="109">
        <v>5</v>
      </c>
      <c r="L14" s="109"/>
      <c r="M14" s="109" t="s">
        <v>832</v>
      </c>
      <c r="N14" s="110"/>
      <c r="O14" s="110"/>
    </row>
    <row r="15" spans="1:16" s="175" customFormat="1" ht="15" customHeight="1" x14ac:dyDescent="0.25">
      <c r="A15" s="110">
        <v>2</v>
      </c>
      <c r="B15" s="348" t="s">
        <v>497</v>
      </c>
      <c r="C15" s="345" t="s">
        <v>18</v>
      </c>
      <c r="D15" s="337" t="s">
        <v>803</v>
      </c>
      <c r="E15" s="344"/>
      <c r="F15" s="196" t="s">
        <v>1664</v>
      </c>
      <c r="G15" s="196" t="s">
        <v>921</v>
      </c>
      <c r="H15" s="345" t="s">
        <v>921</v>
      </c>
      <c r="I15" s="341"/>
      <c r="J15" s="109" t="s">
        <v>813</v>
      </c>
      <c r="K15" s="109" t="s">
        <v>814</v>
      </c>
      <c r="L15" s="109"/>
      <c r="M15" s="109" t="s">
        <v>832</v>
      </c>
      <c r="N15" s="110"/>
      <c r="O15" s="110"/>
    </row>
    <row r="16" spans="1:16" s="175" customFormat="1" ht="15" customHeight="1" x14ac:dyDescent="0.25">
      <c r="A16" s="110">
        <v>2</v>
      </c>
      <c r="B16" s="348" t="s">
        <v>1718</v>
      </c>
      <c r="C16" s="345" t="s">
        <v>1719</v>
      </c>
      <c r="D16" s="337" t="s">
        <v>803</v>
      </c>
      <c r="E16" s="344" t="s">
        <v>1684</v>
      </c>
      <c r="F16" s="196" t="s">
        <v>1661</v>
      </c>
      <c r="G16" s="196" t="s">
        <v>1656</v>
      </c>
      <c r="H16" s="345" t="s">
        <v>1713</v>
      </c>
      <c r="I16" s="341" t="s">
        <v>1686</v>
      </c>
      <c r="J16" s="109" t="s">
        <v>813</v>
      </c>
      <c r="K16" s="109">
        <v>3</v>
      </c>
      <c r="L16" s="109"/>
      <c r="M16" s="109" t="s">
        <v>833</v>
      </c>
      <c r="N16" s="110"/>
      <c r="O16" s="110"/>
    </row>
    <row r="17" spans="1:15" s="175" customFormat="1" ht="15" customHeight="1" x14ac:dyDescent="0.25">
      <c r="A17" s="110">
        <v>2</v>
      </c>
      <c r="B17" s="348" t="s">
        <v>496</v>
      </c>
      <c r="C17" s="345" t="s">
        <v>20</v>
      </c>
      <c r="D17" s="337" t="s">
        <v>803</v>
      </c>
      <c r="E17" s="344" t="s">
        <v>804</v>
      </c>
      <c r="F17" s="196" t="s">
        <v>1661</v>
      </c>
      <c r="G17" s="196" t="s">
        <v>854</v>
      </c>
      <c r="H17" s="345" t="s">
        <v>854</v>
      </c>
      <c r="I17" s="341"/>
      <c r="J17" s="109" t="s">
        <v>815</v>
      </c>
      <c r="K17" s="109">
        <v>6</v>
      </c>
      <c r="L17" s="109"/>
      <c r="M17" s="109"/>
      <c r="N17" s="110"/>
      <c r="O17" s="110"/>
    </row>
    <row r="18" spans="1:15" s="175" customFormat="1" ht="15" customHeight="1" x14ac:dyDescent="0.25">
      <c r="A18" s="110">
        <v>2</v>
      </c>
      <c r="B18" s="348" t="s">
        <v>495</v>
      </c>
      <c r="C18" s="345" t="s">
        <v>130</v>
      </c>
      <c r="D18" s="337" t="s">
        <v>803</v>
      </c>
      <c r="E18" s="344"/>
      <c r="F18" s="196" t="s">
        <v>1661</v>
      </c>
      <c r="G18" s="196" t="s">
        <v>860</v>
      </c>
      <c r="H18" s="345" t="s">
        <v>860</v>
      </c>
      <c r="I18" s="341"/>
      <c r="J18" s="109" t="s">
        <v>812</v>
      </c>
      <c r="K18" s="109">
        <v>2</v>
      </c>
      <c r="L18" s="109"/>
      <c r="M18" s="109"/>
      <c r="N18" s="110"/>
      <c r="O18" s="110"/>
    </row>
    <row r="19" spans="1:15" s="175" customFormat="1" ht="15" customHeight="1" x14ac:dyDescent="0.25">
      <c r="A19" s="110">
        <v>2</v>
      </c>
      <c r="B19" s="348" t="s">
        <v>494</v>
      </c>
      <c r="C19" s="345" t="s">
        <v>493</v>
      </c>
      <c r="D19" s="337" t="s">
        <v>803</v>
      </c>
      <c r="E19" s="344"/>
      <c r="F19" s="196" t="s">
        <v>1661</v>
      </c>
      <c r="G19" s="196" t="s">
        <v>861</v>
      </c>
      <c r="H19" s="345" t="s">
        <v>861</v>
      </c>
      <c r="I19" s="341"/>
      <c r="J19" s="109" t="s">
        <v>812</v>
      </c>
      <c r="K19" s="109">
        <v>3</v>
      </c>
      <c r="L19" s="109"/>
      <c r="M19" s="109"/>
      <c r="N19" s="110"/>
      <c r="O19" s="110"/>
    </row>
    <row r="20" spans="1:15" s="464" customFormat="1" ht="15" customHeight="1" x14ac:dyDescent="0.25">
      <c r="A20" s="110">
        <v>2</v>
      </c>
      <c r="B20" s="348" t="s">
        <v>492</v>
      </c>
      <c r="C20" s="345" t="s">
        <v>30</v>
      </c>
      <c r="D20" s="337" t="s">
        <v>803</v>
      </c>
      <c r="E20" s="466"/>
      <c r="F20" s="196" t="s">
        <v>1661</v>
      </c>
      <c r="G20" s="196" t="s">
        <v>911</v>
      </c>
      <c r="H20" s="345" t="s">
        <v>1687</v>
      </c>
      <c r="I20" s="341" t="s">
        <v>1688</v>
      </c>
      <c r="J20" s="109" t="s">
        <v>815</v>
      </c>
      <c r="K20" s="109">
        <v>2</v>
      </c>
      <c r="L20" s="109"/>
      <c r="M20" s="109"/>
      <c r="N20" s="110"/>
      <c r="O20" s="110"/>
    </row>
    <row r="21" spans="1:15" s="175" customFormat="1" ht="15" customHeight="1" x14ac:dyDescent="0.25">
      <c r="A21" s="110">
        <v>2</v>
      </c>
      <c r="B21" s="348" t="s">
        <v>491</v>
      </c>
      <c r="C21" s="345" t="s">
        <v>32</v>
      </c>
      <c r="D21" s="337" t="s">
        <v>803</v>
      </c>
      <c r="E21" s="344"/>
      <c r="F21" s="196" t="s">
        <v>1661</v>
      </c>
      <c r="G21" s="196" t="s">
        <v>915</v>
      </c>
      <c r="H21" s="345" t="s">
        <v>1689</v>
      </c>
      <c r="I21" s="341" t="s">
        <v>1690</v>
      </c>
      <c r="J21" s="109" t="s">
        <v>812</v>
      </c>
      <c r="K21" s="109">
        <v>1</v>
      </c>
      <c r="L21" s="109"/>
      <c r="M21" s="109" t="s">
        <v>833</v>
      </c>
      <c r="N21" s="110"/>
      <c r="O21" s="110"/>
    </row>
    <row r="22" spans="1:15" s="175" customFormat="1" ht="15" customHeight="1" x14ac:dyDescent="0.25">
      <c r="A22" s="110">
        <v>2</v>
      </c>
      <c r="B22" s="348" t="s">
        <v>490</v>
      </c>
      <c r="C22" s="345" t="s">
        <v>35</v>
      </c>
      <c r="D22" s="337" t="s">
        <v>803</v>
      </c>
      <c r="E22" s="344"/>
      <c r="F22" s="196" t="s">
        <v>1662</v>
      </c>
      <c r="G22" s="196" t="s">
        <v>913</v>
      </c>
      <c r="H22" s="345" t="s">
        <v>1714</v>
      </c>
      <c r="I22" s="341" t="s">
        <v>1715</v>
      </c>
      <c r="J22" s="109" t="s">
        <v>812</v>
      </c>
      <c r="K22" s="109">
        <v>2</v>
      </c>
      <c r="L22" s="109"/>
      <c r="M22" s="109" t="s">
        <v>832</v>
      </c>
      <c r="N22" s="110"/>
      <c r="O22" s="110"/>
    </row>
    <row r="23" spans="1:15" s="175" customFormat="1" ht="15" customHeight="1" x14ac:dyDescent="0.25">
      <c r="A23" s="110">
        <v>2</v>
      </c>
      <c r="B23" s="348" t="s">
        <v>489</v>
      </c>
      <c r="C23" s="345" t="s">
        <v>488</v>
      </c>
      <c r="D23" s="337" t="s">
        <v>803</v>
      </c>
      <c r="E23" s="344"/>
      <c r="F23" s="196" t="s">
        <v>1661</v>
      </c>
      <c r="G23" s="196" t="s">
        <v>862</v>
      </c>
      <c r="H23" s="345" t="s">
        <v>862</v>
      </c>
      <c r="I23" s="341"/>
      <c r="J23" s="109" t="s">
        <v>813</v>
      </c>
      <c r="K23" s="109">
        <v>1</v>
      </c>
      <c r="L23" s="109"/>
      <c r="M23" s="109"/>
      <c r="N23" s="110"/>
      <c r="O23" s="110"/>
    </row>
    <row r="24" spans="1:15" s="175" customFormat="1" ht="15" customHeight="1" x14ac:dyDescent="0.25">
      <c r="A24" s="110">
        <v>2</v>
      </c>
      <c r="B24" s="348" t="s">
        <v>487</v>
      </c>
      <c r="C24" s="345" t="s">
        <v>486</v>
      </c>
      <c r="D24" s="337" t="s">
        <v>803</v>
      </c>
      <c r="E24" s="344"/>
      <c r="F24" s="196" t="s">
        <v>1661</v>
      </c>
      <c r="G24" s="196" t="s">
        <v>863</v>
      </c>
      <c r="H24" s="345" t="s">
        <v>863</v>
      </c>
      <c r="I24" s="341"/>
      <c r="J24" s="109" t="s">
        <v>813</v>
      </c>
      <c r="K24" s="109">
        <v>1</v>
      </c>
      <c r="L24" s="109"/>
      <c r="M24" s="109"/>
      <c r="N24" s="110"/>
      <c r="O24" s="110"/>
    </row>
    <row r="25" spans="1:15" s="175" customFormat="1" ht="15" customHeight="1" x14ac:dyDescent="0.25">
      <c r="A25" s="110">
        <v>2</v>
      </c>
      <c r="B25" s="348" t="s">
        <v>485</v>
      </c>
      <c r="C25" s="345" t="s">
        <v>484</v>
      </c>
      <c r="D25" s="337" t="s">
        <v>803</v>
      </c>
      <c r="E25" s="344"/>
      <c r="F25" s="196" t="s">
        <v>1661</v>
      </c>
      <c r="G25" s="196" t="s">
        <v>864</v>
      </c>
      <c r="H25" s="345" t="s">
        <v>864</v>
      </c>
      <c r="I25" s="341"/>
      <c r="J25" s="109" t="s">
        <v>813</v>
      </c>
      <c r="K25" s="109">
        <v>1</v>
      </c>
      <c r="L25" s="109"/>
      <c r="M25" s="109"/>
      <c r="N25" s="110"/>
      <c r="O25" s="110"/>
    </row>
    <row r="26" spans="1:15" s="175" customFormat="1" ht="15" customHeight="1" x14ac:dyDescent="0.25">
      <c r="A26" s="110">
        <v>2</v>
      </c>
      <c r="B26" s="348" t="s">
        <v>483</v>
      </c>
      <c r="C26" s="345" t="s">
        <v>482</v>
      </c>
      <c r="D26" s="337" t="s">
        <v>803</v>
      </c>
      <c r="E26" s="344"/>
      <c r="F26" s="196" t="s">
        <v>1661</v>
      </c>
      <c r="G26" s="196" t="s">
        <v>865</v>
      </c>
      <c r="H26" s="345" t="s">
        <v>865</v>
      </c>
      <c r="I26" s="341"/>
      <c r="J26" s="109" t="s">
        <v>813</v>
      </c>
      <c r="K26" s="109">
        <v>1</v>
      </c>
      <c r="L26" s="109"/>
      <c r="M26" s="109"/>
      <c r="N26" s="110"/>
      <c r="O26" s="110"/>
    </row>
    <row r="27" spans="1:15" s="175" customFormat="1" ht="15" customHeight="1" x14ac:dyDescent="0.25">
      <c r="A27" s="110">
        <v>2</v>
      </c>
      <c r="B27" s="348" t="s">
        <v>481</v>
      </c>
      <c r="C27" s="345" t="s">
        <v>480</v>
      </c>
      <c r="D27" s="337" t="s">
        <v>803</v>
      </c>
      <c r="E27" s="344"/>
      <c r="F27" s="196" t="s">
        <v>1661</v>
      </c>
      <c r="G27" s="196" t="s">
        <v>866</v>
      </c>
      <c r="H27" s="345" t="s">
        <v>866</v>
      </c>
      <c r="I27" s="341"/>
      <c r="J27" s="109" t="s">
        <v>812</v>
      </c>
      <c r="K27" s="109">
        <v>3</v>
      </c>
      <c r="L27" s="109"/>
      <c r="M27" s="109"/>
      <c r="N27" s="110"/>
      <c r="O27" s="110"/>
    </row>
    <row r="28" spans="1:15" s="464" customFormat="1" ht="15" customHeight="1" x14ac:dyDescent="0.25">
      <c r="A28" s="110">
        <v>2</v>
      </c>
      <c r="B28" s="348" t="s">
        <v>479</v>
      </c>
      <c r="C28" s="345" t="s">
        <v>478</v>
      </c>
      <c r="D28" s="337" t="s">
        <v>803</v>
      </c>
      <c r="E28" s="466"/>
      <c r="F28" s="196" t="s">
        <v>1661</v>
      </c>
      <c r="G28" s="196" t="s">
        <v>867</v>
      </c>
      <c r="H28" s="345" t="s">
        <v>867</v>
      </c>
      <c r="I28" s="341"/>
      <c r="J28" s="109" t="s">
        <v>815</v>
      </c>
      <c r="K28" s="109">
        <v>4</v>
      </c>
      <c r="L28" s="109"/>
      <c r="M28" s="109"/>
      <c r="N28" s="110"/>
      <c r="O28" s="110"/>
    </row>
    <row r="29" spans="1:15" s="175" customFormat="1" ht="15" customHeight="1" x14ac:dyDescent="0.25">
      <c r="A29" s="110">
        <v>2</v>
      </c>
      <c r="B29" s="348" t="s">
        <v>477</v>
      </c>
      <c r="C29" s="345" t="s">
        <v>476</v>
      </c>
      <c r="D29" s="337" t="s">
        <v>803</v>
      </c>
      <c r="E29" s="344"/>
      <c r="F29" s="196" t="s">
        <v>1661</v>
      </c>
      <c r="G29" s="196" t="s">
        <v>868</v>
      </c>
      <c r="H29" s="345" t="s">
        <v>868</v>
      </c>
      <c r="I29" s="341"/>
      <c r="J29" s="109" t="s">
        <v>815</v>
      </c>
      <c r="K29" s="109">
        <v>3</v>
      </c>
      <c r="L29" s="109"/>
      <c r="M29" s="109"/>
      <c r="N29" s="110"/>
      <c r="O29" s="110"/>
    </row>
    <row r="30" spans="1:15" s="175" customFormat="1" ht="15" customHeight="1" x14ac:dyDescent="0.25">
      <c r="A30" s="110">
        <v>2</v>
      </c>
      <c r="B30" s="348" t="s">
        <v>475</v>
      </c>
      <c r="C30" s="345" t="s">
        <v>474</v>
      </c>
      <c r="D30" s="337" t="s">
        <v>803</v>
      </c>
      <c r="E30" s="344"/>
      <c r="F30" s="196" t="s">
        <v>1661</v>
      </c>
      <c r="G30" s="196" t="s">
        <v>869</v>
      </c>
      <c r="H30" s="345" t="s">
        <v>869</v>
      </c>
      <c r="I30" s="341"/>
      <c r="J30" s="109" t="s">
        <v>813</v>
      </c>
      <c r="K30" s="109">
        <v>1</v>
      </c>
      <c r="L30" s="109"/>
      <c r="M30" s="109"/>
      <c r="N30" s="110"/>
      <c r="O30" s="110"/>
    </row>
    <row r="31" spans="1:15" s="175" customFormat="1" ht="15" customHeight="1" x14ac:dyDescent="0.25">
      <c r="A31" s="110">
        <v>2</v>
      </c>
      <c r="B31" s="348" t="s">
        <v>473</v>
      </c>
      <c r="C31" s="345" t="s">
        <v>472</v>
      </c>
      <c r="D31" s="337" t="s">
        <v>803</v>
      </c>
      <c r="E31" s="344"/>
      <c r="F31" s="196" t="s">
        <v>1661</v>
      </c>
      <c r="G31" s="196" t="s">
        <v>917</v>
      </c>
      <c r="H31" s="345" t="s">
        <v>917</v>
      </c>
      <c r="I31" s="341"/>
      <c r="J31" s="109" t="s">
        <v>1334</v>
      </c>
      <c r="K31" s="109"/>
      <c r="L31" s="109"/>
      <c r="M31" s="109" t="s">
        <v>832</v>
      </c>
      <c r="N31" s="110" t="s">
        <v>803</v>
      </c>
      <c r="O31" s="110"/>
    </row>
    <row r="32" spans="1:15" s="175" customFormat="1" ht="15" customHeight="1" x14ac:dyDescent="0.25">
      <c r="A32" s="110">
        <v>2</v>
      </c>
      <c r="B32" s="348" t="s">
        <v>471</v>
      </c>
      <c r="C32" s="345" t="s">
        <v>470</v>
      </c>
      <c r="D32" s="337" t="s">
        <v>803</v>
      </c>
      <c r="E32" s="344"/>
      <c r="F32" s="196" t="s">
        <v>1661</v>
      </c>
      <c r="G32" s="196" t="s">
        <v>1657</v>
      </c>
      <c r="H32" s="345" t="s">
        <v>1657</v>
      </c>
      <c r="I32" s="341"/>
      <c r="J32" s="109" t="s">
        <v>813</v>
      </c>
      <c r="K32" s="109">
        <v>10</v>
      </c>
      <c r="L32" s="109"/>
      <c r="M32" s="109" t="s">
        <v>833</v>
      </c>
      <c r="N32" s="110"/>
      <c r="O32" s="110"/>
    </row>
    <row r="33" spans="1:15" s="175" customFormat="1" ht="15" customHeight="1" x14ac:dyDescent="0.25">
      <c r="A33" s="110">
        <v>2</v>
      </c>
      <c r="B33" s="348" t="s">
        <v>469</v>
      </c>
      <c r="C33" s="345" t="s">
        <v>83</v>
      </c>
      <c r="D33" s="337" t="s">
        <v>803</v>
      </c>
      <c r="E33" s="344"/>
      <c r="F33" s="196" t="s">
        <v>1661</v>
      </c>
      <c r="G33" s="196" t="s">
        <v>918</v>
      </c>
      <c r="H33" s="345" t="s">
        <v>918</v>
      </c>
      <c r="I33" s="341"/>
      <c r="J33" s="109" t="s">
        <v>815</v>
      </c>
      <c r="K33" s="109">
        <v>30</v>
      </c>
      <c r="L33" s="109"/>
      <c r="M33" s="109" t="s">
        <v>832</v>
      </c>
      <c r="N33" s="110" t="s">
        <v>803</v>
      </c>
      <c r="O33" s="110"/>
    </row>
    <row r="34" spans="1:15" s="175" customFormat="1" ht="15" customHeight="1" x14ac:dyDescent="0.25">
      <c r="A34" s="110">
        <v>2</v>
      </c>
      <c r="B34" s="348" t="s">
        <v>467</v>
      </c>
      <c r="C34" s="345" t="s">
        <v>468</v>
      </c>
      <c r="D34" s="337" t="s">
        <v>803</v>
      </c>
      <c r="E34" s="344"/>
      <c r="F34" s="196" t="s">
        <v>1661</v>
      </c>
      <c r="G34" s="196" t="s">
        <v>870</v>
      </c>
      <c r="H34" s="345" t="s">
        <v>870</v>
      </c>
      <c r="I34" s="341"/>
      <c r="J34" s="109" t="s">
        <v>813</v>
      </c>
      <c r="K34" s="109">
        <v>4</v>
      </c>
      <c r="L34" s="109"/>
      <c r="M34" s="109" t="s">
        <v>832</v>
      </c>
      <c r="N34" s="110"/>
      <c r="O34" s="110"/>
    </row>
    <row r="35" spans="1:15" s="175" customFormat="1" ht="15" customHeight="1" x14ac:dyDescent="0.25">
      <c r="A35" s="110">
        <v>2</v>
      </c>
      <c r="B35" s="348" t="s">
        <v>467</v>
      </c>
      <c r="C35" s="345" t="s">
        <v>466</v>
      </c>
      <c r="D35" s="337" t="s">
        <v>803</v>
      </c>
      <c r="E35" s="344"/>
      <c r="F35" s="196" t="s">
        <v>1661</v>
      </c>
      <c r="G35" s="196" t="s">
        <v>871</v>
      </c>
      <c r="H35" s="345" t="s">
        <v>871</v>
      </c>
      <c r="I35" s="341"/>
      <c r="J35" s="109" t="s">
        <v>813</v>
      </c>
      <c r="K35" s="109">
        <v>2</v>
      </c>
      <c r="L35" s="109"/>
      <c r="M35" s="109" t="s">
        <v>832</v>
      </c>
      <c r="N35" s="110"/>
      <c r="O35" s="110"/>
    </row>
    <row r="36" spans="1:15" s="175" customFormat="1" ht="15" customHeight="1" x14ac:dyDescent="0.25">
      <c r="A36" s="110">
        <v>2</v>
      </c>
      <c r="B36" s="348" t="s">
        <v>464</v>
      </c>
      <c r="C36" s="345" t="s">
        <v>465</v>
      </c>
      <c r="D36" s="337" t="s">
        <v>803</v>
      </c>
      <c r="E36" s="344"/>
      <c r="F36" s="196" t="s">
        <v>1661</v>
      </c>
      <c r="G36" s="196" t="s">
        <v>872</v>
      </c>
      <c r="H36" s="345" t="s">
        <v>872</v>
      </c>
      <c r="I36" s="341"/>
      <c r="J36" s="109" t="s">
        <v>813</v>
      </c>
      <c r="K36" s="109">
        <v>4</v>
      </c>
      <c r="L36" s="109"/>
      <c r="M36" s="109" t="s">
        <v>832</v>
      </c>
      <c r="N36" s="110"/>
      <c r="O36" s="110"/>
    </row>
    <row r="37" spans="1:15" s="175" customFormat="1" ht="15" customHeight="1" x14ac:dyDescent="0.25">
      <c r="A37" s="110">
        <v>2</v>
      </c>
      <c r="B37" s="348" t="s">
        <v>464</v>
      </c>
      <c r="C37" s="345" t="s">
        <v>463</v>
      </c>
      <c r="D37" s="337" t="s">
        <v>803</v>
      </c>
      <c r="E37" s="344"/>
      <c r="F37" s="196" t="s">
        <v>1661</v>
      </c>
      <c r="G37" s="196" t="s">
        <v>873</v>
      </c>
      <c r="H37" s="345" t="s">
        <v>873</v>
      </c>
      <c r="I37" s="341"/>
      <c r="J37" s="109" t="s">
        <v>813</v>
      </c>
      <c r="K37" s="109">
        <v>2</v>
      </c>
      <c r="L37" s="109"/>
      <c r="M37" s="109" t="s">
        <v>832</v>
      </c>
      <c r="N37" s="110"/>
      <c r="O37" s="110"/>
    </row>
    <row r="38" spans="1:15" s="175" customFormat="1" ht="15" customHeight="1" x14ac:dyDescent="0.25">
      <c r="A38" s="110">
        <v>2</v>
      </c>
      <c r="B38" s="348" t="s">
        <v>462</v>
      </c>
      <c r="C38" s="345" t="s">
        <v>461</v>
      </c>
      <c r="D38" s="337" t="s">
        <v>803</v>
      </c>
      <c r="E38" s="344"/>
      <c r="F38" s="196" t="s">
        <v>1661</v>
      </c>
      <c r="G38" s="196" t="s">
        <v>909</v>
      </c>
      <c r="H38" s="348" t="s">
        <v>909</v>
      </c>
      <c r="I38" s="341"/>
      <c r="J38" s="109" t="s">
        <v>813</v>
      </c>
      <c r="K38" s="109">
        <v>1</v>
      </c>
      <c r="L38" s="109"/>
      <c r="M38" s="109"/>
      <c r="N38" s="110"/>
      <c r="O38" s="110"/>
    </row>
    <row r="39" spans="1:15" s="175" customFormat="1" ht="15" customHeight="1" x14ac:dyDescent="0.25">
      <c r="A39" s="110">
        <v>2</v>
      </c>
      <c r="B39" s="348" t="s">
        <v>460</v>
      </c>
      <c r="C39" s="345" t="s">
        <v>459</v>
      </c>
      <c r="D39" s="337" t="s">
        <v>803</v>
      </c>
      <c r="E39" s="344"/>
      <c r="F39" s="196" t="s">
        <v>1661</v>
      </c>
      <c r="G39" s="196" t="s">
        <v>919</v>
      </c>
      <c r="H39" s="345" t="s">
        <v>919</v>
      </c>
      <c r="I39" s="341"/>
      <c r="J39" s="109" t="s">
        <v>1334</v>
      </c>
      <c r="K39" s="109"/>
      <c r="L39" s="109"/>
      <c r="M39" s="109" t="s">
        <v>832</v>
      </c>
      <c r="N39" s="110" t="s">
        <v>803</v>
      </c>
      <c r="O39" s="110"/>
    </row>
    <row r="40" spans="1:15" s="175" customFormat="1" ht="15" customHeight="1" x14ac:dyDescent="0.25">
      <c r="A40" s="110">
        <v>2</v>
      </c>
      <c r="B40" s="348" t="s">
        <v>457</v>
      </c>
      <c r="C40" s="345" t="s">
        <v>458</v>
      </c>
      <c r="D40" s="337" t="s">
        <v>803</v>
      </c>
      <c r="E40" s="344"/>
      <c r="F40" s="196" t="s">
        <v>1661</v>
      </c>
      <c r="G40" s="196" t="s">
        <v>874</v>
      </c>
      <c r="H40" s="345" t="s">
        <v>874</v>
      </c>
      <c r="I40" s="341"/>
      <c r="J40" s="109" t="s">
        <v>813</v>
      </c>
      <c r="K40" s="109">
        <v>4</v>
      </c>
      <c r="L40" s="109"/>
      <c r="M40" s="109" t="s">
        <v>832</v>
      </c>
      <c r="N40" s="110"/>
      <c r="O40" s="110"/>
    </row>
    <row r="41" spans="1:15" s="175" customFormat="1" ht="15" customHeight="1" x14ac:dyDescent="0.25">
      <c r="A41" s="110">
        <v>2</v>
      </c>
      <c r="B41" s="348" t="s">
        <v>457</v>
      </c>
      <c r="C41" s="345" t="s">
        <v>456</v>
      </c>
      <c r="D41" s="337" t="s">
        <v>803</v>
      </c>
      <c r="E41" s="344"/>
      <c r="F41" s="196" t="s">
        <v>1661</v>
      </c>
      <c r="G41" s="196" t="s">
        <v>875</v>
      </c>
      <c r="H41" s="345" t="s">
        <v>875</v>
      </c>
      <c r="I41" s="341"/>
      <c r="J41" s="109" t="s">
        <v>813</v>
      </c>
      <c r="K41" s="109">
        <v>2</v>
      </c>
      <c r="L41" s="109"/>
      <c r="M41" s="109" t="s">
        <v>832</v>
      </c>
      <c r="N41" s="110"/>
      <c r="O41" s="110"/>
    </row>
    <row r="42" spans="1:15" s="175" customFormat="1" ht="15" customHeight="1" x14ac:dyDescent="0.25">
      <c r="A42" s="110">
        <v>2</v>
      </c>
      <c r="B42" s="348" t="s">
        <v>454</v>
      </c>
      <c r="C42" s="345" t="s">
        <v>455</v>
      </c>
      <c r="D42" s="337" t="s">
        <v>803</v>
      </c>
      <c r="E42" s="344"/>
      <c r="F42" s="196" t="s">
        <v>1661</v>
      </c>
      <c r="G42" s="196" t="s">
        <v>876</v>
      </c>
      <c r="H42" s="345" t="s">
        <v>876</v>
      </c>
      <c r="I42" s="341"/>
      <c r="J42" s="109" t="s">
        <v>813</v>
      </c>
      <c r="K42" s="109">
        <v>4</v>
      </c>
      <c r="L42" s="109"/>
      <c r="M42" s="109" t="s">
        <v>832</v>
      </c>
      <c r="N42" s="110"/>
      <c r="O42" s="110"/>
    </row>
    <row r="43" spans="1:15" s="175" customFormat="1" ht="15" customHeight="1" x14ac:dyDescent="0.25">
      <c r="A43" s="110">
        <v>2</v>
      </c>
      <c r="B43" s="348" t="s">
        <v>454</v>
      </c>
      <c r="C43" s="345" t="s">
        <v>453</v>
      </c>
      <c r="D43" s="337" t="s">
        <v>803</v>
      </c>
      <c r="E43" s="344"/>
      <c r="F43" s="196" t="s">
        <v>1661</v>
      </c>
      <c r="G43" s="196" t="s">
        <v>877</v>
      </c>
      <c r="H43" s="345" t="s">
        <v>877</v>
      </c>
      <c r="I43" s="341"/>
      <c r="J43" s="109" t="s">
        <v>813</v>
      </c>
      <c r="K43" s="109">
        <v>2</v>
      </c>
      <c r="L43" s="109"/>
      <c r="M43" s="109" t="s">
        <v>832</v>
      </c>
      <c r="N43" s="110"/>
      <c r="O43" s="110"/>
    </row>
    <row r="44" spans="1:15" s="175" customFormat="1" ht="15" customHeight="1" x14ac:dyDescent="0.25">
      <c r="A44" s="110">
        <v>2</v>
      </c>
      <c r="B44" s="348" t="s">
        <v>452</v>
      </c>
      <c r="C44" s="345" t="s">
        <v>451</v>
      </c>
      <c r="D44" s="337" t="s">
        <v>803</v>
      </c>
      <c r="E44" s="344"/>
      <c r="F44" s="196" t="s">
        <v>1661</v>
      </c>
      <c r="G44" s="196" t="s">
        <v>878</v>
      </c>
      <c r="H44" s="345" t="s">
        <v>878</v>
      </c>
      <c r="I44" s="341"/>
      <c r="J44" s="109" t="s">
        <v>815</v>
      </c>
      <c r="K44" s="109">
        <v>10</v>
      </c>
      <c r="L44" s="109"/>
      <c r="M44" s="109"/>
      <c r="N44" s="110"/>
      <c r="O44" s="110"/>
    </row>
    <row r="45" spans="1:15" s="175" customFormat="1" ht="15" customHeight="1" x14ac:dyDescent="0.25">
      <c r="A45" s="110">
        <v>2</v>
      </c>
      <c r="B45" s="348" t="s">
        <v>450</v>
      </c>
      <c r="C45" s="345" t="s">
        <v>449</v>
      </c>
      <c r="D45" s="337" t="s">
        <v>803</v>
      </c>
      <c r="E45" s="344"/>
      <c r="F45" s="196" t="s">
        <v>1661</v>
      </c>
      <c r="G45" s="196" t="s">
        <v>879</v>
      </c>
      <c r="H45" s="345" t="s">
        <v>879</v>
      </c>
      <c r="I45" s="341"/>
      <c r="J45" s="109" t="s">
        <v>815</v>
      </c>
      <c r="K45" s="109">
        <v>10</v>
      </c>
      <c r="L45" s="109"/>
      <c r="M45" s="109"/>
      <c r="N45" s="110"/>
      <c r="O45" s="110"/>
    </row>
    <row r="46" spans="1:15" s="175" customFormat="1" ht="15" customHeight="1" x14ac:dyDescent="0.25">
      <c r="A46" s="110">
        <v>2</v>
      </c>
      <c r="B46" s="348" t="s">
        <v>448</v>
      </c>
      <c r="C46" s="345" t="s">
        <v>447</v>
      </c>
      <c r="D46" s="337" t="s">
        <v>803</v>
      </c>
      <c r="E46" s="344"/>
      <c r="F46" s="196" t="s">
        <v>1661</v>
      </c>
      <c r="G46" s="196" t="s">
        <v>880</v>
      </c>
      <c r="H46" s="345" t="s">
        <v>880</v>
      </c>
      <c r="I46" s="341"/>
      <c r="J46" s="109" t="s">
        <v>813</v>
      </c>
      <c r="K46" s="109">
        <v>1</v>
      </c>
      <c r="L46" s="109"/>
      <c r="M46" s="109"/>
      <c r="N46" s="110"/>
      <c r="O46" s="110"/>
    </row>
    <row r="47" spans="1:15" s="175" customFormat="1" ht="15" customHeight="1" x14ac:dyDescent="0.25">
      <c r="A47" s="110">
        <v>2</v>
      </c>
      <c r="B47" s="348" t="s">
        <v>446</v>
      </c>
      <c r="C47" s="345" t="s">
        <v>445</v>
      </c>
      <c r="D47" s="337" t="s">
        <v>803</v>
      </c>
      <c r="E47" s="344"/>
      <c r="F47" s="196" t="s">
        <v>1661</v>
      </c>
      <c r="G47" s="196" t="s">
        <v>881</v>
      </c>
      <c r="H47" s="345" t="s">
        <v>881</v>
      </c>
      <c r="I47" s="341"/>
      <c r="J47" s="109" t="s">
        <v>813</v>
      </c>
      <c r="K47" s="109">
        <v>1</v>
      </c>
      <c r="L47" s="109"/>
      <c r="M47" s="109"/>
      <c r="N47" s="110"/>
      <c r="O47" s="110"/>
    </row>
    <row r="48" spans="1:15" s="175" customFormat="1" ht="15" customHeight="1" x14ac:dyDescent="0.25">
      <c r="A48" s="110">
        <v>2</v>
      </c>
      <c r="B48" s="348" t="s">
        <v>444</v>
      </c>
      <c r="C48" s="345" t="s">
        <v>443</v>
      </c>
      <c r="D48" s="337" t="s">
        <v>803</v>
      </c>
      <c r="E48" s="344"/>
      <c r="F48" s="196" t="s">
        <v>1661</v>
      </c>
      <c r="G48" s="196" t="s">
        <v>882</v>
      </c>
      <c r="H48" s="345" t="s">
        <v>882</v>
      </c>
      <c r="I48" s="341"/>
      <c r="J48" s="109" t="s">
        <v>813</v>
      </c>
      <c r="K48" s="109">
        <v>1</v>
      </c>
      <c r="L48" s="109"/>
      <c r="M48" s="109"/>
      <c r="N48" s="110"/>
      <c r="O48" s="110"/>
    </row>
    <row r="49" spans="1:15" s="175" customFormat="1" ht="15" customHeight="1" x14ac:dyDescent="0.25">
      <c r="A49" s="110">
        <v>2</v>
      </c>
      <c r="B49" s="348" t="s">
        <v>820</v>
      </c>
      <c r="C49" s="345" t="s">
        <v>1345</v>
      </c>
      <c r="D49" s="337" t="s">
        <v>803</v>
      </c>
      <c r="E49" s="344"/>
      <c r="F49" s="196" t="s">
        <v>1661</v>
      </c>
      <c r="G49" s="196" t="s">
        <v>910</v>
      </c>
      <c r="H49" s="345" t="s">
        <v>910</v>
      </c>
      <c r="I49" s="341"/>
      <c r="J49" s="109" t="s">
        <v>813</v>
      </c>
      <c r="K49" s="109">
        <v>1</v>
      </c>
      <c r="L49" s="109"/>
      <c r="M49" s="109"/>
      <c r="N49" s="110"/>
      <c r="O49" s="110"/>
    </row>
    <row r="50" spans="1:15" s="175" customFormat="1" ht="15" customHeight="1" x14ac:dyDescent="0.25">
      <c r="A50" s="110">
        <v>2</v>
      </c>
      <c r="B50" s="348" t="s">
        <v>440</v>
      </c>
      <c r="C50" s="345" t="s">
        <v>442</v>
      </c>
      <c r="D50" s="337" t="s">
        <v>803</v>
      </c>
      <c r="E50" s="344"/>
      <c r="F50" s="196" t="s">
        <v>1661</v>
      </c>
      <c r="G50" s="196" t="s">
        <v>883</v>
      </c>
      <c r="H50" s="345" t="s">
        <v>883</v>
      </c>
      <c r="I50" s="341"/>
      <c r="J50" s="109" t="s">
        <v>813</v>
      </c>
      <c r="K50" s="109">
        <v>8</v>
      </c>
      <c r="L50" s="109"/>
      <c r="M50" s="109"/>
      <c r="N50" s="110"/>
      <c r="O50" s="110"/>
    </row>
    <row r="51" spans="1:15" s="175" customFormat="1" ht="15" customHeight="1" x14ac:dyDescent="0.25">
      <c r="A51" s="110">
        <v>2</v>
      </c>
      <c r="B51" s="348" t="s">
        <v>440</v>
      </c>
      <c r="C51" s="345" t="s">
        <v>441</v>
      </c>
      <c r="D51" s="337" t="s">
        <v>803</v>
      </c>
      <c r="E51" s="344"/>
      <c r="F51" s="196" t="s">
        <v>1661</v>
      </c>
      <c r="G51" s="196" t="s">
        <v>884</v>
      </c>
      <c r="H51" s="345" t="s">
        <v>884</v>
      </c>
      <c r="I51" s="341"/>
      <c r="J51" s="109" t="s">
        <v>813</v>
      </c>
      <c r="K51" s="109">
        <v>4</v>
      </c>
      <c r="L51" s="109"/>
      <c r="M51" s="109" t="s">
        <v>832</v>
      </c>
      <c r="N51" s="110"/>
      <c r="O51" s="110"/>
    </row>
    <row r="52" spans="1:15" s="175" customFormat="1" ht="15" customHeight="1" x14ac:dyDescent="0.25">
      <c r="A52" s="110">
        <v>2</v>
      </c>
      <c r="B52" s="348" t="s">
        <v>440</v>
      </c>
      <c r="C52" s="345" t="s">
        <v>439</v>
      </c>
      <c r="D52" s="337" t="s">
        <v>803</v>
      </c>
      <c r="E52" s="344"/>
      <c r="F52" s="196" t="s">
        <v>1661</v>
      </c>
      <c r="G52" s="196" t="s">
        <v>885</v>
      </c>
      <c r="H52" s="345" t="s">
        <v>885</v>
      </c>
      <c r="I52" s="341"/>
      <c r="J52" s="109" t="s">
        <v>813</v>
      </c>
      <c r="K52" s="109">
        <v>2</v>
      </c>
      <c r="L52" s="109"/>
      <c r="M52" s="109" t="s">
        <v>832</v>
      </c>
      <c r="N52" s="110"/>
      <c r="O52" s="110"/>
    </row>
    <row r="53" spans="1:15" s="175" customFormat="1" ht="15" customHeight="1" x14ac:dyDescent="0.25">
      <c r="A53" s="110">
        <v>2</v>
      </c>
      <c r="B53" s="348" t="s">
        <v>438</v>
      </c>
      <c r="C53" s="345" t="s">
        <v>437</v>
      </c>
      <c r="D53" s="337" t="s">
        <v>803</v>
      </c>
      <c r="E53" s="344"/>
      <c r="F53" s="196" t="s">
        <v>1661</v>
      </c>
      <c r="G53" s="196" t="s">
        <v>886</v>
      </c>
      <c r="H53" s="345" t="s">
        <v>886</v>
      </c>
      <c r="I53" s="341"/>
      <c r="J53" s="109" t="s">
        <v>812</v>
      </c>
      <c r="K53" s="109">
        <v>1</v>
      </c>
      <c r="L53" s="109"/>
      <c r="M53" s="109"/>
      <c r="N53" s="110"/>
      <c r="O53" s="110"/>
    </row>
    <row r="54" spans="1:15" s="175" customFormat="1" ht="15" customHeight="1" x14ac:dyDescent="0.25">
      <c r="A54" s="110">
        <v>2</v>
      </c>
      <c r="B54" s="348" t="s">
        <v>436</v>
      </c>
      <c r="C54" s="345" t="s">
        <v>435</v>
      </c>
      <c r="D54" s="337" t="s">
        <v>803</v>
      </c>
      <c r="E54" s="344"/>
      <c r="F54" s="196" t="s">
        <v>1661</v>
      </c>
      <c r="G54" s="196" t="s">
        <v>887</v>
      </c>
      <c r="H54" s="345" t="s">
        <v>887</v>
      </c>
      <c r="I54" s="341"/>
      <c r="J54" s="109" t="s">
        <v>813</v>
      </c>
      <c r="K54" s="109">
        <v>1</v>
      </c>
      <c r="L54" s="109"/>
      <c r="M54" s="109"/>
      <c r="N54" s="110"/>
      <c r="O54" s="110"/>
    </row>
    <row r="55" spans="1:15" s="175" customFormat="1" ht="15" customHeight="1" x14ac:dyDescent="0.25">
      <c r="A55" s="110">
        <v>2</v>
      </c>
      <c r="B55" s="348" t="s">
        <v>434</v>
      </c>
      <c r="C55" s="345" t="s">
        <v>433</v>
      </c>
      <c r="D55" s="337" t="s">
        <v>803</v>
      </c>
      <c r="E55" s="344"/>
      <c r="F55" s="196" t="s">
        <v>1661</v>
      </c>
      <c r="G55" s="196" t="s">
        <v>888</v>
      </c>
      <c r="H55" s="345" t="s">
        <v>888</v>
      </c>
      <c r="I55" s="341"/>
      <c r="J55" s="109" t="s">
        <v>813</v>
      </c>
      <c r="K55" s="109">
        <v>1</v>
      </c>
      <c r="L55" s="109"/>
      <c r="M55" s="109"/>
      <c r="N55" s="110"/>
      <c r="O55" s="110"/>
    </row>
    <row r="56" spans="1:15" s="175" customFormat="1" ht="15" customHeight="1" x14ac:dyDescent="0.25">
      <c r="A56" s="110">
        <v>2</v>
      </c>
      <c r="B56" s="348" t="s">
        <v>432</v>
      </c>
      <c r="C56" s="345" t="s">
        <v>431</v>
      </c>
      <c r="D56" s="337" t="s">
        <v>803</v>
      </c>
      <c r="E56" s="344"/>
      <c r="F56" s="196" t="s">
        <v>1661</v>
      </c>
      <c r="G56" s="196" t="s">
        <v>889</v>
      </c>
      <c r="H56" s="345" t="s">
        <v>889</v>
      </c>
      <c r="I56" s="341"/>
      <c r="J56" s="109" t="s">
        <v>813</v>
      </c>
      <c r="K56" s="109">
        <v>1</v>
      </c>
      <c r="L56" s="109"/>
      <c r="M56" s="109"/>
      <c r="N56" s="110"/>
      <c r="O56" s="110"/>
    </row>
    <row r="57" spans="1:15" s="175" customFormat="1" ht="15" customHeight="1" x14ac:dyDescent="0.25">
      <c r="A57" s="110">
        <v>2</v>
      </c>
      <c r="B57" s="348" t="s">
        <v>430</v>
      </c>
      <c r="C57" s="345" t="s">
        <v>97</v>
      </c>
      <c r="D57" s="337" t="s">
        <v>803</v>
      </c>
      <c r="E57" s="344"/>
      <c r="F57" s="196" t="s">
        <v>1661</v>
      </c>
      <c r="G57" s="196" t="s">
        <v>1564</v>
      </c>
      <c r="H57" s="345" t="s">
        <v>1372</v>
      </c>
      <c r="I57" s="341" t="s">
        <v>1658</v>
      </c>
      <c r="J57" s="109" t="s">
        <v>1334</v>
      </c>
      <c r="K57" s="109">
        <v>30</v>
      </c>
      <c r="L57" s="109"/>
      <c r="M57" s="109" t="s">
        <v>657</v>
      </c>
      <c r="N57" s="110" t="s">
        <v>803</v>
      </c>
      <c r="O57" s="110"/>
    </row>
    <row r="58" spans="1:15" s="175" customFormat="1" ht="15" customHeight="1" x14ac:dyDescent="0.25">
      <c r="A58" s="110">
        <v>2</v>
      </c>
      <c r="B58" s="348" t="s">
        <v>429</v>
      </c>
      <c r="C58" s="345" t="s">
        <v>428</v>
      </c>
      <c r="D58" s="337" t="s">
        <v>803</v>
      </c>
      <c r="E58" s="344"/>
      <c r="F58" s="196" t="s">
        <v>1663</v>
      </c>
      <c r="G58" s="196" t="s">
        <v>914</v>
      </c>
      <c r="H58" s="345" t="s">
        <v>1716</v>
      </c>
      <c r="I58" s="341" t="s">
        <v>1717</v>
      </c>
      <c r="J58" s="109" t="s">
        <v>812</v>
      </c>
      <c r="K58" s="109">
        <v>2</v>
      </c>
      <c r="L58" s="109"/>
      <c r="M58" s="109" t="s">
        <v>832</v>
      </c>
      <c r="N58" s="110"/>
      <c r="O58" s="110"/>
    </row>
    <row r="59" spans="1:15" s="175" customFormat="1" ht="15" customHeight="1" x14ac:dyDescent="0.25">
      <c r="A59" s="110">
        <v>2</v>
      </c>
      <c r="B59" s="348" t="s">
        <v>427</v>
      </c>
      <c r="C59" s="345" t="s">
        <v>426</v>
      </c>
      <c r="D59" s="337" t="s">
        <v>803</v>
      </c>
      <c r="E59" s="344"/>
      <c r="F59" s="196" t="s">
        <v>1661</v>
      </c>
      <c r="G59" s="196" t="s">
        <v>890</v>
      </c>
      <c r="H59" s="345" t="s">
        <v>890</v>
      </c>
      <c r="I59" s="341"/>
      <c r="J59" s="109" t="s">
        <v>815</v>
      </c>
      <c r="K59" s="109">
        <v>10</v>
      </c>
      <c r="L59" s="109"/>
      <c r="M59" s="109"/>
      <c r="N59" s="110"/>
      <c r="O59" s="110"/>
    </row>
    <row r="60" spans="1:15" s="175" customFormat="1" ht="15" customHeight="1" x14ac:dyDescent="0.25">
      <c r="A60" s="110">
        <v>2</v>
      </c>
      <c r="B60" s="348" t="s">
        <v>425</v>
      </c>
      <c r="C60" s="345" t="s">
        <v>424</v>
      </c>
      <c r="D60" s="337" t="s">
        <v>803</v>
      </c>
      <c r="E60" s="344"/>
      <c r="F60" s="196" t="s">
        <v>1661</v>
      </c>
      <c r="G60" s="196" t="s">
        <v>891</v>
      </c>
      <c r="H60" s="345" t="s">
        <v>891</v>
      </c>
      <c r="I60" s="341"/>
      <c r="J60" s="109" t="s">
        <v>815</v>
      </c>
      <c r="K60" s="109">
        <v>10</v>
      </c>
      <c r="L60" s="109"/>
      <c r="M60" s="109"/>
      <c r="N60" s="110"/>
      <c r="O60" s="110"/>
    </row>
    <row r="61" spans="1:15" s="175" customFormat="1" ht="15" customHeight="1" x14ac:dyDescent="0.25">
      <c r="A61" s="110">
        <v>2</v>
      </c>
      <c r="B61" s="348" t="s">
        <v>423</v>
      </c>
      <c r="C61" s="345" t="s">
        <v>422</v>
      </c>
      <c r="D61" s="337" t="s">
        <v>803</v>
      </c>
      <c r="E61" s="344"/>
      <c r="F61" s="196" t="s">
        <v>1661</v>
      </c>
      <c r="G61" s="196" t="s">
        <v>892</v>
      </c>
      <c r="H61" s="345" t="s">
        <v>892</v>
      </c>
      <c r="I61" s="341"/>
      <c r="J61" s="109" t="s">
        <v>815</v>
      </c>
      <c r="K61" s="109">
        <v>10</v>
      </c>
      <c r="L61" s="109"/>
      <c r="M61" s="109"/>
      <c r="N61" s="110"/>
      <c r="O61" s="110"/>
    </row>
    <row r="62" spans="1:15" s="175" customFormat="1" ht="15" customHeight="1" x14ac:dyDescent="0.25">
      <c r="A62" s="110">
        <v>2</v>
      </c>
      <c r="B62" s="348" t="s">
        <v>421</v>
      </c>
      <c r="C62" s="345" t="s">
        <v>420</v>
      </c>
      <c r="D62" s="337" t="s">
        <v>803</v>
      </c>
      <c r="E62" s="344"/>
      <c r="F62" s="196" t="s">
        <v>1661</v>
      </c>
      <c r="G62" s="196" t="s">
        <v>893</v>
      </c>
      <c r="H62" s="345" t="s">
        <v>893</v>
      </c>
      <c r="I62" s="341"/>
      <c r="J62" s="109" t="s">
        <v>815</v>
      </c>
      <c r="K62" s="109">
        <v>10</v>
      </c>
      <c r="L62" s="109"/>
      <c r="M62" s="109"/>
      <c r="N62" s="110"/>
      <c r="O62" s="110"/>
    </row>
    <row r="63" spans="1:15" s="175" customFormat="1" ht="15" customHeight="1" x14ac:dyDescent="0.25">
      <c r="A63" s="110">
        <v>2</v>
      </c>
      <c r="B63" s="348" t="s">
        <v>419</v>
      </c>
      <c r="C63" s="345" t="s">
        <v>418</v>
      </c>
      <c r="D63" s="337" t="s">
        <v>803</v>
      </c>
      <c r="E63" s="344"/>
      <c r="F63" s="196" t="s">
        <v>1661</v>
      </c>
      <c r="G63" s="196" t="s">
        <v>894</v>
      </c>
      <c r="H63" s="345" t="s">
        <v>894</v>
      </c>
      <c r="I63" s="341"/>
      <c r="J63" s="109" t="s">
        <v>815</v>
      </c>
      <c r="K63" s="109">
        <v>10</v>
      </c>
      <c r="L63" s="109"/>
      <c r="M63" s="109"/>
      <c r="N63" s="110"/>
      <c r="O63" s="110"/>
    </row>
    <row r="64" spans="1:15" s="175" customFormat="1" ht="15" customHeight="1" x14ac:dyDescent="0.25">
      <c r="A64" s="110">
        <v>2</v>
      </c>
      <c r="B64" s="348" t="s">
        <v>417</v>
      </c>
      <c r="C64" s="345" t="s">
        <v>416</v>
      </c>
      <c r="D64" s="337" t="s">
        <v>803</v>
      </c>
      <c r="E64" s="344"/>
      <c r="F64" s="196" t="s">
        <v>1661</v>
      </c>
      <c r="G64" s="196" t="s">
        <v>895</v>
      </c>
      <c r="H64" s="345" t="s">
        <v>895</v>
      </c>
      <c r="I64" s="341"/>
      <c r="J64" s="109" t="s">
        <v>815</v>
      </c>
      <c r="K64" s="109">
        <v>10</v>
      </c>
      <c r="L64" s="109"/>
      <c r="M64" s="109"/>
      <c r="N64" s="110"/>
      <c r="O64" s="110"/>
    </row>
    <row r="65" spans="1:15" s="175" customFormat="1" ht="15" customHeight="1" x14ac:dyDescent="0.25">
      <c r="A65" s="110">
        <v>2</v>
      </c>
      <c r="B65" s="348" t="s">
        <v>415</v>
      </c>
      <c r="C65" s="345" t="s">
        <v>99</v>
      </c>
      <c r="D65" s="337" t="s">
        <v>803</v>
      </c>
      <c r="E65" s="344"/>
      <c r="F65" s="196" t="s">
        <v>1661</v>
      </c>
      <c r="G65" s="196" t="s">
        <v>1565</v>
      </c>
      <c r="H65" s="345" t="s">
        <v>1373</v>
      </c>
      <c r="I65" s="341" t="s">
        <v>1658</v>
      </c>
      <c r="J65" s="109" t="s">
        <v>1334</v>
      </c>
      <c r="K65" s="109">
        <v>30</v>
      </c>
      <c r="L65" s="109"/>
      <c r="M65" s="109" t="s">
        <v>657</v>
      </c>
      <c r="N65" s="110" t="s">
        <v>803</v>
      </c>
      <c r="O65" s="110"/>
    </row>
    <row r="66" spans="1:15" s="175" customFormat="1" ht="15" customHeight="1" x14ac:dyDescent="0.25">
      <c r="A66" s="110">
        <v>2</v>
      </c>
      <c r="B66" s="348" t="s">
        <v>414</v>
      </c>
      <c r="C66" s="345" t="s">
        <v>413</v>
      </c>
      <c r="D66" s="337" t="s">
        <v>803</v>
      </c>
      <c r="E66" s="344"/>
      <c r="F66" s="196" t="s">
        <v>1661</v>
      </c>
      <c r="G66" s="196" t="s">
        <v>896</v>
      </c>
      <c r="H66" s="345" t="s">
        <v>896</v>
      </c>
      <c r="I66" s="341"/>
      <c r="J66" s="109" t="s">
        <v>813</v>
      </c>
      <c r="K66" s="109">
        <v>1</v>
      </c>
      <c r="L66" s="109"/>
      <c r="M66" s="109"/>
      <c r="N66" s="110"/>
      <c r="O66" s="110"/>
    </row>
    <row r="67" spans="1:15" s="175" customFormat="1" ht="15" customHeight="1" x14ac:dyDescent="0.25">
      <c r="A67" s="110">
        <v>2</v>
      </c>
      <c r="B67" s="348" t="s">
        <v>412</v>
      </c>
      <c r="C67" s="345" t="s">
        <v>411</v>
      </c>
      <c r="D67" s="337" t="s">
        <v>803</v>
      </c>
      <c r="E67" s="344"/>
      <c r="F67" s="196" t="s">
        <v>1661</v>
      </c>
      <c r="G67" s="196" t="s">
        <v>857</v>
      </c>
      <c r="H67" s="345" t="s">
        <v>857</v>
      </c>
      <c r="I67" s="341"/>
      <c r="J67" s="109" t="s">
        <v>815</v>
      </c>
      <c r="K67" s="109">
        <v>6</v>
      </c>
      <c r="L67" s="109"/>
      <c r="M67" s="109"/>
      <c r="N67" s="110"/>
      <c r="O67" s="110"/>
    </row>
    <row r="68" spans="1:15" s="175" customFormat="1" ht="15" customHeight="1" x14ac:dyDescent="0.25">
      <c r="A68" s="110">
        <v>2</v>
      </c>
      <c r="B68" s="348" t="s">
        <v>410</v>
      </c>
      <c r="C68" s="345" t="s">
        <v>409</v>
      </c>
      <c r="D68" s="337" t="s">
        <v>803</v>
      </c>
      <c r="E68" s="344"/>
      <c r="F68" s="196" t="s">
        <v>1661</v>
      </c>
      <c r="G68" s="196" t="s">
        <v>897</v>
      </c>
      <c r="H68" s="345" t="s">
        <v>897</v>
      </c>
      <c r="I68" s="341"/>
      <c r="J68" s="109" t="s">
        <v>813</v>
      </c>
      <c r="K68" s="109">
        <v>1</v>
      </c>
      <c r="L68" s="109"/>
      <c r="M68" s="109"/>
      <c r="N68" s="110"/>
      <c r="O68" s="110"/>
    </row>
    <row r="69" spans="1:15" s="175" customFormat="1" ht="15" customHeight="1" x14ac:dyDescent="0.25">
      <c r="A69" s="110">
        <v>2</v>
      </c>
      <c r="B69" s="348" t="s">
        <v>408</v>
      </c>
      <c r="C69" s="345" t="s">
        <v>407</v>
      </c>
      <c r="D69" s="337" t="s">
        <v>803</v>
      </c>
      <c r="E69" s="344"/>
      <c r="F69" s="196" t="s">
        <v>1661</v>
      </c>
      <c r="G69" s="196" t="s">
        <v>898</v>
      </c>
      <c r="H69" s="345" t="s">
        <v>898</v>
      </c>
      <c r="I69" s="341"/>
      <c r="J69" s="109" t="s">
        <v>813</v>
      </c>
      <c r="K69" s="109">
        <v>1</v>
      </c>
      <c r="L69" s="109"/>
      <c r="M69" s="109"/>
      <c r="N69" s="110"/>
      <c r="O69" s="110"/>
    </row>
    <row r="70" spans="1:15" s="175" customFormat="1" ht="15" customHeight="1" x14ac:dyDescent="0.25">
      <c r="A70" s="110">
        <v>2</v>
      </c>
      <c r="B70" s="348" t="s">
        <v>406</v>
      </c>
      <c r="C70" s="345" t="s">
        <v>405</v>
      </c>
      <c r="D70" s="337" t="s">
        <v>803</v>
      </c>
      <c r="E70" s="344"/>
      <c r="F70" s="196" t="s">
        <v>1661</v>
      </c>
      <c r="G70" s="196" t="s">
        <v>899</v>
      </c>
      <c r="H70" s="345" t="s">
        <v>899</v>
      </c>
      <c r="I70" s="341"/>
      <c r="J70" s="109" t="s">
        <v>815</v>
      </c>
      <c r="K70" s="109">
        <v>10</v>
      </c>
      <c r="L70" s="109"/>
      <c r="M70" s="109"/>
      <c r="N70" s="110"/>
      <c r="O70" s="110"/>
    </row>
    <row r="71" spans="1:15" s="175" customFormat="1" ht="15" customHeight="1" x14ac:dyDescent="0.25">
      <c r="A71" s="110">
        <v>2</v>
      </c>
      <c r="B71" s="348" t="s">
        <v>404</v>
      </c>
      <c r="C71" s="345" t="s">
        <v>403</v>
      </c>
      <c r="D71" s="337" t="s">
        <v>803</v>
      </c>
      <c r="E71" s="344"/>
      <c r="F71" s="196" t="s">
        <v>1661</v>
      </c>
      <c r="G71" s="196" t="s">
        <v>920</v>
      </c>
      <c r="H71" s="345" t="s">
        <v>920</v>
      </c>
      <c r="I71" s="341"/>
      <c r="J71" s="109" t="s">
        <v>1334</v>
      </c>
      <c r="K71" s="109"/>
      <c r="L71" s="109"/>
      <c r="M71" s="109" t="s">
        <v>832</v>
      </c>
      <c r="N71" s="110" t="s">
        <v>803</v>
      </c>
      <c r="O71" s="110"/>
    </row>
    <row r="72" spans="1:15" s="175" customFormat="1" ht="15" customHeight="1" x14ac:dyDescent="0.25">
      <c r="A72" s="110">
        <v>2</v>
      </c>
      <c r="B72" s="348" t="s">
        <v>402</v>
      </c>
      <c r="C72" s="345" t="s">
        <v>401</v>
      </c>
      <c r="D72" s="337" t="s">
        <v>803</v>
      </c>
      <c r="E72" s="344"/>
      <c r="F72" s="196" t="s">
        <v>1661</v>
      </c>
      <c r="G72" s="196" t="s">
        <v>900</v>
      </c>
      <c r="H72" s="345" t="s">
        <v>900</v>
      </c>
      <c r="I72" s="341"/>
      <c r="J72" s="109" t="s">
        <v>815</v>
      </c>
      <c r="K72" s="109">
        <v>6</v>
      </c>
      <c r="L72" s="109"/>
      <c r="M72" s="109"/>
      <c r="N72" s="110"/>
      <c r="O72" s="110"/>
    </row>
    <row r="73" spans="1:15" s="175" customFormat="1" ht="15" customHeight="1" x14ac:dyDescent="0.25">
      <c r="A73" s="110">
        <v>2</v>
      </c>
      <c r="B73" s="348" t="s">
        <v>400</v>
      </c>
      <c r="C73" s="345" t="s">
        <v>399</v>
      </c>
      <c r="D73" s="337" t="s">
        <v>803</v>
      </c>
      <c r="E73" s="344"/>
      <c r="F73" s="196" t="s">
        <v>1661</v>
      </c>
      <c r="G73" s="196" t="s">
        <v>901</v>
      </c>
      <c r="H73" s="345" t="s">
        <v>901</v>
      </c>
      <c r="I73" s="341"/>
      <c r="J73" s="109" t="s">
        <v>1134</v>
      </c>
      <c r="K73" s="109">
        <v>1</v>
      </c>
      <c r="L73" s="109"/>
      <c r="M73" s="109"/>
      <c r="N73" s="110"/>
      <c r="O73" s="110"/>
    </row>
    <row r="74" spans="1:15" s="175" customFormat="1" ht="15" customHeight="1" x14ac:dyDescent="0.25">
      <c r="A74" s="110">
        <v>2</v>
      </c>
      <c r="B74" s="348" t="s">
        <v>398</v>
      </c>
      <c r="C74" s="345" t="s">
        <v>397</v>
      </c>
      <c r="D74" s="337" t="s">
        <v>803</v>
      </c>
      <c r="E74" s="344"/>
      <c r="F74" s="196" t="s">
        <v>1661</v>
      </c>
      <c r="G74" s="196" t="s">
        <v>902</v>
      </c>
      <c r="H74" s="345" t="s">
        <v>902</v>
      </c>
      <c r="I74" s="341"/>
      <c r="J74" s="109" t="s">
        <v>1134</v>
      </c>
      <c r="K74" s="109">
        <v>1</v>
      </c>
      <c r="L74" s="109"/>
      <c r="M74" s="109"/>
      <c r="N74" s="110"/>
      <c r="O74" s="110"/>
    </row>
    <row r="75" spans="1:15" s="462" customFormat="1" ht="15" customHeight="1" x14ac:dyDescent="0.25">
      <c r="A75" s="110">
        <v>2</v>
      </c>
      <c r="B75" s="348" t="s">
        <v>394</v>
      </c>
      <c r="C75" s="345" t="s">
        <v>395</v>
      </c>
      <c r="D75" s="337" t="s">
        <v>803</v>
      </c>
      <c r="E75" s="338"/>
      <c r="F75" s="196" t="s">
        <v>1661</v>
      </c>
      <c r="G75" s="196" t="s">
        <v>904</v>
      </c>
      <c r="H75" s="348" t="s">
        <v>904</v>
      </c>
      <c r="I75" s="341"/>
      <c r="J75" s="348" t="s">
        <v>813</v>
      </c>
      <c r="K75" s="348">
        <v>4</v>
      </c>
      <c r="L75" s="348"/>
      <c r="M75" s="348" t="s">
        <v>832</v>
      </c>
      <c r="N75" s="110"/>
      <c r="O75" s="110"/>
    </row>
    <row r="76" spans="1:15" s="462" customFormat="1" ht="15" customHeight="1" x14ac:dyDescent="0.25">
      <c r="A76" s="110">
        <v>2</v>
      </c>
      <c r="B76" s="348" t="s">
        <v>394</v>
      </c>
      <c r="C76" s="345" t="s">
        <v>393</v>
      </c>
      <c r="D76" s="337" t="s">
        <v>803</v>
      </c>
      <c r="E76" s="338"/>
      <c r="F76" s="196" t="s">
        <v>1661</v>
      </c>
      <c r="G76" s="196" t="s">
        <v>903</v>
      </c>
      <c r="H76" s="348" t="s">
        <v>903</v>
      </c>
      <c r="I76" s="341"/>
      <c r="J76" s="348" t="s">
        <v>813</v>
      </c>
      <c r="K76" s="348">
        <v>2</v>
      </c>
      <c r="L76" s="348"/>
      <c r="M76" s="348" t="s">
        <v>832</v>
      </c>
      <c r="N76" s="110"/>
      <c r="O76" s="110"/>
    </row>
    <row r="77" spans="1:15" s="462" customFormat="1" ht="15" customHeight="1" x14ac:dyDescent="0.25">
      <c r="A77" s="110">
        <v>2</v>
      </c>
      <c r="B77" s="348" t="s">
        <v>391</v>
      </c>
      <c r="C77" s="345" t="s">
        <v>392</v>
      </c>
      <c r="D77" s="337" t="s">
        <v>803</v>
      </c>
      <c r="E77" s="338"/>
      <c r="F77" s="196" t="s">
        <v>1661</v>
      </c>
      <c r="G77" s="196" t="s">
        <v>906</v>
      </c>
      <c r="H77" s="348" t="s">
        <v>906</v>
      </c>
      <c r="I77" s="341"/>
      <c r="J77" s="348" t="s">
        <v>813</v>
      </c>
      <c r="K77" s="348">
        <v>4</v>
      </c>
      <c r="L77" s="348"/>
      <c r="M77" s="348" t="s">
        <v>832</v>
      </c>
      <c r="N77" s="110"/>
      <c r="O77" s="110"/>
    </row>
    <row r="78" spans="1:15" s="462" customFormat="1" ht="15" customHeight="1" x14ac:dyDescent="0.25">
      <c r="A78" s="110">
        <v>2</v>
      </c>
      <c r="B78" s="348" t="s">
        <v>391</v>
      </c>
      <c r="C78" s="345" t="s">
        <v>390</v>
      </c>
      <c r="D78" s="337" t="s">
        <v>803</v>
      </c>
      <c r="E78" s="338"/>
      <c r="F78" s="196" t="s">
        <v>1661</v>
      </c>
      <c r="G78" s="196" t="s">
        <v>905</v>
      </c>
      <c r="H78" s="348" t="s">
        <v>905</v>
      </c>
      <c r="I78" s="341"/>
      <c r="J78" s="348" t="s">
        <v>813</v>
      </c>
      <c r="K78" s="348">
        <v>2</v>
      </c>
      <c r="L78" s="348"/>
      <c r="M78" s="348" t="s">
        <v>832</v>
      </c>
      <c r="N78" s="110"/>
      <c r="O78" s="110"/>
    </row>
    <row r="79" spans="1:15" s="175" customFormat="1" ht="15" customHeight="1" x14ac:dyDescent="0.25">
      <c r="A79" s="110">
        <v>2</v>
      </c>
      <c r="B79" s="348" t="s">
        <v>389</v>
      </c>
      <c r="C79" s="345" t="s">
        <v>388</v>
      </c>
      <c r="D79" s="337" t="s">
        <v>803</v>
      </c>
      <c r="E79" s="344"/>
      <c r="F79" s="196" t="s">
        <v>1661</v>
      </c>
      <c r="G79" s="196" t="s">
        <v>907</v>
      </c>
      <c r="H79" s="345" t="s">
        <v>907</v>
      </c>
      <c r="I79" s="341"/>
      <c r="J79" s="109" t="s">
        <v>1134</v>
      </c>
      <c r="K79" s="109">
        <v>1</v>
      </c>
      <c r="L79" s="109"/>
      <c r="M79" s="109"/>
      <c r="N79" s="110"/>
      <c r="O79" s="110"/>
    </row>
    <row r="80" spans="1:15" s="175" customFormat="1" ht="15" customHeight="1" x14ac:dyDescent="0.25">
      <c r="A80" s="110">
        <v>2</v>
      </c>
      <c r="B80" s="348" t="s">
        <v>387</v>
      </c>
      <c r="C80" s="345" t="s">
        <v>386</v>
      </c>
      <c r="D80" s="337" t="s">
        <v>803</v>
      </c>
      <c r="E80" s="344"/>
      <c r="F80" s="196" t="s">
        <v>1661</v>
      </c>
      <c r="G80" s="196" t="s">
        <v>908</v>
      </c>
      <c r="H80" s="345" t="s">
        <v>908</v>
      </c>
      <c r="I80" s="341"/>
      <c r="J80" s="109" t="s">
        <v>815</v>
      </c>
      <c r="K80" s="109">
        <v>10</v>
      </c>
      <c r="L80" s="109"/>
      <c r="M80" s="109"/>
      <c r="N80" s="110"/>
      <c r="O80" s="110"/>
    </row>
    <row r="81" spans="1:15" s="292" customFormat="1" x14ac:dyDescent="0.25">
      <c r="A81" s="114"/>
      <c r="B81" s="115"/>
      <c r="C81" s="291"/>
      <c r="D81" s="114"/>
      <c r="E81" s="116"/>
      <c r="H81" s="198"/>
      <c r="I81" s="193"/>
      <c r="M81" s="194"/>
      <c r="N81" s="195"/>
      <c r="O81" s="195"/>
    </row>
  </sheetData>
  <sheetProtection selectLockedCells="1"/>
  <sortState ref="A119:U164">
    <sortCondition ref="B119:B164"/>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customSheetView>
  </customSheetViews>
  <conditionalFormatting sqref="E1">
    <cfRule type="cellIs" dxfId="11" priority="5" operator="equal">
      <formula>"DO NOT INCLUDE"</formula>
    </cfRule>
  </conditionalFormatting>
  <conditionalFormatting sqref="P1">
    <cfRule type="cellIs" dxfId="10" priority="4" operator="equal">
      <formula>"LDS - MEMBER ELIGIBILITY "</formula>
    </cfRule>
  </conditionalFormatting>
  <conditionalFormatting sqref="E6">
    <cfRule type="cellIs" dxfId="9" priority="3" operator="equal">
      <formula>"DO NOT INCLUDE"</formula>
    </cfRule>
  </conditionalFormatting>
  <conditionalFormatting sqref="P6">
    <cfRule type="cellIs" dxfId="8" priority="1" operator="equal">
      <formula>"LDS - MEMBER ELIGIBILITY "</formula>
    </cfRule>
  </conditionalFormatting>
  <pageMargins left="0.25" right="0.25" top="0.75" bottom="0.75" header="0.3" footer="0.3"/>
  <pageSetup paperSize="5" scale="60"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'Look up tables'!$C$2:$C$3</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workbookViewId="0"/>
  </sheetViews>
  <sheetFormatPr defaultColWidth="9.140625" defaultRowHeight="15" x14ac:dyDescent="0.25"/>
  <cols>
    <col min="1" max="1" width="8.28515625" style="221" customWidth="1"/>
    <col min="2" max="2" width="17.7109375" style="113" customWidth="1"/>
    <col min="3" max="3" width="52.7109375" style="113" customWidth="1"/>
    <col min="4" max="4" width="8.7109375" style="221" hidden="1" customWidth="1"/>
    <col min="5" max="5" width="43.7109375" style="216" hidden="1" customWidth="1"/>
    <col min="6" max="6" width="48.7109375" style="113" hidden="1" customWidth="1"/>
    <col min="7" max="7" width="28" style="113" hidden="1" customWidth="1"/>
    <col min="8" max="8" width="45.42578125" style="113" hidden="1" customWidth="1"/>
    <col min="9" max="10" width="45.42578125" style="175" hidden="1" customWidth="1"/>
    <col min="11" max="11" width="12" style="113" hidden="1" customWidth="1"/>
    <col min="12" max="12" width="10.140625" style="113" hidden="1" customWidth="1"/>
    <col min="13" max="13" width="10.7109375" style="113" hidden="1" customWidth="1"/>
    <col min="14" max="14" width="11.7109375" style="113" hidden="1" customWidth="1"/>
    <col min="15" max="15" width="8" style="221" hidden="1" customWidth="1"/>
    <col min="16" max="16" width="7.5703125" style="221" hidden="1" customWidth="1"/>
    <col min="17" max="16384" width="9.140625" style="113"/>
  </cols>
  <sheetData>
    <row r="1" spans="1:17" ht="21" x14ac:dyDescent="0.35">
      <c r="A1" s="207" t="s">
        <v>1996</v>
      </c>
      <c r="D1" s="113"/>
      <c r="E1" s="113"/>
      <c r="F1" s="442"/>
      <c r="I1" s="113"/>
      <c r="J1" s="113"/>
      <c r="O1" s="113"/>
      <c r="P1" s="113"/>
      <c r="Q1" s="443"/>
    </row>
    <row r="2" spans="1:17" s="112" customFormat="1" ht="30" x14ac:dyDescent="0.25">
      <c r="A2" s="355" t="s">
        <v>797</v>
      </c>
      <c r="B2" s="355" t="s">
        <v>0</v>
      </c>
      <c r="C2" s="356" t="s">
        <v>1</v>
      </c>
      <c r="D2" s="355" t="s">
        <v>1465</v>
      </c>
      <c r="E2" s="355" t="s">
        <v>799</v>
      </c>
      <c r="F2" s="355" t="s">
        <v>800</v>
      </c>
      <c r="G2" s="355" t="s">
        <v>1539</v>
      </c>
      <c r="H2" s="355" t="s">
        <v>1665</v>
      </c>
      <c r="I2" s="356" t="s">
        <v>1638</v>
      </c>
      <c r="J2" s="356" t="s">
        <v>1712</v>
      </c>
      <c r="K2" s="357" t="s">
        <v>1135</v>
      </c>
      <c r="L2" s="357" t="s">
        <v>1136</v>
      </c>
      <c r="M2" s="325" t="s">
        <v>801</v>
      </c>
      <c r="N2" s="325" t="s">
        <v>830</v>
      </c>
      <c r="O2" s="325" t="s">
        <v>1374</v>
      </c>
      <c r="P2" s="325" t="s">
        <v>835</v>
      </c>
    </row>
    <row r="3" spans="1:17" s="111" customFormat="1" x14ac:dyDescent="0.25">
      <c r="A3" s="337">
        <v>2</v>
      </c>
      <c r="B3" s="338" t="s">
        <v>607</v>
      </c>
      <c r="C3" s="344" t="s">
        <v>10</v>
      </c>
      <c r="D3" s="343" t="s">
        <v>803</v>
      </c>
      <c r="E3" s="339"/>
      <c r="F3" s="344" t="s">
        <v>804</v>
      </c>
      <c r="G3" s="109" t="s">
        <v>1642</v>
      </c>
      <c r="H3" s="109" t="s">
        <v>922</v>
      </c>
      <c r="I3" s="109" t="s">
        <v>922</v>
      </c>
      <c r="J3" s="109"/>
      <c r="K3" s="109" t="s">
        <v>813</v>
      </c>
      <c r="L3" s="109">
        <v>7</v>
      </c>
      <c r="M3" s="109"/>
      <c r="N3" s="109" t="s">
        <v>832</v>
      </c>
      <c r="O3" s="110"/>
      <c r="P3" s="110"/>
    </row>
    <row r="4" spans="1:17" s="111" customFormat="1" x14ac:dyDescent="0.25">
      <c r="A4" s="337">
        <v>2</v>
      </c>
      <c r="B4" s="338" t="s">
        <v>1200</v>
      </c>
      <c r="C4" s="344" t="s">
        <v>823</v>
      </c>
      <c r="D4" s="343" t="s">
        <v>803</v>
      </c>
      <c r="E4" s="339"/>
      <c r="F4" s="344"/>
      <c r="G4" s="109" t="s">
        <v>1647</v>
      </c>
      <c r="H4" s="109" t="s">
        <v>916</v>
      </c>
      <c r="I4" s="109" t="s">
        <v>916</v>
      </c>
      <c r="J4" s="109"/>
      <c r="K4" s="109" t="s">
        <v>815</v>
      </c>
      <c r="L4" s="109">
        <v>5</v>
      </c>
      <c r="M4" s="109"/>
      <c r="N4" s="109" t="s">
        <v>832</v>
      </c>
      <c r="O4" s="110"/>
      <c r="P4" s="110"/>
    </row>
    <row r="5" spans="1:17" s="111" customFormat="1" x14ac:dyDescent="0.25">
      <c r="A5" s="337">
        <v>2</v>
      </c>
      <c r="B5" s="338" t="s">
        <v>608</v>
      </c>
      <c r="C5" s="344" t="s">
        <v>1177</v>
      </c>
      <c r="D5" s="343" t="s">
        <v>803</v>
      </c>
      <c r="E5" s="339"/>
      <c r="F5" s="344"/>
      <c r="G5" s="109" t="s">
        <v>1642</v>
      </c>
      <c r="H5" s="109" t="s">
        <v>1178</v>
      </c>
      <c r="I5" s="109" t="s">
        <v>1178</v>
      </c>
      <c r="J5" s="109"/>
      <c r="K5" s="109" t="s">
        <v>813</v>
      </c>
      <c r="L5" s="109">
        <v>1</v>
      </c>
      <c r="M5" s="109"/>
      <c r="N5" s="109" t="s">
        <v>832</v>
      </c>
      <c r="O5" s="110"/>
      <c r="P5" s="110"/>
    </row>
    <row r="6" spans="1:17" s="111" customFormat="1" x14ac:dyDescent="0.25">
      <c r="A6" s="337">
        <v>2</v>
      </c>
      <c r="B6" s="338" t="s">
        <v>609</v>
      </c>
      <c r="C6" s="344" t="s">
        <v>20</v>
      </c>
      <c r="D6" s="343" t="s">
        <v>803</v>
      </c>
      <c r="E6" s="339"/>
      <c r="F6" s="344" t="s">
        <v>804</v>
      </c>
      <c r="G6" s="109" t="s">
        <v>1647</v>
      </c>
      <c r="H6" s="109" t="s">
        <v>854</v>
      </c>
      <c r="I6" s="109" t="s">
        <v>854</v>
      </c>
      <c r="J6" s="109"/>
      <c r="K6" s="109" t="s">
        <v>815</v>
      </c>
      <c r="L6" s="109">
        <v>6</v>
      </c>
      <c r="M6" s="109"/>
      <c r="N6" s="109"/>
      <c r="O6" s="110"/>
      <c r="P6" s="110"/>
    </row>
    <row r="7" spans="1:17" s="111" customFormat="1" x14ac:dyDescent="0.25">
      <c r="A7" s="337">
        <v>2</v>
      </c>
      <c r="B7" s="338" t="s">
        <v>610</v>
      </c>
      <c r="C7" s="344" t="s">
        <v>818</v>
      </c>
      <c r="D7" s="343" t="s">
        <v>803</v>
      </c>
      <c r="E7" s="339"/>
      <c r="F7" s="344"/>
      <c r="G7" s="109" t="s">
        <v>1642</v>
      </c>
      <c r="H7" s="109" t="s">
        <v>1344</v>
      </c>
      <c r="I7" s="109" t="s">
        <v>1344</v>
      </c>
      <c r="J7" s="109"/>
      <c r="K7" s="109" t="s">
        <v>1334</v>
      </c>
      <c r="L7" s="109"/>
      <c r="M7" s="109"/>
      <c r="N7" s="109" t="s">
        <v>832</v>
      </c>
      <c r="O7" s="110" t="s">
        <v>803</v>
      </c>
      <c r="P7" s="110"/>
    </row>
    <row r="8" spans="1:17" s="111" customFormat="1" x14ac:dyDescent="0.25">
      <c r="A8" s="337">
        <v>2</v>
      </c>
      <c r="B8" s="338" t="s">
        <v>611</v>
      </c>
      <c r="C8" s="344" t="s">
        <v>612</v>
      </c>
      <c r="D8" s="343" t="s">
        <v>803</v>
      </c>
      <c r="E8" s="339"/>
      <c r="F8" s="344"/>
      <c r="G8" s="109" t="s">
        <v>1647</v>
      </c>
      <c r="H8" s="109" t="s">
        <v>923</v>
      </c>
      <c r="I8" s="109" t="s">
        <v>923</v>
      </c>
      <c r="J8" s="109"/>
      <c r="K8" s="109" t="s">
        <v>812</v>
      </c>
      <c r="L8" s="109">
        <v>3</v>
      </c>
      <c r="M8" s="109"/>
      <c r="N8" s="109"/>
      <c r="O8" s="110"/>
      <c r="P8" s="110"/>
    </row>
    <row r="9" spans="1:17" s="111" customFormat="1" x14ac:dyDescent="0.25">
      <c r="A9" s="337">
        <v>2</v>
      </c>
      <c r="B9" s="338" t="s">
        <v>613</v>
      </c>
      <c r="C9" s="344" t="s">
        <v>614</v>
      </c>
      <c r="D9" s="343" t="s">
        <v>803</v>
      </c>
      <c r="E9" s="339"/>
      <c r="F9" s="344"/>
      <c r="G9" s="109" t="s">
        <v>1647</v>
      </c>
      <c r="H9" s="109" t="s">
        <v>924</v>
      </c>
      <c r="I9" s="109" t="s">
        <v>924</v>
      </c>
      <c r="J9" s="109"/>
      <c r="K9" s="109" t="s">
        <v>812</v>
      </c>
      <c r="L9" s="109">
        <v>2</v>
      </c>
      <c r="M9" s="109"/>
      <c r="N9" s="109"/>
      <c r="O9" s="110"/>
      <c r="P9" s="110"/>
    </row>
    <row r="10" spans="1:17" s="111" customFormat="1" x14ac:dyDescent="0.25">
      <c r="A10" s="337">
        <v>2</v>
      </c>
      <c r="B10" s="338" t="s">
        <v>615</v>
      </c>
      <c r="C10" s="344" t="s">
        <v>616</v>
      </c>
      <c r="D10" s="343" t="s">
        <v>803</v>
      </c>
      <c r="E10" s="339"/>
      <c r="F10" s="344"/>
      <c r="G10" s="109" t="s">
        <v>1647</v>
      </c>
      <c r="H10" s="109" t="s">
        <v>1643</v>
      </c>
      <c r="I10" s="109" t="s">
        <v>1643</v>
      </c>
      <c r="J10" s="109"/>
      <c r="K10" s="109" t="s">
        <v>812</v>
      </c>
      <c r="L10" s="109">
        <v>4</v>
      </c>
      <c r="M10" s="109"/>
      <c r="N10" s="109" t="s">
        <v>833</v>
      </c>
      <c r="O10" s="110"/>
      <c r="P10" s="110"/>
    </row>
    <row r="11" spans="1:17" s="111" customFormat="1" x14ac:dyDescent="0.25">
      <c r="A11" s="337">
        <v>2</v>
      </c>
      <c r="B11" s="338" t="s">
        <v>617</v>
      </c>
      <c r="C11" s="344" t="s">
        <v>618</v>
      </c>
      <c r="D11" s="343" t="s">
        <v>803</v>
      </c>
      <c r="E11" s="339"/>
      <c r="F11" s="344"/>
      <c r="G11" s="109" t="s">
        <v>1647</v>
      </c>
      <c r="H11" s="109" t="s">
        <v>925</v>
      </c>
      <c r="I11" s="109" t="s">
        <v>925</v>
      </c>
      <c r="J11" s="109"/>
      <c r="K11" s="109" t="s">
        <v>813</v>
      </c>
      <c r="L11" s="109">
        <v>1</v>
      </c>
      <c r="M11" s="109"/>
      <c r="N11" s="109"/>
      <c r="O11" s="110"/>
      <c r="P11" s="110"/>
    </row>
    <row r="12" spans="1:17" s="111" customFormat="1" ht="15" customHeight="1" x14ac:dyDescent="0.25">
      <c r="A12" s="337">
        <v>2</v>
      </c>
      <c r="B12" s="338" t="s">
        <v>619</v>
      </c>
      <c r="C12" s="344" t="s">
        <v>620</v>
      </c>
      <c r="D12" s="343" t="s">
        <v>803</v>
      </c>
      <c r="E12" s="339"/>
      <c r="F12" s="344"/>
      <c r="G12" s="109" t="s">
        <v>1647</v>
      </c>
      <c r="H12" s="109" t="s">
        <v>926</v>
      </c>
      <c r="I12" s="109" t="s">
        <v>926</v>
      </c>
      <c r="J12" s="109"/>
      <c r="K12" s="109" t="s">
        <v>813</v>
      </c>
      <c r="L12" s="109">
        <v>1</v>
      </c>
      <c r="M12" s="109"/>
      <c r="N12" s="109"/>
      <c r="O12" s="110"/>
      <c r="P12" s="110"/>
    </row>
    <row r="13" spans="1:17" s="111" customFormat="1" x14ac:dyDescent="0.25">
      <c r="A13" s="337">
        <v>2</v>
      </c>
      <c r="B13" s="338" t="s">
        <v>621</v>
      </c>
      <c r="C13" s="344" t="s">
        <v>622</v>
      </c>
      <c r="D13" s="343" t="s">
        <v>803</v>
      </c>
      <c r="E13" s="339"/>
      <c r="F13" s="344"/>
      <c r="G13" s="109" t="s">
        <v>1647</v>
      </c>
      <c r="H13" s="109" t="s">
        <v>927</v>
      </c>
      <c r="I13" s="109" t="s">
        <v>927</v>
      </c>
      <c r="J13" s="109"/>
      <c r="K13" s="109" t="s">
        <v>813</v>
      </c>
      <c r="L13" s="109">
        <v>4</v>
      </c>
      <c r="M13" s="109"/>
      <c r="N13" s="109" t="s">
        <v>832</v>
      </c>
      <c r="O13" s="110"/>
      <c r="P13" s="110"/>
    </row>
    <row r="14" spans="1:17" s="111" customFormat="1" x14ac:dyDescent="0.25">
      <c r="A14" s="337">
        <v>2</v>
      </c>
      <c r="B14" s="338" t="s">
        <v>621</v>
      </c>
      <c r="C14" s="344" t="s">
        <v>623</v>
      </c>
      <c r="D14" s="343" t="s">
        <v>803</v>
      </c>
      <c r="E14" s="339"/>
      <c r="F14" s="344"/>
      <c r="G14" s="109" t="s">
        <v>1647</v>
      </c>
      <c r="H14" s="109" t="s">
        <v>928</v>
      </c>
      <c r="I14" s="109" t="s">
        <v>928</v>
      </c>
      <c r="J14" s="109"/>
      <c r="K14" s="109" t="s">
        <v>813</v>
      </c>
      <c r="L14" s="109">
        <v>2</v>
      </c>
      <c r="M14" s="109"/>
      <c r="N14" s="109" t="s">
        <v>832</v>
      </c>
      <c r="O14" s="110"/>
      <c r="P14" s="110"/>
    </row>
    <row r="15" spans="1:17" s="111" customFormat="1" x14ac:dyDescent="0.25">
      <c r="A15" s="337">
        <v>2</v>
      </c>
      <c r="B15" s="338" t="s">
        <v>624</v>
      </c>
      <c r="C15" s="344" t="s">
        <v>625</v>
      </c>
      <c r="D15" s="343" t="s">
        <v>803</v>
      </c>
      <c r="E15" s="339"/>
      <c r="F15" s="344"/>
      <c r="G15" s="109" t="s">
        <v>1647</v>
      </c>
      <c r="H15" s="109" t="s">
        <v>929</v>
      </c>
      <c r="I15" s="109" t="s">
        <v>929</v>
      </c>
      <c r="J15" s="109"/>
      <c r="K15" s="109" t="s">
        <v>813</v>
      </c>
      <c r="L15" s="109">
        <v>4</v>
      </c>
      <c r="M15" s="109"/>
      <c r="N15" s="109" t="s">
        <v>832</v>
      </c>
      <c r="O15" s="110"/>
      <c r="P15" s="110"/>
    </row>
    <row r="16" spans="1:17" s="111" customFormat="1" x14ac:dyDescent="0.25">
      <c r="A16" s="337">
        <v>2</v>
      </c>
      <c r="B16" s="338" t="s">
        <v>624</v>
      </c>
      <c r="C16" s="344" t="s">
        <v>626</v>
      </c>
      <c r="D16" s="343" t="s">
        <v>803</v>
      </c>
      <c r="E16" s="339"/>
      <c r="F16" s="344"/>
      <c r="G16" s="109" t="s">
        <v>1647</v>
      </c>
      <c r="H16" s="109" t="s">
        <v>930</v>
      </c>
      <c r="I16" s="109" t="s">
        <v>930</v>
      </c>
      <c r="J16" s="109"/>
      <c r="K16" s="109" t="s">
        <v>813</v>
      </c>
      <c r="L16" s="109">
        <v>2</v>
      </c>
      <c r="M16" s="109"/>
      <c r="N16" s="109" t="s">
        <v>832</v>
      </c>
      <c r="O16" s="110"/>
      <c r="P16" s="110"/>
    </row>
    <row r="17" spans="1:16" s="111" customFormat="1" x14ac:dyDescent="0.25">
      <c r="A17" s="337">
        <v>2</v>
      </c>
      <c r="B17" s="338" t="s">
        <v>627</v>
      </c>
      <c r="C17" s="344" t="s">
        <v>628</v>
      </c>
      <c r="D17" s="343" t="s">
        <v>803</v>
      </c>
      <c r="E17" s="339"/>
      <c r="F17" s="344"/>
      <c r="G17" s="109" t="s">
        <v>1647</v>
      </c>
      <c r="H17" s="109" t="s">
        <v>1644</v>
      </c>
      <c r="I17" s="109" t="s">
        <v>1644</v>
      </c>
      <c r="J17" s="109"/>
      <c r="K17" s="109" t="s">
        <v>813</v>
      </c>
      <c r="L17" s="109">
        <v>1</v>
      </c>
      <c r="M17" s="109"/>
      <c r="N17" s="109" t="s">
        <v>833</v>
      </c>
      <c r="O17" s="110"/>
      <c r="P17" s="110"/>
    </row>
    <row r="18" spans="1:16" s="111" customFormat="1" x14ac:dyDescent="0.25">
      <c r="A18" s="337">
        <v>2</v>
      </c>
      <c r="B18" s="338" t="s">
        <v>629</v>
      </c>
      <c r="C18" s="344" t="s">
        <v>630</v>
      </c>
      <c r="D18" s="343" t="s">
        <v>803</v>
      </c>
      <c r="E18" s="339"/>
      <c r="F18" s="344"/>
      <c r="G18" s="109" t="s">
        <v>1647</v>
      </c>
      <c r="H18" s="109" t="s">
        <v>1645</v>
      </c>
      <c r="I18" s="109" t="s">
        <v>1645</v>
      </c>
      <c r="J18" s="109"/>
      <c r="K18" s="109" t="s">
        <v>812</v>
      </c>
      <c r="L18" s="109">
        <v>3</v>
      </c>
      <c r="M18" s="109"/>
      <c r="N18" s="109" t="s">
        <v>833</v>
      </c>
      <c r="O18" s="110"/>
      <c r="P18" s="110"/>
    </row>
    <row r="19" spans="1:16" s="111" customFormat="1" x14ac:dyDescent="0.25">
      <c r="A19" s="337">
        <v>2</v>
      </c>
      <c r="B19" s="338" t="s">
        <v>631</v>
      </c>
      <c r="C19" s="344" t="s">
        <v>632</v>
      </c>
      <c r="D19" s="343" t="s">
        <v>803</v>
      </c>
      <c r="E19" s="339"/>
      <c r="F19" s="344"/>
      <c r="G19" s="109" t="s">
        <v>1647</v>
      </c>
      <c r="H19" s="109" t="s">
        <v>1646</v>
      </c>
      <c r="I19" s="109" t="s">
        <v>1646</v>
      </c>
      <c r="J19" s="109"/>
      <c r="K19" s="109" t="s">
        <v>812</v>
      </c>
      <c r="L19" s="109">
        <v>3</v>
      </c>
      <c r="M19" s="109"/>
      <c r="N19" s="109" t="s">
        <v>833</v>
      </c>
      <c r="O19" s="110"/>
      <c r="P19" s="110"/>
    </row>
    <row r="20" spans="1:16" s="111" customFormat="1" x14ac:dyDescent="0.25">
      <c r="A20" s="337">
        <v>2</v>
      </c>
      <c r="B20" s="338" t="s">
        <v>633</v>
      </c>
      <c r="C20" s="344" t="s">
        <v>634</v>
      </c>
      <c r="D20" s="343" t="s">
        <v>803</v>
      </c>
      <c r="E20" s="339"/>
      <c r="F20" s="344"/>
      <c r="G20" s="109" t="s">
        <v>1647</v>
      </c>
      <c r="H20" s="109" t="s">
        <v>931</v>
      </c>
      <c r="I20" s="109" t="s">
        <v>931</v>
      </c>
      <c r="J20" s="109"/>
      <c r="K20" s="109" t="s">
        <v>813</v>
      </c>
      <c r="L20" s="109">
        <v>1</v>
      </c>
      <c r="M20" s="109"/>
      <c r="N20" s="109"/>
      <c r="O20" s="110"/>
      <c r="P20" s="110"/>
    </row>
    <row r="21" spans="1:16" s="111" customFormat="1" x14ac:dyDescent="0.25">
      <c r="A21" s="337">
        <v>2</v>
      </c>
      <c r="B21" s="338" t="s">
        <v>635</v>
      </c>
      <c r="C21" s="344" t="s">
        <v>636</v>
      </c>
      <c r="D21" s="343" t="s">
        <v>803</v>
      </c>
      <c r="E21" s="339"/>
      <c r="F21" s="344"/>
      <c r="G21" s="109" t="s">
        <v>1647</v>
      </c>
      <c r="H21" s="109" t="s">
        <v>932</v>
      </c>
      <c r="I21" s="109" t="s">
        <v>932</v>
      </c>
      <c r="J21" s="109"/>
      <c r="K21" s="109" t="s">
        <v>813</v>
      </c>
      <c r="L21" s="109">
        <v>5</v>
      </c>
      <c r="M21" s="109"/>
      <c r="N21" s="109"/>
      <c r="O21" s="110"/>
      <c r="P21" s="110"/>
    </row>
  </sheetData>
  <sheetProtection selectLockedCells="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customSheetView>
  </customSheetViews>
  <conditionalFormatting sqref="F1">
    <cfRule type="cellIs" dxfId="7" priority="2" operator="equal">
      <formula>"DO NOT INCLUDE"</formula>
    </cfRule>
  </conditionalFormatting>
  <conditionalFormatting sqref="Q1">
    <cfRule type="cellIs" dxfId="6" priority="1" operator="equal">
      <formula>"LDS - PRODUCT "</formula>
    </cfRule>
  </conditionalFormatting>
  <pageMargins left="0.25" right="0.25" top="0.75" bottom="0.75" header="0.3" footer="0.3"/>
  <pageSetup paperSize="5" scale="64" fitToHeight="0" orientation="landscape" r:id="rId2"/>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zoomScaleNormal="100" workbookViewId="0"/>
  </sheetViews>
  <sheetFormatPr defaultColWidth="9.140625" defaultRowHeight="15" x14ac:dyDescent="0.25"/>
  <cols>
    <col min="1" max="1" width="8.28515625" style="293" customWidth="1"/>
    <col min="2" max="2" width="17.7109375" style="294" customWidth="1"/>
    <col min="3" max="3" width="52.7109375" style="220" customWidth="1"/>
    <col min="4" max="4" width="8.7109375" style="293" hidden="1" customWidth="1"/>
    <col min="5" max="5" width="48.7109375" style="294" hidden="1" customWidth="1"/>
    <col min="6" max="6" width="43.28515625" style="113" hidden="1" customWidth="1"/>
    <col min="7" max="7" width="45.28515625" style="113" hidden="1" customWidth="1"/>
    <col min="8" max="8" width="44.42578125" style="296" hidden="1" customWidth="1"/>
    <col min="9" max="9" width="142.7109375" style="296" hidden="1" customWidth="1"/>
    <col min="10" max="10" width="12" style="113" hidden="1" customWidth="1"/>
    <col min="11" max="11" width="10.140625" style="113" hidden="1" customWidth="1"/>
    <col min="12" max="12" width="10.85546875" style="113" hidden="1" customWidth="1"/>
    <col min="13" max="13" width="11.7109375" style="113" hidden="1" customWidth="1"/>
    <col min="14" max="14" width="8.140625" style="221" hidden="1" customWidth="1"/>
    <col min="15" max="15" width="8.28515625" style="221" hidden="1" customWidth="1"/>
    <col min="16" max="16384" width="9.140625" style="113"/>
  </cols>
  <sheetData>
    <row r="1" spans="1:16" ht="21" x14ac:dyDescent="0.35">
      <c r="A1" s="299" t="s">
        <v>1997</v>
      </c>
      <c r="B1" s="300"/>
      <c r="D1" s="301"/>
      <c r="E1" s="442"/>
      <c r="P1" s="443"/>
    </row>
    <row r="2" spans="1:16" s="298" customFormat="1" ht="30" customHeight="1" x14ac:dyDescent="0.25">
      <c r="A2" s="359" t="s">
        <v>797</v>
      </c>
      <c r="B2" s="359" t="s">
        <v>0</v>
      </c>
      <c r="C2" s="360" t="s">
        <v>1</v>
      </c>
      <c r="D2" s="359" t="s">
        <v>1465</v>
      </c>
      <c r="E2" s="359" t="s">
        <v>800</v>
      </c>
      <c r="F2" s="359" t="s">
        <v>1539</v>
      </c>
      <c r="G2" s="359" t="s">
        <v>1665</v>
      </c>
      <c r="H2" s="360" t="s">
        <v>1638</v>
      </c>
      <c r="I2" s="360" t="s">
        <v>1712</v>
      </c>
      <c r="J2" s="327" t="s">
        <v>1135</v>
      </c>
      <c r="K2" s="327" t="s">
        <v>1136</v>
      </c>
      <c r="L2" s="328" t="s">
        <v>801</v>
      </c>
      <c r="M2" s="328" t="s">
        <v>830</v>
      </c>
      <c r="N2" s="328" t="s">
        <v>1374</v>
      </c>
      <c r="O2" s="328" t="s">
        <v>835</v>
      </c>
    </row>
    <row r="3" spans="1:16" s="175" customFormat="1" x14ac:dyDescent="0.25">
      <c r="A3" s="280">
        <v>2</v>
      </c>
      <c r="B3" s="281" t="s">
        <v>643</v>
      </c>
      <c r="C3" s="290" t="s">
        <v>644</v>
      </c>
      <c r="D3" s="280" t="str">
        <f>LOOKUP('Look up tables'!$AM$20,'Look up tables'!$O$4:$P$7)</f>
        <v>-</v>
      </c>
      <c r="E3" s="467" t="s">
        <v>1709</v>
      </c>
      <c r="F3" s="281" t="s">
        <v>1639</v>
      </c>
      <c r="G3" s="281" t="s">
        <v>1640</v>
      </c>
      <c r="H3" s="290" t="s">
        <v>1640</v>
      </c>
      <c r="I3" s="290" t="s">
        <v>1929</v>
      </c>
      <c r="J3" s="285" t="s">
        <v>813</v>
      </c>
      <c r="K3" s="285">
        <v>10</v>
      </c>
      <c r="L3" s="285"/>
      <c r="M3" s="285" t="s">
        <v>833</v>
      </c>
      <c r="N3" s="286"/>
      <c r="O3" s="286"/>
    </row>
    <row r="4" spans="1:16" s="175" customFormat="1" x14ac:dyDescent="0.25">
      <c r="A4" s="280">
        <v>2</v>
      </c>
      <c r="B4" s="281" t="s">
        <v>643</v>
      </c>
      <c r="C4" s="290" t="s">
        <v>1993</v>
      </c>
      <c r="D4" s="280" t="str">
        <f>LOOKUP('Look up tables'!$AN$20,'Look up tables'!$T$4:$U$7)</f>
        <v>-</v>
      </c>
      <c r="E4" s="468"/>
      <c r="F4" s="281" t="s">
        <v>1639</v>
      </c>
      <c r="G4" s="281" t="s">
        <v>1640</v>
      </c>
      <c r="H4" s="290" t="s">
        <v>1991</v>
      </c>
      <c r="I4" s="290" t="s">
        <v>1930</v>
      </c>
      <c r="J4" s="285" t="s">
        <v>813</v>
      </c>
      <c r="K4" s="285">
        <v>10</v>
      </c>
      <c r="L4" s="285"/>
      <c r="M4" s="285" t="s">
        <v>833</v>
      </c>
      <c r="N4" s="286" t="s">
        <v>803</v>
      </c>
      <c r="O4" s="286"/>
    </row>
    <row r="5" spans="1:16" s="194" customFormat="1" x14ac:dyDescent="0.25">
      <c r="A5" s="312"/>
      <c r="B5" s="313"/>
      <c r="C5" s="319"/>
      <c r="D5" s="312"/>
      <c r="E5" s="454"/>
      <c r="F5" s="313"/>
      <c r="G5" s="313"/>
      <c r="H5" s="319"/>
      <c r="I5" s="320"/>
      <c r="J5" s="316"/>
      <c r="K5" s="316"/>
      <c r="L5" s="316"/>
      <c r="M5" s="316"/>
      <c r="N5" s="317"/>
      <c r="O5" s="317"/>
    </row>
    <row r="6" spans="1:16" s="175" customFormat="1" x14ac:dyDescent="0.25">
      <c r="A6" s="280">
        <v>2</v>
      </c>
      <c r="B6" s="281" t="s">
        <v>645</v>
      </c>
      <c r="C6" s="290" t="s">
        <v>646</v>
      </c>
      <c r="D6" s="280" t="str">
        <f>LOOKUP('Look up tables'!$AM$20,'Look up tables'!$O$4:$P$7)</f>
        <v>-</v>
      </c>
      <c r="E6" s="467" t="s">
        <v>1709</v>
      </c>
      <c r="F6" s="281" t="s">
        <v>1639</v>
      </c>
      <c r="G6" s="281" t="s">
        <v>1641</v>
      </c>
      <c r="H6" s="290" t="s">
        <v>1641</v>
      </c>
      <c r="I6" s="290" t="s">
        <v>1929</v>
      </c>
      <c r="J6" s="285" t="s">
        <v>813</v>
      </c>
      <c r="K6" s="285">
        <v>10</v>
      </c>
      <c r="L6" s="285"/>
      <c r="M6" s="285" t="s">
        <v>833</v>
      </c>
      <c r="N6" s="286"/>
      <c r="O6" s="286"/>
    </row>
    <row r="7" spans="1:16" s="175" customFormat="1" x14ac:dyDescent="0.25">
      <c r="A7" s="280">
        <v>2</v>
      </c>
      <c r="B7" s="281" t="s">
        <v>645</v>
      </c>
      <c r="C7" s="290" t="s">
        <v>1994</v>
      </c>
      <c r="D7" s="280" t="str">
        <f>LOOKUP('Look up tables'!$AN$20,'Look up tables'!$T$4:$U$7)</f>
        <v>-</v>
      </c>
      <c r="E7" s="281"/>
      <c r="F7" s="281" t="s">
        <v>1639</v>
      </c>
      <c r="G7" s="281" t="s">
        <v>1641</v>
      </c>
      <c r="H7" s="290" t="s">
        <v>1992</v>
      </c>
      <c r="I7" s="290" t="s">
        <v>1930</v>
      </c>
      <c r="J7" s="285" t="s">
        <v>813</v>
      </c>
      <c r="K7" s="285">
        <v>10</v>
      </c>
      <c r="L7" s="285"/>
      <c r="M7" s="285" t="s">
        <v>833</v>
      </c>
      <c r="N7" s="286" t="s">
        <v>803</v>
      </c>
      <c r="O7" s="286"/>
    </row>
    <row r="8" spans="1:16" s="318" customFormat="1" x14ac:dyDescent="0.25">
      <c r="A8" s="330"/>
      <c r="B8" s="331"/>
      <c r="C8" s="350"/>
      <c r="D8" s="330"/>
      <c r="E8" s="331"/>
      <c r="F8" s="331"/>
      <c r="G8" s="331"/>
      <c r="H8" s="350"/>
      <c r="I8" s="351"/>
      <c r="J8" s="335"/>
      <c r="K8" s="335"/>
      <c r="L8" s="335"/>
      <c r="M8" s="335"/>
      <c r="N8" s="336"/>
      <c r="O8" s="336"/>
    </row>
    <row r="9" spans="1:16" s="318" customFormat="1" ht="21" x14ac:dyDescent="0.35">
      <c r="A9" s="207" t="s">
        <v>1998</v>
      </c>
      <c r="B9" s="428"/>
      <c r="C9" s="429"/>
      <c r="D9" s="427"/>
      <c r="E9" s="442"/>
      <c r="G9" s="428"/>
      <c r="H9" s="429"/>
      <c r="I9" s="430"/>
      <c r="J9" s="431"/>
      <c r="K9" s="431"/>
      <c r="L9" s="431"/>
      <c r="M9" s="431"/>
      <c r="N9" s="432"/>
      <c r="O9" s="432"/>
      <c r="P9" s="443"/>
    </row>
    <row r="10" spans="1:16" s="112" customFormat="1" ht="30" x14ac:dyDescent="0.25">
      <c r="A10" s="355" t="s">
        <v>797</v>
      </c>
      <c r="B10" s="355" t="s">
        <v>0</v>
      </c>
      <c r="C10" s="356" t="s">
        <v>1</v>
      </c>
      <c r="D10" s="355" t="s">
        <v>1465</v>
      </c>
      <c r="E10" s="355" t="s">
        <v>800</v>
      </c>
      <c r="F10" s="355" t="s">
        <v>1539</v>
      </c>
      <c r="G10" s="355" t="s">
        <v>1665</v>
      </c>
      <c r="H10" s="356" t="s">
        <v>1638</v>
      </c>
      <c r="I10" s="356" t="s">
        <v>1712</v>
      </c>
      <c r="J10" s="357" t="s">
        <v>1135</v>
      </c>
      <c r="K10" s="357" t="s">
        <v>1136</v>
      </c>
      <c r="L10" s="325" t="s">
        <v>801</v>
      </c>
      <c r="M10" s="325" t="s">
        <v>830</v>
      </c>
      <c r="N10" s="325" t="s">
        <v>1374</v>
      </c>
      <c r="O10" s="325" t="s">
        <v>835</v>
      </c>
    </row>
    <row r="11" spans="1:16" s="175" customFormat="1" x14ac:dyDescent="0.25">
      <c r="A11" s="337">
        <v>2</v>
      </c>
      <c r="B11" s="338" t="s">
        <v>637</v>
      </c>
      <c r="C11" s="348" t="s">
        <v>10</v>
      </c>
      <c r="D11" s="444" t="s">
        <v>803</v>
      </c>
      <c r="E11" s="338" t="s">
        <v>804</v>
      </c>
      <c r="F11" s="338" t="s">
        <v>1655</v>
      </c>
      <c r="G11" s="338" t="s">
        <v>922</v>
      </c>
      <c r="H11" s="348" t="s">
        <v>922</v>
      </c>
      <c r="I11" s="345"/>
      <c r="J11" s="109" t="s">
        <v>813</v>
      </c>
      <c r="K11" s="109">
        <v>7</v>
      </c>
      <c r="L11" s="109"/>
      <c r="M11" s="109" t="s">
        <v>832</v>
      </c>
      <c r="N11" s="110"/>
      <c r="O11" s="110"/>
    </row>
    <row r="12" spans="1:16" s="175" customFormat="1" x14ac:dyDescent="0.25">
      <c r="A12" s="337">
        <v>2</v>
      </c>
      <c r="B12" s="338" t="s">
        <v>822</v>
      </c>
      <c r="C12" s="348" t="s">
        <v>1179</v>
      </c>
      <c r="D12" s="444" t="s">
        <v>803</v>
      </c>
      <c r="E12" s="338"/>
      <c r="F12" s="338" t="s">
        <v>1655</v>
      </c>
      <c r="G12" s="338" t="s">
        <v>1206</v>
      </c>
      <c r="H12" s="348" t="s">
        <v>1206</v>
      </c>
      <c r="I12" s="345"/>
      <c r="J12" s="109" t="s">
        <v>813</v>
      </c>
      <c r="K12" s="109">
        <v>1</v>
      </c>
      <c r="L12" s="109"/>
      <c r="M12" s="109" t="s">
        <v>832</v>
      </c>
      <c r="N12" s="110"/>
      <c r="O12" s="110"/>
    </row>
    <row r="13" spans="1:16" s="194" customFormat="1" ht="16.5" customHeight="1" x14ac:dyDescent="0.25">
      <c r="A13" s="469">
        <v>2</v>
      </c>
      <c r="B13" s="157" t="s">
        <v>1676</v>
      </c>
      <c r="C13" s="157" t="s">
        <v>1677</v>
      </c>
      <c r="D13" s="444" t="s">
        <v>803</v>
      </c>
      <c r="E13" s="344" t="s">
        <v>1738</v>
      </c>
      <c r="F13" s="109"/>
      <c r="G13" s="109"/>
      <c r="H13" s="345" t="s">
        <v>1739</v>
      </c>
      <c r="I13" s="348" t="s">
        <v>1740</v>
      </c>
      <c r="J13" s="109" t="s">
        <v>815</v>
      </c>
      <c r="K13" s="109"/>
      <c r="L13" s="109"/>
      <c r="M13" s="109"/>
      <c r="N13" s="110"/>
      <c r="O13" s="110"/>
    </row>
    <row r="14" spans="1:16" s="175" customFormat="1" x14ac:dyDescent="0.25">
      <c r="A14" s="337">
        <v>2</v>
      </c>
      <c r="B14" s="338" t="s">
        <v>638</v>
      </c>
      <c r="C14" s="348" t="s">
        <v>20</v>
      </c>
      <c r="D14" s="444" t="s">
        <v>803</v>
      </c>
      <c r="E14" s="338" t="s">
        <v>804</v>
      </c>
      <c r="F14" s="338" t="s">
        <v>1639</v>
      </c>
      <c r="G14" s="338" t="s">
        <v>854</v>
      </c>
      <c r="H14" s="348" t="s">
        <v>854</v>
      </c>
      <c r="I14" s="345"/>
      <c r="J14" s="109" t="s">
        <v>815</v>
      </c>
      <c r="K14" s="109">
        <v>6</v>
      </c>
      <c r="L14" s="109"/>
      <c r="M14" s="109"/>
      <c r="N14" s="110"/>
      <c r="O14" s="110"/>
    </row>
    <row r="15" spans="1:16" s="175" customFormat="1" x14ac:dyDescent="0.25">
      <c r="A15" s="337">
        <v>2</v>
      </c>
      <c r="B15" s="338" t="s">
        <v>639</v>
      </c>
      <c r="C15" s="348" t="s">
        <v>819</v>
      </c>
      <c r="D15" s="444" t="s">
        <v>803</v>
      </c>
      <c r="E15" s="338"/>
      <c r="F15" s="338" t="s">
        <v>1655</v>
      </c>
      <c r="G15" s="338" t="s">
        <v>1346</v>
      </c>
      <c r="H15" s="348" t="s">
        <v>1346</v>
      </c>
      <c r="I15" s="345"/>
      <c r="J15" s="109" t="s">
        <v>1334</v>
      </c>
      <c r="K15" s="109"/>
      <c r="L15" s="109"/>
      <c r="M15" s="109"/>
      <c r="N15" s="110" t="s">
        <v>803</v>
      </c>
      <c r="O15" s="110"/>
    </row>
    <row r="16" spans="1:16" s="175" customFormat="1" x14ac:dyDescent="0.25">
      <c r="A16" s="337">
        <v>2</v>
      </c>
      <c r="B16" s="338" t="s">
        <v>640</v>
      </c>
      <c r="C16" s="348" t="s">
        <v>641</v>
      </c>
      <c r="D16" s="444" t="s">
        <v>803</v>
      </c>
      <c r="E16" s="338"/>
      <c r="F16" s="338" t="s">
        <v>1639</v>
      </c>
      <c r="G16" s="338" t="s">
        <v>933</v>
      </c>
      <c r="H16" s="348" t="s">
        <v>933</v>
      </c>
      <c r="I16" s="345"/>
      <c r="J16" s="109" t="s">
        <v>813</v>
      </c>
      <c r="K16" s="109">
        <v>4</v>
      </c>
      <c r="L16" s="109"/>
      <c r="M16" s="109" t="s">
        <v>832</v>
      </c>
      <c r="N16" s="110"/>
      <c r="O16" s="110"/>
    </row>
    <row r="19" spans="7:7" x14ac:dyDescent="0.25">
      <c r="G19" s="111"/>
    </row>
  </sheetData>
  <sheetProtection selectLockedCells="1"/>
  <sortState ref="A77:U84">
    <sortCondition ref="B77:B84"/>
  </sortState>
  <conditionalFormatting sqref="E1">
    <cfRule type="cellIs" dxfId="5" priority="4" operator="equal">
      <formula>"DO NOT INCLUDE"</formula>
    </cfRule>
  </conditionalFormatting>
  <conditionalFormatting sqref="P1">
    <cfRule type="cellIs" dxfId="4" priority="3" operator="equal">
      <formula>"LDS - PROVIDER "</formula>
    </cfRule>
  </conditionalFormatting>
  <conditionalFormatting sqref="E9">
    <cfRule type="cellIs" dxfId="3" priority="2" operator="equal">
      <formula>"DO NOT INCLUDE"</formula>
    </cfRule>
  </conditionalFormatting>
  <conditionalFormatting sqref="P9">
    <cfRule type="cellIs" dxfId="2" priority="1" operator="equal">
      <formula>"LDS - PROVIDER "</formula>
    </cfRule>
  </conditionalFormatting>
  <pageMargins left="0.25" right="0.25" top="0.75" bottom="0.75" header="0.3" footer="0.3"/>
  <pageSetup paperSize="5" scale="62" fitToHeight="0" orientation="landscape" r:id="rId1"/>
  <headerFooter>
    <oddHeader>&amp;L&amp;D&amp;C&amp;F,&amp;A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79"/>
  <sheetViews>
    <sheetView workbookViewId="0">
      <selection activeCell="A3" sqref="A3"/>
    </sheetView>
  </sheetViews>
  <sheetFormatPr defaultRowHeight="15" x14ac:dyDescent="0.25"/>
  <cols>
    <col min="1" max="1" width="121.140625" style="20" customWidth="1"/>
    <col min="2" max="2" width="4.425781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75" x14ac:dyDescent="0.25">
      <c r="A1" s="11" t="s">
        <v>688</v>
      </c>
    </row>
    <row r="2" spans="1:1" ht="18.75" x14ac:dyDescent="0.25">
      <c r="A2" s="12" t="s">
        <v>689</v>
      </c>
    </row>
    <row r="3" spans="1:1" x14ac:dyDescent="0.25">
      <c r="A3" s="13" t="s">
        <v>834</v>
      </c>
    </row>
    <row r="4" spans="1:1" ht="30" x14ac:dyDescent="0.25">
      <c r="A4" s="13" t="s">
        <v>808</v>
      </c>
    </row>
    <row r="5" spans="1:1" x14ac:dyDescent="0.25">
      <c r="A5" s="14"/>
    </row>
    <row r="6" spans="1:1" x14ac:dyDescent="0.25">
      <c r="A6" s="13" t="s">
        <v>690</v>
      </c>
    </row>
    <row r="7" spans="1:1" ht="30" x14ac:dyDescent="0.25">
      <c r="A7" s="14" t="s">
        <v>845</v>
      </c>
    </row>
    <row r="8" spans="1:1" x14ac:dyDescent="0.25">
      <c r="A8" s="13"/>
    </row>
    <row r="9" spans="1:1" x14ac:dyDescent="0.25">
      <c r="A9" s="13"/>
    </row>
    <row r="10" spans="1:1" ht="30" x14ac:dyDescent="0.25">
      <c r="A10" s="13" t="s">
        <v>691</v>
      </c>
    </row>
    <row r="11" spans="1:1" x14ac:dyDescent="0.25">
      <c r="A11" s="14"/>
    </row>
    <row r="12" spans="1:1" ht="30" x14ac:dyDescent="0.25">
      <c r="A12" s="14" t="s">
        <v>692</v>
      </c>
    </row>
    <row r="13" spans="1:1" x14ac:dyDescent="0.25">
      <c r="A13" s="14" t="s">
        <v>693</v>
      </c>
    </row>
    <row r="14" spans="1:1" x14ac:dyDescent="0.25">
      <c r="A14" s="13" t="s">
        <v>694</v>
      </c>
    </row>
    <row r="15" spans="1:1" x14ac:dyDescent="0.25">
      <c r="A15" s="14"/>
    </row>
    <row r="16" spans="1:1" x14ac:dyDescent="0.25">
      <c r="A16" s="13" t="s">
        <v>695</v>
      </c>
    </row>
    <row r="17" spans="1:1" x14ac:dyDescent="0.25">
      <c r="A17" s="13"/>
    </row>
    <row r="18" spans="1:1" x14ac:dyDescent="0.25">
      <c r="A18" s="13" t="s">
        <v>696</v>
      </c>
    </row>
    <row r="19" spans="1:1" x14ac:dyDescent="0.25">
      <c r="A19" s="14" t="s">
        <v>697</v>
      </c>
    </row>
    <row r="20" spans="1:1" x14ac:dyDescent="0.25">
      <c r="A20" s="14"/>
    </row>
    <row r="21" spans="1:1" x14ac:dyDescent="0.25">
      <c r="A21" s="14" t="s">
        <v>698</v>
      </c>
    </row>
    <row r="22" spans="1:1" x14ac:dyDescent="0.25">
      <c r="A22" s="14"/>
    </row>
    <row r="23" spans="1:1" x14ac:dyDescent="0.25">
      <c r="A23" s="14" t="s">
        <v>699</v>
      </c>
    </row>
    <row r="24" spans="1:1" x14ac:dyDescent="0.25">
      <c r="A24" s="14"/>
    </row>
    <row r="25" spans="1:1" ht="30" x14ac:dyDescent="0.25">
      <c r="A25" s="15" t="s">
        <v>700</v>
      </c>
    </row>
    <row r="26" spans="1:1" x14ac:dyDescent="0.25">
      <c r="A26" s="14"/>
    </row>
    <row r="27" spans="1:1" x14ac:dyDescent="0.25">
      <c r="A27" s="14" t="s">
        <v>701</v>
      </c>
    </row>
    <row r="28" spans="1:1" x14ac:dyDescent="0.25">
      <c r="A28" s="14"/>
    </row>
    <row r="29" spans="1:1" x14ac:dyDescent="0.25">
      <c r="A29" s="14" t="s">
        <v>702</v>
      </c>
    </row>
    <row r="30" spans="1:1" x14ac:dyDescent="0.25">
      <c r="A30" s="14"/>
    </row>
    <row r="31" spans="1:1" x14ac:dyDescent="0.25">
      <c r="A31" s="14" t="s">
        <v>703</v>
      </c>
    </row>
    <row r="32" spans="1:1" x14ac:dyDescent="0.25">
      <c r="A32" s="14"/>
    </row>
    <row r="33" spans="1:1" ht="18.75" customHeight="1" x14ac:dyDescent="0.25">
      <c r="A33" s="16" t="s">
        <v>704</v>
      </c>
    </row>
    <row r="34" spans="1:1" x14ac:dyDescent="0.25">
      <c r="A34" s="17" t="s">
        <v>705</v>
      </c>
    </row>
    <row r="35" spans="1:1" x14ac:dyDescent="0.25">
      <c r="A35" s="18" t="s">
        <v>706</v>
      </c>
    </row>
    <row r="36" spans="1:1" x14ac:dyDescent="0.25">
      <c r="A36" s="17" t="s">
        <v>707</v>
      </c>
    </row>
    <row r="37" spans="1:1" ht="30" x14ac:dyDescent="0.25">
      <c r="A37" s="18" t="s">
        <v>708</v>
      </c>
    </row>
    <row r="39" spans="1:1" x14ac:dyDescent="0.25">
      <c r="A39" s="14" t="s">
        <v>709</v>
      </c>
    </row>
    <row r="40" spans="1:1" x14ac:dyDescent="0.25">
      <c r="A40" s="14"/>
    </row>
    <row r="41" spans="1:1" x14ac:dyDescent="0.25">
      <c r="A41" s="14" t="s">
        <v>710</v>
      </c>
    </row>
    <row r="42" spans="1:1" x14ac:dyDescent="0.25">
      <c r="A42" s="14" t="s">
        <v>699</v>
      </c>
    </row>
    <row r="43" spans="1:1" x14ac:dyDescent="0.25">
      <c r="A43" s="14"/>
    </row>
    <row r="44" spans="1:1" x14ac:dyDescent="0.25">
      <c r="A44" s="14" t="s">
        <v>711</v>
      </c>
    </row>
    <row r="45" spans="1:1" x14ac:dyDescent="0.25">
      <c r="A45" s="14"/>
    </row>
    <row r="46" spans="1:1" x14ac:dyDescent="0.25">
      <c r="A46" s="13" t="s">
        <v>712</v>
      </c>
    </row>
    <row r="47" spans="1:1" x14ac:dyDescent="0.25">
      <c r="A47" s="14" t="s">
        <v>697</v>
      </c>
    </row>
    <row r="48" spans="1:1" x14ac:dyDescent="0.25">
      <c r="A48" s="14"/>
    </row>
    <row r="49" spans="1:1" x14ac:dyDescent="0.25">
      <c r="A49" s="14" t="s">
        <v>698</v>
      </c>
    </row>
    <row r="50" spans="1:1" x14ac:dyDescent="0.25">
      <c r="A50" s="14"/>
    </row>
    <row r="51" spans="1:1" x14ac:dyDescent="0.25">
      <c r="A51" s="14" t="s">
        <v>713</v>
      </c>
    </row>
    <row r="52" spans="1:1" x14ac:dyDescent="0.25">
      <c r="A52" s="14"/>
    </row>
    <row r="53" spans="1:1" ht="30" x14ac:dyDescent="0.25">
      <c r="A53" s="15" t="s">
        <v>714</v>
      </c>
    </row>
    <row r="54" spans="1:1" x14ac:dyDescent="0.25">
      <c r="A54" s="14"/>
    </row>
    <row r="55" spans="1:1" x14ac:dyDescent="0.25">
      <c r="A55" s="14" t="s">
        <v>701</v>
      </c>
    </row>
    <row r="56" spans="1:1" x14ac:dyDescent="0.25">
      <c r="A56" s="14"/>
    </row>
    <row r="57" spans="1:1" x14ac:dyDescent="0.25">
      <c r="A57" s="14" t="s">
        <v>702</v>
      </c>
    </row>
    <row r="58" spans="1:1" x14ac:dyDescent="0.25">
      <c r="A58" s="14"/>
    </row>
    <row r="59" spans="1:1" x14ac:dyDescent="0.25">
      <c r="A59" s="14" t="s">
        <v>703</v>
      </c>
    </row>
    <row r="60" spans="1:1" x14ac:dyDescent="0.25">
      <c r="A60" s="14"/>
    </row>
    <row r="61" spans="1:1" x14ac:dyDescent="0.25">
      <c r="A61" s="14" t="s">
        <v>709</v>
      </c>
    </row>
    <row r="62" spans="1:1" x14ac:dyDescent="0.25">
      <c r="A62" s="14"/>
    </row>
    <row r="63" spans="1:1" x14ac:dyDescent="0.25">
      <c r="A63" s="14" t="s">
        <v>715</v>
      </c>
    </row>
    <row r="64" spans="1:1" x14ac:dyDescent="0.25">
      <c r="A64" s="14" t="s">
        <v>699</v>
      </c>
    </row>
    <row r="65" spans="1:1" x14ac:dyDescent="0.25">
      <c r="A65" s="14"/>
    </row>
    <row r="66" spans="1:1" x14ac:dyDescent="0.25">
      <c r="A66" s="14" t="s">
        <v>716</v>
      </c>
    </row>
    <row r="67" spans="1:1" x14ac:dyDescent="0.25">
      <c r="A67" s="14"/>
    </row>
    <row r="68" spans="1:1" ht="30" x14ac:dyDescent="0.25">
      <c r="A68" s="14" t="s">
        <v>717</v>
      </c>
    </row>
    <row r="69" spans="1:1" x14ac:dyDescent="0.25">
      <c r="A69" s="14"/>
    </row>
    <row r="70" spans="1:1" x14ac:dyDescent="0.25">
      <c r="A70" s="13" t="s">
        <v>718</v>
      </c>
    </row>
    <row r="71" spans="1:1" x14ac:dyDescent="0.25">
      <c r="A71" s="14" t="s">
        <v>697</v>
      </c>
    </row>
    <row r="72" spans="1:1" x14ac:dyDescent="0.25">
      <c r="A72" s="14"/>
    </row>
    <row r="73" spans="1:1" x14ac:dyDescent="0.25">
      <c r="A73" s="19" t="s">
        <v>719</v>
      </c>
    </row>
    <row r="76" spans="1:1" x14ac:dyDescent="0.25">
      <c r="A76" s="61" t="s">
        <v>850</v>
      </c>
    </row>
    <row r="77" spans="1:1" x14ac:dyDescent="0.25">
      <c r="A77" s="59" t="s">
        <v>847</v>
      </c>
    </row>
    <row r="78" spans="1:1" x14ac:dyDescent="0.25">
      <c r="A78" s="60" t="s">
        <v>849</v>
      </c>
    </row>
    <row r="79" spans="1:1" x14ac:dyDescent="0.25">
      <c r="A79" s="60" t="s">
        <v>848</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Cover</vt:lpstr>
      <vt:lpstr>Request Form</vt:lpstr>
      <vt:lpstr>DC</vt:lpstr>
      <vt:lpstr>MC</vt:lpstr>
      <vt:lpstr>PC</vt:lpstr>
      <vt:lpstr>ME</vt:lpstr>
      <vt:lpstr>PR</vt:lpstr>
      <vt:lpstr>PV</vt:lpstr>
      <vt:lpstr>Medicaid Filter</vt:lpstr>
      <vt:lpstr>SA Filter</vt:lpstr>
      <vt:lpstr>CHIA Internal-Checklist</vt:lpstr>
      <vt:lpstr>4.0 Notes</vt:lpstr>
      <vt:lpstr>No Release</vt:lpstr>
      <vt:lpstr>Document Versions</vt:lpstr>
      <vt:lpstr>APCD Header Def</vt:lpstr>
      <vt:lpstr>LDS Definitions</vt:lpstr>
      <vt:lpstr>Age</vt:lpstr>
      <vt:lpstr>Relationship</vt:lpstr>
      <vt:lpstr>Gender</vt:lpstr>
      <vt:lpstr>Date Format</vt:lpstr>
      <vt:lpstr>Provider </vt:lpstr>
      <vt:lpstr>Geography_Zip Codes </vt:lpstr>
      <vt:lpstr>DELETE - Filters</vt:lpstr>
      <vt:lpstr>DELETE - MHEE</vt:lpstr>
      <vt:lpstr>DELETE - BP</vt:lpstr>
      <vt:lpstr>MHEE-Fields</vt:lpstr>
      <vt:lpstr>Look up tables</vt:lpstr>
      <vt:lpstr>Sheet1</vt:lpstr>
      <vt:lpstr>'Medicaid Filter'!Print_Titles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sysadmin</cp:lastModifiedBy>
  <cp:lastPrinted>2016-03-17T14:05:51Z</cp:lastPrinted>
  <dcterms:created xsi:type="dcterms:W3CDTF">2014-10-30T17:02:05Z</dcterms:created>
  <dcterms:modified xsi:type="dcterms:W3CDTF">2016-07-29T14:08:55Z</dcterms:modified>
</cp:coreProperties>
</file>