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6220" windowHeight="9220" firstSheet="2" activeTab="2"/>
  </bookViews>
  <sheets>
    <sheet name="Enrollment in Health Insurance" sheetId="1" state="hidden" r:id="rId1"/>
    <sheet name="Enrollment by Product Type" sheetId="2" state="hidden" r:id="rId2"/>
    <sheet name="Enrollment by Payer &amp; Category" sheetId="3" r:id="rId3"/>
  </sheets>
  <definedNames>
    <definedName name="Z_26ECE6A4_012C_47AD_B895_81C8AE12BE86_.wvu.Cols" localSheetId="2" hidden="1">'Enrollment by Payer &amp; Category'!$F:$K</definedName>
    <definedName name="Z_26ECE6A4_012C_47AD_B895_81C8AE12BE86_.wvu.Cols" localSheetId="1" hidden="1">'Enrollment by Product Type'!$C:$M</definedName>
    <definedName name="Z_7E0AA128_749E_45B1_A652_022203B00B28_.wvu.Cols" localSheetId="2" hidden="1">'Enrollment by Payer &amp; Category'!$F:$K</definedName>
    <definedName name="Z_7E0AA128_749E_45B1_A652_022203B00B28_.wvu.Cols" localSheetId="1" hidden="1">'Enrollment by Product Type'!$C:$M</definedName>
    <definedName name="Z_CCFCA31D_682C_4717_8D37_047B4F4D1048_.wvu.Cols" localSheetId="2" hidden="1">'Enrollment by Payer &amp; Category'!$F:$K</definedName>
    <definedName name="Z_CCFCA31D_682C_4717_8D37_047B4F4D1048_.wvu.Cols" localSheetId="1" hidden="1">'Enrollment by Product Type'!$C:$M</definedName>
  </definedNames>
  <calcPr calcId="145621"/>
  <customWorkbookViews>
    <customWorkbookView name="Vogel, Rick - Personal View" guid="{26ECE6A4-012C-47AD-B895-81C8AE12BE86}" mergeInterval="0" personalView="1" maximized="1" windowWidth="1566" windowHeight="533" activeSheetId="3"/>
    <customWorkbookView name="Almquist, Lauren - Personal View" guid="{7E0AA128-749E-45B1-A652-022203B00B28}" mergeInterval="0" personalView="1" windowWidth="1902" windowHeight="897" activeSheetId="3" showComments="commIndAndComment"/>
    <customWorkbookView name="Wyeth, Amy - Personal View" guid="{CCFCA31D-682C-4717-8D37-047B4F4D1048}" mergeInterval="0" personalView="1" xWindow="314" yWindow="81" windowWidth="1568" windowHeight="797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E6" i="3" l="1"/>
  <c r="E7" i="3"/>
  <c r="E8" i="3"/>
  <c r="E9" i="3"/>
  <c r="E10" i="3"/>
  <c r="E11" i="3"/>
  <c r="E12" i="3"/>
  <c r="E13" i="3"/>
  <c r="E14" i="3"/>
  <c r="E15" i="3"/>
  <c r="E20" i="3"/>
  <c r="E21" i="3"/>
  <c r="E22" i="3"/>
  <c r="E19" i="3"/>
  <c r="E23" i="3"/>
  <c r="E36" i="3" l="1"/>
  <c r="E34" i="3" l="1"/>
  <c r="E16" i="3"/>
  <c r="E17" i="3" l="1"/>
  <c r="E18" i="3"/>
  <c r="E24" i="3"/>
  <c r="E25" i="3"/>
  <c r="E26" i="3"/>
  <c r="E27" i="3"/>
  <c r="E28" i="3"/>
  <c r="E29" i="3"/>
  <c r="E30" i="3"/>
  <c r="E31" i="3"/>
  <c r="E32" i="3"/>
  <c r="E33" i="3"/>
  <c r="E35" i="3"/>
  <c r="E37" i="3"/>
  <c r="E38" i="3"/>
  <c r="E39" i="3"/>
</calcChain>
</file>

<file path=xl/sharedStrings.xml><?xml version="1.0" encoding="utf-8"?>
<sst xmlns="http://schemas.openxmlformats.org/spreadsheetml/2006/main" count="107" uniqueCount="79">
  <si>
    <t>Most Recent Data</t>
  </si>
  <si>
    <t>Trend</t>
  </si>
  <si>
    <t xml:space="preserve">Private Commercial Insurance </t>
  </si>
  <si>
    <t>Aetna</t>
  </si>
  <si>
    <t>205,135 in September 2015</t>
  </si>
  <si>
    <t>210,655 in September 2014</t>
  </si>
  <si>
    <t>253,315 in September 2015</t>
  </si>
  <si>
    <t>248,659 in September 2014</t>
  </si>
  <si>
    <t>BCBSMA</t>
  </si>
  <si>
    <t>1,616,648 in September 2015</t>
  </si>
  <si>
    <t>1,610,642 in September 2014</t>
  </si>
  <si>
    <t>BMCHP</t>
  </si>
  <si>
    <t>29,344 in September 2015</t>
  </si>
  <si>
    <t>2,280 in September 2014</t>
  </si>
  <si>
    <t>Cigna</t>
  </si>
  <si>
    <t>228,529 in September 2015</t>
  </si>
  <si>
    <t>198,514 in September 2014</t>
  </si>
  <si>
    <t>Fallon</t>
  </si>
  <si>
    <t>123,017 in September 2015</t>
  </si>
  <si>
    <t>129,675 in September 2014</t>
  </si>
  <si>
    <t>HNE</t>
  </si>
  <si>
    <t>107,488 in September 2015</t>
  </si>
  <si>
    <t>104,980 in September 2014</t>
  </si>
  <si>
    <t>HPHC</t>
  </si>
  <si>
    <t>650,954 in September 2015</t>
  </si>
  <si>
    <t>644,374 in September 2014</t>
  </si>
  <si>
    <t>Tufts</t>
  </si>
  <si>
    <t>485,122 in September 2015</t>
  </si>
  <si>
    <t>431,837 in September 2014</t>
  </si>
  <si>
    <t xml:space="preserve">United </t>
  </si>
  <si>
    <t>323,801 in September 2015</t>
  </si>
  <si>
    <t>322,794 in September 2014</t>
  </si>
  <si>
    <t>MassHealth MCO</t>
  </si>
  <si>
    <t>192,297 in September 2015</t>
  </si>
  <si>
    <t>266,794 in September 2014</t>
  </si>
  <si>
    <t>207,285 in September 2015</t>
  </si>
  <si>
    <t>200,147 in September 2014</t>
  </si>
  <si>
    <t>1,802 in September 2015</t>
  </si>
  <si>
    <t>1,853 in September 2014</t>
  </si>
  <si>
    <t>Anthem</t>
  </si>
  <si>
    <t>14 in September 2015</t>
  </si>
  <si>
    <t>24 in September 2014</t>
  </si>
  <si>
    <t>40,377 in September 2015</t>
  </si>
  <si>
    <t>34,282 in September 2014</t>
  </si>
  <si>
    <t>13,344 in September 2015</t>
  </si>
  <si>
    <t>13,144 in September 2014</t>
  </si>
  <si>
    <t>8,494 in September 2015</t>
  </si>
  <si>
    <t>8,235 in September 2014</t>
  </si>
  <si>
    <t>415 in September 2015</t>
  </si>
  <si>
    <t>117 in September 2014</t>
  </si>
  <si>
    <t>102,992 in September 2015</t>
  </si>
  <si>
    <t>103,862 in September 2014</t>
  </si>
  <si>
    <t>United</t>
  </si>
  <si>
    <t>28,117 in September 2015</t>
  </si>
  <si>
    <t>25,622 in September 2014</t>
  </si>
  <si>
    <t>9,166 in September 2015</t>
  </si>
  <si>
    <t>10,500 in September 2014</t>
  </si>
  <si>
    <t>3,073 in September 2015</t>
  </si>
  <si>
    <t>2,051 in September 2014</t>
  </si>
  <si>
    <t>13,827 in September 2015</t>
  </si>
  <si>
    <t>12,138 in September 2014</t>
  </si>
  <si>
    <t>Previous Data</t>
  </si>
  <si>
    <t xml:space="preserve">Enrollment in Health Insurance by Payer and Insurance Category </t>
  </si>
  <si>
    <t>Insurance Category</t>
  </si>
  <si>
    <t>Payer</t>
  </si>
  <si>
    <t>Other Payers</t>
  </si>
  <si>
    <t>Senior Care Options (SCO), One Care</t>
  </si>
  <si>
    <t>*</t>
  </si>
  <si>
    <t>Medicare Advantage</t>
  </si>
  <si>
    <t xml:space="preserve"> </t>
  </si>
  <si>
    <t>MassHealth ACO</t>
  </si>
  <si>
    <t>THPP</t>
  </si>
  <si>
    <t xml:space="preserve">  </t>
  </si>
  <si>
    <t>Commonwealth Care Alliance</t>
  </si>
  <si>
    <t>Senior Whole Health</t>
  </si>
  <si>
    <t>March 2019</t>
  </si>
  <si>
    <t>March 2018</t>
  </si>
  <si>
    <t>% Change 2018 - 2019</t>
  </si>
  <si>
    <t>AllWays (formerly NHP)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</si>
</sst>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$-409]* #,##0.00_);_([$$-409]* \(#,##0.00\);_([$$-409]* &quot;-&quot;??_);_(@_)"/>
  </numFmts>
  <fonts count="18" x14ac:knownFonts="1"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6" fillId="0" borderId="0" xfId="0" applyFont="1"/>
    <xf numFmtId="0" fontId="6" fillId="0" borderId="0" xfId="0" applyFont="1" applyAlignment="1"/>
    <xf numFmtId="6" fontId="6" fillId="0" borderId="0" xfId="0" applyNumberFormat="1" applyFont="1"/>
    <xf numFmtId="0" fontId="8" fillId="2" borderId="1" xfId="0" applyFont="1" applyFill="1" applyBorder="1" applyAlignment="1">
      <alignment vertical="center"/>
    </xf>
    <xf numFmtId="0" fontId="7" fillId="0" borderId="0" xfId="0" applyFont="1"/>
    <xf numFmtId="0" fontId="3" fillId="0" borderId="0" xfId="41"/>
    <xf numFmtId="0" fontId="8" fillId="2" borderId="11" xfId="0" applyFont="1" applyFill="1" applyBorder="1" applyAlignment="1">
      <alignment vertical="center"/>
    </xf>
    <xf numFmtId="3" fontId="6" fillId="0" borderId="0" xfId="0" applyNumberFormat="1" applyFont="1"/>
    <xf numFmtId="164" fontId="9" fillId="0" borderId="7" xfId="1" applyNumberFormat="1" applyFont="1" applyBorder="1" applyAlignment="1">
      <alignment horizontal="right" vertical="top" wrapText="1"/>
    </xf>
    <xf numFmtId="164" fontId="9" fillId="0" borderId="10" xfId="1" applyNumberFormat="1" applyFont="1" applyBorder="1" applyAlignment="1">
      <alignment horizontal="right" vertical="top" wrapText="1"/>
    </xf>
    <xf numFmtId="0" fontId="8" fillId="2" borderId="12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2" xfId="1" applyNumberFormat="1" applyFont="1" applyFill="1" applyBorder="1" applyAlignment="1">
      <alignment horizontal="right"/>
    </xf>
    <xf numFmtId="164" fontId="6" fillId="0" borderId="0" xfId="42" applyNumberFormat="1" applyFont="1"/>
    <xf numFmtId="0" fontId="8" fillId="2" borderId="4" xfId="0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/>
    </xf>
    <xf numFmtId="3" fontId="9" fillId="0" borderId="13" xfId="1" applyNumberFormat="1" applyFont="1" applyBorder="1" applyAlignment="1">
      <alignment horizontal="right" vertical="top" wrapText="1"/>
    </xf>
    <xf numFmtId="3" fontId="9" fillId="0" borderId="14" xfId="1" applyNumberFormat="1" applyFont="1" applyBorder="1" applyAlignment="1">
      <alignment horizontal="right" vertical="top" wrapText="1"/>
    </xf>
    <xf numFmtId="3" fontId="9" fillId="0" borderId="15" xfId="1" applyNumberFormat="1" applyFont="1" applyBorder="1" applyAlignment="1">
      <alignment horizontal="right" vertical="top" wrapText="1"/>
    </xf>
    <xf numFmtId="0" fontId="14" fillId="0" borderId="0" xfId="0" applyFont="1"/>
    <xf numFmtId="3" fontId="14" fillId="0" borderId="0" xfId="0" applyNumberFormat="1" applyFont="1"/>
    <xf numFmtId="3" fontId="6" fillId="0" borderId="14" xfId="0" applyNumberFormat="1" applyFont="1" applyFill="1" applyBorder="1" applyAlignment="1">
      <alignment horizontal="right" vertical="top"/>
    </xf>
    <xf numFmtId="0" fontId="15" fillId="0" borderId="0" xfId="43" applyFont="1" applyFill="1" applyAlignment="1">
      <alignment vertical="center"/>
    </xf>
    <xf numFmtId="0" fontId="14" fillId="0" borderId="0" xfId="0" applyFont="1" applyFill="1"/>
    <xf numFmtId="0" fontId="1" fillId="0" borderId="0" xfId="41" applyFont="1"/>
    <xf numFmtId="164" fontId="9" fillId="0" borderId="16" xfId="1" applyNumberFormat="1" applyFont="1" applyBorder="1" applyAlignment="1">
      <alignment horizontal="right" vertical="top" wrapText="1"/>
    </xf>
    <xf numFmtId="164" fontId="9" fillId="0" borderId="17" xfId="1" applyNumberFormat="1" applyFont="1" applyBorder="1" applyAlignment="1">
      <alignment horizontal="right" vertical="top" wrapText="1"/>
    </xf>
    <xf numFmtId="164" fontId="9" fillId="0" borderId="18" xfId="1" applyNumberFormat="1" applyFont="1" applyBorder="1" applyAlignment="1">
      <alignment horizontal="righ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10" fillId="0" borderId="19" xfId="1" applyNumberFormat="1" applyFont="1" applyFill="1" applyBorder="1" applyAlignment="1">
      <alignment horizontal="right"/>
    </xf>
    <xf numFmtId="3" fontId="16" fillId="0" borderId="3" xfId="0" applyNumberFormat="1" applyFont="1" applyBorder="1" applyAlignment="1">
      <alignment horizontal="right" vertical="top"/>
    </xf>
    <xf numFmtId="3" fontId="16" fillId="0" borderId="6" xfId="0" applyNumberFormat="1" applyFont="1" applyBorder="1" applyAlignment="1">
      <alignment horizontal="right" vertical="top"/>
    </xf>
    <xf numFmtId="3" fontId="16" fillId="0" borderId="6" xfId="0" applyNumberFormat="1" applyFont="1" applyFill="1" applyBorder="1" applyAlignment="1">
      <alignment horizontal="right" vertical="top"/>
    </xf>
    <xf numFmtId="3" fontId="16" fillId="0" borderId="9" xfId="0" applyNumberFormat="1" applyFont="1" applyBorder="1" applyAlignment="1">
      <alignment horizontal="right" vertical="top"/>
    </xf>
    <xf numFmtId="3" fontId="17" fillId="0" borderId="6" xfId="1" applyNumberFormat="1" applyFont="1" applyBorder="1" applyAlignment="1">
      <alignment horizontal="right" vertical="top" wrapText="1"/>
    </xf>
    <xf numFmtId="3" fontId="17" fillId="0" borderId="9" xfId="1" applyNumberFormat="1" applyFont="1" applyBorder="1" applyAlignment="1">
      <alignment horizontal="right" vertical="top" wrapText="1"/>
    </xf>
    <xf numFmtId="3" fontId="17" fillId="0" borderId="3" xfId="1" applyNumberFormat="1" applyFont="1" applyBorder="1" applyAlignment="1">
      <alignment horizontal="right" vertical="top" wrapText="1"/>
    </xf>
    <xf numFmtId="3" fontId="17" fillId="0" borderId="14" xfId="1" applyNumberFormat="1" applyFont="1" applyBorder="1" applyAlignment="1">
      <alignment horizontal="right" vertical="top" wrapText="1"/>
    </xf>
    <xf numFmtId="164" fontId="17" fillId="0" borderId="7" xfId="1" applyNumberFormat="1" applyFont="1" applyBorder="1" applyAlignment="1">
      <alignment horizontal="right" vertical="top" wrapText="1"/>
    </xf>
    <xf numFmtId="0" fontId="17" fillId="0" borderId="14" xfId="1" applyFont="1" applyBorder="1" applyAlignment="1">
      <alignment horizontal="right" vertical="top" wrapText="1"/>
    </xf>
    <xf numFmtId="3" fontId="17" fillId="0" borderId="15" xfId="1" applyNumberFormat="1" applyFont="1" applyBorder="1" applyAlignment="1">
      <alignment horizontal="right" vertical="top" wrapText="1"/>
    </xf>
    <xf numFmtId="164" fontId="17" fillId="0" borderId="10" xfId="1" applyNumberFormat="1" applyFont="1" applyBorder="1" applyAlignment="1">
      <alignment horizontal="right" vertical="top" wrapText="1"/>
    </xf>
    <xf numFmtId="164" fontId="9" fillId="0" borderId="20" xfId="1" applyNumberFormat="1" applyFont="1" applyBorder="1" applyAlignment="1">
      <alignment horizontal="right" vertical="top" wrapText="1"/>
    </xf>
    <xf numFmtId="164" fontId="9" fillId="0" borderId="21" xfId="1" applyNumberFormat="1" applyFont="1" applyBorder="1" applyAlignment="1">
      <alignment horizontal="right" vertical="top" wrapText="1"/>
    </xf>
    <xf numFmtId="164" fontId="9" fillId="0" borderId="22" xfId="1" applyNumberFormat="1" applyFont="1" applyBorder="1" applyAlignment="1">
      <alignment horizontal="right" vertical="top" wrapText="1"/>
    </xf>
    <xf numFmtId="0" fontId="9" fillId="0" borderId="12" xfId="1" applyFont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vertical="top" wrapText="1"/>
    </xf>
    <xf numFmtId="49" fontId="9" fillId="0" borderId="6" xfId="1" applyNumberFormat="1" applyFont="1" applyFill="1" applyBorder="1" applyAlignment="1">
      <alignment vertical="top" wrapText="1"/>
    </xf>
    <xf numFmtId="49" fontId="9" fillId="0" borderId="9" xfId="1" applyNumberFormat="1" applyFont="1" applyFill="1" applyBorder="1" applyAlignment="1">
      <alignment vertical="top" wrapText="1"/>
    </xf>
    <xf numFmtId="0" fontId="9" fillId="0" borderId="6" xfId="1" applyFont="1" applyBorder="1" applyAlignment="1">
      <alignment vertical="top"/>
    </xf>
    <xf numFmtId="0" fontId="9" fillId="0" borderId="9" xfId="1" applyFont="1" applyBorder="1" applyAlignment="1">
      <alignment vertical="top"/>
    </xf>
    <xf numFmtId="0" fontId="9" fillId="0" borderId="3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49" fontId="17" fillId="0" borderId="6" xfId="1" applyNumberFormat="1" applyFont="1" applyFill="1" applyBorder="1" applyAlignment="1">
      <alignment vertical="top" wrapText="1"/>
    </xf>
    <xf numFmtId="0" fontId="17" fillId="0" borderId="6" xfId="1" applyFont="1" applyFill="1" applyBorder="1" applyAlignment="1">
      <alignment vertical="top" wrapText="1"/>
    </xf>
    <xf numFmtId="3" fontId="17" fillId="0" borderId="6" xfId="1" applyNumberFormat="1" applyFont="1" applyFill="1" applyBorder="1" applyAlignment="1">
      <alignment horizontal="right" vertical="top" wrapText="1"/>
    </xf>
    <xf numFmtId="3" fontId="17" fillId="0" borderId="14" xfId="1" applyNumberFormat="1" applyFont="1" applyFill="1" applyBorder="1" applyAlignment="1">
      <alignment horizontal="right" vertical="top" wrapText="1"/>
    </xf>
    <xf numFmtId="164" fontId="17" fillId="0" borderId="7" xfId="1" applyNumberFormat="1" applyFont="1" applyFill="1" applyBorder="1" applyAlignment="1">
      <alignment horizontal="right" vertical="top" wrapText="1"/>
    </xf>
    <xf numFmtId="164" fontId="9" fillId="0" borderId="17" xfId="1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center"/>
    </xf>
    <xf numFmtId="0" fontId="6" fillId="0" borderId="5" xfId="0" applyFont="1" applyBorder="1"/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4">
    <cellStyle name="Comma 2" xfId="2"/>
    <cellStyle name="Comma 2 2" xfId="3"/>
    <cellStyle name="Comma 3" xfId="4"/>
    <cellStyle name="Comma 4" xfId="5"/>
    <cellStyle name="Comma 4 2" xfId="6"/>
    <cellStyle name="Comma 5" xfId="7"/>
    <cellStyle name="Currency 2" xfId="8"/>
    <cellStyle name="Currency 2 2" xfId="9"/>
    <cellStyle name="Currency 3" xfId="10"/>
    <cellStyle name="Currency 3 2" xfId="11"/>
    <cellStyle name="Currency 4" xfId="12"/>
    <cellStyle name="Hyperlink 2" xfId="13"/>
    <cellStyle name="Normal" xfId="0" builtinId="0"/>
    <cellStyle name="Normal 10" xfId="14"/>
    <cellStyle name="Normal 10 2" xfId="1"/>
    <cellStyle name="Normal 11" xfId="15"/>
    <cellStyle name="Normal 11 2" xfId="41"/>
    <cellStyle name="Normal 12" xfId="16"/>
    <cellStyle name="Normal 2" xfId="17"/>
    <cellStyle name="Normal 2 2" xfId="18"/>
    <cellStyle name="Normal 2 2 2" xfId="19"/>
    <cellStyle name="Normal 2 3" xfId="20"/>
    <cellStyle name="Normal 2 3 2" xfId="21"/>
    <cellStyle name="Normal 3" xfId="22"/>
    <cellStyle name="Normal 4" xfId="23"/>
    <cellStyle name="Normal 4 2" xfId="24"/>
    <cellStyle name="Normal 4 3" xfId="43"/>
    <cellStyle name="Normal 5" xfId="25"/>
    <cellStyle name="Normal 5 2" xfId="26"/>
    <cellStyle name="Normal 6" xfId="27"/>
    <cellStyle name="Normal 6 2" xfId="28"/>
    <cellStyle name="Normal 7" xfId="29"/>
    <cellStyle name="Normal 7 2" xfId="30"/>
    <cellStyle name="Normal 8" xfId="31"/>
    <cellStyle name="Normal 8 2" xfId="32"/>
    <cellStyle name="Normal 9" xfId="33"/>
    <cellStyle name="Normal 9 2" xfId="34"/>
    <cellStyle name="Percent" xfId="42" builtinId="5"/>
    <cellStyle name="Percent 2" xfId="35"/>
    <cellStyle name="Percent 2 2" xfId="36"/>
    <cellStyle name="Percent 3" xfId="37"/>
    <cellStyle name="Percent 3 2" xfId="38"/>
    <cellStyle name="Percent 4" xfId="39"/>
    <cellStyle name="Percent 5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2.xml"/><Relationship Id="rId51" Type="http://schemas.openxmlformats.org/officeDocument/2006/relationships/revisionLog" Target="revisionLog23.xml"/><Relationship Id="rId34" Type="http://schemas.openxmlformats.org/officeDocument/2006/relationships/revisionLog" Target="revisionLog10.xml"/><Relationship Id="rId42" Type="http://schemas.openxmlformats.org/officeDocument/2006/relationships/revisionLog" Target="revisionLog14.xml"/><Relationship Id="rId47" Type="http://schemas.openxmlformats.org/officeDocument/2006/relationships/revisionLog" Target="revisionLog19.xml"/><Relationship Id="rId50" Type="http://schemas.openxmlformats.org/officeDocument/2006/relationships/revisionLog" Target="revisionLog22.xml"/><Relationship Id="rId33" Type="http://schemas.openxmlformats.org/officeDocument/2006/relationships/revisionLog" Target="revisionLog7.xml"/><Relationship Id="rId38" Type="http://schemas.openxmlformats.org/officeDocument/2006/relationships/revisionLog" Target="revisionLog1.xml"/><Relationship Id="rId46" Type="http://schemas.openxmlformats.org/officeDocument/2006/relationships/revisionLog" Target="revisionLog18.xml"/><Relationship Id="rId29" Type="http://schemas.openxmlformats.org/officeDocument/2006/relationships/revisionLog" Target="revisionLog3.xml"/><Relationship Id="rId41" Type="http://schemas.openxmlformats.org/officeDocument/2006/relationships/revisionLog" Target="revisionLog9.xml"/><Relationship Id="rId32" Type="http://schemas.openxmlformats.org/officeDocument/2006/relationships/revisionLog" Target="revisionLog6.xml"/><Relationship Id="rId37" Type="http://schemas.openxmlformats.org/officeDocument/2006/relationships/revisionLog" Target="revisionLog13.xml"/><Relationship Id="rId40" Type="http://schemas.openxmlformats.org/officeDocument/2006/relationships/revisionLog" Target="revisionLog8.xml"/><Relationship Id="rId45" Type="http://schemas.openxmlformats.org/officeDocument/2006/relationships/revisionLog" Target="revisionLog17.xml"/><Relationship Id="rId36" Type="http://schemas.openxmlformats.org/officeDocument/2006/relationships/revisionLog" Target="revisionLog12.xml"/><Relationship Id="rId49" Type="http://schemas.openxmlformats.org/officeDocument/2006/relationships/revisionLog" Target="revisionLog21.xml"/><Relationship Id="rId31" Type="http://schemas.openxmlformats.org/officeDocument/2006/relationships/revisionLog" Target="revisionLog5.xml"/><Relationship Id="rId44" Type="http://schemas.openxmlformats.org/officeDocument/2006/relationships/revisionLog" Target="revisionLog16.xml"/><Relationship Id="rId52" Type="http://schemas.openxmlformats.org/officeDocument/2006/relationships/revisionLog" Target="revisionLog24.xml"/><Relationship Id="rId35" Type="http://schemas.openxmlformats.org/officeDocument/2006/relationships/revisionLog" Target="revisionLog11.xml"/><Relationship Id="rId30" Type="http://schemas.openxmlformats.org/officeDocument/2006/relationships/revisionLog" Target="revisionLog4.xml"/><Relationship Id="rId43" Type="http://schemas.openxmlformats.org/officeDocument/2006/relationships/revisionLog" Target="revisionLog15.xml"/><Relationship Id="rId48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F65CC83-CE9C-4C16-B2C7-9B1DAA3BD645}" diskRevisions="1" revisionId="520" version="8">
  <header guid="{AB0CDF0B-8C4E-42B5-995A-B4160298A73A}" dateTime="2019-08-27T12:29:15" maxSheetId="4" userName="Wyeth, Amy" r:id="rId29" minRId="322" maxRId="344">
    <sheetIdMap count="3">
      <sheetId val="1"/>
      <sheetId val="2"/>
      <sheetId val="3"/>
    </sheetIdMap>
  </header>
  <header guid="{6EC90C43-0F9E-4FF0-845B-C1B588AB01ED}" dateTime="2019-08-27T12:40:00" maxSheetId="4" userName="Wyeth, Amy" r:id="rId30" minRId="347" maxRId="356">
    <sheetIdMap count="3">
      <sheetId val="1"/>
      <sheetId val="2"/>
      <sheetId val="3"/>
    </sheetIdMap>
  </header>
  <header guid="{55376842-31B1-4D68-9109-CEAD563C8ED7}" dateTime="2019-08-27T12:41:00" maxSheetId="4" userName="Wyeth, Amy" r:id="rId31" minRId="357" maxRId="359">
    <sheetIdMap count="3">
      <sheetId val="1"/>
      <sheetId val="2"/>
      <sheetId val="3"/>
    </sheetIdMap>
  </header>
  <header guid="{85004D97-1B6E-4396-91F6-9B230640AEC1}" dateTime="2019-08-27T12:46:58" maxSheetId="4" userName="Wyeth, Amy" r:id="rId32" minRId="360">
    <sheetIdMap count="3">
      <sheetId val="1"/>
      <sheetId val="2"/>
      <sheetId val="3"/>
    </sheetIdMap>
  </header>
  <header guid="{C0070686-B38B-47CA-9B0B-88E5438AF86E}" dateTime="2019-08-27T12:50:47" maxSheetId="4" userName="Wyeth, Amy" r:id="rId33" minRId="361" maxRId="364">
    <sheetIdMap count="3">
      <sheetId val="1"/>
      <sheetId val="2"/>
      <sheetId val="3"/>
    </sheetIdMap>
  </header>
  <header guid="{0CB46D91-C11F-456A-8C18-EB8F526499D5}" dateTime="2019-08-27T12:58:20" maxSheetId="4" userName="Wyeth, Amy" r:id="rId34" minRId="365" maxRId="384">
    <sheetIdMap count="3">
      <sheetId val="1"/>
      <sheetId val="2"/>
      <sheetId val="3"/>
    </sheetIdMap>
  </header>
  <header guid="{39B6CA5D-A835-4C3E-85A5-006C4DA3A90C}" dateTime="2019-08-27T13:12:31" maxSheetId="4" userName="Wyeth, Amy" r:id="rId35" minRId="385" maxRId="397">
    <sheetIdMap count="3">
      <sheetId val="1"/>
      <sheetId val="2"/>
      <sheetId val="3"/>
    </sheetIdMap>
  </header>
  <header guid="{42092E50-28F1-4433-AE45-DB5351350A1C}" dateTime="2019-08-27T13:21:29" maxSheetId="4" userName="Wyeth, Amy" r:id="rId36" minRId="398" maxRId="406">
    <sheetIdMap count="3">
      <sheetId val="1"/>
      <sheetId val="2"/>
      <sheetId val="3"/>
    </sheetIdMap>
  </header>
  <header guid="{5D1ABE14-6AD8-401B-BEB9-2BBA3BC3325C}" dateTime="2019-08-27T13:38:26" maxSheetId="4" userName="Wyeth, Amy" r:id="rId37" minRId="407" maxRId="423">
    <sheetIdMap count="3">
      <sheetId val="1"/>
      <sheetId val="2"/>
      <sheetId val="3"/>
    </sheetIdMap>
  </header>
  <header guid="{0BDA168F-707C-473E-B345-BE26D2C8F417}" dateTime="2019-08-28T10:24:30" maxSheetId="4" userName="Wyeth, Amy" r:id="rId38" minRId="424" maxRId="441">
    <sheetIdMap count="3">
      <sheetId val="1"/>
      <sheetId val="2"/>
      <sheetId val="3"/>
    </sheetIdMap>
  </header>
  <header guid="{EB0C4A96-1C3C-4338-8D8E-BC7946F9FBCF}" dateTime="2019-08-28T10:35:33" maxSheetId="4" userName="Wyeth, Amy" r:id="rId39" minRId="442" maxRId="469">
    <sheetIdMap count="3">
      <sheetId val="1"/>
      <sheetId val="2"/>
      <sheetId val="3"/>
    </sheetIdMap>
  </header>
  <header guid="{51292072-0F31-4D15-93CE-9C770DD7F1E2}" dateTime="2019-08-28T10:39:55" maxSheetId="4" userName="Wyeth, Amy" r:id="rId40" minRId="470">
    <sheetIdMap count="3">
      <sheetId val="1"/>
      <sheetId val="2"/>
      <sheetId val="3"/>
    </sheetIdMap>
  </header>
  <header guid="{5EC0EF45-7985-4A56-9326-C239FEC61F8E}" dateTime="2019-08-28T10:51:02" maxSheetId="4" userName="Wyeth, Amy" r:id="rId41" minRId="471" maxRId="475">
    <sheetIdMap count="3">
      <sheetId val="1"/>
      <sheetId val="2"/>
      <sheetId val="3"/>
    </sheetIdMap>
  </header>
  <header guid="{1476E67A-823E-4852-BCDC-284E5D0475AB}" dateTime="2019-08-28T10:56:21" maxSheetId="4" userName="Wyeth, Amy" r:id="rId42" minRId="478">
    <sheetIdMap count="3">
      <sheetId val="1"/>
      <sheetId val="2"/>
      <sheetId val="3"/>
    </sheetIdMap>
  </header>
  <header guid="{B73C6DD5-97C6-4709-AB6B-92A82A67AB15}" dateTime="2019-08-28T11:04:27" maxSheetId="4" userName="Wyeth, Amy" r:id="rId43">
    <sheetIdMap count="3">
      <sheetId val="1"/>
      <sheetId val="2"/>
      <sheetId val="3"/>
    </sheetIdMap>
  </header>
  <header guid="{B281FD41-D83B-4918-B308-FDFE7C85991C}" dateTime="2019-08-28T11:05:15" maxSheetId="4" userName="Wyeth, Amy" r:id="rId44">
    <sheetIdMap count="3">
      <sheetId val="1"/>
      <sheetId val="2"/>
      <sheetId val="3"/>
    </sheetIdMap>
  </header>
  <header guid="{5CD934B9-A152-4BDF-B431-9197074606FC}" dateTime="2019-08-28T11:26:27" maxSheetId="4" userName="Wyeth, Amy" r:id="rId45">
    <sheetIdMap count="3">
      <sheetId val="1"/>
      <sheetId val="2"/>
      <sheetId val="3"/>
    </sheetIdMap>
  </header>
  <header guid="{13CE592D-90B3-4098-AA61-96BF08950335}" dateTime="2019-08-28T11:44:42" maxSheetId="4" userName="Almquist, Lauren" r:id="rId46">
    <sheetIdMap count="3">
      <sheetId val="1"/>
      <sheetId val="2"/>
      <sheetId val="3"/>
    </sheetIdMap>
  </header>
  <header guid="{C88EF7FE-C036-4CB2-A12C-B60E85F275DC}" dateTime="2019-08-28T11:49:09" maxSheetId="4" userName="Almquist, Lauren" r:id="rId47" minRId="483" maxRId="496">
    <sheetIdMap count="3">
      <sheetId val="1"/>
      <sheetId val="2"/>
      <sheetId val="3"/>
    </sheetIdMap>
  </header>
  <header guid="{6E9FBD4F-7979-48BE-BB93-319EE7ED7F86}" dateTime="2019-09-03T09:54:28" maxSheetId="4" userName="Almquist, Lauren" r:id="rId48" minRId="497" maxRId="501">
    <sheetIdMap count="3">
      <sheetId val="1"/>
      <sheetId val="2"/>
      <sheetId val="3"/>
    </sheetIdMap>
  </header>
  <header guid="{0F16623F-B9DE-43CF-B349-DF2EECE6D868}" dateTime="2019-09-03T09:56:42" maxSheetId="4" userName="Almquist, Lauren" r:id="rId49" minRId="502">
    <sheetIdMap count="3">
      <sheetId val="1"/>
      <sheetId val="2"/>
      <sheetId val="3"/>
    </sheetIdMap>
  </header>
  <header guid="{859B8538-1F89-40E7-A5B2-D604D1CA75B9}" dateTime="2019-09-03T10:06:10" maxSheetId="4" userName="Almquist, Lauren" r:id="rId50" minRId="503">
    <sheetIdMap count="3">
      <sheetId val="1"/>
      <sheetId val="2"/>
      <sheetId val="3"/>
    </sheetIdMap>
  </header>
  <header guid="{AEA9F080-3166-4C87-8A57-3AAF9DDE2DDA}" dateTime="2019-09-03T10:06:34" maxSheetId="4" userName="Almquist, Lauren" r:id="rId51" minRId="504" maxRId="506">
    <sheetIdMap count="3">
      <sheetId val="1"/>
      <sheetId val="2"/>
      <sheetId val="3"/>
    </sheetIdMap>
  </header>
  <header guid="{AF65CC83-CE9C-4C16-B2C7-9B1DAA3BD645}" dateTime="2019-09-03T11:32:22" maxSheetId="4" userName="Vogel, Rick" r:id="rId52" minRId="507" maxRId="51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3" numFmtId="4">
    <oc r="C31">
      <v>3920</v>
    </oc>
    <nc r="C31">
      <v>7578</v>
    </nc>
  </rcc>
  <rcc rId="425" sId="3" numFmtId="4">
    <oc r="D31">
      <v>1889</v>
    </oc>
    <nc r="D31">
      <v>3500</v>
    </nc>
  </rcc>
  <rcc rId="426" sId="3" numFmtId="4">
    <oc r="C32">
      <v>857</v>
    </oc>
    <nc r="C32">
      <v>859</v>
    </nc>
  </rcc>
  <rcc rId="427" sId="3">
    <oc r="D32">
      <v>43</v>
    </oc>
    <nc r="D32">
      <v>73</v>
    </nc>
  </rcc>
  <rcc rId="428" sId="3" numFmtId="4">
    <oc r="C33">
      <v>52857</v>
    </oc>
    <nc r="C33">
      <v>56167</v>
    </nc>
  </rcc>
  <rcc rId="429" sId="3" numFmtId="4">
    <oc r="D33">
      <v>49428</v>
    </oc>
    <nc r="D33">
      <v>51335</v>
    </nc>
  </rcc>
  <rcc rId="430" sId="3" numFmtId="4">
    <oc r="C34">
      <v>13008</v>
    </oc>
    <nc r="C34">
      <v>12588</v>
    </nc>
  </rcc>
  <rcc rId="431" sId="3" numFmtId="4">
    <oc r="D34">
      <v>14366</v>
    </oc>
    <nc r="D34">
      <v>13999</v>
    </nc>
  </rcc>
  <rcc rId="432" sId="3" numFmtId="4">
    <oc r="C35">
      <v>5736</v>
    </oc>
    <nc r="C35">
      <v>6428</v>
    </nc>
  </rcc>
  <rcc rId="433" sId="3" numFmtId="4">
    <oc r="D35">
      <v>5145</v>
    </oc>
    <nc r="D35">
      <v>5483</v>
    </nc>
  </rcc>
  <rfmt sheetId="3" sqref="C31:E35" start="0" length="2147483647">
    <dxf>
      <font>
        <color auto="1"/>
      </font>
    </dxf>
  </rfmt>
  <rcc rId="434" sId="3" numFmtId="4">
    <oc r="C36">
      <v>8928</v>
    </oc>
    <nc r="C36">
      <v>9031</v>
    </nc>
  </rcc>
  <rcc rId="435" sId="3" numFmtId="4">
    <oc r="D36">
      <v>8880</v>
    </oc>
    <nc r="D36">
      <v>8807</v>
    </nc>
  </rcc>
  <rcc rId="436" sId="3" numFmtId="4">
    <oc r="C37">
      <v>97351</v>
    </oc>
    <nc r="C37">
      <v>97015</v>
    </nc>
  </rcc>
  <rcc rId="437" sId="3" numFmtId="4">
    <oc r="D37">
      <v>96855</v>
    </oc>
    <nc r="D37">
      <v>96749</v>
    </nc>
  </rcc>
  <rcc rId="438" sId="3" numFmtId="4">
    <oc r="C38">
      <v>51731</v>
    </oc>
    <nc r="C38">
      <v>54693</v>
    </nc>
  </rcc>
  <rcc rId="439" sId="3" numFmtId="4">
    <oc r="D38">
      <v>44981</v>
    </oc>
    <nc r="D38">
      <v>50721</v>
    </nc>
  </rcc>
  <rcc rId="440" sId="3" numFmtId="4">
    <oc r="C39">
      <v>923</v>
    </oc>
    <nc r="C39">
      <v>905</v>
    </nc>
  </rcc>
  <rcc rId="441" sId="3" numFmtId="4">
    <oc r="D39">
      <v>1273</v>
    </oc>
    <nc r="D39">
      <v>952</v>
    </nc>
  </rcc>
  <rfmt sheetId="3" sqref="C36:E39" start="0" length="2147483647">
    <dxf>
      <font>
        <color auto="1"/>
      </font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" sId="3" numFmtId="4">
    <oc r="D5">
      <v>161808</v>
    </oc>
    <nc r="D5">
      <v>167399</v>
    </nc>
  </rcc>
  <rfmt sheetId="3" sqref="C5:C46" start="0" length="2147483647">
    <dxf>
      <font>
        <color rgb="FFFF0000"/>
      </font>
    </dxf>
  </rfmt>
  <rcc rId="366" sId="3" numFmtId="4">
    <oc r="D6">
      <v>267049</v>
    </oc>
    <nc r="D6">
      <v>272186</v>
    </nc>
  </rcc>
  <rcc rId="367" sId="3" numFmtId="4">
    <oc r="D7">
      <v>1642631</v>
    </oc>
    <nc r="D7">
      <v>1643627</v>
    </nc>
  </rcc>
  <rcc rId="368" sId="3" numFmtId="4">
    <oc r="D8">
      <v>76446</v>
    </oc>
    <nc r="D8">
      <v>82656</v>
    </nc>
  </rcc>
  <rcc rId="369" sId="3" numFmtId="4">
    <oc r="D9">
      <v>733</v>
    </oc>
    <nc r="D9" t="inlineStr">
      <is>
        <t>*</t>
      </is>
    </nc>
  </rcc>
  <rcc rId="370" sId="3" numFmtId="4">
    <oc r="D10">
      <v>216175</v>
    </oc>
    <nc r="D10">
      <v>222301</v>
    </nc>
  </rcc>
  <rcc rId="371" sId="3" numFmtId="4">
    <oc r="D11">
      <v>100017</v>
    </oc>
    <nc r="D11">
      <v>94426</v>
    </nc>
  </rcc>
  <rcc rId="372" sId="3" numFmtId="4">
    <oc r="D12">
      <v>526571</v>
    </oc>
    <nc r="D12">
      <v>514290</v>
    </nc>
  </rcc>
  <rcc rId="373" sId="3" numFmtId="4">
    <oc r="D13">
      <v>104193</v>
    </oc>
    <nc r="D13">
      <v>103250</v>
    </nc>
  </rcc>
  <rcc rId="374" sId="3" numFmtId="4">
    <oc r="D14">
      <v>9206</v>
    </oc>
    <nc r="D14" t="inlineStr">
      <is>
        <t>*</t>
      </is>
    </nc>
  </rcc>
  <rcc rId="375" sId="3" numFmtId="4">
    <oc r="D16">
      <v>131978</v>
    </oc>
    <nc r="D16">
      <v>142602</v>
    </nc>
  </rcc>
  <rcc rId="376" sId="3" numFmtId="4">
    <oc r="D17">
      <v>384513</v>
    </oc>
    <nc r="D17">
      <v>361520</v>
    </nc>
  </rcc>
  <rcc rId="377" sId="3" numFmtId="4">
    <oc r="D18">
      <v>341544</v>
    </oc>
    <nc r="D18">
      <v>322547</v>
    </nc>
  </rcc>
  <rrc rId="378" sId="3" ref="A6:XFD6" action="insertRow">
    <undo index="0" exp="area" ref3D="1" dr="$F$1:$K$1048576" dn="Z_CCFCA31D_682C_4717_8D37_047B4F4D1048_.wvu.Cols" sId="3"/>
    <undo index="0" exp="area" ref3D="1" dr="$F$1:$K$1048576" dn="Z_7E0AA128_749E_45B1_A652_022203B00B28_.wvu.Cols" sId="3"/>
  </rrc>
  <rcc rId="379" sId="3">
    <nc r="B6" t="inlineStr">
      <is>
        <t>AllWays</t>
      </is>
    </nc>
  </rcc>
  <rcc rId="380" sId="3" numFmtId="4">
    <nc r="D6">
      <v>108526</v>
    </nc>
  </rcc>
  <rcc rId="381" sId="3" odxf="1" dxf="1">
    <nc r="E6">
      <f>(C6-D6)/D6</f>
    </nc>
    <odxf>
      <border outline="0">
        <top/>
      </border>
    </odxf>
    <ndxf>
      <border outline="0">
        <top style="medium">
          <color indexed="64"/>
        </top>
      </border>
    </ndxf>
  </rcc>
  <rcc rId="382" sId="3" odxf="1" dxf="1">
    <oc r="E7">
      <f>(C7-D7)/D7</f>
    </oc>
    <nc r="E7">
      <f>(C7-D7)/D7</f>
    </nc>
    <odxf>
      <border outline="0">
        <top/>
      </border>
    </odxf>
    <ndxf>
      <border outline="0">
        <top style="medium">
          <color indexed="64"/>
        </top>
      </border>
    </ndxf>
  </rcc>
  <rcc rId="383" sId="3" odxf="1" dxf="1">
    <oc r="E8">
      <f>(C8-D8)/D8</f>
    </oc>
    <nc r="E8">
      <f>(C8-D8)/D8</f>
    </nc>
    <odxf>
      <border outline="0">
        <top/>
      </border>
    </odxf>
    <ndxf>
      <border outline="0">
        <top style="medium">
          <color indexed="64"/>
        </top>
      </border>
    </ndxf>
  </rcc>
  <rfmt sheetId="3" sqref="E5:E19" start="0" length="0">
    <dxf>
      <border>
        <left/>
      </border>
    </dxf>
  </rfmt>
  <rfmt sheetId="3" sqref="E5" start="0" length="0">
    <dxf>
      <border>
        <top/>
      </border>
    </dxf>
  </rfmt>
  <rfmt sheetId="3" sqref="E5:E19" start="0" length="0">
    <dxf>
      <border>
        <right/>
      </border>
    </dxf>
  </rfmt>
  <rfmt sheetId="3" sqref="E19" start="0" length="0">
    <dxf>
      <border>
        <bottom/>
      </border>
    </dxf>
  </rfmt>
  <rfmt sheetId="3" sqref="E5:E19" start="0" length="0">
    <dxf>
      <border>
        <left style="medium">
          <color indexed="64"/>
        </left>
      </border>
    </dxf>
  </rfmt>
  <rfmt sheetId="3" sqref="E5" start="0" length="0">
    <dxf>
      <border>
        <top style="medium">
          <color indexed="64"/>
        </top>
      </border>
    </dxf>
  </rfmt>
  <rfmt sheetId="3" sqref="E5:E19" start="0" length="0">
    <dxf>
      <border>
        <right style="medium">
          <color indexed="64"/>
        </right>
      </border>
    </dxf>
  </rfmt>
  <rfmt sheetId="3" sqref="E19" start="0" length="0">
    <dxf>
      <border>
        <bottom style="medium">
          <color indexed="64"/>
        </bottom>
      </border>
    </dxf>
  </rfmt>
  <rcc rId="384" sId="3" numFmtId="4">
    <oc r="D16">
      <v>121463</v>
    </oc>
    <nc r="D16" t="inlineStr">
      <is>
        <t>*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3" numFmtId="4">
    <nc r="C6">
      <v>207159</v>
    </nc>
  </rcc>
  <rcc rId="386" sId="3" numFmtId="4">
    <oc r="C5">
      <v>168354</v>
    </oc>
    <nc r="C5">
      <v>171302</v>
    </nc>
  </rcc>
  <rcc rId="387" sId="3" numFmtId="4">
    <oc r="C7">
      <v>276740</v>
    </oc>
    <nc r="C7">
      <v>274481</v>
    </nc>
  </rcc>
  <rcc rId="388" sId="3" numFmtId="4">
    <oc r="C8">
      <v>1644678</v>
    </oc>
    <nc r="C8">
      <v>1603397</v>
    </nc>
  </rcc>
  <rcc rId="389" sId="3" numFmtId="4">
    <oc r="C9">
      <v>92345</v>
    </oc>
    <nc r="C9">
      <v>91366</v>
    </nc>
  </rcc>
  <rcc rId="390" sId="3" numFmtId="4">
    <oc r="C11">
      <v>233208</v>
    </oc>
    <nc r="C11">
      <v>231450</v>
    </nc>
  </rcc>
  <rcc rId="391" sId="3" numFmtId="4">
    <oc r="C12">
      <v>96068</v>
    </oc>
    <nc r="C12">
      <v>86932</v>
    </nc>
  </rcc>
  <rcc rId="392" sId="3" numFmtId="4">
    <oc r="C13">
      <v>504509</v>
    </oc>
    <nc r="C13">
      <v>469758</v>
    </nc>
  </rcc>
  <rcc rId="393" sId="3" numFmtId="4">
    <oc r="C14">
      <v>101877</v>
    </oc>
    <nc r="C14">
      <v>100381</v>
    </nc>
  </rcc>
  <rcc rId="394" sId="3" numFmtId="4">
    <oc r="C16">
      <v>107214</v>
    </oc>
    <nc r="C16" t="inlineStr">
      <is>
        <t>*</t>
      </is>
    </nc>
  </rcc>
  <rcc rId="395" sId="3" numFmtId="4">
    <oc r="C17">
      <v>154089</v>
    </oc>
    <nc r="C17">
      <v>178567</v>
    </nc>
  </rcc>
  <rcc rId="396" sId="3" numFmtId="4">
    <oc r="C18">
      <v>355500</v>
    </oc>
    <nc r="C18">
      <v>353213</v>
    </nc>
  </rcc>
  <rcc rId="397" sId="3" numFmtId="4">
    <oc r="C19">
      <v>320762</v>
    </oc>
    <nc r="C19">
      <v>294398</v>
    </nc>
  </rcc>
  <rfmt sheetId="3" sqref="C5:C19" start="0" length="2147483647">
    <dxf>
      <font>
        <color auto="1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3" numFmtId="4">
    <oc r="C20">
      <v>68644</v>
    </oc>
    <nc r="C20">
      <v>53161</v>
    </nc>
  </rcc>
  <rcc rId="399" sId="3">
    <oc r="B25" t="inlineStr">
      <is>
        <t>Tufts</t>
      </is>
    </oc>
    <nc r="B25" t="inlineStr">
      <is>
        <t>THPP</t>
      </is>
    </nc>
  </rcc>
  <rfmt sheetId="3" sqref="B25">
    <dxf>
      <fill>
        <patternFill patternType="solid">
          <bgColor rgb="FFFFFF00"/>
        </patternFill>
      </fill>
    </dxf>
  </rfmt>
  <rcc rId="400" sId="3" numFmtId="4">
    <oc r="C25">
      <v>100773</v>
    </oc>
    <nc r="C25">
      <v>70327</v>
    </nc>
  </rcc>
  <rcc rId="401" sId="3" numFmtId="4">
    <oc r="D25">
      <v>219050</v>
    </oc>
    <nc r="D25">
      <v>135548</v>
    </nc>
  </rcc>
  <rcc rId="402" sId="3" numFmtId="4">
    <oc r="D20">
      <v>163359</v>
    </oc>
    <nc r="D20">
      <v>101201</v>
    </nc>
  </rcc>
  <rcc rId="403" sId="3" numFmtId="4">
    <oc r="D21">
      <v>39112</v>
    </oc>
    <nc r="D21" t="inlineStr">
      <is>
        <t>*</t>
      </is>
    </nc>
  </rcc>
  <rcc rId="404" sId="3" numFmtId="4">
    <oc r="D22">
      <v>39159</v>
    </oc>
    <nc r="D22" t="inlineStr">
      <is>
        <t>*</t>
      </is>
    </nc>
  </rcc>
  <rcc rId="405" sId="3" numFmtId="4">
    <oc r="D23">
      <v>61722</v>
    </oc>
    <nc r="D23" t="inlineStr">
      <is>
        <t>*</t>
      </is>
    </nc>
  </rcc>
  <rcc rId="406" sId="3" numFmtId="4">
    <oc r="D24">
      <v>243853</v>
    </oc>
    <nc r="D24" t="inlineStr">
      <is>
        <t>*</t>
      </is>
    </nc>
  </rcc>
  <rfmt sheetId="3" sqref="C20:C25" start="0" length="2147483647">
    <dxf>
      <font>
        <color auto="1"/>
      </font>
    </dxf>
  </rfmt>
  <rfmt sheetId="3" sqref="B6:E6">
    <dxf>
      <fill>
        <patternFill patternType="solid">
          <bgColor rgb="FFFFFF00"/>
        </patternFill>
      </fill>
    </dxf>
  </rfmt>
  <rcmt sheetId="3" cell="M6" guid="{FD4ACDC9-8BAF-454C-905F-D3E2353FA7A2}" alwaysShow="1" author="Wyeth, Amy" newLength="65"/>
  <rcmt sheetId="3" cell="L15" guid="{2DA89700-3C33-46B3-8B75-7F7AF21AEB41}" alwaysShow="1" author="Wyeth, Amy" newLength="98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" sId="3" numFmtId="4">
    <oc r="C40">
      <v>1017</v>
    </oc>
    <nc r="C40">
      <v>1220</v>
    </nc>
  </rcc>
  <rcc rId="408" sId="3" numFmtId="4">
    <oc r="C41">
      <v>28208</v>
    </oc>
    <nc r="C41">
      <v>31067</v>
    </nc>
  </rcc>
  <rcc rId="409" sId="3" numFmtId="4">
    <oc r="C42">
      <v>6812</v>
    </oc>
    <nc r="C42">
      <v>7031</v>
    </nc>
  </rcc>
  <rcc rId="410" sId="3" numFmtId="4">
    <oc r="C43">
      <v>4923</v>
    </oc>
    <nc r="C43">
      <v>5540</v>
    </nc>
  </rcc>
  <rrc rId="411" sId="3" ref="A43:XFD43" action="insertRow">
    <undo index="0" exp="area" ref3D="1" dr="$F$1:$K$1048576" dn="Z_CCFCA31D_682C_4717_8D37_047B4F4D1048_.wvu.Cols" sId="3"/>
    <undo index="0" exp="area" ref3D="1" dr="$F$1:$K$1048576" dn="Z_7E0AA128_749E_45B1_A652_022203B00B28_.wvu.Cols" sId="3"/>
  </rrc>
  <rcc rId="412" sId="3">
    <nc r="B43" t="inlineStr">
      <is>
        <t>THPP</t>
      </is>
    </nc>
  </rcc>
  <rcc rId="413" sId="3" numFmtId="4">
    <nc r="C43">
      <v>2803</v>
    </nc>
  </rcc>
  <rfmt sheetId="3" sqref="B43:E43">
    <dxf>
      <fill>
        <patternFill patternType="solid">
          <bgColor rgb="FFFFFF00"/>
        </patternFill>
      </fill>
    </dxf>
  </rfmt>
  <rcc rId="414" sId="3" numFmtId="4">
    <oc r="D44">
      <v>3699</v>
    </oc>
    <nc r="D44">
      <v>4319</v>
    </nc>
  </rcc>
  <rcc rId="415" sId="3" numFmtId="4">
    <nc r="D43">
      <v>2793</v>
    </nc>
  </rcc>
  <rcc rId="416" sId="3">
    <nc r="E43">
      <f>(C43-D43)/D43</f>
    </nc>
  </rcc>
  <rcc rId="417" sId="3" numFmtId="4">
    <oc r="C45">
      <v>19747</v>
    </oc>
    <nc r="C45">
      <v>20111</v>
    </nc>
  </rcc>
  <rcc rId="418" sId="3" numFmtId="4">
    <oc r="D45">
      <v>18409</v>
    </oc>
    <nc r="D45">
      <v>19104</v>
    </nc>
  </rcc>
  <rfmt sheetId="3" sqref="C43:C45" start="0" length="2147483647">
    <dxf>
      <font>
        <color auto="1"/>
      </font>
    </dxf>
  </rfmt>
  <rcc rId="419" sId="3" numFmtId="4">
    <oc r="D42">
      <v>5971</v>
    </oc>
    <nc r="D42">
      <v>6431</v>
    </nc>
  </rcc>
  <rfmt sheetId="3" sqref="C42" start="0" length="2147483647">
    <dxf>
      <font>
        <color auto="1"/>
      </font>
    </dxf>
  </rfmt>
  <rcc rId="420" sId="3" numFmtId="4">
    <oc r="D41">
      <v>23016</v>
    </oc>
    <nc r="D41">
      <v>25412</v>
    </nc>
  </rcc>
  <rfmt sheetId="3" sqref="C41" start="0" length="2147483647">
    <dxf>
      <font>
        <color auto="1"/>
      </font>
    </dxf>
  </rfmt>
  <rcc rId="421" sId="3" numFmtId="4">
    <oc r="D40">
      <v>362</v>
    </oc>
    <nc r="D40">
      <v>573</v>
    </nc>
  </rcc>
  <rfmt sheetId="3" sqref="C40" start="0" length="2147483647">
    <dxf>
      <font>
        <color auto="1"/>
      </font>
    </dxf>
  </rfmt>
  <rcc rId="422" sId="3" numFmtId="4">
    <oc r="C46">
      <v>14915</v>
    </oc>
    <nc r="C46">
      <v>15096</v>
    </nc>
  </rcc>
  <rcc rId="423" sId="3" numFmtId="4">
    <oc r="D46">
      <v>13734</v>
    </oc>
    <nc r="D46">
      <v>14439</v>
    </nc>
  </rcc>
  <rfmt sheetId="3" sqref="C46" start="0" length="2147483647">
    <dxf>
      <font>
        <color auto="1"/>
      </font>
    </dxf>
  </rfmt>
  <rfmt sheetId="3" sqref="D26:E39" start="0" length="2147483647">
    <dxf>
      <font>
        <color rgb="FFFF0000"/>
      </font>
    </dxf>
  </rfmt>
  <rcmt sheetId="3" cell="L43" guid="{037E71F4-C858-489D-B311-5E1395169F24}" alwaysShow="1" author="Wyeth, Amy" newLength="95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8" sId="3">
    <oc r="B26" t="inlineStr">
      <is>
        <t>Allways (former NHP)</t>
      </is>
    </oc>
    <nc r="B26" t="inlineStr">
      <is>
        <t>AllWays (former NHP)</t>
      </is>
    </nc>
  </rcc>
  <rfmt sheetId="3" sqref="B4:B46" start="0" length="0">
    <dxf>
      <border>
        <left style="thin">
          <color indexed="64"/>
        </left>
      </border>
    </dxf>
  </rfmt>
  <rfmt sheetId="3" sqref="B25" start="0" length="2147483647">
    <dxf>
      <font>
        <color rgb="FFFF0000"/>
      </font>
    </dxf>
  </rfmt>
  <rfmt sheetId="3" sqref="B43:E43" start="0" length="2147483647">
    <dxf>
      <font>
        <color rgb="FFFF0000"/>
      </font>
    </dxf>
  </rfmt>
  <rfmt sheetId="3" sqref="B25" start="0" length="2147483647">
    <dxf>
      <font>
        <color auto="1"/>
      </font>
    </dxf>
  </rfmt>
  <rcmt sheetId="3" cell="B25" guid="{00000000-0000-0000-0000-000000000000}" action="delete" alwaysShow="1" author="Wyeth, Amy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43:E43" start="0" length="2147483647">
    <dxf>
      <font>
        <color auto="1"/>
      </font>
    </dxf>
  </rfmt>
  <rcmt sheetId="3" cell="L43" guid="{00000000-0000-0000-0000-000000000000}" action="delete" alwaysShow="1" author="Wyeth, Amy"/>
  <rfmt sheetId="3" sqref="B43:E43">
    <dxf>
      <fill>
        <patternFill patternType="none">
          <bgColor auto="1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A3" guid="{AB91B820-1CB9-423F-B658-74DC1784571B}" alwaysShow="1" author="Wyeth, Amy" newLength="52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B26" guid="{85407621-AC55-429E-B436-87A7136C4443}" alwaysShow="1" author="Wyeth, Amy" oldLength="86" newLength="75"/>
  <rcv guid="{CCFCA31D-682C-4717-8D37-047B4F4D1048}" action="delete"/>
  <rdn rId="0" localSheetId="2" customView="1" name="Z_CCFCA31D_682C_4717_8D37_047B4F4D1048_.wvu.Cols" hidden="1" oldHidden="1">
    <formula>'Enrollment by Product Type'!$G:$Q</formula>
    <oldFormula>'Enrollment by Product Type'!$G:$Q</oldFormula>
  </rdn>
  <rdn rId="0" localSheetId="3" customView="1" name="Z_CCFCA31D_682C_4717_8D37_047B4F4D1048_.wvu.Cols" hidden="1" oldHidden="1">
    <formula>'Enrollment by Payer &amp; Category'!$F:$K</formula>
    <oldFormula>'Enrollment by Payer &amp; Category'!$F:$K</oldFormula>
  </rdn>
  <rcv guid="{CCFCA31D-682C-4717-8D37-047B4F4D1048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E0AA128-749E-45B1-A652-022203B00B28}" action="delete"/>
  <rdn rId="0" localSheetId="2" customView="1" name="Z_7E0AA128_749E_45B1_A652_022203B00B28_.wvu.Cols" hidden="1" oldHidden="1">
    <formula>'Enrollment by Product Type'!$G:$Q</formula>
    <oldFormula>'Enrollment by Product Type'!$G:$Q</oldFormula>
  </rdn>
  <rdn rId="0" localSheetId="3" customView="1" name="Z_7E0AA128_749E_45B1_A652_022203B00B28_.wvu.Cols" hidden="1" oldHidden="1">
    <formula>'Enrollment by Payer &amp; Category'!$F:$K</formula>
    <oldFormula>'Enrollment by Payer &amp; Category'!$F:$K</oldFormula>
  </rdn>
  <rcv guid="{7E0AA128-749E-45B1-A652-022203B00B2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L6" guid="{00000000-0000-0000-0000-000000000000}" action="delete" alwaysShow="1" author="Wyeth, Amy"/>
  <rcmt sheetId="3" cell="L15" guid="{00000000-0000-0000-0000-000000000000}" action="delete" alwaysShow="1" author="Wyeth, Amy"/>
  <rcmt sheetId="3" cell="B26" guid="{00000000-0000-0000-0000-000000000000}" action="delete" alwaysShow="1" author="Wyeth, Amy"/>
  <rcmt sheetId="3" cell="B24" guid="{00000000-0000-0000-0000-000000000000}" action="delete" alwaysShow="1" author="Wyeth, Amy"/>
  <rfmt sheetId="3" sqref="B6:E6">
    <dxf>
      <fill>
        <patternFill patternType="none">
          <bgColor auto="1"/>
        </patternFill>
      </fill>
    </dxf>
  </rfmt>
  <rcc rId="483" sId="3">
    <oc r="B6" t="inlineStr">
      <is>
        <t>AllWays (former NHP)</t>
      </is>
    </oc>
    <nc r="B6" t="inlineStr">
      <is>
        <t>AllWays (formerly NHP)</t>
      </is>
    </nc>
  </rcc>
  <rcc rId="484" sId="3">
    <oc r="B7" t="inlineStr">
      <is>
        <t>Anthem (UniCare)</t>
      </is>
    </oc>
    <nc r="B7" t="inlineStr">
      <is>
        <t>Anthem</t>
      </is>
    </nc>
  </rcc>
  <rcc rId="485" sId="3" odxf="1" dxf="1">
    <oc r="B24" t="inlineStr">
      <is>
        <t>AllWays (former NHP)</t>
      </is>
    </oc>
    <nc r="B24" t="inlineStr">
      <is>
        <t>AllWays (formerly NHP)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" sId="3" odxf="1" dxf="1">
    <oc r="B26" t="inlineStr">
      <is>
        <t>AllWays (former NHP)</t>
      </is>
    </oc>
    <nc r="B26" t="inlineStr">
      <is>
        <t>AllWays (formerly NHP)</t>
      </is>
    </nc>
    <odxf>
      <fill>
        <patternFill patternType="solid">
          <bgColor rgb="FFFFFF00"/>
        </patternFill>
      </fill>
      <border outline="0">
        <top style="medium">
          <color auto="1"/>
        </top>
      </border>
    </odxf>
    <ndxf>
      <fill>
        <patternFill patternType="none">
          <bgColor indexed="65"/>
        </patternFill>
      </fill>
      <border outline="0">
        <top/>
      </border>
    </ndxf>
  </rcc>
  <rfmt sheetId="3" sqref="A26:A30" start="0" length="0">
    <dxf>
      <border>
        <left style="medium">
          <color indexed="64"/>
        </left>
      </border>
    </dxf>
  </rfmt>
  <rfmt sheetId="3" sqref="A26:E26" start="0" length="0">
    <dxf>
      <border>
        <top style="medium">
          <color indexed="64"/>
        </top>
      </border>
    </dxf>
  </rfmt>
  <rrc rId="487" sId="3" ref="A21:XFD21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21:XFD21" start="0" length="0">
      <dxf>
        <font>
          <sz val="12"/>
        </font>
      </dxf>
    </rfmt>
    <rfmt sheetId="3" sqref="A21" start="0" length="0">
      <dxf>
        <font>
          <b/>
          <sz val="12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21" t="inlineStr">
        <is>
          <t>CeltiCare</t>
        </is>
      </nc>
      <ndxf>
        <font>
          <sz val="12"/>
          <color theme="1"/>
          <name val="Calibri"/>
          <scheme val="minor"/>
        </font>
        <numFmt numFmtId="30" formatCode="@"/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s="1" dxf="1">
      <nc r="C21" t="inlineStr">
        <is>
          <t>*</t>
        </is>
      </nc>
      <ndxf>
        <font>
          <sz val="12"/>
          <color auto="1"/>
          <name val="Calibri"/>
          <scheme val="minor"/>
        </font>
        <numFmt numFmtId="3" formatCode="#,##0"/>
        <alignment horizontal="right"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21" t="inlineStr">
        <is>
          <t>*</t>
        </is>
      </nc>
      <ndxf>
        <numFmt numFmtId="3" formatCode="#,##0"/>
        <alignment horizontal="right" vertical="top" readingOrder="0"/>
        <border outline="0">
          <left style="thin">
            <color auto="1"/>
          </left>
        </border>
      </ndxf>
    </rcc>
    <rcc rId="0" sId="3" s="1" dxf="1" numFmtId="14">
      <nc r="E21">
        <v>-1</v>
      </nc>
      <ndxf>
        <font>
          <sz val="12"/>
          <color theme="1"/>
          <name val="Calibri"/>
          <scheme val="minor"/>
        </font>
        <numFmt numFmtId="164" formatCode="0.0%"/>
        <alignment horizontal="right" vertical="top" wrapText="1" readingOrder="0"/>
        <border outline="0">
          <left style="thin">
            <color auto="1"/>
          </left>
          <right style="medium">
            <color auto="1"/>
          </right>
        </border>
      </ndxf>
    </rcc>
    <rcc rId="0" sId="3">
      <nc r="F21">
        <v>51251</v>
      </nc>
    </rcc>
    <rcc rId="0" sId="3">
      <nc r="H21" t="inlineStr">
        <is>
          <t>49,087 in September 2015</t>
        </is>
      </nc>
    </rcc>
    <rcc rId="0" sId="3">
      <nc r="I21" t="inlineStr">
        <is>
          <t>28,751 in September 2014</t>
        </is>
      </nc>
    </rcc>
  </rrc>
  <rrc rId="488" sId="3" ref="A21:XFD21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21:XFD21" start="0" length="0">
      <dxf>
        <font>
          <sz val="12"/>
        </font>
      </dxf>
    </rfmt>
    <rfmt sheetId="3" sqref="A21" start="0" length="0">
      <dxf>
        <font>
          <b/>
          <sz val="12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21" t="inlineStr">
        <is>
          <t>Fallon</t>
        </is>
      </nc>
      <ndxf>
        <font>
          <sz val="12"/>
          <color theme="1"/>
          <name val="Calibri"/>
          <scheme val="minor"/>
        </font>
        <numFmt numFmtId="30" formatCode="@"/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s="1" dxf="1">
      <nc r="C21" t="inlineStr">
        <is>
          <t>*</t>
        </is>
      </nc>
      <ndxf>
        <font>
          <sz val="12"/>
          <color auto="1"/>
          <name val="Calibri"/>
          <scheme val="minor"/>
        </font>
        <numFmt numFmtId="3" formatCode="#,##0"/>
        <alignment horizontal="right"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21" t="inlineStr">
        <is>
          <t>*</t>
        </is>
      </nc>
      <ndxf>
        <numFmt numFmtId="3" formatCode="#,##0"/>
        <alignment horizontal="right" vertical="top" readingOrder="0"/>
        <border outline="0">
          <left style="thin">
            <color auto="1"/>
          </left>
        </border>
      </ndxf>
    </rcc>
    <rcc rId="0" sId="3" s="1" dxf="1" numFmtId="14">
      <nc r="E21">
        <v>-0.99997461413484967</v>
      </nc>
      <ndxf>
        <font>
          <sz val="12"/>
          <color theme="1"/>
          <name val="Calibri"/>
          <scheme val="minor"/>
        </font>
        <numFmt numFmtId="164" formatCode="0.0%"/>
        <alignment horizontal="right" vertical="top" wrapText="1" readingOrder="0"/>
        <border outline="0">
          <left style="thin">
            <color auto="1"/>
          </left>
          <right style="medium">
            <color auto="1"/>
          </right>
        </border>
      </ndxf>
    </rcc>
    <rcc rId="0" sId="3">
      <nc r="F21">
        <v>31534</v>
      </nc>
    </rcc>
    <rcc rId="0" sId="3">
      <nc r="H21" t="inlineStr">
        <is>
          <t>31,175 in September 2015</t>
        </is>
      </nc>
    </rcc>
    <rcc rId="0" sId="3">
      <nc r="I21" t="inlineStr">
        <is>
          <t>27,211 in September 2014</t>
        </is>
      </nc>
    </rcc>
    <rcc rId="0" sId="3">
      <nc r="P21" t="inlineStr">
        <is>
          <t xml:space="preserve"> </t>
        </is>
      </nc>
    </rcc>
  </rrc>
  <rrc rId="489" sId="3" ref="A21:XFD21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21:XFD21" start="0" length="0">
      <dxf>
        <font>
          <sz val="12"/>
        </font>
      </dxf>
    </rfmt>
    <rfmt sheetId="3" sqref="A21" start="0" length="0">
      <dxf>
        <font>
          <b/>
          <sz val="12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21" t="inlineStr">
        <is>
          <t>HNE</t>
        </is>
      </nc>
      <ndxf>
        <font>
          <sz val="12"/>
          <color theme="1"/>
          <name val="Calibri"/>
          <scheme val="minor"/>
        </font>
        <numFmt numFmtId="30" formatCode="@"/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s="1" dxf="1">
      <nc r="C21" t="inlineStr">
        <is>
          <t>*</t>
        </is>
      </nc>
      <ndxf>
        <font>
          <sz val="12"/>
          <color auto="1"/>
          <name val="Calibri"/>
          <scheme val="minor"/>
        </font>
        <numFmt numFmtId="3" formatCode="#,##0"/>
        <alignment horizontal="right"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21" t="inlineStr">
        <is>
          <t>*</t>
        </is>
      </nc>
      <ndxf>
        <numFmt numFmtId="3" formatCode="#,##0"/>
        <alignment horizontal="right" vertical="top" readingOrder="0"/>
        <border outline="0">
          <left style="thin">
            <color auto="1"/>
          </left>
        </border>
      </ndxf>
    </rcc>
    <rcc rId="0" sId="3" s="1" dxf="1" numFmtId="14">
      <nc r="E21">
        <v>-1</v>
      </nc>
      <ndxf>
        <font>
          <sz val="12"/>
          <color theme="1"/>
          <name val="Calibri"/>
          <scheme val="minor"/>
        </font>
        <numFmt numFmtId="164" formatCode="0.0%"/>
        <alignment horizontal="right" vertical="top" wrapText="1" readingOrder="0"/>
        <border outline="0">
          <left style="thin">
            <color auto="1"/>
          </left>
          <right style="medium">
            <color auto="1"/>
          </right>
        </border>
      </ndxf>
    </rcc>
    <rcc rId="0" sId="3">
      <nc r="F21">
        <v>64717</v>
      </nc>
    </rcc>
    <rcc rId="0" sId="3">
      <nc r="H21" t="inlineStr">
        <is>
          <t>79,373 in September 2015</t>
        </is>
      </nc>
    </rcc>
    <rcc rId="0" sId="3">
      <nc r="I21" t="inlineStr">
        <is>
          <t>17,754 in September 2014</t>
        </is>
      </nc>
    </rcc>
    <rcc rId="0" sId="3">
      <nc r="P21" t="inlineStr">
        <is>
          <t xml:space="preserve"> </t>
        </is>
      </nc>
    </rcc>
  </rrc>
  <rrc rId="490" sId="3" ref="A21:XFD21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21:XFD21" start="0" length="0">
      <dxf>
        <font>
          <sz val="12"/>
        </font>
      </dxf>
    </rfmt>
    <rfmt sheetId="3" sqref="A21" start="0" length="0">
      <dxf>
        <font>
          <b/>
          <sz val="12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21" t="inlineStr">
        <is>
          <t>AllWays (formerly NHP)</t>
        </is>
      </nc>
      <ndxf>
        <font>
          <sz val="12"/>
          <color theme="1"/>
          <name val="Calibri"/>
          <scheme val="minor"/>
        </font>
        <numFmt numFmtId="30" formatCode="@"/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s="1" dxf="1">
      <nc r="C21" t="inlineStr">
        <is>
          <t>*</t>
        </is>
      </nc>
      <ndxf>
        <font>
          <sz val="12"/>
          <color auto="1"/>
          <name val="Calibri"/>
          <scheme val="minor"/>
        </font>
        <numFmt numFmtId="3" formatCode="#,##0"/>
        <alignment horizontal="right"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21" t="inlineStr">
        <is>
          <t>*</t>
        </is>
      </nc>
      <ndxf>
        <numFmt numFmtId="3" formatCode="#,##0"/>
        <alignment horizontal="right" vertical="top" readingOrder="0"/>
        <border outline="0">
          <left style="thin">
            <color auto="1"/>
          </left>
        </border>
      </ndxf>
    </rcc>
    <rcc rId="0" sId="3" s="1" dxf="1" numFmtId="14">
      <nc r="E21">
        <v>-0.9999632232605522</v>
      </nc>
      <ndxf>
        <font>
          <sz val="12"/>
          <color theme="1"/>
          <name val="Calibri"/>
          <scheme val="minor"/>
        </font>
        <numFmt numFmtId="164" formatCode="0.0%"/>
        <alignment horizontal="right" vertical="top" wrapText="1" readingOrder="0"/>
        <border outline="0">
          <left style="thin">
            <color auto="1"/>
          </left>
          <right style="medium">
            <color auto="1"/>
          </right>
        </border>
      </ndxf>
    </rcc>
    <rcc rId="0" sId="3">
      <nc r="F21">
        <v>272486</v>
      </nc>
    </rcc>
    <rcc rId="0" sId="3">
      <nc r="H21" t="inlineStr">
        <is>
          <t>282,144 in September 2015</t>
        </is>
      </nc>
    </rcc>
    <rcc rId="0" sId="3">
      <nc r="I21" t="inlineStr">
        <is>
          <t>232,894 in September 2014</t>
        </is>
      </nc>
    </rcc>
  </rrc>
  <rcc rId="491" sId="3">
    <nc r="A24" t="inlineStr">
      <is>
        <t>MassHealth ACO</t>
      </is>
    </nc>
  </rcc>
  <rcc rId="492" sId="3">
    <oc r="A25" t="inlineStr">
      <is>
        <t>MassHealth ACO</t>
      </is>
    </oc>
    <nc r="A25"/>
  </rcc>
  <rrc rId="493" sId="3" ref="A16:XFD16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16:XFD16" start="0" length="0">
      <dxf>
        <font>
          <sz val="12"/>
        </font>
      </dxf>
    </rfmt>
    <rfmt sheetId="3" s="1" sqref="A16" start="0" length="0">
      <dxf>
        <font>
          <b/>
          <sz val="12"/>
          <color theme="1"/>
          <name val="Calibri"/>
          <scheme val="minor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16" t="inlineStr">
        <is>
          <t>NHP</t>
        </is>
      </nc>
      <ndxf>
        <font>
          <sz val="12"/>
          <color theme="1"/>
          <name val="Calibri"/>
          <scheme val="minor"/>
        </font>
        <numFmt numFmtId="30" formatCode="@"/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C16" t="inlineStr">
        <is>
          <t>*</t>
        </is>
      </nc>
      <ndxf>
        <font>
          <sz val="12"/>
          <color auto="1"/>
        </font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16" t="inlineStr">
        <is>
          <t>*</t>
        </is>
      </nc>
      <ndxf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auto="1"/>
          </left>
        </border>
      </ndxf>
    </rcc>
    <rcc rId="0" sId="3" s="1" dxf="1">
      <nc r="E16">
        <f>(C16-D16)/D16</f>
      </nc>
      <ndxf>
        <font>
          <sz val="12"/>
          <color theme="1"/>
          <name val="Calibri"/>
          <scheme val="minor"/>
        </font>
        <numFmt numFmtId="164" formatCode="0.0%"/>
        <fill>
          <patternFill patternType="solid">
            <bgColor rgb="FFFFFF00"/>
          </patternFill>
        </fill>
        <alignment horizontal="right" vertical="top" wrapText="1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3">
      <nc r="F16">
        <v>106094</v>
      </nc>
    </rcc>
    <rcc rId="0" sId="3">
      <nc r="H16" t="inlineStr">
        <is>
          <t>126,955 in September 2015</t>
        </is>
      </nc>
    </rcc>
    <rcc rId="0" sId="3">
      <nc r="I16" t="inlineStr">
        <is>
          <t>83,446 in September 2014</t>
        </is>
      </nc>
    </rcc>
  </rrc>
  <rrc rId="494" sId="3" ref="A10:XFD10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10:XFD10" start="0" length="0">
      <dxf>
        <font>
          <sz val="12"/>
        </font>
      </dxf>
    </rfmt>
    <rfmt sheetId="3" s="1" sqref="A10" start="0" length="0">
      <dxf>
        <font>
          <b/>
          <sz val="12"/>
          <color theme="1"/>
          <name val="Calibri"/>
          <scheme val="minor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10" t="inlineStr">
        <is>
          <t>CeltiCare</t>
        </is>
      </nc>
      <ndxf>
        <font>
          <sz val="12"/>
          <color theme="1"/>
          <name val="Calibri"/>
          <scheme val="minor"/>
        </font>
        <numFmt numFmtId="30" formatCode="@"/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C10" t="inlineStr">
        <is>
          <t>*</t>
        </is>
      </nc>
      <ndxf>
        <font>
          <sz val="12"/>
          <color auto="1"/>
        </font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10" t="inlineStr">
        <is>
          <t>*</t>
        </is>
      </nc>
      <ndxf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auto="1"/>
          </left>
        </border>
      </ndxf>
    </rcc>
    <rcc rId="0" sId="3" s="1" dxf="1">
      <nc r="E10">
        <f>(C10-D10)/D10</f>
      </nc>
      <ndxf>
        <font>
          <sz val="12"/>
          <color theme="1"/>
          <name val="Calibri"/>
          <scheme val="minor"/>
        </font>
        <numFmt numFmtId="164" formatCode="0.0%"/>
        <fill>
          <patternFill patternType="solid">
            <bgColor rgb="FFFFFF00"/>
          </patternFill>
        </fill>
        <alignment horizontal="right" vertical="top" wrapText="1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3">
      <nc r="F10">
        <v>1050</v>
      </nc>
    </rcc>
    <rcc rId="0" sId="3">
      <nc r="H10" t="inlineStr">
        <is>
          <t>1,723 in September 2015</t>
        </is>
      </nc>
    </rcc>
    <rcc rId="0" sId="3">
      <nc r="I10" t="inlineStr">
        <is>
          <t>142 in September 2014</t>
        </is>
      </nc>
    </rcc>
  </rrc>
  <rrc rId="495" sId="3" ref="A14:XFD14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14:XFD14" start="0" length="0">
      <dxf>
        <font>
          <sz val="12"/>
        </font>
      </dxf>
    </rfmt>
    <rfmt sheetId="3" s="1" sqref="A14" start="0" length="0">
      <dxf>
        <font>
          <b/>
          <sz val="12"/>
          <color theme="1"/>
          <name val="Calibri"/>
          <scheme val="minor"/>
        </font>
        <alignment horizontal="center" vertical="center" wrapText="1" readingOrder="0"/>
        <border outline="0">
          <left style="medium">
            <color auto="1"/>
          </left>
        </border>
      </dxf>
    </rfmt>
    <rcc rId="0" sId="3" s="1" dxf="1">
      <nc r="B14" t="inlineStr">
        <is>
          <t>Minuteman</t>
        </is>
      </nc>
      <ndxf>
        <font>
          <sz val="12"/>
          <color theme="1"/>
          <name val="Calibri"/>
          <scheme val="minor"/>
        </font>
        <numFmt numFmtId="30" formatCode="@"/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C14" t="inlineStr">
        <is>
          <t>*</t>
        </is>
      </nc>
      <ndxf>
        <font>
          <sz val="12"/>
          <color auto="1"/>
        </font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</border>
      </ndxf>
    </rcc>
    <rcc rId="0" sId="3" dxf="1">
      <nc r="D14" t="inlineStr">
        <is>
          <t>*</t>
        </is>
      </nc>
      <ndxf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auto="1"/>
          </left>
        </border>
      </ndxf>
    </rcc>
    <rcc rId="0" sId="3" s="1" dxf="1">
      <nc r="E14">
        <f>(C14-D14)/D14</f>
      </nc>
      <ndxf>
        <font>
          <sz val="12"/>
          <color theme="1"/>
          <name val="Calibri"/>
          <scheme val="minor"/>
        </font>
        <numFmt numFmtId="164" formatCode="0.0%"/>
        <fill>
          <patternFill patternType="solid">
            <bgColor rgb="FFFFFF00"/>
          </patternFill>
        </fill>
        <alignment horizontal="right" vertical="top" wrapText="1" readingOrder="0"/>
        <border outline="0">
          <left style="medium">
            <color indexed="64"/>
          </left>
          <right style="medium">
            <color indexed="64"/>
          </right>
        </border>
      </ndxf>
    </rcc>
    <rcc rId="0" sId="3">
      <nc r="F14">
        <v>5324</v>
      </nc>
    </rcc>
    <rcc rId="0" sId="3">
      <nc r="H14" t="inlineStr">
        <is>
          <t>6,021 in September 2015</t>
        </is>
      </nc>
    </rcc>
    <rcc rId="0" sId="3">
      <nc r="I14" t="inlineStr">
        <is>
          <t>1,691 in September 2014</t>
        </is>
      </nc>
    </rcc>
    <rcc rId="0" sId="3">
      <nc r="R14" t="inlineStr">
        <is>
          <t xml:space="preserve"> </t>
        </is>
      </nc>
    </rcc>
  </rrc>
  <rcc rId="496" sId="3">
    <oc r="A41" t="inlineStr">
      <is>
        <t>*Cells with fewer than 11 members have been marked with an asterisk to comply with CHIA's data privacy policies.</t>
      </is>
    </oc>
    <nc r="A41"/>
  </rcc>
  <rcmt sheetId="1" cell="A3" guid="{00000000-0000-0000-0000-000000000000}" action="delete" alwaysShow="1" author="Wyeth, Amy"/>
  <rcmt sheetId="1" cell="F4" guid="{00000000-0000-0000-0000-000000000000}" action="delete" alwaysShow="1" author="Almquist, Lauren"/>
  <rcmt sheetId="1" cell="F4" guid="{BCECB768-D85E-4A8F-B661-413A023FD31C}" alwaysShow="1" author="Almquist, Lauren" newLength="86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3" numFmtId="4">
    <oc r="C26">
      <v>173340</v>
    </oc>
    <nc r="C26">
      <v>174809</v>
    </nc>
  </rcc>
  <rcc rId="443" sId="3" numFmtId="4">
    <oc r="D26" t="inlineStr">
      <is>
        <t>*</t>
      </is>
    </oc>
    <nc r="D26">
      <v>155495</v>
    </nc>
  </rcc>
  <rcc rId="444" sId="3" numFmtId="4">
    <oc r="C30">
      <v>181685</v>
    </oc>
    <nc r="C30">
      <v>193080</v>
    </nc>
  </rcc>
  <rcc rId="445" sId="3" numFmtId="4">
    <oc r="D30" t="inlineStr">
      <is>
        <t>*</t>
      </is>
    </oc>
    <nc r="D30">
      <v>158687</v>
    </nc>
  </rcc>
  <rcc rId="446" sId="3" numFmtId="4">
    <oc r="C28">
      <v>38323</v>
    </oc>
    <nc r="C28">
      <v>37829</v>
    </nc>
  </rcc>
  <rcc rId="447" sId="3" numFmtId="4">
    <oc r="D28" t="inlineStr">
      <is>
        <t>*</t>
      </is>
    </oc>
    <nc r="D28">
      <v>36494</v>
    </nc>
  </rcc>
  <rcc rId="448" sId="3" numFmtId="4">
    <oc r="C29">
      <v>32549</v>
    </oc>
    <nc r="C29">
      <v>28746</v>
    </nc>
  </rcc>
  <rcc rId="449" sId="3" numFmtId="4">
    <oc r="D29" t="inlineStr">
      <is>
        <t>*</t>
      </is>
    </oc>
    <nc r="D29">
      <v>31768</v>
    </nc>
  </rcc>
  <rcc rId="450" sId="3" numFmtId="4">
    <oc r="C27">
      <v>99976</v>
    </oc>
    <nc r="C27">
      <v>97655</v>
    </nc>
  </rcc>
  <rcc rId="451" sId="3" numFmtId="4">
    <oc r="D27" t="inlineStr">
      <is>
        <t>*</t>
      </is>
    </oc>
    <nc r="D27">
      <v>88738</v>
    </nc>
  </rcc>
  <rfmt sheetId="3" sqref="C26:D30" start="0" length="2147483647">
    <dxf>
      <font>
        <color auto="1"/>
      </font>
    </dxf>
  </rfmt>
  <rcc rId="452" sId="3" odxf="1" dxf="1">
    <oc r="E26" t="inlineStr">
      <is>
        <t xml:space="preserve"> </t>
      </is>
    </oc>
    <nc r="E26">
      <f>(C26-D26)/D26</f>
    </nc>
    <odxf>
      <font>
        <sz val="12"/>
        <color rgb="FFFF0000"/>
      </font>
      <border outline="0">
        <top style="medium">
          <color auto="1"/>
        </top>
        <bottom/>
      </border>
    </odxf>
    <ndxf>
      <font>
        <sz val="12"/>
        <color rgb="FFFF0000"/>
      </font>
      <border outline="0">
        <top/>
        <bottom style="medium">
          <color auto="1"/>
        </bottom>
      </border>
    </ndxf>
  </rcc>
  <rcc rId="453" sId="3" odxf="1" dxf="1">
    <nc r="E27">
      <f>(C27-D27)/D27</f>
    </nc>
    <odxf>
      <font>
        <sz val="12"/>
        <color rgb="FFFF0000"/>
      </font>
      <border outline="0">
        <bottom/>
      </border>
    </odxf>
    <ndxf>
      <font>
        <sz val="12"/>
        <color rgb="FFFF0000"/>
      </font>
      <border outline="0">
        <bottom style="medium">
          <color auto="1"/>
        </bottom>
      </border>
    </ndxf>
  </rcc>
  <rcc rId="454" sId="3" odxf="1" dxf="1">
    <nc r="E28">
      <f>(C28-D28)/D28</f>
    </nc>
    <ndxf>
      <font>
        <sz val="12"/>
        <color rgb="FFFF0000"/>
      </font>
      <border outline="0">
        <bottom style="medium">
          <color auto="1"/>
        </bottom>
      </border>
    </ndxf>
  </rcc>
  <rcc rId="455" sId="3" odxf="1" dxf="1">
    <nc r="E29">
      <f>(C29-D29)/D29</f>
    </nc>
    <odxf>
      <font>
        <sz val="12"/>
        <color rgb="FFFF0000"/>
      </font>
      <border outline="0">
        <bottom/>
      </border>
    </odxf>
    <ndxf>
      <font>
        <sz val="12"/>
        <color rgb="FFFF0000"/>
      </font>
      <border outline="0">
        <bottom style="medium">
          <color auto="1"/>
        </bottom>
      </border>
    </ndxf>
  </rcc>
  <rcc rId="456" sId="3" odxf="1" dxf="1">
    <nc r="E30">
      <f>(C30-D30)/D30</f>
    </nc>
    <odxf>
      <font>
        <sz val="12"/>
        <color rgb="FFFF0000"/>
      </font>
    </odxf>
    <ndxf>
      <font>
        <sz val="12"/>
        <color rgb="FFFF0000"/>
      </font>
    </ndxf>
  </rcc>
  <rfmt sheetId="3" sqref="E26:E30" start="0" length="0">
    <dxf>
      <border>
        <left/>
      </border>
    </dxf>
  </rfmt>
  <rfmt sheetId="3" sqref="E26" start="0" length="0">
    <dxf>
      <border>
        <top/>
      </border>
    </dxf>
  </rfmt>
  <rfmt sheetId="3" sqref="E26:E30" start="0" length="0">
    <dxf>
      <border>
        <right/>
      </border>
    </dxf>
  </rfmt>
  <rfmt sheetId="3" sqref="E30" start="0" length="0">
    <dxf>
      <border>
        <bottom/>
      </border>
    </dxf>
  </rfmt>
  <rfmt sheetId="3" sqref="E26:E30">
    <dxf>
      <border>
        <top/>
        <bottom/>
        <horizontal/>
      </border>
    </dxf>
  </rfmt>
  <rfmt sheetId="3" sqref="E26:E30" start="0" length="0">
    <dxf>
      <border>
        <left style="medium">
          <color indexed="64"/>
        </left>
      </border>
    </dxf>
  </rfmt>
  <rfmt sheetId="3" sqref="E26" start="0" length="0">
    <dxf>
      <border>
        <top style="medium">
          <color indexed="64"/>
        </top>
      </border>
    </dxf>
  </rfmt>
  <rfmt sheetId="3" sqref="E26:E30" start="0" length="0">
    <dxf>
      <border>
        <right style="medium">
          <color indexed="64"/>
        </right>
      </border>
    </dxf>
  </rfmt>
  <rfmt sheetId="3" sqref="E30" start="0" length="0">
    <dxf>
      <border>
        <bottom style="medium">
          <color indexed="64"/>
        </bottom>
      </border>
    </dxf>
  </rfmt>
  <rfmt sheetId="3" sqref="B15:E16">
    <dxf>
      <fill>
        <patternFill patternType="solid">
          <bgColor rgb="FFFFFF00"/>
        </patternFill>
      </fill>
    </dxf>
  </rfmt>
  <rfmt sheetId="3" sqref="B10:E10">
    <dxf>
      <fill>
        <patternFill patternType="solid">
          <bgColor rgb="FFFFFF00"/>
        </patternFill>
      </fill>
    </dxf>
  </rfmt>
  <rcc rId="457" sId="3" odxf="1" dxf="1">
    <oc r="E6">
      <f>(C6-D6)/D6</f>
    </oc>
    <nc r="E6">
      <f>(C6-D6)/D6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458" sId="3" odxf="1" dxf="1">
    <oc r="E7">
      <f>(C7-D7)/D7</f>
    </oc>
    <nc r="E7">
      <f>(C7-D7)/D7</f>
    </nc>
    <odxf>
      <border outline="0">
        <top/>
      </border>
    </odxf>
    <ndxf>
      <border outline="0">
        <top style="medium">
          <color indexed="64"/>
        </top>
      </border>
    </ndxf>
  </rcc>
  <rcc rId="459" sId="3" odxf="1" dxf="1">
    <oc r="E8">
      <f>(C8-D8)/D8</f>
    </oc>
    <nc r="E8">
      <f>(C8-D8)/D8</f>
    </nc>
    <odxf>
      <border outline="0">
        <top/>
      </border>
    </odxf>
    <ndxf>
      <border outline="0">
        <top style="medium">
          <color indexed="64"/>
        </top>
      </border>
    </ndxf>
  </rcc>
  <rcc rId="460" sId="3" odxf="1" dxf="1">
    <oc r="E9">
      <f>(C9-D9)/D9</f>
    </oc>
    <nc r="E9">
      <f>(C9-D9)/D9</f>
    </nc>
    <odxf>
      <border outline="0">
        <top/>
      </border>
    </odxf>
    <ndxf>
      <border outline="0">
        <top style="medium">
          <color indexed="64"/>
        </top>
      </border>
    </ndxf>
  </rcc>
  <rcc rId="461" sId="3" odxf="1" dxf="1" numFmtId="14">
    <oc r="E10">
      <v>-1</v>
    </oc>
    <nc r="E10">
      <f>(C10-D10)/D10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462" sId="3" odxf="1" dxf="1">
    <oc r="E11">
      <f>(C11-D11)/D11</f>
    </oc>
    <nc r="E11">
      <f>(C11-D11)/D11</f>
    </nc>
    <odxf>
      <border outline="0">
        <top/>
      </border>
    </odxf>
    <ndxf>
      <border outline="0">
        <top style="medium">
          <color indexed="64"/>
        </top>
      </border>
    </ndxf>
  </rcc>
  <rcc rId="463" sId="3" odxf="1" dxf="1">
    <oc r="E12">
      <f>(C12-D12)/D12</f>
    </oc>
    <nc r="E12">
      <f>(C12-D12)/D12</f>
    </nc>
    <odxf>
      <border outline="0">
        <top/>
      </border>
    </odxf>
    <ndxf>
      <border outline="0">
        <top style="medium">
          <color indexed="64"/>
        </top>
      </border>
    </ndxf>
  </rcc>
  <rcc rId="464" sId="3" odxf="1" dxf="1">
    <oc r="E13">
      <f>(C13-D13)/D13</f>
    </oc>
    <nc r="E13">
      <f>(C13-D13)/D13</f>
    </nc>
    <odxf>
      <border outline="0">
        <top/>
      </border>
    </odxf>
    <ndxf>
      <border outline="0">
        <top style="medium">
          <color indexed="64"/>
        </top>
      </border>
    </ndxf>
  </rcc>
  <rcc rId="465" sId="3" odxf="1" dxf="1">
    <oc r="E14">
      <f>(C14-D14)/D14</f>
    </oc>
    <nc r="E14">
      <f>(C14-D14)/D14</f>
    </nc>
    <odxf>
      <border outline="0">
        <top/>
      </border>
    </odxf>
    <ndxf>
      <border outline="0">
        <top style="medium">
          <color indexed="64"/>
        </top>
      </border>
    </ndxf>
  </rcc>
  <rcc rId="466" sId="3" odxf="1" dxf="1" numFmtId="14">
    <oc r="E15">
      <v>-1</v>
    </oc>
    <nc r="E15">
      <f>(C15-D15)/D15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467" sId="3" odxf="1" dxf="1">
    <oc r="E16">
      <f>(C16-D16)/D16</f>
    </oc>
    <nc r="E16">
      <f>(C16-D16)/D16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medium">
          <color indexed="64"/>
        </top>
      </border>
    </ndxf>
  </rcc>
  <rcc rId="468" sId="3" odxf="1" dxf="1">
    <oc r="E17">
      <f>(C17-D17)/D17</f>
    </oc>
    <nc r="E17">
      <f>(C17-D17)/D17</f>
    </nc>
    <odxf>
      <border outline="0">
        <top/>
      </border>
    </odxf>
    <ndxf>
      <border outline="0">
        <top style="medium">
          <color indexed="64"/>
        </top>
      </border>
    </ndxf>
  </rcc>
  <rcc rId="469" sId="3" odxf="1" dxf="1">
    <oc r="E18">
      <f>(C18-D18)/D18</f>
    </oc>
    <nc r="E18">
      <f>(C18-D18)/D18</f>
    </nc>
    <odxf>
      <border outline="0">
        <top/>
      </border>
    </odxf>
    <ndxf>
      <border outline="0">
        <top style="medium">
          <color indexed="64"/>
        </top>
      </border>
    </ndxf>
  </rcc>
  <rfmt sheetId="3" sqref="E5:E18" start="0" length="0">
    <dxf>
      <border>
        <left/>
      </border>
    </dxf>
  </rfmt>
  <rfmt sheetId="3" sqref="E5" start="0" length="0">
    <dxf>
      <border>
        <top/>
      </border>
    </dxf>
  </rfmt>
  <rfmt sheetId="3" sqref="E5:E18" start="0" length="0">
    <dxf>
      <border>
        <right/>
      </border>
    </dxf>
  </rfmt>
  <rfmt sheetId="3" sqref="E5:E19" start="0" length="0">
    <dxf>
      <border>
        <left style="medium">
          <color indexed="64"/>
        </left>
      </border>
    </dxf>
  </rfmt>
  <rfmt sheetId="3" sqref="E5" start="0" length="0">
    <dxf>
      <border>
        <top style="medium">
          <color indexed="64"/>
        </top>
      </border>
    </dxf>
  </rfmt>
  <rfmt sheetId="3" sqref="E5:E19" start="0" length="0">
    <dxf>
      <border>
        <right style="medium">
          <color indexed="64"/>
        </right>
      </border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" sId="3" numFmtId="4">
    <oc r="C19">
      <v>28746</v>
    </oc>
    <nc r="C19">
      <v>31768</v>
    </nc>
  </rcc>
  <rcc rId="498" sId="3" numFmtId="4">
    <oc r="D19">
      <v>31768</v>
    </oc>
    <nc r="D19">
      <v>28746</v>
    </nc>
  </rcc>
  <rcc rId="499" sId="3">
    <nc r="M25">
      <v>275340</v>
    </nc>
  </rcc>
  <rcc rId="500" sId="3">
    <nc r="N25">
      <v>274481</v>
    </nc>
  </rcc>
  <rcc rId="501" sId="3">
    <nc r="O25">
      <f>M25-N25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" sId="2" numFmtId="4">
    <oc r="B7">
      <v>455196</v>
    </oc>
    <nc r="B7">
      <v>455204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3" sId="2" numFmtId="4">
    <oc r="C10">
      <v>138256</v>
    </oc>
    <nc r="C10">
      <v>138404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" sId="3">
    <oc r="M25">
      <v>275340</v>
    </oc>
    <nc r="M25"/>
  </rcc>
  <rcc rId="505" sId="3">
    <oc r="N25">
      <v>274481</v>
    </oc>
    <nc r="N25"/>
  </rcc>
  <rcc rId="506" sId="3">
    <oc r="O25">
      <f>M25-N25</f>
    </oc>
    <nc r="O25"/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7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1" t="inlineStr">
        <is>
          <t>Business Unit: HSP</t>
        </is>
      </nc>
      <ndxf>
        <font>
          <sz val="12"/>
          <color theme="1"/>
          <name val="Calibri"/>
          <scheme val="minor"/>
        </font>
        <alignment vertical="center" readingOrder="0"/>
      </ndxf>
    </rcc>
    <rcc rId="0" sId="1" dxf="1">
      <nc r="A2" t="inlineStr">
        <is>
          <t>Business Owner: Lauren Almquist</t>
        </is>
      </nc>
      <ndxf>
        <font>
          <sz val="12"/>
          <color theme="1"/>
          <name val="Calibri"/>
          <scheme val="minor"/>
        </font>
        <alignment vertical="center" readingOrder="0"/>
      </ndxf>
    </rcc>
    <rcc rId="0" sId="1" dxf="1">
      <nc r="A3" t="inlineStr">
        <is>
          <t>Tier 1 #8</t>
        </is>
      </nc>
      <ndxf>
        <font>
          <b/>
          <sz val="11"/>
          <color theme="1"/>
          <name val="Calibri"/>
          <scheme val="minor"/>
        </font>
      </ndxf>
    </rcc>
    <rcc rId="0" sId="1" dxf="1">
      <nc r="A4" t="inlineStr">
        <is>
          <t>Measure</t>
        </is>
      </nc>
      <n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medium">
            <color rgb="FF327699"/>
          </left>
          <top style="medium">
            <color rgb="FF327699"/>
          </top>
        </border>
      </ndxf>
    </rcc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medium">
            <color rgb="FF327699"/>
          </left>
          <bottom style="medium">
            <color indexed="64"/>
          </bottom>
        </border>
      </dxf>
    </rfmt>
    <rcc rId="0" sId="1" dxf="1">
      <nc r="A6" t="inlineStr">
        <is>
          <t>Enrollment in Health Insurance</t>
        </is>
      </nc>
      <ndxf>
        <alignment horizontal="center" vertical="center" wrapText="1" readingOrder="0"/>
      </ndxf>
    </rcc>
    <rfmt sheetId="1" sqref="A7" start="0" length="0">
      <dxf>
        <alignment horizontal="center" vertical="center" wrapText="1" readingOrder="0"/>
      </dxf>
    </rfmt>
    <rfmt sheetId="1" sqref="A8" start="0" length="0">
      <dxf>
        <alignment horizontal="center" vertical="center" wrapText="1" readingOrder="0"/>
      </dxf>
    </rfmt>
    <rfmt sheetId="1" sqref="A9" start="0" length="0">
      <dxf>
        <alignment horizontal="center" vertical="center" wrapText="1" readingOrder="0"/>
      </dxf>
    </rfmt>
    <rfmt sheetId="1" sqref="A10" start="0" length="0">
      <dxf>
        <alignment horizontal="center" vertical="center" wrapText="1" readingOrder="0"/>
      </dxf>
    </rfmt>
    <rfmt sheetId="1" sqref="A11" start="0" length="0">
      <dxf>
        <alignment horizontal="center" vertical="center" wrapText="1" readingOrder="0"/>
      </dxf>
    </rfmt>
    <rfmt sheetId="1" sqref="A12" start="0" length="0">
      <dxf>
        <alignment horizontal="center" vertical="center" wrapText="1" readingOrder="0"/>
      </dxf>
    </rfmt>
    <rfmt sheetId="1" sqref="A13" start="0" length="0">
      <dxf>
        <alignment horizontal="center" vertical="center" wrapText="1" readingOrder="0"/>
        <border outline="0">
          <bottom style="medium">
            <color auto="1"/>
          </bottom>
        </border>
      </dxf>
    </rfmt>
    <rfmt sheetId="1" sqref="A14" start="0" length="0">
      <dxf>
        <alignment vertical="center" wrapText="1" readingOrder="0"/>
      </dxf>
    </rfmt>
    <rfmt sheetId="1" sqref="A15" start="0" length="0">
      <dxf>
        <alignment vertical="center" wrapText="1" readingOrder="0"/>
      </dxf>
    </rfmt>
    <rfmt sheetId="1" sqref="A16" start="0" length="0">
      <dxf>
        <alignment vertical="center" wrapText="1" readingOrder="0"/>
      </dxf>
    </rfmt>
    <rfmt sheetId="1" sqref="A17" start="0" length="0">
      <dxf>
        <alignment vertical="center" wrapText="1" readingOrder="0"/>
      </dxf>
    </rfmt>
  </rrc>
  <rrc rId="508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4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right style="thin">
            <color rgb="FF000000"/>
          </right>
          <top style="medium">
            <color rgb="FF327699"/>
          </top>
        </border>
      </dxf>
    </rfmt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right style="thin">
            <color rgb="FF000000"/>
          </right>
          <bottom style="medium">
            <color indexed="64"/>
          </bottom>
        </border>
      </dxf>
    </rfmt>
    <rcc rId="0" sId="1" dxf="1">
      <nc r="A6" t="inlineStr">
        <is>
          <t>Private Commercial</t>
        </is>
      </nc>
      <ndxf>
        <font>
          <sz val="11"/>
          <color theme="1"/>
          <name val="Calibri"/>
          <scheme val="minor"/>
        </font>
        <alignment horizontal="center" vertical="center" readingOrder="0"/>
      </ndxf>
    </rcc>
    <rfmt sheetId="1" sqref="A7" start="0" length="0">
      <dxf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A8" t="inlineStr">
        <is>
          <t xml:space="preserve">MassHealth (Direct) 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  <border outline="0">
          <top style="thin">
            <color indexed="64"/>
          </top>
        </border>
      </ndxf>
    </rcc>
    <rfmt sheetId="1" sqref="A9" start="0" length="0">
      <dxf>
        <alignment horizontal="center" vertical="center" wrapText="1" readingOrder="0"/>
        <border outline="0">
          <bottom style="thin">
            <color indexed="64"/>
          </bottom>
        </border>
      </dxf>
    </rfmt>
    <rcc rId="0" sId="1" dxf="1">
      <nc r="A10" t="inlineStr">
        <is>
          <t>SCO, One Care, PACE</t>
        </is>
      </nc>
      <ndxf>
        <alignment horizontal="center" vertical="center" readingOrder="0"/>
      </ndxf>
    </rcc>
    <rfmt sheetId="1" sqref="A11" start="0" length="0">
      <dxf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A12" t="inlineStr">
        <is>
          <t>Medicare</t>
        </is>
      </nc>
      <ndxf>
        <alignment horizontal="center" vertical="center" readingOrder="0"/>
      </ndxf>
    </rcc>
    <rfmt sheetId="1" sqref="A13" start="0" length="0">
      <dxf>
        <alignment horizontal="center" vertical="center" readingOrder="0"/>
        <border outline="0">
          <bottom style="medium">
            <color auto="1"/>
          </bottom>
        </border>
      </dxf>
    </rfmt>
  </rrc>
  <rrc rId="509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4" t="inlineStr">
        <is>
          <t>Most Recent Data</t>
        </is>
      </nc>
      <n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medium">
            <color rgb="FF327699"/>
          </top>
        </border>
      </ndxf>
    </rcc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bottom style="medium">
            <color indexed="64"/>
          </bottom>
        </border>
      </dxf>
    </rfmt>
    <rcc rId="0" sId="1" dxf="1">
      <nc r="A6" t="inlineStr">
        <is>
          <t>4,062,404 in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cc rId="0" sId="1" dxf="1" quotePrefix="1">
      <nc r="A7" t="inlineStr">
        <is>
          <t>+0.7% March 2018 to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ndxf>
    </rcc>
    <rcc rId="0" sId="1" dxf="1">
      <nc r="A8" t="inlineStr">
        <is>
          <t>1,183,141 in March 2019</t>
        </is>
      </nc>
      <ndxf>
        <font>
          <sz val="11"/>
          <color theme="1"/>
          <name val="Calibri"/>
          <scheme val="minor"/>
        </font>
        <numFmt numFmtId="3" formatCode="#,##0"/>
        <alignment horizontal="center" vertical="center" wrapText="1" readingOrder="0"/>
      </ndxf>
    </rcc>
    <rcc rId="0" sId="1" dxf="1" quotePrefix="1">
      <nc r="A9" t="inlineStr">
        <is>
          <t>-6.1% March 2018 to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ndxf>
    </rcc>
    <rcc rId="0" sId="1" dxf="1">
      <nc r="A10" t="inlineStr">
        <is>
          <t>87,631 in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cc rId="0" sId="1" dxf="1" quotePrefix="1">
      <nc r="A11" t="inlineStr">
        <is>
          <t>+12.9% March 2018 to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  <border outline="0">
          <bottom style="thin">
            <color indexed="64"/>
          </bottom>
        </border>
      </ndxf>
    </rcc>
    <rcc rId="0" sId="1" dxf="1">
      <nc r="A12" t="inlineStr">
        <is>
          <t>1,102,761 in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cc rId="0" sId="1" dxf="1" quotePrefix="1">
      <nc r="A13" t="inlineStr">
        <is>
          <t>+1.5% March 2018 to March 2019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  <border outline="0">
          <bottom style="medium">
            <color auto="1"/>
          </bottom>
        </border>
      </ndxf>
    </rcc>
    <rcc rId="0" sId="1" s="1" dxf="1">
      <nc r="A16" t="inlineStr">
        <is>
          <t xml:space="preserve"> </t>
        </is>
      </nc>
      <ndxf>
        <font>
          <sz val="11"/>
          <color theme="1"/>
          <name val="Calibri"/>
          <scheme val="minor"/>
        </font>
        <numFmt numFmtId="164" formatCode="0.0%"/>
      </ndxf>
    </rcc>
    <rcc rId="0" sId="1" dxf="1">
      <nc r="A17" t="inlineStr">
        <is>
          <t xml:space="preserve"> </t>
        </is>
      </nc>
      <ndxf>
        <font>
          <sz val="11"/>
          <color theme="1"/>
          <name val="Calibri"/>
          <scheme val="minor"/>
        </font>
        <numFmt numFmtId="164" formatCode="0.0%"/>
      </ndxf>
    </rcc>
  </rrc>
  <rrc rId="510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4" t="inlineStr">
        <is>
          <t>Previous Data</t>
        </is>
      </nc>
      <n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medium">
            <color rgb="FF327699"/>
          </top>
        </border>
      </ndxf>
    </rcc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bottom style="medium">
            <color indexed="64"/>
          </bottom>
        </border>
      </dxf>
    </rfmt>
    <rcc rId="0" sId="1" dxf="1">
      <nc r="A6" t="inlineStr">
        <is>
          <t>4,035,330 in March 2018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fmt sheetId="1" sqref="A7" start="0" length="0">
      <dxf>
        <alignment horizontal="center" vertical="center" wrapText="1" readingOrder="0"/>
        <border outline="0">
          <bottom style="thin">
            <color indexed="64"/>
          </bottom>
        </border>
      </dxf>
    </rfmt>
    <rcc rId="0" sId="1" dxf="1">
      <nc r="A8" t="inlineStr">
        <is>
          <t>1,260,580 in March 2018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fmt sheetId="1" sqref="A9" start="0" length="0">
      <dxf>
        <alignment horizontal="center" vertical="center" wrapText="1" readingOrder="0"/>
        <border outline="0">
          <bottom style="thin">
            <color indexed="64"/>
          </bottom>
        </border>
      </dxf>
    </rfmt>
    <rcc rId="0" sId="1" dxf="1">
      <nc r="A10" t="inlineStr">
        <is>
          <t>77,633 in March 2018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fmt sheetId="1" sqref="A11" start="0" length="0">
      <dxf>
        <alignment horizontal="center" vertical="center" wrapText="1" readingOrder="0"/>
        <border outline="0">
          <bottom style="thin">
            <color indexed="64"/>
          </bottom>
        </border>
      </dxf>
    </rfmt>
    <rcc rId="0" sId="1" dxf="1">
      <nc r="A12" t="inlineStr">
        <is>
          <t>1,086,856 in March 2018</t>
        </is>
      </nc>
      <ndxf>
        <font>
          <sz val="11"/>
          <color theme="1"/>
          <name val="Calibri"/>
          <scheme val="minor"/>
        </font>
        <alignment horizontal="center" vertical="center" wrapText="1" readingOrder="0"/>
      </ndxf>
    </rcc>
    <rfmt sheetId="1" sqref="A13" start="0" length="0">
      <dxf>
        <alignment horizontal="center" vertical="center" wrapText="1" readingOrder="0"/>
        <border outline="0">
          <bottom style="medium">
            <color auto="1"/>
          </bottom>
        </border>
      </dxf>
    </rfmt>
    <rcc rId="0" sId="1" dxf="1">
      <nc r="A18" t="inlineStr">
        <is>
          <t xml:space="preserve"> </t>
        </is>
      </nc>
      <ndxf>
        <font>
          <sz val="11"/>
          <color theme="1"/>
          <name val="Calibri"/>
          <scheme val="minor"/>
        </font>
        <numFmt numFmtId="14" formatCode="0.00%"/>
      </ndxf>
    </rcc>
  </rrc>
  <rrc rId="511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4" t="inlineStr">
        <is>
          <t>Fact Sheet</t>
        </is>
      </nc>
      <n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medium">
            <color rgb="FF327699"/>
          </top>
        </border>
      </ndxf>
    </rcc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bottom style="medium">
            <color indexed="64"/>
          </bottom>
        </border>
      </dxf>
    </rfmt>
    <rcc rId="0" sId="1" dxf="1">
      <nc r="A6" t="inlineStr">
        <is>
          <t>[insert updated fact sheet]</t>
        </is>
      </nc>
      <ndxf>
        <alignment horizontal="center" vertical="center" wrapText="1" readingOrder="0"/>
      </ndxf>
    </rcc>
    <rfmt sheetId="1" sqref="A7" start="0" length="0">
      <dxf>
        <alignment horizontal="center" vertical="center" wrapText="1" readingOrder="0"/>
      </dxf>
    </rfmt>
    <rfmt sheetId="1" sqref="A8" start="0" length="0">
      <dxf>
        <alignment horizontal="center" vertical="center" wrapText="1" readingOrder="0"/>
      </dxf>
    </rfmt>
    <rfmt sheetId="1" sqref="A9" start="0" length="0">
      <dxf>
        <alignment horizontal="center" vertical="center" wrapText="1" readingOrder="0"/>
      </dxf>
    </rfmt>
    <rfmt sheetId="1" sqref="A10" start="0" length="0">
      <dxf>
        <alignment horizontal="center" vertical="center" wrapText="1" readingOrder="0"/>
      </dxf>
    </rfmt>
    <rfmt sheetId="1" sqref="A11" start="0" length="0">
      <dxf>
        <alignment horizontal="center" vertical="center" wrapText="1" readingOrder="0"/>
      </dxf>
    </rfmt>
    <rfmt sheetId="1" sqref="A12" start="0" length="0">
      <dxf>
        <alignment horizontal="center" vertical="center" wrapText="1" readingOrder="0"/>
      </dxf>
    </rfmt>
    <rfmt sheetId="1" sqref="A13" start="0" length="0">
      <dxf>
        <alignment horizontal="center" vertical="center" wrapText="1" readingOrder="0"/>
        <border outline="0">
          <bottom style="medium">
            <color auto="1"/>
          </bottom>
        </border>
      </dxf>
    </rfmt>
  </rrc>
  <rrc rId="512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4" t="inlineStr">
        <is>
          <t>Databook</t>
        </is>
      </nc>
      <n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medium">
            <color rgb="FF327699"/>
          </top>
        </border>
      </ndxf>
    </rcc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bottom style="medium">
            <color indexed="64"/>
          </bottom>
        </border>
      </dxf>
    </rfmt>
    <rcc rId="0" sId="1" s="1" dxf="1">
      <nc r="A6" t="inlineStr">
        <is>
          <t>www.chiamass.gov/assets/Uploads/enrollment/2019-february/Enrollment-Trends-February-2019-Databook.xlsx</t>
        </is>
      </nc>
      <ndxf>
        <font>
          <u/>
          <sz val="10"/>
          <color theme="10"/>
          <name val="Calibri"/>
          <scheme val="none"/>
        </font>
        <alignment vertical="center" wrapText="1" readingOrder="0"/>
        <border outline="0">
          <top style="medium">
            <color auto="1"/>
          </top>
        </border>
      </ndxf>
    </rcc>
    <rfmt sheetId="1" s="1" sqref="A7" start="0" length="0">
      <dxf>
        <font>
          <u/>
          <sz val="10"/>
          <color theme="10"/>
          <name val="Calibri"/>
          <scheme val="none"/>
        </font>
        <alignment vertical="center" wrapText="1" readingOrder="0"/>
      </dxf>
    </rfmt>
    <rfmt sheetId="1" s="1" sqref="A8" start="0" length="0">
      <dxf>
        <font>
          <u/>
          <sz val="10"/>
          <color theme="10"/>
          <name val="Calibri"/>
          <scheme val="none"/>
        </font>
        <alignment vertical="center" wrapText="1" readingOrder="0"/>
      </dxf>
    </rfmt>
    <rfmt sheetId="1" s="1" sqref="A9" start="0" length="0">
      <dxf>
        <font>
          <u/>
          <sz val="10"/>
          <color theme="10"/>
          <name val="Calibri"/>
          <scheme val="none"/>
        </font>
        <alignment vertical="center" wrapText="1" readingOrder="0"/>
      </dxf>
    </rfmt>
    <rfmt sheetId="1" s="1" sqref="A10" start="0" length="0">
      <dxf>
        <font>
          <u/>
          <sz val="10"/>
          <color theme="10"/>
          <name val="Calibri"/>
          <scheme val="none"/>
        </font>
        <alignment vertical="center" wrapText="1" readingOrder="0"/>
      </dxf>
    </rfmt>
    <rfmt sheetId="1" s="1" sqref="A11" start="0" length="0">
      <dxf>
        <font>
          <u/>
          <sz val="10"/>
          <color theme="10"/>
          <name val="Calibri"/>
          <scheme val="none"/>
        </font>
        <alignment vertical="center" wrapText="1" readingOrder="0"/>
      </dxf>
    </rfmt>
    <rfmt sheetId="1" s="1" sqref="A12" start="0" length="0">
      <dxf>
        <font>
          <u/>
          <sz val="10"/>
          <color theme="10"/>
          <name val="Calibri"/>
          <scheme val="none"/>
        </font>
        <alignment vertical="center" wrapText="1" readingOrder="0"/>
      </dxf>
    </rfmt>
    <rfmt sheetId="1" s="1" sqref="A13" start="0" length="0">
      <dxf>
        <font>
          <u/>
          <sz val="10"/>
          <color theme="10"/>
          <name val="Calibri"/>
          <scheme val="none"/>
        </font>
        <alignment vertical="center" wrapText="1" readingOrder="0"/>
        <border outline="0">
          <bottom style="medium">
            <color auto="1"/>
          </bottom>
        </border>
      </dxf>
    </rfmt>
    <rfmt sheetId="1" sqref="A14" start="0" length="0">
      <dxf>
        <font>
          <sz val="11"/>
          <color theme="1"/>
          <name val="Calibri"/>
          <scheme val="minor"/>
        </font>
      </dxf>
    </rfmt>
    <rcc rId="0" sId="1" dxf="1">
      <nc r="A17" t="inlineStr">
        <is>
          <t xml:space="preserve"> </t>
        </is>
      </nc>
      <ndxf>
        <font>
          <sz val="11"/>
          <color theme="1"/>
          <name val="Calibri"/>
          <scheme val="minor"/>
        </font>
      </ndxf>
    </rcc>
    <rcc rId="0" sId="1" dxf="1">
      <nc r="A18" t="inlineStr">
        <is>
          <t xml:space="preserve"> </t>
        </is>
      </nc>
      <ndxf>
        <font>
          <sz val="11"/>
          <color theme="1"/>
          <name val="Calibri"/>
          <scheme val="minor"/>
        </font>
      </ndxf>
    </rcc>
    <rcc rId="0" sId="1" dxf="1">
      <nc r="A23" t="inlineStr">
        <is>
          <t xml:space="preserve"> </t>
        </is>
      </nc>
      <ndxf>
        <font>
          <sz val="11"/>
          <color theme="1"/>
          <name val="Calibri"/>
          <scheme val="minor"/>
        </font>
      </ndxf>
    </rcc>
  </rrc>
  <rrc rId="513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4" t="inlineStr">
        <is>
          <t>Learn More</t>
        </is>
      </nc>
      <n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medium">
            <color rgb="FF327699"/>
          </right>
          <top style="medium">
            <color rgb="FF327699"/>
          </top>
        </border>
      </ndxf>
    </rcc>
    <rfmt sheetId="1" sqref="A5" start="0" length="0">
      <dxf>
        <font>
          <b/>
          <sz val="11"/>
          <color rgb="FFFFFFFF"/>
          <name val="Calibri"/>
          <scheme val="minor"/>
        </font>
        <fill>
          <patternFill patternType="solid">
            <bgColor rgb="FF327699"/>
          </patternFill>
        </fill>
        <alignment horizontal="center" vertical="center" wrapText="1" readingOrder="0"/>
        <border outline="0">
          <left style="thin">
            <color rgb="FF000000"/>
          </left>
          <right style="medium">
            <color rgb="FF327699"/>
          </right>
          <bottom style="medium">
            <color indexed="64"/>
          </bottom>
        </border>
      </dxf>
    </rfmt>
    <rcc rId="0" sId="1" s="1" dxf="1">
      <nc r="A6" t="inlineStr">
        <is>
          <t>http://www.chiamass.gov/enrollment-in-health-insurance/</t>
        </is>
      </nc>
      <ndxf>
        <font>
          <u/>
          <sz val="11"/>
          <color theme="10"/>
          <name val="Calibri"/>
          <scheme val="minor"/>
        </font>
        <alignment horizontal="left" vertical="center" wrapText="1" readingOrder="0"/>
      </ndxf>
    </rcc>
    <rfmt sheetId="1" sqref="A7" start="0" length="0">
      <dxf>
        <alignment horizontal="left" vertical="center" wrapText="1" readingOrder="0"/>
      </dxf>
    </rfmt>
    <rfmt sheetId="1" sqref="A8" start="0" length="0">
      <dxf>
        <alignment horizontal="left" vertical="center" wrapText="1" readingOrder="0"/>
      </dxf>
    </rfmt>
    <rfmt sheetId="1" sqref="A9" start="0" length="0">
      <dxf>
        <alignment horizontal="left" vertical="center" wrapText="1" readingOrder="0"/>
      </dxf>
    </rfmt>
    <rfmt sheetId="1" sqref="A10" start="0" length="0">
      <dxf>
        <alignment horizontal="left" vertical="center" wrapText="1" readingOrder="0"/>
      </dxf>
    </rfmt>
    <rfmt sheetId="1" sqref="A11" start="0" length="0">
      <dxf>
        <alignment horizontal="left" vertical="center" wrapText="1" readingOrder="0"/>
      </dxf>
    </rfmt>
    <rfmt sheetId="1" sqref="A12" start="0" length="0">
      <dxf>
        <alignment horizontal="left" vertical="center" wrapText="1" readingOrder="0"/>
      </dxf>
    </rfmt>
    <rfmt sheetId="1" sqref="A13" start="0" length="0">
      <dxf>
        <alignment horizontal="left" vertical="center" wrapText="1" readingOrder="0"/>
        <border outline="0">
          <bottom style="medium">
            <color auto="1"/>
          </bottom>
        </border>
      </dxf>
    </rfmt>
  </rrc>
  <rrc rId="514" sId="1" ref="A1:A1048576" action="deleteCol">
    <rfmt sheetId="1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21" t="inlineStr">
        <is>
          <t xml:space="preserve"> </t>
        </is>
      </nc>
      <ndxf>
        <font>
          <sz val="11"/>
          <color theme="1"/>
          <name val="Calibri"/>
          <scheme val="minor"/>
        </font>
      </ndxf>
    </rcc>
  </rrc>
  <rrc rId="515" sId="2" ref="A1:A1048576" action="deleteCol">
    <undo index="0" exp="area" ref3D="1" dr="$G$1:$Q$1048576" dn="Z_CCFCA31D_682C_4717_8D37_047B4F4D1048_.wvu.Cols" sId="2"/>
    <undo index="0" exp="area" ref3D="1" dr="$G$1:$Q$1048576" dn="Z_7E0AA128_749E_45B1_A652_022203B00B28_.wvu.Cols" sId="2"/>
    <rfmt sheetId="2" xfDxf="1" sqref="A1:A1048576" start="0" length="0">
      <dxf>
        <font>
          <sz val="12"/>
        </font>
      </dxf>
    </rfmt>
    <rcc rId="0" sId="2" dxf="1">
      <nc r="A1" t="inlineStr">
        <is>
          <t>Enrollment in Private Commercial Health Insurance by Product Type</t>
        </is>
      </nc>
      <ndxf>
        <font>
          <b/>
          <sz val="12"/>
        </font>
      </ndxf>
    </rcc>
    <rcc rId="0" sId="2" dxf="1">
      <nc r="A3" t="inlineStr">
        <is>
          <t xml:space="preserve">Product Type </t>
        </is>
      </nc>
      <ndxf>
        <font>
          <b/>
          <sz val="12"/>
          <color rgb="FFFFFFFF"/>
        </font>
        <fill>
          <patternFill patternType="solid">
            <bgColor rgb="FF1F497D"/>
          </patternFill>
        </fill>
        <alignment vertical="center" readingOrder="0"/>
        <border outline="0">
          <left style="medium">
            <color auto="1"/>
          </left>
          <top style="medium">
            <color auto="1"/>
          </top>
          <bottom style="medium">
            <color auto="1"/>
          </bottom>
        </border>
      </ndxf>
    </rcc>
    <rfmt sheetId="2" sqref="A4" start="0" length="0">
      <dxf>
        <border outline="0">
          <left style="medium">
            <color auto="1"/>
          </left>
          <top style="medium">
            <color auto="1"/>
          </top>
        </border>
      </dxf>
    </rfmt>
    <rcc rId="0" sId="2" s="1" dxf="1">
      <nc r="A5" t="inlineStr">
        <is>
          <t>HMO</t>
        </is>
      </nc>
      <ndxf>
        <font>
          <b/>
          <sz val="12"/>
          <color theme="1"/>
          <name val="Calibri"/>
          <scheme val="minor"/>
        </font>
        <alignment vertical="center" readingOrder="0"/>
        <border outline="0">
          <left style="medium">
            <color auto="1"/>
          </left>
        </border>
      </ndxf>
    </rcc>
    <rcc rId="0" sId="2" s="1" dxf="1">
      <nc r="A6" t="inlineStr">
        <is>
          <t>PPO</t>
        </is>
      </nc>
      <ndxf>
        <font>
          <b/>
          <sz val="12"/>
          <color theme="1"/>
          <name val="Calibri"/>
          <scheme val="minor"/>
        </font>
        <alignment vertical="center" readingOrder="0"/>
        <border outline="0">
          <left style="medium">
            <color auto="1"/>
          </left>
        </border>
      </ndxf>
    </rcc>
    <rcc rId="0" sId="2" s="1" dxf="1">
      <nc r="A7" t="inlineStr">
        <is>
          <t>POS</t>
        </is>
      </nc>
      <ndxf>
        <font>
          <b/>
          <sz val="12"/>
          <color theme="1"/>
          <name val="Calibri"/>
          <scheme val="minor"/>
        </font>
        <alignment vertical="center" readingOrder="0"/>
        <border outline="0">
          <left style="medium">
            <color auto="1"/>
          </left>
        </border>
      </ndxf>
    </rcc>
    <rcc rId="0" sId="2" s="1" dxf="1">
      <nc r="A8" t="inlineStr">
        <is>
          <t>Indemnity</t>
        </is>
      </nc>
      <ndxf>
        <font>
          <b/>
          <sz val="12"/>
          <color theme="1"/>
          <name val="Calibri"/>
          <scheme val="minor"/>
        </font>
        <alignment vertical="center" readingOrder="0"/>
        <border outline="0">
          <left style="medium">
            <color auto="1"/>
          </left>
        </border>
      </ndxf>
    </rcc>
    <rcc rId="0" sId="2" s="1" dxf="1">
      <nc r="A9" t="inlineStr">
        <is>
          <t>EPO</t>
        </is>
      </nc>
      <ndxf>
        <font>
          <b/>
          <sz val="12"/>
          <color theme="1"/>
          <name val="Calibri"/>
          <scheme val="minor"/>
        </font>
        <alignment vertical="center" readingOrder="0"/>
        <border outline="0">
          <left style="medium">
            <color auto="1"/>
          </left>
        </border>
      </ndxf>
    </rcc>
    <rcc rId="0" sId="2" s="1" dxf="1">
      <nc r="A10" t="inlineStr">
        <is>
          <t>Other</t>
        </is>
      </nc>
      <ndxf>
        <font>
          <b/>
          <sz val="12"/>
          <color theme="1"/>
          <name val="Calibri"/>
          <scheme val="minor"/>
        </font>
        <alignment vertical="center" readingOrder="0"/>
        <border outline="0">
          <left style="medium">
            <color auto="1"/>
          </left>
          <bottom style="medium">
            <color auto="1"/>
          </bottom>
        </border>
      </ndxf>
    </rcc>
    <rfmt sheetId="2" sqref="A11" start="0" length="0">
      <dxf>
        <font>
          <b/>
          <sz val="12"/>
        </font>
      </dxf>
    </rfmt>
  </rrc>
  <rrc rId="516" sId="2" ref="A1:A1048576" action="deleteCol">
    <undo index="0" exp="ref" v="1" dr="A10" r="C10" sId="2"/>
    <undo index="0" exp="ref" v="1" dr="A9" r="C9" sId="2"/>
    <undo index="0" exp="ref" v="1" dr="A8" r="C8" sId="2"/>
    <undo index="0" exp="ref" v="1" dr="A7" r="C7" sId="2"/>
    <undo index="0" exp="ref" v="1" dr="A6" r="C6" sId="2"/>
    <undo index="0" exp="ref" v="1" dr="A5" r="C5" sId="2"/>
    <undo index="0" exp="area" ref3D="1" dr="$F$1:$P$1048576" dn="Z_CCFCA31D_682C_4717_8D37_047B4F4D1048_.wvu.Cols" sId="2"/>
    <undo index="0" exp="area" ref3D="1" dr="$F$1:$P$1048576" dn="Z_7E0AA128_749E_45B1_A652_022203B00B28_.wvu.Cols" sId="2"/>
    <rfmt sheetId="2" xfDxf="1" sqref="A1:A1048576" start="0" length="0">
      <dxf>
        <font>
          <sz val="12"/>
        </font>
      </dxf>
    </rfmt>
    <rcc rId="0" sId="2" dxf="1">
      <nc r="A3" t="inlineStr">
        <is>
          <t>Most Recent Data</t>
        </is>
      </nc>
      <ndxf>
        <font>
          <b/>
          <sz val="12"/>
          <color rgb="FFFFFFFF"/>
        </font>
        <fill>
          <patternFill patternType="solid">
            <bgColor rgb="FF1F497D"/>
          </patternFill>
        </fill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</border>
      </ndxf>
    </rcc>
    <rcc rId="0" sId="2" dxf="1">
      <nc r="A4" t="inlineStr">
        <is>
          <t>March 2019</t>
        </is>
      </nc>
      <ndxf>
        <font>
          <b/>
          <u/>
          <sz val="12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4">
      <nc r="A5">
        <v>1654187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6">
        <v>1494346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7">
        <v>455204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8">
        <v>136170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9">
        <v>182070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140427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11" start="0" length="0">
      <dxf>
        <numFmt numFmtId="3" formatCode="#,##0"/>
      </dxf>
    </rfmt>
  </rrc>
  <rrc rId="517" sId="2" ref="A1:A1048576" action="deleteCol">
    <undo index="4" exp="ref" v="1" dr="A10" r="B10" sId="2"/>
    <undo index="1" exp="ref" v="1" dr="A10" r="B10" sId="2"/>
    <undo index="4" exp="ref" v="1" dr="A9" r="B9" sId="2"/>
    <undo index="1" exp="ref" v="1" dr="A9" r="B9" sId="2"/>
    <undo index="4" exp="ref" v="1" dr="A8" r="B8" sId="2"/>
    <undo index="1" exp="ref" v="1" dr="A8" r="B8" sId="2"/>
    <undo index="4" exp="ref" v="1" dr="A7" r="B7" sId="2"/>
    <undo index="1" exp="ref" v="1" dr="A7" r="B7" sId="2"/>
    <undo index="4" exp="ref" v="1" dr="A6" r="B6" sId="2"/>
    <undo index="1" exp="ref" v="1" dr="A6" r="B6" sId="2"/>
    <undo index="4" exp="ref" v="1" dr="A5" r="B5" sId="2"/>
    <undo index="1" exp="ref" v="1" dr="A5" r="B5" sId="2"/>
    <undo index="0" exp="area" ref3D="1" dr="$E$1:$O$1048576" dn="Z_CCFCA31D_682C_4717_8D37_047B4F4D1048_.wvu.Cols" sId="2"/>
    <undo index="0" exp="area" ref3D="1" dr="$E$1:$O$1048576" dn="Z_7E0AA128_749E_45B1_A652_022203B00B28_.wvu.Cols" sId="2"/>
    <rfmt sheetId="2" xfDxf="1" sqref="A1:A1048576" start="0" length="0">
      <dxf>
        <font>
          <sz val="12"/>
        </font>
      </dxf>
    </rfmt>
    <rcc rId="0" sId="2" dxf="1">
      <nc r="A3" t="inlineStr">
        <is>
          <t>Previous Data</t>
        </is>
      </nc>
      <ndxf>
        <font>
          <b/>
          <sz val="12"/>
          <color rgb="FFFFFFFF"/>
        </font>
        <fill>
          <patternFill patternType="solid">
            <bgColor rgb="FF1F497D"/>
          </patternFill>
        </fill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medium">
            <color indexed="64"/>
          </top>
          <bottom style="medium">
            <color auto="1"/>
          </bottom>
        </border>
      </ndxf>
    </rcc>
    <rcc rId="0" sId="2" dxf="1">
      <nc r="A4" t="inlineStr">
        <is>
          <t>March 2018</t>
        </is>
      </nc>
      <ndxf>
        <font>
          <b/>
          <u/>
          <sz val="12"/>
        </font>
        <numFmt numFmtId="30" formatCode="@"/>
        <alignment horizontal="right" vertical="top" readingOrder="0"/>
        <border outline="0">
          <right style="thin">
            <color auto="1"/>
          </right>
          <top style="medium">
            <color auto="1"/>
          </top>
        </border>
      </ndxf>
    </rcc>
    <rcc rId="0" sId="2" dxf="1" numFmtId="4">
      <nc r="A5">
        <v>1655263</v>
      </nc>
      <ndxf>
        <font>
          <sz val="12"/>
        </font>
        <numFmt numFmtId="166" formatCode="#,###,##0"/>
        <alignment horizontal="right" vertical="top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A6">
        <v>1472649</v>
      </nc>
      <ndxf>
        <font>
          <sz val="12"/>
        </font>
        <numFmt numFmtId="166" formatCode="#,###,##0"/>
        <alignment horizontal="right" vertical="top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A7">
        <v>501678</v>
      </nc>
      <ndxf>
        <font>
          <sz val="12"/>
        </font>
        <numFmt numFmtId="166" formatCode="#,###,##0"/>
        <alignment horizontal="right" vertical="top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A8">
        <v>138508</v>
      </nc>
      <ndxf>
        <font>
          <sz val="12"/>
        </font>
        <numFmt numFmtId="166" formatCode="#,###,##0"/>
        <alignment horizontal="right" vertical="top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A9">
        <v>128828</v>
      </nc>
      <ndxf>
        <font>
          <sz val="12"/>
        </font>
        <numFmt numFmtId="166" formatCode="#,###,##0"/>
        <alignment horizontal="right" vertical="top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138404</v>
      </nc>
      <ndxf>
        <font>
          <sz val="12"/>
        </font>
        <numFmt numFmtId="166" formatCode="#,##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2" sqref="A11" start="0" length="0">
      <dxf>
        <numFmt numFmtId="3" formatCode="#,##0"/>
      </dxf>
    </rfmt>
    <rcc rId="0" sId="2">
      <nc r="A17" t="inlineStr">
        <is>
          <t xml:space="preserve"> </t>
        </is>
      </nc>
    </rcc>
  </rrc>
  <rrc rId="518" sId="2" ref="A1:A1048576" action="deleteCol">
    <undo index="0" exp="area" ref3D="1" dr="$D$1:$N$1048576" dn="Z_CCFCA31D_682C_4717_8D37_047B4F4D1048_.wvu.Cols" sId="2"/>
    <undo index="0" exp="area" ref3D="1" dr="$D$1:$N$1048576" dn="Z_7E0AA128_749E_45B1_A652_022203B00B28_.wvu.Cols" sId="2"/>
    <rfmt sheetId="2" xfDxf="1" sqref="A1:A1048576" start="0" length="0">
      <dxf>
        <font>
          <sz val="12"/>
        </font>
      </dxf>
    </rfmt>
    <rcc rId="0" sId="2" dxf="1">
      <nc r="A3" t="inlineStr">
        <is>
          <t>Trend</t>
        </is>
      </nc>
      <ndxf>
        <font>
          <b/>
          <sz val="12"/>
          <color rgb="FFFFFFFF"/>
        </font>
        <fill>
          <patternFill patternType="solid">
            <bgColor rgb="FF1F497D"/>
          </patternFill>
        </fill>
        <alignment vertical="center" wrapText="1" readingOrder="0"/>
        <border outline="0">
          <left style="thin">
            <color auto="1"/>
          </left>
          <right style="medium">
            <color auto="1"/>
          </right>
          <top style="medium">
            <color auto="1"/>
          </top>
        </border>
      </ndxf>
    </rcc>
    <rcc rId="0" sId="2" dxf="1">
      <nc r="A4" t="inlineStr">
        <is>
          <t>% Change 2018 - 2019</t>
        </is>
      </nc>
      <ndxf>
        <font>
          <b/>
          <u/>
          <sz val="12"/>
        </font>
        <alignment horizontal="right" vertical="top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5">
        <f>(#REF!-#REF!)/#REF!</f>
      </nc>
      <ndxf>
        <font>
          <sz val="12"/>
          <color theme="1"/>
          <name val="Calibri"/>
          <scheme val="minor"/>
        </font>
        <numFmt numFmtId="164" formatCode="0.0%"/>
        <alignment horizontal="right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6">
        <f>(#REF!-#REF!)/#REF!</f>
      </nc>
      <ndxf>
        <font>
          <sz val="12"/>
          <color theme="1"/>
          <name val="Calibri"/>
          <scheme val="minor"/>
        </font>
        <numFmt numFmtId="164" formatCode="0.0%"/>
        <alignment horizontal="right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7">
        <f>(#REF!-#REF!)/#REF!</f>
      </nc>
      <ndxf>
        <font>
          <sz val="12"/>
          <color theme="1"/>
          <name val="Calibri"/>
          <scheme val="minor"/>
        </font>
        <numFmt numFmtId="164" formatCode="0.0%"/>
        <alignment horizontal="right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8">
        <f>(#REF!-#REF!)/#REF!</f>
      </nc>
      <ndxf>
        <font>
          <sz val="12"/>
          <color theme="1"/>
          <name val="Calibri"/>
          <scheme val="minor"/>
        </font>
        <numFmt numFmtId="164" formatCode="0.0%"/>
        <alignment horizontal="right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9">
        <f>(#REF!-#REF!)/#REF!</f>
      </nc>
      <ndxf>
        <font>
          <sz val="12"/>
          <color theme="1"/>
          <name val="Calibri"/>
          <scheme val="minor"/>
        </font>
        <numFmt numFmtId="164" formatCode="0.0%"/>
        <alignment horizontal="right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0">
        <f>(#REF!-#REF!)/#REF!</f>
      </nc>
      <ndxf>
        <font>
          <sz val="12"/>
          <color theme="1"/>
          <name val="Calibri"/>
          <scheme val="minor"/>
        </font>
        <numFmt numFmtId="164" formatCode="0.0%"/>
        <alignment horizontal="right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medium">
            <color indexed="64"/>
          </bottom>
        </border>
      </ndxf>
    </rcc>
  </rrc>
  <rdn rId="0" localSheetId="2" customView="1" name="Z_26ECE6A4_012C_47AD_B895_81C8AE12BE86_.wvu.Cols" hidden="1" oldHidden="1">
    <formula>'Enrollment by Product Type'!$C:$M</formula>
  </rdn>
  <rdn rId="0" localSheetId="3" customView="1" name="Z_26ECE6A4_012C_47AD_B895_81C8AE12BE86_.wvu.Cols" hidden="1" oldHidden="1">
    <formula>'Enrollment by Payer &amp; Category'!$F:$K</formula>
  </rdn>
  <rcv guid="{26ECE6A4-012C-47AD-B895-81C8AE12BE8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" start="0" length="0">
    <dxf>
      <font/>
    </dxf>
  </rfmt>
  <rfmt sheetId="1" sqref="C7" start="0" length="0">
    <dxf>
      <font/>
    </dxf>
  </rfmt>
  <rcc rId="322" sId="1">
    <nc r="C6" t="inlineStr">
      <is>
        <t>4,055,344 in March 2019</t>
      </is>
    </nc>
  </rcc>
  <rcc rId="323" sId="1" quotePrefix="1">
    <nc r="C7" t="inlineStr">
      <is>
        <t>-0.7% March 2018 to March 2019</t>
      </is>
    </nc>
  </rcc>
  <rfmt sheetId="1" sqref="C8" start="0" length="0">
    <dxf>
      <font/>
    </dxf>
  </rfmt>
  <rfmt sheetId="1" sqref="C9" start="0" length="0">
    <dxf>
      <font/>
    </dxf>
  </rfmt>
  <rfmt sheetId="1" sqref="C10" start="0" length="0">
    <dxf>
      <font/>
    </dxf>
  </rfmt>
  <rfmt sheetId="1" sqref="C11" start="0" length="0">
    <dxf>
      <font/>
    </dxf>
  </rfmt>
  <rfmt sheetId="1" sqref="C12" start="0" length="0">
    <dxf>
      <font/>
    </dxf>
  </rfmt>
  <rcc rId="324" sId="1" odxf="1" dxf="1" quotePrefix="1">
    <oc r="C13" t="inlineStr">
      <is>
        <t>+1.5% September 2017 to September 2018</t>
      </is>
    </oc>
    <nc r="C13" t="inlineStr">
      <is>
        <t>+1.5% March 2018 to March 2019</t>
      </is>
    </nc>
    <odxf>
      <font/>
    </odxf>
    <ndxf>
      <font/>
    </ndxf>
  </rcc>
  <rfmt sheetId="1" sqref="D6" start="0" length="0">
    <dxf>
      <font/>
    </dxf>
  </rfmt>
  <rfmt sheetId="1" sqref="D8" start="0" length="0">
    <dxf>
      <font/>
    </dxf>
  </rfmt>
  <rfmt sheetId="1" sqref="D10" start="0" length="0">
    <dxf>
      <font/>
    </dxf>
  </rfmt>
  <rfmt sheetId="1" sqref="D12" start="0" length="0">
    <dxf>
      <font/>
    </dxf>
  </rfmt>
  <rcc rId="325" sId="1">
    <oc r="C12" t="inlineStr">
      <is>
        <t>1,097,691 in September 2018</t>
      </is>
    </oc>
    <nc r="C12" t="inlineStr">
      <is>
        <t>1,102,761 in March 2019</t>
      </is>
    </nc>
  </rcc>
  <rcc rId="326" sId="1">
    <oc r="D12" t="inlineStr">
      <is>
        <t>1,081,407 in September 2017</t>
      </is>
    </oc>
    <nc r="D12" t="inlineStr">
      <is>
        <t>1,086,856 in March 2018</t>
      </is>
    </nc>
  </rcc>
  <rcc rId="327" sId="1" odxf="1" dxf="1">
    <nc r="D18" t="inlineStr">
      <is>
        <t xml:space="preserve"> </t>
      </is>
    </nc>
    <ndxf>
      <font>
        <sz val="11"/>
        <color theme="1"/>
        <name val="Calibri"/>
        <scheme val="minor"/>
      </font>
    </ndxf>
  </rcc>
  <rcc rId="328" sId="1">
    <oc r="C10" t="inlineStr">
      <is>
        <t>82,817 in September 2018</t>
      </is>
    </oc>
    <nc r="C10" t="inlineStr">
      <is>
        <t>87,631 in March 2019</t>
      </is>
    </nc>
  </rcc>
  <rcc rId="329" sId="1">
    <oc r="D10" t="inlineStr">
      <is>
        <t>72,758 in September 2017</t>
      </is>
    </oc>
    <nc r="D10" t="inlineStr">
      <is>
        <t>77,633 in March 2018</t>
      </is>
    </nc>
  </rcc>
  <rcc rId="330" sId="1">
    <nc r="D18">
      <f>(1102761-1086856)/1086856</f>
    </nc>
  </rcc>
  <rcc rId="331" sId="1">
    <nc r="D18">
      <f>(87631-77633)/77633</f>
    </nc>
  </rcc>
  <rcc rId="332" sId="1" quotePrefix="1">
    <oc r="C11" t="inlineStr">
      <is>
        <t>+13.8% September 2017 to September 2018</t>
      </is>
    </oc>
    <nc r="C11" t="inlineStr">
      <is>
        <t>+12.9% March 2018 to March 2019</t>
      </is>
    </nc>
  </rcc>
  <rcc rId="333" sId="1">
    <nc r="D18" t="inlineStr">
      <is>
        <t xml:space="preserve"> </t>
      </is>
    </nc>
  </rcc>
  <rcc rId="334" sId="1">
    <nc r="D8" t="inlineStr">
      <is>
        <t>1,183141 in March 2018</t>
      </is>
    </nc>
  </rcc>
  <rcc rId="335" sId="1">
    <nc r="D8" t="inlineStr">
      <is>
        <t>1,183,141 in March 2018</t>
      </is>
    </nc>
  </rcc>
  <rcc rId="336" sId="1">
    <nc r="C8" t="inlineStr">
      <is>
        <t>1,260,580 in March 2019</t>
      </is>
    </nc>
  </rcc>
  <rcc rId="337" sId="1">
    <oc r="D8" t="inlineStr">
      <is>
        <t>1,249,281 in September 2017</t>
      </is>
    </oc>
    <nc r="D8" t="inlineStr">
      <is>
        <t>1,260,580 in March 2018</t>
      </is>
    </nc>
  </rcc>
  <rcc rId="338" sId="1">
    <oc r="C8" t="inlineStr">
      <is>
        <t>1,237,091 in September 2018</t>
      </is>
    </oc>
    <nc r="C8" t="inlineStr">
      <is>
        <t>1,183,141 in March 2019</t>
      </is>
    </nc>
  </rcc>
  <rcc rId="339" sId="1" quotePrefix="1">
    <oc r="C9" t="inlineStr">
      <is>
        <t>-1.0% September 2017 to September 2018</t>
      </is>
    </oc>
    <nc r="C9" t="inlineStr">
      <is>
        <t>-6.1% March 2018 to March 2019</t>
      </is>
    </nc>
  </rcc>
  <rfmt sheetId="1" sqref="C17" start="0" length="0">
    <dxf>
      <font/>
    </dxf>
  </rfmt>
  <rcc rId="340" sId="1">
    <oc r="D6" t="inlineStr">
      <is>
        <t>4,084,327 in September 2017</t>
      </is>
    </oc>
    <nc r="D6" t="inlineStr">
      <is>
        <t>4,035,330 in March 2018</t>
      </is>
    </nc>
  </rcc>
  <rcc rId="341" sId="1">
    <oc r="C6" t="inlineStr">
      <is>
        <t>4,055,344 in September 2018</t>
      </is>
    </oc>
    <nc r="C6" t="inlineStr">
      <is>
        <t>4,062,404 in March 2019</t>
      </is>
    </nc>
  </rcc>
  <rcc rId="342" sId="1" quotePrefix="1">
    <nc r="C7" t="inlineStr">
      <is>
        <t>0.7% March 2018 to March 2019</t>
      </is>
    </nc>
  </rcc>
  <rcc rId="343" sId="1" quotePrefix="1">
    <oc r="C7" t="inlineStr">
      <is>
        <t>-0.7% September 2017 to September 2018</t>
      </is>
    </oc>
    <nc r="C7" t="inlineStr">
      <is>
        <t>+0.7% March 2018 to March 2019</t>
      </is>
    </nc>
  </rcc>
  <rcc rId="344" sId="1" odxf="1" dxf="1">
    <nc r="C16" t="inlineStr">
      <is>
        <t xml:space="preserve"> </t>
      </is>
    </nc>
    <ndxf>
      <font>
        <sz val="11"/>
        <color theme="1"/>
      </font>
    </ndxf>
  </rcc>
  <rcmt sheetId="1" cell="F4" guid="{1748955E-94E9-4672-A729-DE56F2FD6C22}" alwaysShow="1" author="Almquist, Lauren" oldLength="50" newLength="122"/>
  <rcv guid="{CCFCA31D-682C-4717-8D37-047B4F4D1048}" action="delete"/>
  <rdn rId="0" localSheetId="2" customView="1" name="Z_CCFCA31D_682C_4717_8D37_047B4F4D1048_.wvu.Cols" hidden="1" oldHidden="1">
    <formula>'Enrollment by Product Type'!$G:$Q</formula>
    <oldFormula>'Enrollment by Product Type'!$G:$Q</oldFormula>
  </rdn>
  <rdn rId="0" localSheetId="3" customView="1" name="Z_CCFCA31D_682C_4717_8D37_047B4F4D1048_.wvu.Cols" hidden="1" oldHidden="1">
    <formula>'Enrollment by Payer &amp; Category'!$F:$K</formula>
    <oldFormula>'Enrollment by Payer &amp; Category'!$F:$K</oldFormula>
  </rdn>
  <rcv guid="{CCFCA31D-682C-4717-8D37-047B4F4D104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" sId="2">
    <oc r="B4" t="inlineStr">
      <is>
        <t>September 2018</t>
      </is>
    </oc>
    <nc r="B4" t="inlineStr">
      <is>
        <t>March 2019</t>
      </is>
    </nc>
  </rcc>
  <rcc rId="348" sId="2">
    <oc r="C4" t="inlineStr">
      <is>
        <t>September 2017</t>
      </is>
    </oc>
    <nc r="C4" t="inlineStr">
      <is>
        <t>March 2018</t>
      </is>
    </nc>
  </rcc>
  <rcc rId="349" sId="2">
    <oc r="D4" t="inlineStr">
      <is>
        <t>% Change 2017 - 2018</t>
      </is>
    </oc>
    <nc r="D4" t="inlineStr">
      <is>
        <t>% Change 2018 - 2019</t>
      </is>
    </nc>
  </rcc>
  <rcc rId="350" sId="2" numFmtId="4">
    <oc r="B5">
      <v>1673700</v>
    </oc>
    <nc r="B5">
      <v>1654187</v>
    </nc>
  </rcc>
  <rcc rId="351" sId="2" numFmtId="4">
    <oc r="B6">
      <v>1483321</v>
    </oc>
    <nc r="B6">
      <v>1494346</v>
    </nc>
  </rcc>
  <rcc rId="352" sId="2" numFmtId="4">
    <oc r="B7">
      <v>489871</v>
    </oc>
    <nc r="B7">
      <v>455196</v>
    </nc>
  </rcc>
  <rcc rId="353" sId="2" numFmtId="4">
    <oc r="B8">
      <v>140954</v>
    </oc>
    <nc r="B8">
      <v>136170</v>
    </nc>
  </rcc>
  <rcc rId="354" sId="2" numFmtId="4">
    <oc r="B9">
      <v>130810</v>
    </oc>
    <nc r="B9">
      <v>182070</v>
    </nc>
  </rcc>
  <rcc rId="355" sId="2" numFmtId="4">
    <oc r="B10">
      <v>136688</v>
    </oc>
    <nc r="B10">
      <v>140427</v>
    </nc>
  </rcc>
  <rcc rId="356" sId="2" numFmtId="4">
    <oc r="C10">
      <v>137954</v>
    </oc>
    <nc r="C10">
      <v>138256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3">
    <oc r="C4" t="inlineStr">
      <is>
        <t>September 2018</t>
      </is>
    </oc>
    <nc r="C4" t="inlineStr">
      <is>
        <t>March 2019</t>
      </is>
    </nc>
  </rcc>
  <rcc rId="358" sId="3">
    <oc r="D4" t="inlineStr">
      <is>
        <t>September 2017</t>
      </is>
    </oc>
    <nc r="D4" t="inlineStr">
      <is>
        <t>March 2018</t>
      </is>
    </nc>
  </rcc>
  <rcc rId="359" sId="3">
    <oc r="E4" t="inlineStr">
      <is>
        <t>% Change 2017 - 2018</t>
      </is>
    </oc>
    <nc r="E4" t="inlineStr">
      <is>
        <t>% Change 2018 - 2019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" sId="2" numFmtId="4">
    <oc r="C9">
      <v>130144</v>
    </oc>
    <nc r="C9">
      <v>128828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2" numFmtId="4">
    <oc r="C8">
      <v>145627</v>
    </oc>
    <nc r="C8">
      <v>138508</v>
    </nc>
  </rcc>
  <rcc rId="362" sId="2" numFmtId="4">
    <oc r="C7">
      <v>526920</v>
    </oc>
    <nc r="C7">
      <v>501678</v>
    </nc>
  </rcc>
  <rcc rId="363" sId="2" numFmtId="4">
    <oc r="C6">
      <v>1467771</v>
    </oc>
    <nc r="C6">
      <v>1472649</v>
    </nc>
  </rcc>
  <rcc rId="364" sId="2" numFmtId="4">
    <oc r="C5">
      <v>1675911</v>
    </oc>
    <nc r="C5">
      <v>1655263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25">
    <dxf>
      <fill>
        <patternFill patternType="none">
          <bgColor auto="1"/>
        </patternFill>
      </fill>
    </dxf>
  </rfmt>
  <rcc rId="470" sId="3">
    <oc r="B24" t="inlineStr">
      <is>
        <t>NHP</t>
      </is>
    </oc>
    <nc r="B24" t="inlineStr">
      <is>
        <t>AllWays (former NHP)</t>
      </is>
    </nc>
  </rcc>
  <rfmt sheetId="3" sqref="B24">
    <dxf>
      <fill>
        <patternFill patternType="solid">
          <bgColor rgb="FFFFFF00"/>
        </patternFill>
      </fill>
    </dxf>
  </rfmt>
  <rfmt sheetId="3" sqref="E15:E16">
    <dxf>
      <fill>
        <patternFill patternType="solid">
          <bgColor rgb="FFFFFF00"/>
        </patternFill>
      </fill>
    </dxf>
  </rfmt>
  <rfmt sheetId="3" sqref="E10">
    <dxf>
      <fill>
        <patternFill patternType="solid">
          <bgColor rgb="FFFFFF00"/>
        </patternFill>
      </fill>
    </dxf>
  </rfmt>
  <rfmt sheetId="3" sqref="E6">
    <dxf>
      <fill>
        <patternFill patternType="solid">
          <bgColor rgb="FFFFFF00"/>
        </patternFill>
      </fill>
    </dxf>
  </rfmt>
  <rcmt sheetId="3" cell="B24" guid="{B2D1C96A-74B3-4F78-BD3C-0575EB82D2BA}" alwaysShow="1" author="Wyeth, Amy" newLength="170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M6" guid="{00000000-0000-0000-0000-000000000000}" action="delete" alwaysShow="1" author="Wyeth, Amy"/>
  <rcc rId="471" sId="3">
    <oc r="B6" t="inlineStr">
      <is>
        <t>AllWays</t>
      </is>
    </oc>
    <nc r="B6" t="inlineStr">
      <is>
        <t>AllWays (former NHP)</t>
      </is>
    </nc>
  </rcc>
  <rrc rId="472" sId="3" ref="A26:XFD26" action="insertRow">
    <undo index="0" exp="area" ref3D="1" dr="$F$1:$K$1048576" dn="Z_7E0AA128_749E_45B1_A652_022203B00B28_.wvu.Cols" sId="3"/>
    <undo index="0" exp="area" ref3D="1" dr="$F$1:$K$1048576" dn="Z_CCFCA31D_682C_4717_8D37_047B4F4D1048_.wvu.Cols" sId="3"/>
  </rrc>
  <rm rId="473" sheetId="3" source="A30:XFD30" destination="A26:XFD26" sourceSheetId="3">
    <rfmt sheetId="3" xfDxf="1" sqref="A26:XFD26" start="0" length="0">
      <dxf>
        <font>
          <sz val="12"/>
        </font>
      </dxf>
    </rfmt>
    <rfmt sheetId="3" sqref="A26" start="0" length="0">
      <dxf>
        <font>
          <b/>
          <sz val="12"/>
        </font>
        <alignment horizontal="center" vertical="center" wrapText="1" readingOrder="0"/>
      </dxf>
    </rfmt>
    <rfmt sheetId="3" s="1" sqref="B26" start="0" length="0">
      <dxf>
        <font>
          <sz val="12"/>
          <color theme="1"/>
          <name val="Calibri"/>
          <scheme val="minor"/>
        </font>
        <numFmt numFmtId="30" formatCode="@"/>
        <alignment vertical="top" wrapText="1" readingOrder="0"/>
      </dxf>
    </rfmt>
    <rfmt sheetId="3" s="1" sqref="C26" start="0" length="0">
      <dxf>
        <font>
          <sz val="12"/>
          <color auto="1"/>
          <name val="Calibri"/>
          <scheme val="minor"/>
        </font>
        <numFmt numFmtId="3" formatCode="#,##0"/>
        <alignment horizontal="right" vertical="top" wrapText="1" readingOrder="0"/>
        <border outline="0">
          <left style="thin">
            <color auto="1"/>
          </left>
          <right style="thin">
            <color auto="1"/>
          </right>
        </border>
      </dxf>
    </rfmt>
    <rfmt sheetId="3" sqref="D26" start="0" length="0">
      <dxf>
        <numFmt numFmtId="3" formatCode="#,##0"/>
        <alignment horizontal="right" vertical="top" readingOrder="0"/>
        <border outline="0">
          <left style="thin">
            <color auto="1"/>
          </left>
        </border>
      </dxf>
    </rfmt>
    <rfmt sheetId="3" s="1" sqref="E26" start="0" length="0">
      <dxf>
        <font>
          <sz val="12"/>
          <color theme="1"/>
          <name val="Calibri"/>
          <scheme val="minor"/>
        </font>
        <numFmt numFmtId="164" formatCode="0.0%"/>
        <alignment horizontal="right" vertical="top" wrapText="1" readingOrder="0"/>
        <border outline="0">
          <right style="medium">
            <color auto="1"/>
          </right>
        </border>
      </dxf>
    </rfmt>
  </rm>
  <rfmt sheetId="3" sqref="B26:E26" start="0" length="0">
    <dxf>
      <border>
        <top/>
      </border>
    </dxf>
  </rfmt>
  <rfmt sheetId="3" sqref="E26:E31" start="0" length="0">
    <dxf>
      <border>
        <right/>
      </border>
    </dxf>
  </rfmt>
  <rfmt sheetId="3" sqref="B31:E31" start="0" length="0">
    <dxf>
      <border>
        <bottom/>
      </border>
    </dxf>
  </rfmt>
  <rfmt sheetId="3" sqref="B26:B31" start="0" length="0">
    <dxf>
      <border>
        <left style="medium">
          <color indexed="64"/>
        </left>
      </border>
    </dxf>
  </rfmt>
  <rfmt sheetId="3" sqref="B26:E26" start="0" length="0">
    <dxf>
      <border>
        <top style="medium">
          <color indexed="64"/>
        </top>
      </border>
    </dxf>
  </rfmt>
  <rfmt sheetId="3" sqref="E26:E31" start="0" length="0">
    <dxf>
      <border>
        <right style="medium">
          <color indexed="64"/>
        </right>
      </border>
    </dxf>
  </rfmt>
  <rfmt sheetId="3" sqref="B31:E31" start="0" length="0">
    <dxf>
      <border>
        <bottom style="medium">
          <color indexed="64"/>
        </bottom>
      </border>
    </dxf>
  </rfmt>
  <rcc rId="474" sId="3">
    <oc r="B26" t="inlineStr">
      <is>
        <t>NHP</t>
      </is>
    </oc>
    <nc r="B26" t="inlineStr">
      <is>
        <t>Allways (former NHP)</t>
      </is>
    </nc>
  </rcc>
  <rrc rId="475" sId="3" ref="A30:XFD30" action="deleteRow">
    <undo index="0" exp="area" ref3D="1" dr="$F$1:$K$1048576" dn="Z_7E0AA128_749E_45B1_A652_022203B00B28_.wvu.Cols" sId="3"/>
    <undo index="0" exp="area" ref3D="1" dr="$F$1:$K$1048576" dn="Z_CCFCA31D_682C_4717_8D37_047B4F4D1048_.wvu.Cols" sId="3"/>
    <rfmt sheetId="3" xfDxf="1" sqref="A30:XFD30" start="0" length="0">
      <dxf>
        <font>
          <sz val="12"/>
        </font>
      </dxf>
    </rfmt>
    <rfmt sheetId="3" sqref="B30" start="0" length="0">
      <dxf>
        <border outline="0">
          <left style="medium">
            <color auto="1"/>
          </left>
        </border>
      </dxf>
    </rfmt>
    <rfmt sheetId="3" sqref="C30" start="0" length="0">
      <dxf/>
    </rfmt>
    <rfmt sheetId="3" sqref="D30" start="0" length="0">
      <dxf/>
    </rfmt>
    <rfmt sheetId="3" sqref="E30" start="0" length="0">
      <dxf>
        <border outline="0">
          <right style="medium">
            <color auto="1"/>
          </right>
        </border>
      </dxf>
    </rfmt>
  </rrc>
  <rfmt sheetId="3" sqref="B26">
    <dxf>
      <fill>
        <patternFill patternType="solid">
          <bgColor rgb="FFFFFF00"/>
        </patternFill>
      </fill>
    </dxf>
  </rfmt>
  <rfmt sheetId="3" sqref="D26:D30" start="0" length="0">
    <dxf>
      <border>
        <left style="thin">
          <color indexed="64"/>
        </left>
      </border>
    </dxf>
  </rfmt>
  <rfmt sheetId="3" sqref="D26:D30" start="0" length="0">
    <dxf>
      <border>
        <right style="thin">
          <color indexed="64"/>
        </right>
      </border>
    </dxf>
  </rfmt>
  <rfmt sheetId="3" sqref="C26:C30" start="0" length="0">
    <dxf>
      <border>
        <left style="thin">
          <color indexed="64"/>
        </left>
      </border>
    </dxf>
  </rfmt>
  <rcmt sheetId="3" cell="B26" guid="{24AB9136-2268-40EB-9560-0A8925A15439}" alwaysShow="1" author="Wyeth, Amy" newLength="86"/>
  <rcv guid="{CCFCA31D-682C-4717-8D37-047B4F4D1048}" action="delete"/>
  <rdn rId="0" localSheetId="2" customView="1" name="Z_CCFCA31D_682C_4717_8D37_047B4F4D1048_.wvu.Cols" hidden="1" oldHidden="1">
    <formula>'Enrollment by Product Type'!$G:$Q</formula>
    <oldFormula>'Enrollment by Product Type'!$G:$Q</oldFormula>
  </rdn>
  <rdn rId="0" localSheetId="3" customView="1" name="Z_CCFCA31D_682C_4717_8D37_047B4F4D1048_.wvu.Cols" hidden="1" oldHidden="1">
    <formula>'Enrollment by Payer &amp; Category'!$F:$K</formula>
    <oldFormula>'Enrollment by Payer &amp; Category'!$F:$K</oldFormula>
  </rdn>
  <rcv guid="{CCFCA31D-682C-4717-8D37-047B4F4D104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EA9F080-3166-4C87-8A57-3AAF9DDE2DDA}" name="Rick Vogel" id="-236253734" dateTime="2019-09-03T11:18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3"/>
  <sheetViews>
    <sheetView topLeftCell="E3" workbookViewId="0">
      <selection activeCell="G8" sqref="G8"/>
    </sheetView>
  </sheetViews>
  <sheetFormatPr defaultColWidth="9.09765625" defaultRowHeight="14.5" x14ac:dyDescent="0.35"/>
  <cols>
    <col min="1" max="16384" width="9.09765625" style="6"/>
  </cols>
  <sheetData>
    <row r="4" spans="2:5" ht="15" customHeight="1" x14ac:dyDescent="0.35"/>
    <row r="6" spans="2:5" ht="15" customHeight="1" x14ac:dyDescent="0.35"/>
    <row r="9" spans="2:5" ht="30.75" customHeight="1" x14ac:dyDescent="0.35"/>
    <row r="11" spans="2:5" x14ac:dyDescent="0.35">
      <c r="B11" s="27" t="s">
        <v>69</v>
      </c>
    </row>
    <row r="12" spans="2:5" x14ac:dyDescent="0.35">
      <c r="E12" s="27" t="s">
        <v>69</v>
      </c>
    </row>
    <row r="13" spans="2:5" ht="30" customHeight="1" x14ac:dyDescent="0.35"/>
  </sheetData>
  <customSheetViews>
    <customSheetView guid="{26ECE6A4-012C-47AD-B895-81C8AE12BE86}" state="hidden" topLeftCell="E3">
      <selection activeCell="G8" sqref="G8"/>
      <pageMargins left="0.7" right="0.7" top="0.75" bottom="0.75" header="0.3" footer="0.3"/>
      <pageSetup orientation="portrait" r:id="rId1"/>
    </customSheetView>
    <customSheetView guid="{7E0AA128-749E-45B1-A652-022203B00B28}">
      <selection activeCell="K17" sqref="K17"/>
      <pageMargins left="0.7" right="0.7" top="0.75" bottom="0.75" header="0.3" footer="0.3"/>
      <pageSetup orientation="portrait" r:id="rId2"/>
    </customSheetView>
    <customSheetView guid="{CCFCA31D-682C-4717-8D37-047B4F4D1048}">
      <selection activeCell="K17" sqref="K17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0"/>
  <sheetViews>
    <sheetView workbookViewId="0">
      <selection activeCell="A7" sqref="A7"/>
    </sheetView>
  </sheetViews>
  <sheetFormatPr defaultColWidth="8.8984375" defaultRowHeight="15.5" x14ac:dyDescent="0.35"/>
  <cols>
    <col min="1" max="1" width="29.3984375" style="1" customWidth="1"/>
    <col min="2" max="2" width="8.8984375" style="1"/>
    <col min="3" max="13" width="8.8984375" style="1" hidden="1" customWidth="1"/>
    <col min="14" max="16384" width="8.8984375" style="1"/>
  </cols>
  <sheetData>
    <row r="4" spans="1:1" ht="15" customHeight="1" x14ac:dyDescent="0.35"/>
    <row r="5" spans="1:1" x14ac:dyDescent="0.35">
      <c r="A5" s="14"/>
    </row>
    <row r="6" spans="1:1" x14ac:dyDescent="0.35">
      <c r="A6" s="14"/>
    </row>
    <row r="7" spans="1:1" x14ac:dyDescent="0.35">
      <c r="A7" s="14"/>
    </row>
    <row r="8" spans="1:1" x14ac:dyDescent="0.35">
      <c r="A8" s="14"/>
    </row>
    <row r="9" spans="1:1" x14ac:dyDescent="0.35">
      <c r="A9" s="14"/>
    </row>
    <row r="10" spans="1:1" x14ac:dyDescent="0.35">
      <c r="A10" s="14"/>
    </row>
  </sheetData>
  <customSheetViews>
    <customSheetView guid="{26ECE6A4-012C-47AD-B895-81C8AE12BE86}" hiddenColumns="1" state="hidden">
      <selection activeCell="A7" sqref="A7"/>
      <pageMargins left="0.7" right="0.7" top="0.75" bottom="0.75" header="0.3" footer="0.3"/>
      <pageSetup orientation="portrait" r:id="rId1"/>
    </customSheetView>
    <customSheetView guid="{7E0AA128-749E-45B1-A652-022203B00B28}" hiddenColumns="1">
      <selection activeCell="D10" sqref="D10"/>
      <pageMargins left="0.7" right="0.7" top="0.75" bottom="0.75" header="0.3" footer="0.3"/>
      <pageSetup orientation="portrait" r:id="rId2"/>
    </customSheetView>
    <customSheetView guid="{CCFCA31D-682C-4717-8D37-047B4F4D1048}" hiddenColumns="1">
      <selection activeCell="D10" sqref="D10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/>
  </sheetViews>
  <sheetFormatPr defaultColWidth="8.8984375" defaultRowHeight="15.5" x14ac:dyDescent="0.35"/>
  <cols>
    <col min="1" max="1" width="21.296875" style="1" customWidth="1"/>
    <col min="2" max="2" width="28.59765625" style="1" customWidth="1"/>
    <col min="3" max="5" width="32" style="1" customWidth="1"/>
    <col min="6" max="11" width="8.8984375" style="1" hidden="1" customWidth="1"/>
    <col min="12" max="16384" width="8.8984375" style="1"/>
  </cols>
  <sheetData>
    <row r="1" spans="1:10" x14ac:dyDescent="0.35">
      <c r="A1" s="5" t="s">
        <v>62</v>
      </c>
    </row>
    <row r="2" spans="1:10" ht="16" thickBot="1" x14ac:dyDescent="0.4">
      <c r="A2" s="2"/>
      <c r="C2" s="8"/>
      <c r="D2" s="8"/>
    </row>
    <row r="3" spans="1:10" ht="16" thickBot="1" x14ac:dyDescent="0.4">
      <c r="A3" s="4" t="s">
        <v>63</v>
      </c>
      <c r="B3" s="7" t="s">
        <v>64</v>
      </c>
      <c r="C3" s="11" t="s">
        <v>0</v>
      </c>
      <c r="D3" s="11" t="s">
        <v>61</v>
      </c>
      <c r="E3" s="15" t="s">
        <v>1</v>
      </c>
    </row>
    <row r="4" spans="1:10" ht="16" thickBot="1" x14ac:dyDescent="0.4">
      <c r="A4" s="12"/>
      <c r="B4" s="49"/>
      <c r="C4" s="13" t="s">
        <v>75</v>
      </c>
      <c r="D4" s="13" t="s">
        <v>76</v>
      </c>
      <c r="E4" s="33" t="s">
        <v>77</v>
      </c>
      <c r="I4" s="3"/>
      <c r="J4" s="3"/>
    </row>
    <row r="5" spans="1:10" ht="15.75" customHeight="1" x14ac:dyDescent="0.35">
      <c r="A5" s="66" t="s">
        <v>2</v>
      </c>
      <c r="B5" s="50" t="s">
        <v>3</v>
      </c>
      <c r="C5" s="34">
        <v>171302</v>
      </c>
      <c r="D5" s="16">
        <v>167399</v>
      </c>
      <c r="E5" s="28">
        <f>(C5-D5)/D5</f>
        <v>2.3315551466854642E-2</v>
      </c>
      <c r="F5" s="1">
        <v>204151.15504900005</v>
      </c>
      <c r="H5" s="1" t="s">
        <v>4</v>
      </c>
      <c r="I5" s="1" t="s">
        <v>5</v>
      </c>
    </row>
    <row r="6" spans="1:10" ht="15.75" customHeight="1" x14ac:dyDescent="0.35">
      <c r="A6" s="67"/>
      <c r="B6" s="51" t="s">
        <v>78</v>
      </c>
      <c r="C6" s="36">
        <v>207159</v>
      </c>
      <c r="D6" s="24">
        <v>108526</v>
      </c>
      <c r="E6" s="63">
        <f t="shared" ref="E6:E15" si="0">(C6-D6)/D6</f>
        <v>0.90884212078211668</v>
      </c>
    </row>
    <row r="7" spans="1:10" x14ac:dyDescent="0.35">
      <c r="A7" s="67"/>
      <c r="B7" s="51" t="s">
        <v>39</v>
      </c>
      <c r="C7" s="35">
        <v>274481</v>
      </c>
      <c r="D7" s="17">
        <v>272186</v>
      </c>
      <c r="E7" s="29">
        <f t="shared" si="0"/>
        <v>8.4317341817727581E-3</v>
      </c>
      <c r="F7" s="1">
        <v>243079</v>
      </c>
      <c r="H7" s="1" t="s">
        <v>6</v>
      </c>
      <c r="I7" s="1" t="s">
        <v>7</v>
      </c>
    </row>
    <row r="8" spans="1:10" x14ac:dyDescent="0.35">
      <c r="A8" s="67"/>
      <c r="B8" s="51" t="s">
        <v>8</v>
      </c>
      <c r="C8" s="35">
        <v>1603397</v>
      </c>
      <c r="D8" s="17">
        <v>1643627</v>
      </c>
      <c r="E8" s="29">
        <f t="shared" si="0"/>
        <v>-2.4476356253578215E-2</v>
      </c>
      <c r="F8" s="1">
        <v>1610959</v>
      </c>
      <c r="H8" s="1" t="s">
        <v>9</v>
      </c>
      <c r="I8" s="1" t="s">
        <v>10</v>
      </c>
    </row>
    <row r="9" spans="1:10" x14ac:dyDescent="0.35">
      <c r="A9" s="67"/>
      <c r="B9" s="51" t="s">
        <v>11</v>
      </c>
      <c r="C9" s="35">
        <v>91366</v>
      </c>
      <c r="D9" s="17">
        <v>82656</v>
      </c>
      <c r="E9" s="29">
        <f t="shared" si="0"/>
        <v>0.10537650019357336</v>
      </c>
      <c r="F9" s="1">
        <v>18996</v>
      </c>
      <c r="H9" s="1" t="s">
        <v>12</v>
      </c>
      <c r="I9" s="1" t="s">
        <v>13</v>
      </c>
    </row>
    <row r="10" spans="1:10" x14ac:dyDescent="0.35">
      <c r="A10" s="67"/>
      <c r="B10" s="51" t="s">
        <v>14</v>
      </c>
      <c r="C10" s="35">
        <v>231450</v>
      </c>
      <c r="D10" s="17">
        <v>222301</v>
      </c>
      <c r="E10" s="29">
        <f t="shared" si="0"/>
        <v>4.1155910229823525E-2</v>
      </c>
      <c r="F10" s="1">
        <v>221613</v>
      </c>
      <c r="H10" s="1" t="s">
        <v>15</v>
      </c>
      <c r="I10" s="1" t="s">
        <v>16</v>
      </c>
    </row>
    <row r="11" spans="1:10" x14ac:dyDescent="0.35">
      <c r="A11" s="67"/>
      <c r="B11" s="51" t="s">
        <v>17</v>
      </c>
      <c r="C11" s="35">
        <v>86932</v>
      </c>
      <c r="D11" s="17">
        <v>94426</v>
      </c>
      <c r="E11" s="29">
        <f t="shared" si="0"/>
        <v>-7.9363734564632624E-2</v>
      </c>
      <c r="F11" s="1">
        <v>127275</v>
      </c>
      <c r="H11" s="1" t="s">
        <v>18</v>
      </c>
      <c r="I11" s="1" t="s">
        <v>19</v>
      </c>
    </row>
    <row r="12" spans="1:10" x14ac:dyDescent="0.35">
      <c r="A12" s="67"/>
      <c r="B12" s="51" t="s">
        <v>23</v>
      </c>
      <c r="C12" s="36">
        <v>469758</v>
      </c>
      <c r="D12" s="24">
        <v>514290</v>
      </c>
      <c r="E12" s="29">
        <f t="shared" si="0"/>
        <v>-8.6589278422679813E-2</v>
      </c>
      <c r="F12" s="1">
        <v>633342</v>
      </c>
      <c r="H12" s="1" t="s">
        <v>21</v>
      </c>
      <c r="I12" s="1" t="s">
        <v>22</v>
      </c>
    </row>
    <row r="13" spans="1:10" x14ac:dyDescent="0.35">
      <c r="A13" s="67"/>
      <c r="B13" s="51" t="s">
        <v>20</v>
      </c>
      <c r="C13" s="35">
        <v>100381</v>
      </c>
      <c r="D13" s="17">
        <v>103250</v>
      </c>
      <c r="E13" s="29">
        <f t="shared" si="0"/>
        <v>-2.7786924939467314E-2</v>
      </c>
      <c r="F13" s="1">
        <v>107801</v>
      </c>
      <c r="H13" s="1" t="s">
        <v>24</v>
      </c>
      <c r="I13" s="1" t="s">
        <v>25</v>
      </c>
    </row>
    <row r="14" spans="1:10" x14ac:dyDescent="0.35">
      <c r="A14" s="67"/>
      <c r="B14" s="51" t="s">
        <v>71</v>
      </c>
      <c r="C14" s="35">
        <v>178567</v>
      </c>
      <c r="D14" s="17">
        <v>142602</v>
      </c>
      <c r="E14" s="29">
        <f t="shared" si="0"/>
        <v>0.25220543891390024</v>
      </c>
    </row>
    <row r="15" spans="1:10" x14ac:dyDescent="0.35">
      <c r="A15" s="67"/>
      <c r="B15" s="51" t="s">
        <v>26</v>
      </c>
      <c r="C15" s="35">
        <v>353213</v>
      </c>
      <c r="D15" s="17">
        <v>361520</v>
      </c>
      <c r="E15" s="29">
        <f t="shared" si="0"/>
        <v>-2.2977981854392565E-2</v>
      </c>
      <c r="F15" s="1">
        <v>469639.00000000297</v>
      </c>
      <c r="H15" s="1" t="s">
        <v>27</v>
      </c>
      <c r="I15" s="1" t="s">
        <v>28</v>
      </c>
    </row>
    <row r="16" spans="1:10" ht="16" thickBot="1" x14ac:dyDescent="0.4">
      <c r="A16" s="68"/>
      <c r="B16" s="52" t="s">
        <v>29</v>
      </c>
      <c r="C16" s="37">
        <v>294398</v>
      </c>
      <c r="D16" s="18">
        <v>322547</v>
      </c>
      <c r="E16" s="30">
        <f t="shared" ref="E16:E39" si="1">(C16-D16)/D16</f>
        <v>-8.7271002365546732E-2</v>
      </c>
      <c r="F16" s="1">
        <v>323406</v>
      </c>
      <c r="H16" s="1" t="s">
        <v>30</v>
      </c>
      <c r="I16" s="1" t="s">
        <v>31</v>
      </c>
    </row>
    <row r="17" spans="1:18" x14ac:dyDescent="0.35">
      <c r="A17" s="69" t="s">
        <v>32</v>
      </c>
      <c r="B17" s="51" t="s">
        <v>11</v>
      </c>
      <c r="C17" s="38">
        <v>53161</v>
      </c>
      <c r="D17" s="17">
        <v>101201</v>
      </c>
      <c r="E17" s="9">
        <f t="shared" si="1"/>
        <v>-0.47469886661199001</v>
      </c>
      <c r="F17" s="1">
        <v>224870</v>
      </c>
      <c r="H17" s="1" t="s">
        <v>33</v>
      </c>
      <c r="I17" s="1" t="s">
        <v>34</v>
      </c>
      <c r="L17" s="8"/>
      <c r="M17" s="8"/>
      <c r="O17" s="1" t="s">
        <v>69</v>
      </c>
    </row>
    <row r="18" spans="1:18" ht="16" thickBot="1" x14ac:dyDescent="0.4">
      <c r="A18" s="69"/>
      <c r="B18" s="58" t="s">
        <v>71</v>
      </c>
      <c r="C18" s="38">
        <v>70327</v>
      </c>
      <c r="D18" s="17">
        <v>135548</v>
      </c>
      <c r="E18" s="9">
        <f t="shared" si="1"/>
        <v>-0.48116534364210461</v>
      </c>
      <c r="F18" s="1">
        <v>222017</v>
      </c>
      <c r="H18" s="1" t="s">
        <v>35</v>
      </c>
      <c r="I18" s="1" t="s">
        <v>36</v>
      </c>
    </row>
    <row r="19" spans="1:18" x14ac:dyDescent="0.35">
      <c r="A19" s="64"/>
      <c r="B19" s="50" t="s">
        <v>78</v>
      </c>
      <c r="C19" s="40">
        <v>31768</v>
      </c>
      <c r="D19" s="34">
        <v>28746</v>
      </c>
      <c r="E19" s="47">
        <f>(C19-D19)/D19</f>
        <v>0.10512766993668685</v>
      </c>
    </row>
    <row r="20" spans="1:18" x14ac:dyDescent="0.35">
      <c r="A20" s="65"/>
      <c r="B20" s="51" t="s">
        <v>11</v>
      </c>
      <c r="C20" s="38">
        <v>174809</v>
      </c>
      <c r="D20" s="35">
        <v>155495</v>
      </c>
      <c r="E20" s="46">
        <f t="shared" si="1"/>
        <v>0.12420978166500531</v>
      </c>
      <c r="O20" s="1" t="s">
        <v>69</v>
      </c>
    </row>
    <row r="21" spans="1:18" x14ac:dyDescent="0.35">
      <c r="A21" s="31" t="s">
        <v>70</v>
      </c>
      <c r="B21" s="51" t="s">
        <v>17</v>
      </c>
      <c r="C21" s="38">
        <v>97655</v>
      </c>
      <c r="D21" s="35">
        <v>88738</v>
      </c>
      <c r="E21" s="46">
        <f t="shared" si="1"/>
        <v>0.10048682638779328</v>
      </c>
    </row>
    <row r="22" spans="1:18" x14ac:dyDescent="0.35">
      <c r="A22" s="31"/>
      <c r="B22" s="51" t="s">
        <v>20</v>
      </c>
      <c r="C22" s="38">
        <v>37829</v>
      </c>
      <c r="D22" s="35">
        <v>36494</v>
      </c>
      <c r="E22" s="46">
        <f t="shared" si="1"/>
        <v>3.658135583931605E-2</v>
      </c>
    </row>
    <row r="23" spans="1:18" ht="16" thickBot="1" x14ac:dyDescent="0.4">
      <c r="A23" s="32"/>
      <c r="B23" s="52" t="s">
        <v>26</v>
      </c>
      <c r="C23" s="39">
        <v>193080</v>
      </c>
      <c r="D23" s="37">
        <v>158687</v>
      </c>
      <c r="E23" s="48">
        <f t="shared" si="1"/>
        <v>0.21673483020033146</v>
      </c>
    </row>
    <row r="24" spans="1:18" x14ac:dyDescent="0.35">
      <c r="A24" s="67" t="s">
        <v>68</v>
      </c>
      <c r="B24" s="53" t="s">
        <v>3</v>
      </c>
      <c r="C24" s="38">
        <v>7578</v>
      </c>
      <c r="D24" s="41">
        <v>3500</v>
      </c>
      <c r="E24" s="42">
        <f t="shared" si="1"/>
        <v>1.165142857142857</v>
      </c>
      <c r="F24" s="1">
        <v>1814</v>
      </c>
      <c r="H24" s="1" t="s">
        <v>37</v>
      </c>
      <c r="I24" s="1" t="s">
        <v>38</v>
      </c>
      <c r="L24" s="8"/>
      <c r="M24" s="8"/>
      <c r="R24" s="1" t="s">
        <v>72</v>
      </c>
    </row>
    <row r="25" spans="1:18" x14ac:dyDescent="0.35">
      <c r="A25" s="67"/>
      <c r="B25" s="53" t="s">
        <v>39</v>
      </c>
      <c r="C25" s="38">
        <v>859</v>
      </c>
      <c r="D25" s="43">
        <v>73</v>
      </c>
      <c r="E25" s="42">
        <f t="shared" si="1"/>
        <v>10.767123287671232</v>
      </c>
      <c r="F25" s="1">
        <v>14</v>
      </c>
      <c r="H25" s="1" t="s">
        <v>40</v>
      </c>
      <c r="I25" s="1" t="s">
        <v>41</v>
      </c>
    </row>
    <row r="26" spans="1:18" x14ac:dyDescent="0.35">
      <c r="A26" s="67"/>
      <c r="B26" s="53" t="s">
        <v>8</v>
      </c>
      <c r="C26" s="38">
        <v>56167</v>
      </c>
      <c r="D26" s="41">
        <v>51335</v>
      </c>
      <c r="E26" s="42">
        <f t="shared" si="1"/>
        <v>9.4126814064478426E-2</v>
      </c>
      <c r="F26" s="1">
        <v>38401</v>
      </c>
      <c r="H26" s="1" t="s">
        <v>42</v>
      </c>
      <c r="I26" s="1" t="s">
        <v>43</v>
      </c>
    </row>
    <row r="27" spans="1:18" x14ac:dyDescent="0.35">
      <c r="A27" s="67"/>
      <c r="B27" s="53" t="s">
        <v>17</v>
      </c>
      <c r="C27" s="38">
        <v>12588</v>
      </c>
      <c r="D27" s="41">
        <v>13999</v>
      </c>
      <c r="E27" s="42">
        <f t="shared" si="1"/>
        <v>-0.10079291377955568</v>
      </c>
      <c r="F27" s="1">
        <v>13320</v>
      </c>
      <c r="H27" s="1" t="s">
        <v>44</v>
      </c>
      <c r="I27" s="1" t="s">
        <v>45</v>
      </c>
    </row>
    <row r="28" spans="1:18" x14ac:dyDescent="0.35">
      <c r="A28" s="67"/>
      <c r="B28" s="53" t="s">
        <v>23</v>
      </c>
      <c r="C28" s="38">
        <v>6428</v>
      </c>
      <c r="D28" s="41">
        <v>5483</v>
      </c>
      <c r="E28" s="42">
        <f t="shared" si="1"/>
        <v>0.17235090279044318</v>
      </c>
      <c r="F28" s="1">
        <v>347</v>
      </c>
      <c r="H28" s="1" t="s">
        <v>46</v>
      </c>
      <c r="I28" s="1" t="s">
        <v>47</v>
      </c>
      <c r="O28" s="1" t="s">
        <v>69</v>
      </c>
    </row>
    <row r="29" spans="1:18" x14ac:dyDescent="0.35">
      <c r="A29" s="67"/>
      <c r="B29" s="53" t="s">
        <v>20</v>
      </c>
      <c r="C29" s="38">
        <v>9031</v>
      </c>
      <c r="D29" s="41">
        <v>8807</v>
      </c>
      <c r="E29" s="42">
        <f t="shared" si="1"/>
        <v>2.5434313614170548E-2</v>
      </c>
      <c r="F29" s="1">
        <v>8398</v>
      </c>
      <c r="H29" s="1" t="s">
        <v>48</v>
      </c>
      <c r="I29" s="1" t="s">
        <v>49</v>
      </c>
    </row>
    <row r="30" spans="1:18" x14ac:dyDescent="0.35">
      <c r="A30" s="67"/>
      <c r="B30" s="53" t="s">
        <v>26</v>
      </c>
      <c r="C30" s="38">
        <v>97015</v>
      </c>
      <c r="D30" s="41">
        <v>96749</v>
      </c>
      <c r="E30" s="42">
        <f t="shared" si="1"/>
        <v>2.7493824225573392E-3</v>
      </c>
      <c r="F30" s="1">
        <v>102901</v>
      </c>
      <c r="H30" s="1" t="s">
        <v>50</v>
      </c>
      <c r="I30" s="1" t="s">
        <v>51</v>
      </c>
    </row>
    <row r="31" spans="1:18" x14ac:dyDescent="0.35">
      <c r="A31" s="67"/>
      <c r="B31" s="53" t="s">
        <v>52</v>
      </c>
      <c r="C31" s="38">
        <v>54693</v>
      </c>
      <c r="D31" s="41">
        <v>50721</v>
      </c>
      <c r="E31" s="42">
        <f t="shared" si="1"/>
        <v>7.8310758857278048E-2</v>
      </c>
    </row>
    <row r="32" spans="1:18" ht="16" thickBot="1" x14ac:dyDescent="0.4">
      <c r="A32" s="68"/>
      <c r="B32" s="54" t="s">
        <v>65</v>
      </c>
      <c r="C32" s="39">
        <v>905</v>
      </c>
      <c r="D32" s="44">
        <v>952</v>
      </c>
      <c r="E32" s="45">
        <f t="shared" si="1"/>
        <v>-4.9369747899159662E-2</v>
      </c>
      <c r="F32" s="1">
        <v>1162</v>
      </c>
      <c r="H32" s="1" t="s">
        <v>53</v>
      </c>
      <c r="I32" s="1" t="s">
        <v>54</v>
      </c>
    </row>
    <row r="33" spans="1:18" x14ac:dyDescent="0.35">
      <c r="A33" s="66" t="s">
        <v>66</v>
      </c>
      <c r="B33" s="55" t="s">
        <v>11</v>
      </c>
      <c r="C33" s="40">
        <v>1220</v>
      </c>
      <c r="D33" s="19">
        <v>573</v>
      </c>
      <c r="E33" s="9">
        <f t="shared" si="1"/>
        <v>1.1291448516579408</v>
      </c>
      <c r="F33" s="1" t="s">
        <v>67</v>
      </c>
      <c r="H33" s="1" t="s">
        <v>55</v>
      </c>
      <c r="I33" s="1" t="s">
        <v>56</v>
      </c>
    </row>
    <row r="34" spans="1:18" ht="15.75" customHeight="1" x14ac:dyDescent="0.35">
      <c r="A34" s="67"/>
      <c r="B34" s="56" t="s">
        <v>73</v>
      </c>
      <c r="C34" s="38">
        <v>31067</v>
      </c>
      <c r="D34" s="20">
        <v>25412</v>
      </c>
      <c r="E34" s="9">
        <f t="shared" si="1"/>
        <v>0.22253266173461356</v>
      </c>
      <c r="Q34" s="1" t="s">
        <v>69</v>
      </c>
    </row>
    <row r="35" spans="1:18" x14ac:dyDescent="0.35">
      <c r="A35" s="67"/>
      <c r="B35" s="56" t="s">
        <v>17</v>
      </c>
      <c r="C35" s="38">
        <v>7031</v>
      </c>
      <c r="D35" s="20">
        <v>6431</v>
      </c>
      <c r="E35" s="9">
        <f t="shared" si="1"/>
        <v>9.3298087389208514E-2</v>
      </c>
      <c r="F35" s="1">
        <v>9883</v>
      </c>
      <c r="H35" s="1" t="s">
        <v>57</v>
      </c>
      <c r="I35" s="1" t="s">
        <v>58</v>
      </c>
      <c r="R35" s="1" t="s">
        <v>69</v>
      </c>
    </row>
    <row r="36" spans="1:18" x14ac:dyDescent="0.35">
      <c r="A36" s="67"/>
      <c r="B36" s="59" t="s">
        <v>71</v>
      </c>
      <c r="C36" s="60">
        <v>2803</v>
      </c>
      <c r="D36" s="61">
        <v>2793</v>
      </c>
      <c r="E36" s="62">
        <f t="shared" si="1"/>
        <v>3.5803795202291443E-3</v>
      </c>
    </row>
    <row r="37" spans="1:18" x14ac:dyDescent="0.35">
      <c r="A37" s="67"/>
      <c r="B37" s="56" t="s">
        <v>26</v>
      </c>
      <c r="C37" s="38">
        <v>5540</v>
      </c>
      <c r="D37" s="20">
        <v>4319</v>
      </c>
      <c r="E37" s="9">
        <f t="shared" si="1"/>
        <v>0.28270432970595044</v>
      </c>
      <c r="F37" s="1">
        <v>2912</v>
      </c>
      <c r="O37" s="1" t="s">
        <v>69</v>
      </c>
    </row>
    <row r="38" spans="1:18" x14ac:dyDescent="0.35">
      <c r="A38" s="67"/>
      <c r="B38" s="56" t="s">
        <v>52</v>
      </c>
      <c r="C38" s="38">
        <v>20111</v>
      </c>
      <c r="D38" s="20">
        <v>19104</v>
      </c>
      <c r="E38" s="9">
        <f t="shared" si="1"/>
        <v>5.2711474036850919E-2</v>
      </c>
      <c r="O38" s="1" t="s">
        <v>69</v>
      </c>
    </row>
    <row r="39" spans="1:18" ht="16" thickBot="1" x14ac:dyDescent="0.4">
      <c r="A39" s="68"/>
      <c r="B39" s="57" t="s">
        <v>74</v>
      </c>
      <c r="C39" s="39">
        <v>15096</v>
      </c>
      <c r="D39" s="21">
        <v>14439</v>
      </c>
      <c r="E39" s="10">
        <f t="shared" si="1"/>
        <v>4.5501766050280487E-2</v>
      </c>
      <c r="F39" s="1">
        <v>27773</v>
      </c>
      <c r="H39" s="1" t="s">
        <v>59</v>
      </c>
      <c r="I39" s="1" t="s">
        <v>60</v>
      </c>
    </row>
    <row r="40" spans="1:18" x14ac:dyDescent="0.35">
      <c r="C40" s="23"/>
      <c r="D40" s="8"/>
    </row>
    <row r="41" spans="1:18" x14ac:dyDescent="0.35">
      <c r="A41" s="25"/>
      <c r="B41" s="22"/>
      <c r="C41" s="23"/>
    </row>
    <row r="42" spans="1:18" x14ac:dyDescent="0.35">
      <c r="A42" s="26" t="s">
        <v>69</v>
      </c>
      <c r="B42" s="22"/>
      <c r="C42" s="23"/>
      <c r="D42" s="8"/>
    </row>
    <row r="43" spans="1:18" x14ac:dyDescent="0.35">
      <c r="D43" s="8"/>
    </row>
  </sheetData>
  <customSheetViews>
    <customSheetView guid="{26ECE6A4-012C-47AD-B895-81C8AE12BE86}" hiddenColumns="1">
      <pageMargins left="0.7" right="0.7" top="0.75" bottom="0.75" header="0.3" footer="0.3"/>
      <pageSetup orientation="portrait" r:id="rId1"/>
    </customSheetView>
    <customSheetView guid="{7E0AA128-749E-45B1-A652-022203B00B28}" hiddenColumns="1">
      <selection activeCell="B25" sqref="B25:B29"/>
      <pageMargins left="0.7" right="0.7" top="0.75" bottom="0.75" header="0.3" footer="0.3"/>
      <pageSetup orientation="portrait" r:id="rId2"/>
    </customSheetView>
    <customSheetView guid="{CCFCA31D-682C-4717-8D37-047B4F4D1048}" hiddenColumns="1">
      <selection activeCell="C37" sqref="C37"/>
      <pageMargins left="0.7" right="0.7" top="0.75" bottom="0.75" header="0.3" footer="0.3"/>
      <pageSetup orientation="portrait" r:id="rId3"/>
    </customSheetView>
  </customSheetViews>
  <mergeCells count="4">
    <mergeCell ref="A33:A39"/>
    <mergeCell ref="A5:A16"/>
    <mergeCell ref="A17:A18"/>
    <mergeCell ref="A24:A32"/>
  </mergeCells>
  <pageMargins left="0.7" right="0.7" top="0.75" bottom="0.75" header="0.3" footer="0.3"/>
  <pageSetup orientation="portrait"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in Health Insurance</vt:lpstr>
      <vt:lpstr>Enrollment by Product Type</vt:lpstr>
      <vt:lpstr>Enrollment by Payer &amp;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Amelia</dc:creator>
  <cp:lastModifiedBy>Vogel, Rick</cp:lastModifiedBy>
  <dcterms:created xsi:type="dcterms:W3CDTF">2016-03-28T18:13:21Z</dcterms:created>
  <dcterms:modified xsi:type="dcterms:W3CDTF">2019-09-03T15:32:22Z</dcterms:modified>
</cp:coreProperties>
</file>