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rick.vogel/Desktop/"/>
    </mc:Choice>
  </mc:AlternateContent>
  <xr:revisionPtr revIDLastSave="0" documentId="13_ncr:1_{9E5A55B1-2EBC-BC42-B96C-B89F7D20A6FA}" xr6:coauthVersionLast="47" xr6:coauthVersionMax="47" xr10:uidLastSave="{00000000-0000-0000-0000-000000000000}"/>
  <workbookProtection workbookAlgorithmName="SHA-512" workbookHashValue="FBvqTURpThX3F5gme1rf7iOBlQt3DAtKlOIVVzUJ4gb4gPKKjRgROmijBI4xZga4i/xVsdJ3mrKNJpbQgl+hiw==" workbookSaltValue="DwAwqCrCxaYqa4zit32dlw==" workbookSpinCount="100000" lockStructure="1"/>
  <bookViews>
    <workbookView xWindow="0" yWindow="760" windowWidth="30940" windowHeight="16780" tabRatio="748" xr2:uid="{6C508500-B68F-42A7-A14D-F873F93A7986}"/>
  </bookViews>
  <sheets>
    <sheet name="Cover" sheetId="33" r:id="rId1"/>
    <sheet name="Contents" sheetId="2" r:id="rId2"/>
    <sheet name="ControlSheet" sheetId="40" state="hidden" r:id="rId3"/>
    <sheet name="Current YTD Data Table" sheetId="4" r:id="rId4"/>
    <sheet name="Current YTD Databook" sheetId="9" r:id="rId5"/>
    <sheet name="Current YTD TS Databook" sheetId="30" r:id="rId6"/>
    <sheet name="Current YTD TS Backup" sheetId="39" state="hidden" r:id="rId7"/>
    <sheet name="Static Data Tab" sheetId="13" state="hidden" r:id="rId8"/>
    <sheet name="Technical Appendix" sheetId="12" r:id="rId9"/>
  </sheets>
  <definedNames>
    <definedName name="_xlnm._FilterDatabase" localSheetId="3" hidden="1">'Current YTD Data Table'!$A$1:$AC$1</definedName>
    <definedName name="_xlnm._FilterDatabase" localSheetId="4" hidden="1">'Current YTD Databook'!$A$1:$BS$17</definedName>
    <definedName name="_xlnm._FilterDatabase" localSheetId="5" hidden="1">'Current YTD TS Databook'!$A$1:$P$17</definedName>
    <definedName name="_Hlk146106932" localSheetId="8">'Technical Appendix'!$A$92</definedName>
    <definedName name="_Toc83035340" localSheetId="8">'Technical Appendix'!$A$31</definedName>
    <definedName name="_Toc83035341" localSheetId="8">'Technical Appendix'!$A$108</definedName>
    <definedName name="_Toc83035342" localSheetId="8">'Technical Appendix'!#REF!</definedName>
    <definedName name="_Toc83035343" localSheetId="8">'Technical Appendix'!$A$9</definedName>
    <definedName name="_xlnm.Print_Area" localSheetId="1">Contents!$A$1:$E$22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0" l="1"/>
  <c r="J3" i="30"/>
  <c r="J4" i="30"/>
  <c r="J5" i="30"/>
  <c r="J6" i="30"/>
  <c r="J7" i="30"/>
  <c r="J8" i="30"/>
  <c r="J9" i="30"/>
  <c r="J10" i="30"/>
  <c r="J16" i="30"/>
  <c r="J11" i="30"/>
  <c r="J12" i="30"/>
  <c r="J13" i="30"/>
  <c r="J14" i="30"/>
  <c r="J15" i="30"/>
  <c r="J17" i="30"/>
  <c r="R67" i="13" l="1"/>
  <c r="R66" i="13"/>
  <c r="R65" i="13"/>
  <c r="R64" i="13"/>
  <c r="R63" i="13"/>
  <c r="R62" i="13"/>
  <c r="R61" i="13"/>
  <c r="R6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tc={C299C7C9-1A39-48FD-BD86-2B924DFED714}</author>
  </authors>
  <commentList>
    <comment ref="Q1" authorId="0" shapeId="0" xr:uid="{C299C7C9-1A39-48FD-BD86-2B924DFED714}">
      <text>
        <t>[Threaded comment]
Your version of Excel allows you to read this threaded comment; however, any edits to it will get removed if the file is opened in a newer version of Excel. Learn more: https://go.microsoft.com/fwlink/?linkid=870924
Comment:
    Does the different shading in this column and others have some significance?
Reply:
    Yes. These are either totals or subtotals of the previous columns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tc={29873D80-76A8-46C0-AFB2-2D7FF6664F47}</author>
  </authors>
  <commentList>
    <comment ref="A1" authorId="0" shapeId="0" xr:uid="{29873D80-76A8-46C0-AFB2-2D7FF6664F47}">
      <text>
        <t>[Threaded comment]
Your version of Excel allows you to read this threaded comment; however, any edits to it will get removed if the file is opened in a newer version of Excel. Learn more: https://go.microsoft.com/fwlink/?linkid=870924
Comment:
    PFA—assuming this tab is for internal use only, can it be hidden before it goes to Lauren for review?</t>
      </text>
    </comment>
  </commentList>
</comments>
</file>

<file path=xl/sharedStrings.xml><?xml version="1.0" encoding="utf-8"?>
<sst xmlns="http://schemas.openxmlformats.org/spreadsheetml/2006/main" count="1814" uniqueCount="523">
  <si>
    <t>CENTER FOR HEALTH INFORMATION AND ANALYSIS</t>
  </si>
  <si>
    <t>Massachusetts Hospital and Hospital System Cumulative                  Year-to-Date (YTD) Report</t>
  </si>
  <si>
    <t>Data Appendix for Period Ending September 30, 2025</t>
  </si>
  <si>
    <t>December 2025 (Released: December 23, 2025)</t>
  </si>
  <si>
    <t>CONTENTS</t>
  </si>
  <si>
    <t>Current YTD Data Table</t>
  </si>
  <si>
    <t xml:space="preserve">Organized current year-to-date entity characteristics and calculated profitability, liquidity, and solvency metrics </t>
  </si>
  <si>
    <t>Note: Use filters to compare entities or view by hospital system, cohort, etc.</t>
  </si>
  <si>
    <t>Current YTD Databook</t>
  </si>
  <si>
    <t>Detailed current year-to-date financial statement data submissions</t>
  </si>
  <si>
    <t>Current YTD TS Databook</t>
  </si>
  <si>
    <t>Detailed current year-to-date temporary staffing (TS) data submissions</t>
  </si>
  <si>
    <t>Technical Appendix</t>
  </si>
  <si>
    <t>List of definitions, calculations, and more descriptive details of terms and financial metrics used throughout report</t>
  </si>
  <si>
    <t>Tabs to Hide</t>
  </si>
  <si>
    <t>Tabs to Protect</t>
  </si>
  <si>
    <t>CopyPaste</t>
  </si>
  <si>
    <t>Range to CopyPaste</t>
  </si>
  <si>
    <t>Current YTD TS Backup</t>
  </si>
  <si>
    <t>A2:CZ1000</t>
  </si>
  <si>
    <t>Static Data Tab</t>
  </si>
  <si>
    <t>ControlSheet</t>
  </si>
  <si>
    <t>Entity Name</t>
  </si>
  <si>
    <t>System Affiliation</t>
  </si>
  <si>
    <t>Org ID</t>
  </si>
  <si>
    <t>HHS Org ID</t>
  </si>
  <si>
    <t>Entity Type</t>
  </si>
  <si>
    <t>Cohort (if applicable)</t>
  </si>
  <si>
    <t>High Public Payer Status</t>
  </si>
  <si>
    <t>Teaching Hospital Status</t>
  </si>
  <si>
    <t>Region</t>
  </si>
  <si>
    <t>Reporting Period</t>
  </si>
  <si>
    <t>Total Operating Revenue</t>
  </si>
  <si>
    <t>Total Revenue</t>
  </si>
  <si>
    <t>Workforce Expenses</t>
  </si>
  <si>
    <t>Temporary Staffing Expenses</t>
  </si>
  <si>
    <t>Total Expenses</t>
  </si>
  <si>
    <t>Excess (Deficit) of Revenue over Expenses</t>
  </si>
  <si>
    <t>Operating Profit (Loss)</t>
  </si>
  <si>
    <t>Operating Margin</t>
  </si>
  <si>
    <t>Non-Operating Margin</t>
  </si>
  <si>
    <t>Total Margin</t>
  </si>
  <si>
    <t>Average Days in Accounts Receivable</t>
  </si>
  <si>
    <t>Average Payment Period</t>
  </si>
  <si>
    <t>Current Ratio</t>
  </si>
  <si>
    <t>Current Days Cash on Hand</t>
  </si>
  <si>
    <t>Total Net Assets or Equity</t>
  </si>
  <si>
    <t>Cash Flow to Total Debt</t>
  </si>
  <si>
    <t>Debt Service Coverage Ratio</t>
  </si>
  <si>
    <t>Equity Financing Ratio</t>
  </si>
  <si>
    <t>Long Term Debt to Total Capitalization</t>
  </si>
  <si>
    <t>Cambridge Health Alliance</t>
  </si>
  <si>
    <t>HHS</t>
  </si>
  <si>
    <t/>
  </si>
  <si>
    <t xml:space="preserve">07/01/2025-09/30/2025
</t>
  </si>
  <si>
    <t>AcuteHospital</t>
  </si>
  <si>
    <t>Teaching Hospital</t>
  </si>
  <si>
    <t>x</t>
  </si>
  <si>
    <t>Metro Boston</t>
  </si>
  <si>
    <t>Trinity Health</t>
  </si>
  <si>
    <t>Mercy Medical Center</t>
  </si>
  <si>
    <t>Community-High Public Payer Hospital</t>
  </si>
  <si>
    <t>Western Massachusetts</t>
  </si>
  <si>
    <t>Mercy Inpatient Medical Associates, Inc</t>
  </si>
  <si>
    <t>PhysicianOrganization</t>
  </si>
  <si>
    <t>Mercy Medical Group,Inc.</t>
  </si>
  <si>
    <t>Mercy Specialist Physicians</t>
  </si>
  <si>
    <t>Pioneer Valley Cardiology Associates, Inc</t>
  </si>
  <si>
    <t>Riverbend Medical Group, Inc</t>
  </si>
  <si>
    <t>Tenet Healthcare Corporation</t>
  </si>
  <si>
    <t>Tenet Healthcare</t>
  </si>
  <si>
    <t xml:space="preserve">01/01/2025-09/30/2025
</t>
  </si>
  <si>
    <t>MetroWest Medical Center</t>
  </si>
  <si>
    <t>Metro West</t>
  </si>
  <si>
    <t>Saint Vincent Hospital</t>
  </si>
  <si>
    <t>Central Massachusetts</t>
  </si>
  <si>
    <t>MetroWest Physicians Services</t>
  </si>
  <si>
    <t>Saint Vincent Medical Company</t>
  </si>
  <si>
    <t>Shriners Hospitals for Children</t>
  </si>
  <si>
    <t>Shriners Hospital for Children</t>
  </si>
  <si>
    <t>Shriners Hospitals for Children Boston</t>
  </si>
  <si>
    <t>Specialty Hospital</t>
  </si>
  <si>
    <t>Organization Name</t>
  </si>
  <si>
    <t>Organization Type</t>
  </si>
  <si>
    <t>Submission Period Year</t>
  </si>
  <si>
    <t>Year Ending 
Date</t>
  </si>
  <si>
    <t>Org Quarter</t>
  </si>
  <si>
    <t>Number Of Months</t>
  </si>
  <si>
    <t>Quarter Range</t>
  </si>
  <si>
    <t>Cash and Cash Equivalents</t>
  </si>
  <si>
    <t>Short-Term Investments</t>
  </si>
  <si>
    <t>Current Assets Whose Use Is Limited</t>
  </si>
  <si>
    <t>Net Patient Accounts Receivable</t>
  </si>
  <si>
    <t>Receivables Due From Affiliates</t>
  </si>
  <si>
    <t>Third-Party Settlements</t>
  </si>
  <si>
    <t>Other Current Assets</t>
  </si>
  <si>
    <t>Total Current Assets</t>
  </si>
  <si>
    <t>Non-Current Assets Whose Use is Limited</t>
  </si>
  <si>
    <t>Contribution Receivables</t>
  </si>
  <si>
    <t>Interest In Net Assets</t>
  </si>
  <si>
    <t>Investment in Affiliates</t>
  </si>
  <si>
    <t>Gross Property Plant and Equipment</t>
  </si>
  <si>
    <t>Less Accumulated Depreciation</t>
  </si>
  <si>
    <t>Net Property Plant and Equipment</t>
  </si>
  <si>
    <t>Other Non-Current Assets</t>
  </si>
  <si>
    <t>Total Non-Current Assets</t>
  </si>
  <si>
    <t>Total Assets</t>
  </si>
  <si>
    <t>Current Long-Term Debt</t>
  </si>
  <si>
    <t>Estimated Third-Party Settlements</t>
  </si>
  <si>
    <t>Current Liabilities Due to Affiliates</t>
  </si>
  <si>
    <t>Other Current Liabilities</t>
  </si>
  <si>
    <t>Total Current Liabilities</t>
  </si>
  <si>
    <t>Long-Term Debt Net of Current Portion</t>
  </si>
  <si>
    <t>Non-Current Liabilities Due to Affiliates</t>
  </si>
  <si>
    <t>Other Non-Current Liabilities</t>
  </si>
  <si>
    <t>Total Non-Current Liabilities</t>
  </si>
  <si>
    <t>Total Liabilities</t>
  </si>
  <si>
    <t>Net Unrestricted Assets</t>
  </si>
  <si>
    <t>Net Temporarily Restricted Assets</t>
  </si>
  <si>
    <t>Net Permanently Restricted Assets</t>
  </si>
  <si>
    <t>Total Liabilities and Net Assets or Equity</t>
  </si>
  <si>
    <t>Net Patient Service Revenue</t>
  </si>
  <si>
    <t>Alternative Payment Methods</t>
  </si>
  <si>
    <t>Other Operating Revenue</t>
  </si>
  <si>
    <t xml:space="preserve">  Other Operating Revenue: Federal COVID-19 Relief Funds</t>
  </si>
  <si>
    <t xml:space="preserve">     Other Operating Revenue: State &amp; Other COVID-19 Relief Funds</t>
  </si>
  <si>
    <t>Net Assets Released From Restrictions Used for Operations</t>
  </si>
  <si>
    <t>Investment Income</t>
  </si>
  <si>
    <t>Net Contribution Revenue</t>
  </si>
  <si>
    <t>Unrealized Gains/Losses</t>
  </si>
  <si>
    <t>Non-Operating Gains (Losses)</t>
  </si>
  <si>
    <t>Other Non-Operating Revenue</t>
  </si>
  <si>
    <t>Total Non-Operating Revenue</t>
  </si>
  <si>
    <t>Total Unrestricted Revenue Gains and Other Support</t>
  </si>
  <si>
    <t>Salary and Benefit Expense</t>
  </si>
  <si>
    <t>Outside Medical and Pharmacy Services</t>
  </si>
  <si>
    <t>Depreciation and Amortization Expense</t>
  </si>
  <si>
    <t>Interest Expense</t>
  </si>
  <si>
    <t>Health Safety Net Assessment</t>
  </si>
  <si>
    <t>Other Operating Expenses</t>
  </si>
  <si>
    <t>Net Non-Recurring Gains (Losses)</t>
  </si>
  <si>
    <t>Total Expenses Including Non-Recurring Gains (Losses)</t>
  </si>
  <si>
    <t>Total Excess of Revenue Gains and Other Support Over Expenses</t>
  </si>
  <si>
    <t>Transfers From/To Parent and Affiliates</t>
  </si>
  <si>
    <t>Other Changes in Unrestricted Net Assets</t>
  </si>
  <si>
    <t>Subtotal Increase / Decrease in Unrestricted Net Assets</t>
  </si>
  <si>
    <t>Changes in Unrestricted Assets Related to Pension Activities</t>
  </si>
  <si>
    <t>Changes in Accounting Principles</t>
  </si>
  <si>
    <t>Total Increase or Decrease in Unrestricted Net Assets</t>
  </si>
  <si>
    <t>Jun 30</t>
  </si>
  <si>
    <r>
      <rPr>
        <b/>
        <sz val="8"/>
        <color rgb="FF000000"/>
        <rFont val="Segoe UI"/>
        <family val="2"/>
      </rPr>
      <t xml:space="preserve">07/01/2025-09/30/2025
</t>
    </r>
  </si>
  <si>
    <t>Dec 31</t>
  </si>
  <si>
    <r>
      <rPr>
        <b/>
        <sz val="8"/>
        <color rgb="FF000000"/>
        <rFont val="Segoe UI"/>
        <family val="2"/>
      </rPr>
      <t xml:space="preserve">01/01/2025-09/30/2025
</t>
    </r>
  </si>
  <si>
    <t>Data Notes:</t>
  </si>
  <si>
    <t>All other hospital systems and affiliated entities besides Cambridge Health Alliance, Shriners, Tenet and Trinity have a fiscal year end date of September 30 and therefore their data is not due at this time.</t>
  </si>
  <si>
    <t>Physician Organizations are only required to submit statement of operations data.</t>
  </si>
  <si>
    <t>Total Amount Spent
(=Col. K + M + O)</t>
  </si>
  <si>
    <t>Temporary RN Staffing:
Total Amount Spent</t>
  </si>
  <si>
    <t>Temporary RN Staffing:
Line Reported on in Standardized Financials</t>
  </si>
  <si>
    <t>Temporary non-RN Clinical Staffing:
Total Amount Spent</t>
  </si>
  <si>
    <t>Temporary non-RN Clinical Staffing:
Line Reported on in Standardized Financials</t>
  </si>
  <si>
    <t>Temporary Physician/Hospitalist Staffing:
Total Amount Spent</t>
  </si>
  <si>
    <t>Temporary Physician/Hospitalist Staffing:
Line Reported on in Standardized Financials</t>
  </si>
  <si>
    <t xml:space="preserve">71: Other Operating Expenses </t>
  </si>
  <si>
    <t>66.1: Salary and Benefit Expense</t>
  </si>
  <si>
    <t>66.2: Outside Medical and Pharmacy Services</t>
  </si>
  <si>
    <r>
      <rPr>
        <b/>
        <sz val="8"/>
        <color rgb="FF000000"/>
        <rFont val="Segoe UI"/>
        <family val="2"/>
      </rPr>
      <t xml:space="preserve">Year Ending 
</t>
    </r>
    <r>
      <rPr>
        <b/>
        <sz val="8"/>
        <color rgb="FF000000"/>
        <rFont val="Segoe UI"/>
        <family val="2"/>
      </rPr>
      <t>Date</t>
    </r>
  </si>
  <si>
    <t>Temporary RN Staffing:
Total Hours</t>
  </si>
  <si>
    <t>Temporary RN Staffing:
Reported in Audited Financials as</t>
  </si>
  <si>
    <t>Temporary non-RN Clinical Staffing:
Total Hours</t>
  </si>
  <si>
    <t>Temporary non-RN Clinical Staffing: 
Reported in Audited Financials as</t>
  </si>
  <si>
    <t>Temporary Physician/Hospitalist Staffing:
Total Hours</t>
  </si>
  <si>
    <t>Temporary Physician/Hospitalist Staffing:
Reported in Audited Financials as</t>
  </si>
  <si>
    <r>
      <rPr>
        <sz val="8"/>
        <color rgb="FF000000"/>
        <rFont val="Segoe UI"/>
        <family val="2"/>
      </rPr>
      <t xml:space="preserve">01/01/2025-09/30/2025
</t>
    </r>
  </si>
  <si>
    <t>Shriners Hospitals for Children Springfield</t>
  </si>
  <si>
    <t>Purchased Services</t>
  </si>
  <si>
    <r>
      <rPr>
        <sz val="8"/>
        <color rgb="FF000000"/>
        <rFont val="Segoe UI"/>
        <family val="2"/>
      </rPr>
      <t xml:space="preserve">07/01/2024-09/30/2024
</t>
    </r>
  </si>
  <si>
    <t>Purchased services and medical claims</t>
  </si>
  <si>
    <t>Labor Costs</t>
  </si>
  <si>
    <r>
      <t xml:space="preserve">Hospital </t>
    </r>
    <r>
      <rPr>
        <sz val="9"/>
        <color rgb="FF92D050"/>
        <rFont val="Arial"/>
        <family val="2"/>
      </rPr>
      <t>{CHECK ANNUALLY}</t>
    </r>
  </si>
  <si>
    <t xml:space="preserve">ORGID </t>
  </si>
  <si>
    <t xml:space="preserve">FACID </t>
  </si>
  <si>
    <t>HHS ORGID</t>
  </si>
  <si>
    <r>
      <t>Cohort</t>
    </r>
    <r>
      <rPr>
        <sz val="9"/>
        <color rgb="FFFF0000"/>
        <rFont val="Arial"/>
        <family val="2"/>
      </rPr>
      <t xml:space="preserve"> </t>
    </r>
    <r>
      <rPr>
        <sz val="9"/>
        <color rgb="FF92D050"/>
        <rFont val="Arial"/>
        <family val="2"/>
      </rPr>
      <t>{UPDATE ANNUALLY}</t>
    </r>
  </si>
  <si>
    <r>
      <t>City/State</t>
    </r>
    <r>
      <rPr>
        <sz val="9"/>
        <color rgb="FFFF0000"/>
        <rFont val="Arial"/>
        <family val="2"/>
      </rPr>
      <t xml:space="preserve"> </t>
    </r>
    <r>
      <rPr>
        <sz val="9"/>
        <color rgb="FF92D050"/>
        <rFont val="Arial"/>
        <family val="2"/>
      </rPr>
      <t>{DOUBLE CHECK for  mergers/closures}</t>
    </r>
  </si>
  <si>
    <t>County</t>
  </si>
  <si>
    <t>Trauma Designation</t>
  </si>
  <si>
    <t xml:space="preserve">Adult Trauma  </t>
  </si>
  <si>
    <t xml:space="preserve">Pedi Trauma </t>
  </si>
  <si>
    <r>
      <t xml:space="preserve">Multi-System Hospital </t>
    </r>
    <r>
      <rPr>
        <sz val="10"/>
        <color rgb="FFD3D3D3"/>
        <rFont val="Arial"/>
        <family val="2"/>
      </rPr>
      <t xml:space="preserve"> </t>
    </r>
    <r>
      <rPr>
        <sz val="10"/>
        <color rgb="FF92D050"/>
        <rFont val="Arial"/>
        <family val="2"/>
      </rPr>
      <t>{CONFIRM ANNUALLY}</t>
    </r>
  </si>
  <si>
    <t>Multi or Single {CONFIRM ANNUALLY}</t>
  </si>
  <si>
    <r>
      <t>Notable Changes -  can include ownership, # beds, trauma designation change</t>
    </r>
    <r>
      <rPr>
        <sz val="10"/>
        <color rgb="FFD3D3D3"/>
        <rFont val="Arial"/>
        <family val="2"/>
      </rPr>
      <t xml:space="preserve"> </t>
    </r>
    <r>
      <rPr>
        <sz val="10"/>
        <color rgb="FF92D050"/>
        <rFont val="Arial"/>
        <family val="2"/>
      </rPr>
      <t>{CONFIRM ANNUALLY}</t>
    </r>
  </si>
  <si>
    <t xml:space="preserve">Tax Status </t>
  </si>
  <si>
    <t>Name</t>
  </si>
  <si>
    <t>Spec Pub Funding</t>
  </si>
  <si>
    <t>SPF commas</t>
  </si>
  <si>
    <t>SPF commas3</t>
  </si>
  <si>
    <r>
      <t xml:space="preserve">FYE </t>
    </r>
    <r>
      <rPr>
        <sz val="9"/>
        <color rgb="FF92D050"/>
        <rFont val="Arial"/>
        <family val="2"/>
      </rPr>
      <t>{CHANGE ANNUALLY}</t>
    </r>
  </si>
  <si>
    <t>Address</t>
  </si>
  <si>
    <t>Latitude</t>
  </si>
  <si>
    <t>Longitude</t>
  </si>
  <si>
    <t>System Name</t>
  </si>
  <si>
    <t>Anna Jaques Hospital</t>
  </si>
  <si>
    <t>Newburyport, MA</t>
  </si>
  <si>
    <t>Essex</t>
  </si>
  <si>
    <t>Northeastern Massachusetts</t>
  </si>
  <si>
    <t>Adult: Level 3</t>
  </si>
  <si>
    <t>Level 3</t>
  </si>
  <si>
    <t>Beth Israel Lahey Health</t>
  </si>
  <si>
    <t>Multiple</t>
  </si>
  <si>
    <t>Beth Israel Lahey Health 3/1/19</t>
  </si>
  <si>
    <t>Non-profit</t>
  </si>
  <si>
    <t>CHRTF°</t>
  </si>
  <si>
    <t xml:space="preserve">, </t>
  </si>
  <si>
    <t>25 HIGHLAND AVENUE, NEWBURYPORT, MA, 01950</t>
  </si>
  <si>
    <t>Athol Hospital</t>
  </si>
  <si>
    <t>Athol, MA</t>
  </si>
  <si>
    <t>Worcester</t>
  </si>
  <si>
    <t>Not Applicable</t>
  </si>
  <si>
    <t>Heywood Healthcare</t>
  </si>
  <si>
    <t>2033 MAIN STREET, ATHOL, MA, 01331</t>
  </si>
  <si>
    <t>Baystate Franklin Medical Center</t>
  </si>
  <si>
    <t>Greenfield, MA</t>
  </si>
  <si>
    <t>Franklin</t>
  </si>
  <si>
    <t xml:space="preserve">Baystate Health </t>
  </si>
  <si>
    <t>164 HIGH STREET, GREENFIELD, MA, 01301</t>
  </si>
  <si>
    <t>Baystate Medical Center</t>
  </si>
  <si>
    <t>Springfield, MA</t>
  </si>
  <si>
    <t>Hampden</t>
  </si>
  <si>
    <t xml:space="preserve">Adult: Level 1, Pedi: Level 2 </t>
  </si>
  <si>
    <t>Level 1</t>
  </si>
  <si>
    <t xml:space="preserve">Level 2 </t>
  </si>
  <si>
    <t>HCIIη, CHRTF°</t>
  </si>
  <si>
    <t>759 CHESTNUT STREET, SPRINGFIELD, MA, 01199</t>
  </si>
  <si>
    <t>Baystate Noble Hospital</t>
  </si>
  <si>
    <t>Westfield, MA</t>
  </si>
  <si>
    <t>115 WEST SILVER STREET, WESTFIELD, MA, 01086</t>
  </si>
  <si>
    <t>Baystate Wing Hospital</t>
  </si>
  <si>
    <t>Palmer &amp; Ware, MA</t>
  </si>
  <si>
    <t>40 WRIGHT STREET, PALMER, MA, 01069</t>
  </si>
  <si>
    <t>Berkshire Medical Center</t>
  </si>
  <si>
    <t>Pittsfield, MA</t>
  </si>
  <si>
    <t>Berkshire</t>
  </si>
  <si>
    <t>Berkshire Health Systems</t>
  </si>
  <si>
    <t>HCIIη</t>
  </si>
  <si>
    <t>725 NORTH STREET, PITTSFIELD, MA, 01201</t>
  </si>
  <si>
    <t>Beth Israel Deaconess Hospital - Milton</t>
  </si>
  <si>
    <t>Community Hospital</t>
  </si>
  <si>
    <t>Milton, MA</t>
  </si>
  <si>
    <t>Norfolk</t>
  </si>
  <si>
    <t>199 REEDSDALE ROAD, MILTON, MA, 02186</t>
  </si>
  <si>
    <t>Beth Israel Deaconess Hospital - Needham</t>
  </si>
  <si>
    <t>Needham, MA</t>
  </si>
  <si>
    <t>148 CHESTNUT STREET, NEEDHAM, MA, 02492</t>
  </si>
  <si>
    <t>Beth Israel Deaconess Hospital - Plymouth</t>
  </si>
  <si>
    <t>Plymouth, MA</t>
  </si>
  <si>
    <t>Plymouth</t>
  </si>
  <si>
    <t>Metro South</t>
  </si>
  <si>
    <t>275 SANDWICH STREET, PLYMOUTH, MA, 02360</t>
  </si>
  <si>
    <t>Beth Israel Deaconess Medical Center</t>
  </si>
  <si>
    <t>Academic Medical Center</t>
  </si>
  <si>
    <t>Boston, MA</t>
  </si>
  <si>
    <t>Suffolk</t>
  </si>
  <si>
    <t>Adult: Level 1</t>
  </si>
  <si>
    <t>330 BROOKLINE AVENUE, BOSTON,, MA, 02215</t>
  </si>
  <si>
    <t>Boston Children's Hospital</t>
  </si>
  <si>
    <t xml:space="preserve">Pedi: Level 1 </t>
  </si>
  <si>
    <t xml:space="preserve">Level 1 </t>
  </si>
  <si>
    <t>Boston Children's Hospital and Subsid.</t>
  </si>
  <si>
    <t>Independent</t>
  </si>
  <si>
    <t>300 LONGWOOD AVENUE, BOSTON, MA, 02115</t>
  </si>
  <si>
    <t>Boston Medical Center</t>
  </si>
  <si>
    <t xml:space="preserve">Adult: Level 1, Pedi: Level 1 </t>
  </si>
  <si>
    <t>Boston Medical Center Health System</t>
  </si>
  <si>
    <t>1 BOSTON MEDICAL CENTER PLACE, BOSTON, MA, 02118</t>
  </si>
  <si>
    <t>Brigham and Women's Faulkner Hospital</t>
  </si>
  <si>
    <t>Mass General Brigham</t>
  </si>
  <si>
    <t>1153 CENTRE STREET, JAMAICA PLAIN, MA, 02130</t>
  </si>
  <si>
    <t>Brigham and Women's Hospital</t>
  </si>
  <si>
    <t>75 FRANCIS STREET, BOSTON, MA, 02115</t>
  </si>
  <si>
    <t>Cambridge, Somerville, &amp; Everett, MA</t>
  </si>
  <si>
    <t>Middlesex</t>
  </si>
  <si>
    <t>Municipal</t>
  </si>
  <si>
    <t>350 MAIN STREET, MALDEN, MA, 02148</t>
  </si>
  <si>
    <t>Cape Cod Hospital</t>
  </si>
  <si>
    <t>Hyannis, MA</t>
  </si>
  <si>
    <t>Barnstable</t>
  </si>
  <si>
    <t>Cape and Islands</t>
  </si>
  <si>
    <t>Cape Cod Healthcare</t>
  </si>
  <si>
    <t>27 PARK STREET, HYANNIS, MA, 02601</t>
  </si>
  <si>
    <t>Cooley Dickinson Hospital</t>
  </si>
  <si>
    <t>Northampton, MA</t>
  </si>
  <si>
    <t>Hampshire</t>
  </si>
  <si>
    <t>30 LOCUST STREET, NORTHAMPTON, MA, 01060</t>
  </si>
  <si>
    <t>Dana-Farber Cancer Institute</t>
  </si>
  <si>
    <t>Dana-Farber Cancer Institute and Subsid.</t>
  </si>
  <si>
    <t>450 BROOKLINE AVE, BOSTON, MA, 02215</t>
  </si>
  <si>
    <t>Emerson Hospital</t>
  </si>
  <si>
    <t>Concord, MA</t>
  </si>
  <si>
    <t>Emerson Health System Inc. and Subsid.</t>
  </si>
  <si>
    <t>133 ORNC, CONCORD, MA, 01742</t>
  </si>
  <si>
    <t>Fairview Hospital</t>
  </si>
  <si>
    <t>Great Barrington, MA</t>
  </si>
  <si>
    <t>29 LEWIS AVE, GREAT BARRINGTON, MA, 01230</t>
  </si>
  <si>
    <t>Falmouth Hospital</t>
  </si>
  <si>
    <t>Falmouth, MA</t>
  </si>
  <si>
    <t>100 TER HEUN DRIVE, FALMOUTH, MA, 02574</t>
  </si>
  <si>
    <t>Good Samaritan Medical Center</t>
  </si>
  <si>
    <t>Brockton, MA</t>
  </si>
  <si>
    <t>For profit</t>
  </si>
  <si>
    <t>Steward Good Samaritan Medical Center</t>
  </si>
  <si>
    <t>235 NORTH PEARL STREET, BROCKTON, MA, 02301</t>
  </si>
  <si>
    <t>Harrington Memorial Hospital</t>
  </si>
  <si>
    <t>Southbridge, MA</t>
  </si>
  <si>
    <t>UMass Memorial Health Care</t>
  </si>
  <si>
    <t>UMass Memorial Health Care 7/1/21</t>
  </si>
  <si>
    <t>100 SOUTH STREET, SOUTHBRIDGE, MA, 01550</t>
  </si>
  <si>
    <t>HealthAlliance-Clinton Hospital</t>
  </si>
  <si>
    <t>Leominster, Fitchburg &amp; Clinton, MA</t>
  </si>
  <si>
    <t>60 HOSPITAL ROAD, LEOMINSTER, MA, 01453</t>
  </si>
  <si>
    <t>Heywood Hospital</t>
  </si>
  <si>
    <t>Gardner, MA</t>
  </si>
  <si>
    <t>242 GREEN STREET, GARDNER, MA, 01440</t>
  </si>
  <si>
    <t>Holy Family Hospital</t>
  </si>
  <si>
    <t>Methuen, MA</t>
  </si>
  <si>
    <t>Lawrence General Hospital and Affiliates</t>
  </si>
  <si>
    <t>Steward Holy Family Hospital</t>
  </si>
  <si>
    <t>70 EAST STREET, METHUEN, MA, 01884-0156</t>
  </si>
  <si>
    <t>Holyoke Medical Center</t>
  </si>
  <si>
    <t>Holyoke, MA</t>
  </si>
  <si>
    <t>Valley Health System</t>
  </si>
  <si>
    <t>575 BEECH STREET, HOLYOKE, MA, 01040</t>
  </si>
  <si>
    <t>Lahey Hospital &amp; Medical Center</t>
  </si>
  <si>
    <t>Burlington &amp; Peabody, MA</t>
  </si>
  <si>
    <t>41 MALL ROAD, BURLINGTON, MA, 01805</t>
  </si>
  <si>
    <t>Lawrence General Hospital</t>
  </si>
  <si>
    <t>Lawrence, MA</t>
  </si>
  <si>
    <t>ONE GENERAL STREET, LAWRENCE, MA, 01841</t>
  </si>
  <si>
    <t>Lowell General Hospital</t>
  </si>
  <si>
    <t>Lowell,  MA</t>
  </si>
  <si>
    <t>Tufts Medicine</t>
  </si>
  <si>
    <t>295 VARNUM AVE, LOWELL, MA, 01854</t>
  </si>
  <si>
    <t>Marlborough Hospital</t>
  </si>
  <si>
    <t>Marlborough, MA</t>
  </si>
  <si>
    <t>157 UNION STREET, MARLBOROUGH, MA, 01752</t>
  </si>
  <si>
    <t>Martha's Vineyard Hospital</t>
  </si>
  <si>
    <t>Oak Bluffs, MA</t>
  </si>
  <si>
    <t>Dukes</t>
  </si>
  <si>
    <t>ONE HOSPITAL ROAD, OAK BLUFFS, MA, 02557</t>
  </si>
  <si>
    <t>Massachusetts Eye and Ear Infirmary</t>
  </si>
  <si>
    <t>Joined Mass General Brigham 4/1/18</t>
  </si>
  <si>
    <t>243 CHARLES STREET, BOSTON, MA, 02114</t>
  </si>
  <si>
    <t>Massachusetts General Hospital</t>
  </si>
  <si>
    <t>55 FRUIT STREET, BOSTON, MA, 02114</t>
  </si>
  <si>
    <t>MelroseWakefield Healthcare</t>
  </si>
  <si>
    <t>Medford &amp; Melrose, MA</t>
  </si>
  <si>
    <t>Melrose Wakefield Healthcare</t>
  </si>
  <si>
    <t>170 GOVERNORS AVE, MEDFORD, MA, 02155</t>
  </si>
  <si>
    <t>271 CAREW STREET, SPRINGFIELD, MA, 01102</t>
  </si>
  <si>
    <t>Framingham &amp; Natick, MA</t>
  </si>
  <si>
    <t>67 UNION STREET, NATICK, MA, 01760</t>
  </si>
  <si>
    <t>Milford Regional Medical Center</t>
  </si>
  <si>
    <t>Milford, MA</t>
  </si>
  <si>
    <t>14 PROSPECT STREET, MILFORD, MA, 01757</t>
  </si>
  <si>
    <t>Morton Hospital, A Steward Family Hospital</t>
  </si>
  <si>
    <t>Taunton, MA</t>
  </si>
  <si>
    <t>Bristol</t>
  </si>
  <si>
    <t>Brown University Health</t>
  </si>
  <si>
    <t>88 WASHINGTON STREET, TAUNTON, MA, 02780</t>
  </si>
  <si>
    <t>Mount Auburn Hospital</t>
  </si>
  <si>
    <t>Cambridge, MA</t>
  </si>
  <si>
    <t>330 MOUNT AUBURN STREET, CAMBRIDGE, MA, 02238</t>
  </si>
  <si>
    <t>Nantucket Cottage Hospital</t>
  </si>
  <si>
    <t>Nantucket, MA</t>
  </si>
  <si>
    <t>Nantucket</t>
  </si>
  <si>
    <t>57 PROSPECT STREET, NANTUCKET, MA, 02554-2799</t>
  </si>
  <si>
    <t>New England Baptist Hospital</t>
  </si>
  <si>
    <t>125 PARKER HILL AVENUE, BOSTON, MA, 02120</t>
  </si>
  <si>
    <t>Newton-Wellesley Hospital</t>
  </si>
  <si>
    <t>Newton, MA</t>
  </si>
  <si>
    <t>2014 WASHINGTON STREET, NEWTON, MA, 02467</t>
  </si>
  <si>
    <t>North Adams Regional Hospital</t>
  </si>
  <si>
    <t>North Adams, MA</t>
  </si>
  <si>
    <t>Berkshire reopened in 2024</t>
  </si>
  <si>
    <t>North Adams Hospital</t>
  </si>
  <si>
    <t>71 HOSPITAL AVENUE, NORTH ADAMS, MA 01247</t>
  </si>
  <si>
    <t>North Shore Medical Center</t>
  </si>
  <si>
    <t>Salem &amp; Lynn, MA</t>
  </si>
  <si>
    <t>81 HIGHLAND AVENUE, SALEM, MA, 01970</t>
  </si>
  <si>
    <t>Northeast Hospital</t>
  </si>
  <si>
    <t>Beverly &amp; Gloucester, MA</t>
  </si>
  <si>
    <t>85 HERRICK STREET, BEVERLY, MA, 01915-1777</t>
  </si>
  <si>
    <t>Saint Anne's Hospital</t>
  </si>
  <si>
    <t>Fall River, MA</t>
  </si>
  <si>
    <t>South Coast</t>
  </si>
  <si>
    <t>Steward Saint Anne's Hospital</t>
  </si>
  <si>
    <t>795 MIDDLE STREET, FALL RIVER, MA, 02721</t>
  </si>
  <si>
    <t>St. Elizabeth's Medical Center</t>
  </si>
  <si>
    <t>Brighton, MA</t>
  </si>
  <si>
    <t>Level 2</t>
  </si>
  <si>
    <t>Steward St. Elizabeth's Medical Center</t>
  </si>
  <si>
    <t>736 CAMBRIDGE STREET, BOSTON, MA, 02135</t>
  </si>
  <si>
    <t>Worcester, MA</t>
  </si>
  <si>
    <t>123 SUMMER STREET, WORCESTER, MA, 01608</t>
  </si>
  <si>
    <t>Shriners Hospitals for Children - Boston</t>
  </si>
  <si>
    <t>51 BLOSSOM STREET, BOSTON, MA, 02114</t>
  </si>
  <si>
    <t>Signature Healthcare Brockton Hospital</t>
  </si>
  <si>
    <t>Signature Healthcare Corporation</t>
  </si>
  <si>
    <t>680 CENTRE STREET, BROCKTON, MA, 02302</t>
  </si>
  <si>
    <t>South Shore Hospital</t>
  </si>
  <si>
    <t>South Weymouth, MA</t>
  </si>
  <si>
    <t>Adult: Level 2</t>
  </si>
  <si>
    <t>South Shore Health System</t>
  </si>
  <si>
    <t>55 FOGG ROAD, SOUTH WEYMOUTH, MA, 02190</t>
  </si>
  <si>
    <t>South Coast Hospitals Group</t>
  </si>
  <si>
    <t>Fall River, New Bedford, &amp; Wareham, MA</t>
  </si>
  <si>
    <t>South Coast Health System</t>
  </si>
  <si>
    <t>363 HIGHLAND AVE, FALL RIVER, MA, 02720</t>
  </si>
  <si>
    <t>Sturdy Memorial Hospital</t>
  </si>
  <si>
    <t>Attleboro, MA</t>
  </si>
  <si>
    <t>Sturdy Memorial Foundation</t>
  </si>
  <si>
    <t>211 PARK STREET, ATTLEBORO, MA, 02703</t>
  </si>
  <si>
    <t>Tufts Medical Center</t>
  </si>
  <si>
    <t>800 WASHINGTON ST, BOSTON, MA, 02111</t>
  </si>
  <si>
    <t>UMass Memorial Medical Center</t>
  </si>
  <si>
    <t>55 LAKE AVE. NORTH, WORCESTER, MA, 01655</t>
  </si>
  <si>
    <t>Winchester Hospital</t>
  </si>
  <si>
    <t>Winchester, MA</t>
  </si>
  <si>
    <t>41 HIGHLAND AVENUE, WINCHESTER, MA, 01890</t>
  </si>
  <si>
    <t>xBaystate Mary Lane Hospital</t>
  </si>
  <si>
    <t>xN/A</t>
  </si>
  <si>
    <t>Merged w Baystate Wing 9/10/16</t>
  </si>
  <si>
    <t>XBaystate Wing Hospital</t>
  </si>
  <si>
    <t>Merged w Mary Lane 9/10/16</t>
  </si>
  <si>
    <t>xClinton Hospital</t>
  </si>
  <si>
    <t>Merged w HealthAlliance 10/1/17</t>
  </si>
  <si>
    <t>xHealthAlliance Hospital</t>
  </si>
  <si>
    <t>Merged w Clinton Hospital 10/1/17</t>
  </si>
  <si>
    <t>xLowell General Hospital Saints Campus</t>
  </si>
  <si>
    <t>Merged with Lowell in 2012</t>
  </si>
  <si>
    <t>xNorth Adams Regional Hospital</t>
  </si>
  <si>
    <t>Closed in March 2014</t>
  </si>
  <si>
    <t>xQuincy Medical Center</t>
  </si>
  <si>
    <t>Closed in 2014</t>
  </si>
  <si>
    <t>xSteward Holy Family Hospital at Merrimack Valley</t>
  </si>
  <si>
    <t>Merged with Steward Holy Family in August 2014</t>
  </si>
  <si>
    <t>xSteward Carney Hospital</t>
  </si>
  <si>
    <t>xNashoba Valley Medical Center, A Steward Family Hospital</t>
  </si>
  <si>
    <t>xSteward Norwood Hospital</t>
  </si>
  <si>
    <t>CONFIRM MULTI/SINGLE</t>
  </si>
  <si>
    <t>*Last updated 3/18/25</t>
  </si>
  <si>
    <t>*Dark blue highlights = changed from last static data tab</t>
  </si>
  <si>
    <t>*Data based on HFY24 Financials and HFY23 Cost Report Data</t>
  </si>
  <si>
    <t>*Trauma designation data taken from Mass.Gov website on 3/4/25</t>
  </si>
  <si>
    <t>*Ownership changes will reflect YTD changes</t>
  </si>
  <si>
    <t>Massachusetts Cumulative Year-to-Date Report for Period Ending 
September 30, 2025</t>
  </si>
  <si>
    <t>TECHNICAL APPENDIX</t>
  </si>
  <si>
    <t>I. Description of Report Terms</t>
  </si>
  <si>
    <t>List of definitions and more descriptive details of report terms found in data table headers.</t>
  </si>
  <si>
    <t>Characteristics</t>
  </si>
  <si>
    <t>Cohort Designations</t>
  </si>
  <si>
    <t>For HFY 2025, hospitals are assigned to cohorts based on the data reported in the HFY 2023 Massachusetts Hospital Cost Report.</t>
  </si>
  <si>
    <r>
      <t>Academic medical centers (AMCs)</t>
    </r>
    <r>
      <rPr>
        <sz val="12"/>
        <color rgb="FF313131"/>
        <rFont val="Arial Narrow"/>
        <family val="2"/>
      </rPr>
      <t xml:space="preserve"> are a subset of teaching hospitals. AMCs are characterized by (1) extensive research and teaching programs; (2) extensive resources for tertiary and quaternary care; (3) are principal teaching hospitals for their respective medical schools; and (4) are full service hospitals with case mix intensity greater than 5% above the statewide average.</t>
    </r>
  </si>
  <si>
    <r>
      <t>Teaching hospitals</t>
    </r>
    <r>
      <rPr>
        <sz val="12"/>
        <color rgb="FF313131"/>
        <rFont val="Arial Narrow"/>
        <family val="2"/>
      </rPr>
      <t xml:space="preserve"> are those hospitals that report at least 25 full-time equivalent medical school residents per one hundred inpatient beds in accordance with Medicare Payment Advisory Commission (MedPAC) and do not meet the criteria to be classified as AMCs.</t>
    </r>
  </si>
  <si>
    <r>
      <t>Community hospitals</t>
    </r>
    <r>
      <rPr>
        <sz val="12"/>
        <color rgb="FF313131"/>
        <rFont val="Arial Narrow"/>
        <family val="2"/>
      </rPr>
      <t xml:space="preserve"> are hospitals that do not meet the 25 full-time equivalent medical school residents per one hundred beds criteria to be classified as teaching hospitals and have a public payer mix of less than 63%.</t>
    </r>
  </si>
  <si>
    <r>
      <t>Community-High Public Payer</t>
    </r>
    <r>
      <rPr>
        <sz val="12"/>
        <color rgb="FF313131"/>
        <rFont val="Arial Narrow"/>
        <family val="2"/>
      </rPr>
      <t xml:space="preserve"> </t>
    </r>
    <r>
      <rPr>
        <b/>
        <sz val="12"/>
        <color rgb="FF313131"/>
        <rFont val="Arial Narrow"/>
        <family val="2"/>
      </rPr>
      <t xml:space="preserve">(HPP) hospitals </t>
    </r>
    <r>
      <rPr>
        <sz val="12"/>
        <color rgb="FF313131"/>
        <rFont val="Arial Narrow"/>
        <family val="2"/>
      </rPr>
      <t>are community hospitals that are disproportionately reliant upon public revenues by virtue of a public payer mix of 63% or greater. Public payers include Medicare, MassHealth and other government payers including the Health Safety Net.</t>
    </r>
  </si>
  <si>
    <r>
      <t>Specialty hospitals</t>
    </r>
    <r>
      <rPr>
        <sz val="12"/>
        <color rgb="FF313131"/>
        <rFont val="Arial Narrow"/>
        <family val="2"/>
      </rPr>
      <t xml:space="preserve"> are not included in any cohort comparison analysis due to the unique patient populations they serve and/or the unique sets of services they provide. However, specialty hospitals are included in all statewide median calculations.</t>
    </r>
  </si>
  <si>
    <r>
      <t>Note</t>
    </r>
    <r>
      <rPr>
        <sz val="12"/>
        <color rgb="FF313131"/>
        <rFont val="Arial Narrow"/>
        <family val="2"/>
      </rPr>
      <t>: Some AMCs and teaching hospitals have HPP status.</t>
    </r>
  </si>
  <si>
    <t>High Public Payer hospitals (HPP) must have received more than 63% of its Gross Patient Service Revenue from government payers and free care.</t>
  </si>
  <si>
    <t>Teaching hospitals are those hospitals that report at least 25 full-time equivalent medical school residents per one hundred inpatient beds in accordance with Medicare Payment Advisory Commission (MedPAC).</t>
  </si>
  <si>
    <t>The geographic regions presented in this report are derived from the Health Policy Commission (HPC) static geographic regions. The HPC regions were rolled up into larger regions for this publication to facilitate better comparison within each geographic area. See HFY 2023 Hospital Profiles Technical Appendix for more detail</t>
  </si>
  <si>
    <t>HFY 2023 Hospital Profiles Technical Appendix</t>
  </si>
  <si>
    <t>The range of time with cumulative year-to-date financial data for the entity’s fiscal year on behalf of the health system, acute hospital, and affiliated physician organization. Reports are due forty-five days after the end of each quarter. Refer to Fiscal Year End Information section for more information about individual entity’s months of data reported quarterly.</t>
  </si>
  <si>
    <t>II. Description of Financial Metrics</t>
  </si>
  <si>
    <t xml:space="preserve">Financial ratio analysis is one critical component of assessing an entity's financial condition. The Center for Health Information and Analysis (CHIA) reports on profitability, liquidity, and solvency metrics. Below are the descriptions and calculations for each.  </t>
  </si>
  <si>
    <t>Profitability</t>
  </si>
  <si>
    <t>This category evaluates the ability of an entity to generate a surplus. A negative surplus, or loss, is usually a sign of financial difficulty.</t>
  </si>
  <si>
    <t>Operating income is income from normal operations of an entity, including patient care and other activities, such as research, gift shops, parking, and cafeteria, minus the expenses associated with such activities. Operating Margin is a critical ratio that measures how profitable the entity is when looking at the performance of its primary activities.</t>
  </si>
  <si>
    <t>Operating Margin = (Total Operating Revenue – Total Expenses Including Nonrecurring Gains or Losses) / Total Unrestricted Revenue, Gains and Other Support</t>
  </si>
  <si>
    <t>Non-operating income includes items that are not related to operations, such as investment income, contributions, gains from the sale of assets and other unrelated business activities.</t>
  </si>
  <si>
    <t>Non-Operating Margin = Total Non-Operating Revenue / Total Unrestricted Revenue, Gains and Other Support</t>
  </si>
  <si>
    <t>This ratio evaluates the overall profitability of the entity using both operating surplus (or loss) and non-operating surplus (or loss).</t>
  </si>
  <si>
    <t>Total Margin = Total Excess of Revenue, Gains and Other Support Over Expenses / Total Unrestricted Revenue, Gains and Other Support</t>
  </si>
  <si>
    <t>Liquidity</t>
  </si>
  <si>
    <t>This category evaluates the ability of the entity to generate cash for normal business operations. A worsening liquidity position is usually a strong indication that an entity is experiencing financial distress.</t>
  </si>
  <si>
    <t>This ratio measures the average number of days in the collection period. A larger number of days represent cash that is unavailable for use in operations.</t>
  </si>
  <si>
    <t>Average Days in Accounts Receivable = Net Patient Accounts Receivable/(Net Patient Service Revenue / Days in Period)</t>
  </si>
  <si>
    <t>This ratio measures the average number of days it takes an entity to pay its bills.</t>
  </si>
  <si>
    <t>Average Payment Period = (Total Current Liabilities – Estimated Third Party Settlements) / [(Total Expenses – Depreciation and Amortization Expense) / # Days in period]*</t>
  </si>
  <si>
    <r>
      <t>*</t>
    </r>
    <r>
      <rPr>
        <u/>
        <sz val="12"/>
        <color theme="1"/>
        <rFont val="Arial Narrow"/>
        <family val="2"/>
      </rPr>
      <t>Note</t>
    </r>
    <r>
      <rPr>
        <sz val="12"/>
        <color theme="1"/>
        <rFont val="Arial Narrow"/>
        <family val="2"/>
      </rPr>
      <t>: Number of days in period: Quarter 1= 91.25,   Quarter 2 = 182.5,    Quarter 3 = 273.75, or Annual = 365 days.</t>
    </r>
  </si>
  <si>
    <t>This ratio measures the entity's ability to meet its current liabilities with its current assets (assets expected to be realized in cash during the fiscal year). A ratio of 1.0 or higher indicates that all current liabilities could be adequately covered by the entity's existing current assets.</t>
  </si>
  <si>
    <t>Current Ratio = Total Current Assets / Total Current Liabilities</t>
  </si>
  <si>
    <t>Measures how long the entity can operate without any revenue inflow. This is a measure of the strength of available cash relative to an entity’s operations.</t>
  </si>
  <si>
    <t>Days Cash on Hand = (Cash + Cash Equivalents + Short Term Investments) / [(Total Expenses – Depreciation and Amortization) / Days in Period]</t>
  </si>
  <si>
    <t>Solvency</t>
  </si>
  <si>
    <t>This category evaluates the health of an entity's capital structure, measuring an entity’s ability to meet its financing commitments and the entity’s ability to take on more debt. Both measures are critical to the entity's long-term solvency.</t>
  </si>
  <si>
    <t>Average Age of Plant</t>
  </si>
  <si>
    <t>Indicates the financial age of the fixed assets of the organization. The older the average age, the greater the short-term need for capital resources.</t>
  </si>
  <si>
    <t>Average Age of Plant = Accumulated Depreciation / Depreciation and Amortization Expense</t>
  </si>
  <si>
    <t>This ratio reflects the amount of cash flow being applied to total outstanding debt (all current liabilities in addition to long-term debt) and reflects how much cash can be applied to debt repayment. The lower the ratio, the more likely an entity will be unable to meet debt payments of interest and principal, and the higher the likelihood of violating any debt covenants.</t>
  </si>
  <si>
    <t>Cash Flow to Total Debt = (Total Excess of Revenue, Gains, and Other Support Over Expenses + Depreciation and Amortization Expense - Unrealized Gains Losses) / (Total Current Liabilities + Long Term Debt Net of Current Portion)</t>
  </si>
  <si>
    <t>Debt Service Coverage</t>
  </si>
  <si>
    <t>This ratio measures the ability of an entity to cover current debt obligations with funds derived from both operating and non-operating activity. Higher ratios indicate an entity is better able to meet its financing commitments. A ratio of 1.0 indicates that average income would just cover current interest and principal payments on long-term debt.</t>
  </si>
  <si>
    <t>Debt Service Coverage Ratio = (Total Excess of Revenue, Gains, and Other Support Over Expenses + Depreciation and Amortization Expense + Interest Expense - Unrealized Gains Losses) / (Interest Expense + Current Long Term Debt)</t>
  </si>
  <si>
    <t>Equity Financing</t>
  </si>
  <si>
    <t>This ratio reflects the ability of an entity to take on more debt and is measured by the proportion of total assets financed by equity. Low values indicate an entity used substantial debt financing to fund asset acquisition and therefore may have difficulty taking on more debt to finance further asset acquisition.</t>
  </si>
  <si>
    <t>Equity Financing = Total Net Assets or Equity / Total Assets</t>
  </si>
  <si>
    <t>Measures the ratio of long-term debt to total available capital.</t>
  </si>
  <si>
    <t>Long-Term Debt to Total Capitalization = Non-Current Long-Term Debt / (Non-Current Long-Term Debt + Unrestricted Net Assets)</t>
  </si>
  <si>
    <t>Other Measures</t>
  </si>
  <si>
    <t>The following are individual line items from the Hospital Standardized Financial Filing.</t>
  </si>
  <si>
    <t>Total Surplus (Loss) OR Total Profit (Loss) OR Total Excess of Revenue Over Expenses</t>
  </si>
  <si>
    <t>Total dollar amount of surplus or loss derived from all operating and non-operating activities.</t>
  </si>
  <si>
    <t>Total Excess of Revenue Over Expenses = Total Revenue - Total Expenses</t>
  </si>
  <si>
    <t>For not-for-profit entities, this represents the difference between the assets and liabilities of an entity, comprised of retained earnings from operations and contributions from donors. Changes from year to year are attributable to two major categories: (1) increases and/or decreases in Unrestricted Net Assets, which are affected by operations, and (2) changes in Restricted Net Assets (restricted contributions). The for-profit equivalent of Total Net Assets is Owner’s Equity.</t>
  </si>
  <si>
    <t>Revenue from normal operations of an entity, including patient care and other activities, such as research, gift shops, parking, and cafeteria.</t>
  </si>
  <si>
    <t>The combined revenue derived from all operating and non-operating activities.</t>
  </si>
  <si>
    <t>The total costs for the entity derived from operating and non-operating activities.</t>
  </si>
  <si>
    <t>The total costs for hiring temporary staffing at entities.</t>
  </si>
  <si>
    <t>The total costs for hiring permanent staffing at entities.</t>
  </si>
  <si>
    <t>Total Workforce Expenses = Salary and Benefit Expenses - Total Temporary Staffing Expenses reported as Salary and Benefits</t>
  </si>
  <si>
    <t>Dollar amount of surplus or loss derived from only operating activities.</t>
  </si>
  <si>
    <t>Operating Profit (Loss) = Total Operating Revenue -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</si>
</sst>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10409]&quot;$&quot;#,##0;\(&quot;$&quot;#,##0\);&quot;&quot;"/>
    <numFmt numFmtId="165" formatCode="_(&quot;$&quot;* #,##0_);_(&quot;$&quot;* \(#,##0\);_(&quot;$&quot;* &quot;-&quot;??_);_(@_)"/>
    <numFmt numFmtId="166" formatCode="0.0%"/>
    <numFmt numFmtId="167" formatCode="&quot;$&quot;#,##0"/>
    <numFmt numFmtId="168" formatCode="0.0"/>
  </numFmts>
  <fonts count="68">
    <font>
      <sz val="11"/>
      <color theme="1"/>
      <name val="Aptos Narrow"/>
      <family val="2"/>
      <scheme val="minor"/>
    </font>
    <font>
      <sz val="12"/>
      <color theme="1"/>
      <name val="Aptos Narrow"/>
      <family val="2"/>
      <scheme val="minor"/>
    </font>
    <font>
      <u/>
      <sz val="11"/>
      <color theme="10"/>
      <name val="Aptos Narrow"/>
      <family val="2"/>
      <scheme val="minor"/>
    </font>
    <font>
      <b/>
      <sz val="18"/>
      <color theme="3"/>
      <name val="Arial Narrow"/>
      <family val="2"/>
    </font>
    <font>
      <b/>
      <sz val="18"/>
      <color theme="1"/>
      <name val="Arial Narrow"/>
      <family val="2"/>
    </font>
    <font>
      <sz val="11"/>
      <color theme="1"/>
      <name val="Arial Narrow"/>
      <family val="2"/>
    </font>
    <font>
      <sz val="18"/>
      <color theme="1"/>
      <name val="Arial Narrow"/>
      <family val="2"/>
    </font>
    <font>
      <sz val="12"/>
      <color theme="1"/>
      <name val="Arial Narrow"/>
      <family val="2"/>
    </font>
    <font>
      <b/>
      <u/>
      <sz val="11"/>
      <color theme="4"/>
      <name val="Arial Narrow"/>
      <family val="2"/>
    </font>
    <font>
      <b/>
      <sz val="11"/>
      <color theme="4"/>
      <name val="Arial Narrow"/>
      <family val="2"/>
    </font>
    <font>
      <sz val="10"/>
      <color theme="1"/>
      <name val="Arial Narrow"/>
      <family val="2"/>
    </font>
    <font>
      <b/>
      <sz val="8"/>
      <color rgb="FF000000"/>
      <name val="Segoe UI"/>
      <family val="2"/>
    </font>
    <font>
      <sz val="11"/>
      <name val="Calibri"/>
      <family val="2"/>
    </font>
    <font>
      <sz val="8"/>
      <color rgb="FF000000"/>
      <name val="Segoe UI"/>
      <family val="2"/>
    </font>
    <font>
      <b/>
      <sz val="14"/>
      <color rgb="FFF7921E"/>
      <name val="Arial Narrow"/>
      <family val="2"/>
    </font>
    <font>
      <b/>
      <sz val="12"/>
      <color rgb="FF005480"/>
      <name val="Arial Narrow"/>
      <family val="2"/>
    </font>
    <font>
      <b/>
      <sz val="9"/>
      <name val="Arial"/>
      <family val="2"/>
    </font>
    <font>
      <sz val="9"/>
      <color rgb="FF92D050"/>
      <name val="Arial"/>
      <family val="2"/>
    </font>
    <font>
      <sz val="9"/>
      <color rgb="FFFF0000"/>
      <name val="Arial"/>
      <family val="2"/>
    </font>
    <font>
      <b/>
      <sz val="10"/>
      <color rgb="FF000000"/>
      <name val="Arial"/>
      <family val="2"/>
    </font>
    <font>
      <sz val="10"/>
      <color rgb="FFD3D3D3"/>
      <name val="Arial"/>
      <family val="2"/>
    </font>
    <font>
      <sz val="10"/>
      <color rgb="FF92D050"/>
      <name val="Arial"/>
      <family val="2"/>
    </font>
    <font>
      <b/>
      <i/>
      <sz val="10"/>
      <color rgb="FF000000"/>
      <name val="Arial"/>
      <family val="2"/>
    </font>
    <font>
      <sz val="9"/>
      <name val="Arial"/>
      <family val="2"/>
    </font>
    <font>
      <sz val="10"/>
      <color rgb="FF000000"/>
      <name val="Arial"/>
      <family val="2"/>
    </font>
    <font>
      <sz val="10"/>
      <color theme="1"/>
      <name val="Arial"/>
      <family val="2"/>
    </font>
    <font>
      <sz val="10"/>
      <color rgb="FFFF0000"/>
      <name val="Arial"/>
      <family val="2"/>
    </font>
    <font>
      <sz val="11"/>
      <color theme="1"/>
      <name val="Aptos Narrow"/>
      <family val="2"/>
      <scheme val="minor"/>
    </font>
    <font>
      <b/>
      <sz val="16"/>
      <color rgb="FFF7921E"/>
      <name val="Arial Narrow"/>
      <family val="2"/>
    </font>
    <font>
      <b/>
      <u/>
      <sz val="11"/>
      <color theme="10"/>
      <name val="Arial Narrow"/>
      <family val="2"/>
    </font>
    <font>
      <b/>
      <u/>
      <sz val="12"/>
      <color theme="9" tint="-0.249977111117893"/>
      <name val="Arial Narrow"/>
      <family val="2"/>
    </font>
    <font>
      <b/>
      <u/>
      <sz val="11"/>
      <color theme="1"/>
      <name val="Aptos Narrow"/>
      <family val="2"/>
      <scheme val="minor"/>
    </font>
    <font>
      <b/>
      <u/>
      <sz val="12"/>
      <color rgb="FF00B5E2"/>
      <name val="Arial Narrow"/>
      <family val="2"/>
    </font>
    <font>
      <b/>
      <u/>
      <sz val="12"/>
      <color rgb="FFF7921E"/>
      <name val="Arial Narrow"/>
      <family val="2"/>
    </font>
    <font>
      <b/>
      <u/>
      <sz val="12"/>
      <color rgb="FFA0A0A4"/>
      <name val="Arial Narrow"/>
      <family val="2"/>
    </font>
    <font>
      <b/>
      <u/>
      <sz val="12"/>
      <color rgb="FF005480"/>
      <name val="Arial Narrow"/>
      <family val="2"/>
    </font>
    <font>
      <b/>
      <sz val="9"/>
      <color theme="0"/>
      <name val="Arial Bold"/>
    </font>
    <font>
      <b/>
      <sz val="9"/>
      <color rgb="FF000000"/>
      <name val="Arial Bold"/>
    </font>
    <font>
      <b/>
      <sz val="9"/>
      <name val="Arial Bold"/>
    </font>
    <font>
      <sz val="9"/>
      <color theme="1"/>
      <name val="Arial Bold"/>
    </font>
    <font>
      <sz val="11"/>
      <name val="Calibri"/>
      <family val="2"/>
    </font>
    <font>
      <sz val="10"/>
      <color rgb="FF000000"/>
      <name val="Segoe UI"/>
      <family val="2"/>
    </font>
    <font>
      <sz val="9"/>
      <color rgb="FF000000"/>
      <name val="Arial Bold"/>
    </font>
    <font>
      <sz val="14"/>
      <color theme="0" tint="-0.34998626667073579"/>
      <name val="Arial Narrow"/>
      <family val="2"/>
    </font>
    <font>
      <sz val="18"/>
      <color theme="0" tint="-0.34998626667073579"/>
      <name val="Arial Narrow"/>
      <family val="2"/>
    </font>
    <font>
      <sz val="26"/>
      <color rgb="FF005480"/>
      <name val="Arial Narrow"/>
      <family val="2"/>
    </font>
    <font>
      <sz val="16"/>
      <color rgb="FF005480"/>
      <name val="Arial Narrow"/>
      <family val="2"/>
    </font>
    <font>
      <sz val="20"/>
      <color rgb="FFF7921E"/>
      <name val="Arial Narrow Bold"/>
    </font>
    <font>
      <sz val="16"/>
      <color theme="1"/>
      <name val="Arial Narrow"/>
      <family val="2"/>
    </font>
    <font>
      <b/>
      <u/>
      <sz val="16"/>
      <color rgb="FF00B5E2"/>
      <name val="Arial Narrow"/>
      <family val="2"/>
    </font>
    <font>
      <b/>
      <sz val="12"/>
      <color theme="1"/>
      <name val="Aptos Narrow"/>
      <family val="2"/>
      <scheme val="minor"/>
    </font>
    <font>
      <sz val="9"/>
      <color theme="0"/>
      <name val="Arial Bold"/>
    </font>
    <font>
      <b/>
      <sz val="9"/>
      <color rgb="FF000000"/>
      <name val="Arial"/>
      <family val="2"/>
    </font>
    <font>
      <sz val="26"/>
      <color rgb="FF08416D"/>
      <name val="Arial Narrow"/>
      <family val="2"/>
    </font>
    <font>
      <sz val="12"/>
      <color rgb="FF313131"/>
      <name val="Arial Narrow"/>
      <family val="2"/>
    </font>
    <font>
      <b/>
      <sz val="12"/>
      <color rgb="FF313131"/>
      <name val="Arial Narrow"/>
      <family val="2"/>
    </font>
    <font>
      <u/>
      <sz val="12"/>
      <color rgb="FF313131"/>
      <name val="Arial Narrow"/>
      <family val="2"/>
    </font>
    <font>
      <u/>
      <sz val="12"/>
      <color theme="10"/>
      <name val="Arial Narrow"/>
      <family val="2"/>
    </font>
    <font>
      <b/>
      <sz val="12"/>
      <color theme="1"/>
      <name val="Arial Narrow"/>
      <family val="2"/>
    </font>
    <font>
      <u/>
      <sz val="12"/>
      <color theme="1"/>
      <name val="Arial Narrow"/>
      <family val="2"/>
    </font>
    <font>
      <b/>
      <sz val="16"/>
      <color rgb="FF00B5E2"/>
      <name val="Arial Narrow"/>
      <family val="2"/>
    </font>
    <font>
      <u/>
      <sz val="20"/>
      <color rgb="FFF7921E"/>
      <name val="Arial Narrow"/>
      <family val="2"/>
    </font>
    <font>
      <sz val="20"/>
      <color rgb="FFF7921E"/>
      <name val="Arial Narrow"/>
      <family val="2"/>
    </font>
    <font>
      <b/>
      <sz val="16"/>
      <color rgb="FFA0A0A4"/>
      <name val="Arial Narrow"/>
      <family val="2"/>
    </font>
    <font>
      <b/>
      <sz val="16"/>
      <color rgb="FF005480"/>
      <name val="Arial Narrow"/>
      <family val="2"/>
    </font>
    <font>
      <u/>
      <sz val="9"/>
      <color theme="0"/>
      <name val="Arial Bold"/>
    </font>
    <font>
      <sz val="11"/>
      <name val="Calibri"/>
      <family val="2"/>
    </font>
    <font>
      <sz val="11"/>
      <color theme="1"/>
      <name val="Aptos"/>
      <family val="2"/>
    </font>
  </fonts>
  <fills count="19">
    <fill>
      <patternFill patternType="none"/>
    </fill>
    <fill>
      <patternFill patternType="gray125"/>
    </fill>
    <fill>
      <patternFill patternType="solid">
        <fgColor rgb="FFB0C4DE"/>
        <bgColor rgb="FFB0C4DE"/>
      </patternFill>
    </fill>
    <fill>
      <patternFill patternType="solid">
        <fgColor rgb="FFF9F9F9"/>
        <bgColor rgb="FFF9F9F9"/>
      </patternFill>
    </fill>
    <fill>
      <patternFill patternType="solid">
        <fgColor rgb="FFFDE9D9"/>
        <bgColor rgb="FFFDE9D9"/>
      </patternFill>
    </fill>
    <fill>
      <patternFill patternType="solid">
        <fgColor rgb="FFFFFFFF"/>
        <bgColor rgb="FFFFFFFF"/>
      </patternFill>
    </fill>
    <fill>
      <patternFill patternType="solid">
        <fgColor rgb="FF4F81BD"/>
        <bgColor rgb="FF4F81BD"/>
      </patternFill>
    </fill>
    <fill>
      <patternFill patternType="solid">
        <fgColor rgb="FFFFFF00"/>
        <bgColor rgb="FF000000"/>
      </patternFill>
    </fill>
    <fill>
      <patternFill patternType="solid">
        <fgColor rgb="FFB8CCE4"/>
        <bgColor rgb="FFB8CCE4"/>
      </patternFill>
    </fill>
    <fill>
      <patternFill patternType="solid">
        <fgColor rgb="FFDCE6F1"/>
        <bgColor rgb="FFDCE6F1"/>
      </patternFill>
    </fill>
    <fill>
      <patternFill patternType="solid">
        <fgColor rgb="FF00B5E2"/>
        <bgColor rgb="FFB0C4DE"/>
      </patternFill>
    </fill>
    <fill>
      <patternFill patternType="solid">
        <fgColor rgb="FFF7921E"/>
        <bgColor rgb="FFB0C4DE"/>
      </patternFill>
    </fill>
    <fill>
      <patternFill patternType="solid">
        <fgColor rgb="FFA0A0A4"/>
        <bgColor rgb="FFB0C4DE"/>
      </patternFill>
    </fill>
    <fill>
      <patternFill patternType="solid">
        <fgColor rgb="FF005480"/>
        <bgColor rgb="FFB0C4DE"/>
      </patternFill>
    </fill>
    <fill>
      <patternFill patternType="solid">
        <fgColor theme="0" tint="-4.9989318521683403E-2"/>
        <bgColor indexed="64"/>
      </patternFill>
    </fill>
    <fill>
      <patternFill patternType="solid">
        <fgColor theme="0"/>
        <bgColor indexed="64"/>
      </patternFill>
    </fill>
    <fill>
      <patternFill patternType="solid">
        <fgColor theme="7"/>
        <bgColor rgb="FFB8CCE4"/>
      </patternFill>
    </fill>
    <fill>
      <patternFill patternType="solid">
        <fgColor theme="7"/>
        <bgColor rgb="FFDCE6F1"/>
      </patternFill>
    </fill>
    <fill>
      <patternFill patternType="solid">
        <fgColor rgb="FFF7921E"/>
        <bgColor indexed="64"/>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style="thin">
        <color rgb="FFFFFFFF"/>
      </right>
      <top/>
      <bottom style="thick">
        <color rgb="FFFFFFFF"/>
      </bottom>
      <diagonal/>
    </border>
    <border>
      <left style="thin">
        <color rgb="FFFFFFFF"/>
      </left>
      <right style="thin">
        <color rgb="FFFFFFFF"/>
      </right>
      <top/>
      <bottom style="thick">
        <color rgb="FFFFFFFF"/>
      </bottom>
      <diagonal/>
    </border>
    <border>
      <left style="thin">
        <color rgb="FFFFFFFF"/>
      </left>
      <right/>
      <top/>
      <bottom style="thick">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D3D3D3"/>
      </left>
      <right/>
      <top/>
      <bottom/>
      <diagonal/>
    </border>
    <border>
      <left style="thin">
        <color rgb="FFD3D3D3"/>
      </left>
      <right/>
      <top style="thin">
        <color rgb="FFD3D3D3"/>
      </top>
      <bottom style="thin">
        <color rgb="FFD3D3D3"/>
      </bottom>
      <diagonal/>
    </border>
  </borders>
  <cellStyleXfs count="3">
    <xf numFmtId="0" fontId="0" fillId="0" borderId="0"/>
    <xf numFmtId="0" fontId="2" fillId="0" borderId="0" applyNumberFormat="0" applyFill="0" applyBorder="0" applyAlignment="0" applyProtection="0"/>
    <xf numFmtId="9" fontId="27" fillId="0" borderId="0" applyFont="0" applyFill="0" applyBorder="0" applyAlignment="0" applyProtection="0"/>
  </cellStyleXfs>
  <cellXfs count="155">
    <xf numFmtId="0" fontId="0" fillId="0" borderId="0" xfId="0"/>
    <xf numFmtId="0" fontId="4" fillId="0" borderId="0" xfId="0" applyFont="1"/>
    <xf numFmtId="0" fontId="5" fillId="0" borderId="0" xfId="0" applyFont="1"/>
    <xf numFmtId="0" fontId="6" fillId="0" borderId="0" xfId="0" applyFont="1"/>
    <xf numFmtId="0" fontId="5" fillId="0" borderId="0" xfId="0" quotePrefix="1" applyFont="1" applyAlignment="1">
      <alignment horizontal="left" vertical="center" indent="5"/>
    </xf>
    <xf numFmtId="0" fontId="8" fillId="0" borderId="0" xfId="1" applyFont="1"/>
    <xf numFmtId="0" fontId="9" fillId="0" borderId="0" xfId="0" applyFont="1"/>
    <xf numFmtId="0" fontId="10" fillId="0" borderId="0" xfId="0" applyFont="1"/>
    <xf numFmtId="0" fontId="5" fillId="0" borderId="0" xfId="0" applyFont="1" applyAlignment="1">
      <alignment horizontal="left" vertical="center" indent="12"/>
    </xf>
    <xf numFmtId="0" fontId="8" fillId="0" borderId="0" xfId="1" applyFont="1" applyAlignment="1">
      <alignment horizontal="left"/>
    </xf>
    <xf numFmtId="0" fontId="11" fillId="2" borderId="1" xfId="0" applyFont="1" applyFill="1" applyBorder="1" applyAlignment="1">
      <alignment horizontal="center" vertical="top" wrapText="1" readingOrder="1"/>
    </xf>
    <xf numFmtId="0" fontId="11" fillId="2" borderId="1" xfId="0" applyFont="1" applyFill="1" applyBorder="1" applyAlignment="1">
      <alignment vertical="top" wrapText="1" readingOrder="1"/>
    </xf>
    <xf numFmtId="0" fontId="12" fillId="0" borderId="0" xfId="0" applyFont="1"/>
    <xf numFmtId="0" fontId="13" fillId="3" borderId="1" xfId="0" applyFont="1" applyFill="1" applyBorder="1" applyAlignment="1">
      <alignment horizontal="center" vertical="top" wrapText="1" readingOrder="1"/>
    </xf>
    <xf numFmtId="0" fontId="16" fillId="6" borderId="2" xfId="0" applyFont="1" applyFill="1" applyBorder="1"/>
    <xf numFmtId="0" fontId="16" fillId="6" borderId="3" xfId="0" applyFont="1" applyFill="1" applyBorder="1"/>
    <xf numFmtId="0" fontId="19" fillId="6" borderId="3" xfId="0" applyFont="1" applyFill="1" applyBorder="1"/>
    <xf numFmtId="0" fontId="19" fillId="7" borderId="3" xfId="0" applyFont="1" applyFill="1" applyBorder="1"/>
    <xf numFmtId="0" fontId="22" fillId="7" borderId="3" xfId="0" applyFont="1" applyFill="1" applyBorder="1"/>
    <xf numFmtId="0" fontId="19" fillId="6" borderId="4" xfId="0" applyFont="1" applyFill="1" applyBorder="1"/>
    <xf numFmtId="0" fontId="23" fillId="8" borderId="5" xfId="0" applyFont="1" applyFill="1" applyBorder="1"/>
    <xf numFmtId="0" fontId="23" fillId="8" borderId="6" xfId="0" applyFont="1" applyFill="1" applyBorder="1"/>
    <xf numFmtId="0" fontId="24" fillId="8" borderId="6" xfId="0" applyFont="1" applyFill="1" applyBorder="1"/>
    <xf numFmtId="14" fontId="24" fillId="8" borderId="6" xfId="0" applyNumberFormat="1" applyFont="1" applyFill="1" applyBorder="1"/>
    <xf numFmtId="0" fontId="24" fillId="8" borderId="7" xfId="0" applyFont="1" applyFill="1" applyBorder="1"/>
    <xf numFmtId="0" fontId="23" fillId="9" borderId="5" xfId="0" applyFont="1" applyFill="1" applyBorder="1"/>
    <xf numFmtId="0" fontId="23" fillId="9" borderId="6" xfId="0" applyFont="1" applyFill="1" applyBorder="1"/>
    <xf numFmtId="0" fontId="24" fillId="9" borderId="6" xfId="0" applyFont="1" applyFill="1" applyBorder="1"/>
    <xf numFmtId="14" fontId="24" fillId="9" borderId="6" xfId="0" applyNumberFormat="1" applyFont="1" applyFill="1" applyBorder="1"/>
    <xf numFmtId="0" fontId="24" fillId="9" borderId="7" xfId="0" applyFont="1" applyFill="1" applyBorder="1"/>
    <xf numFmtId="0" fontId="23" fillId="0" borderId="0" xfId="0" applyFont="1"/>
    <xf numFmtId="0" fontId="25" fillId="0" borderId="0" xfId="0" applyFont="1"/>
    <xf numFmtId="0" fontId="24" fillId="0" borderId="0" xfId="0" applyFont="1"/>
    <xf numFmtId="0" fontId="26" fillId="0" borderId="0" xfId="0" applyFont="1"/>
    <xf numFmtId="165" fontId="24" fillId="0" borderId="0" xfId="0" applyNumberFormat="1" applyFont="1"/>
    <xf numFmtId="0" fontId="0" fillId="0" borderId="0" xfId="0" applyAlignment="1">
      <alignment wrapText="1"/>
    </xf>
    <xf numFmtId="0" fontId="29" fillId="0" borderId="0" xfId="1" applyFont="1" applyFill="1" applyAlignment="1">
      <alignment horizontal="left"/>
    </xf>
    <xf numFmtId="0" fontId="31" fillId="6" borderId="3" xfId="1" applyFont="1" applyFill="1" applyBorder="1"/>
    <xf numFmtId="0" fontId="36" fillId="13" borderId="1" xfId="0" applyFont="1" applyFill="1" applyBorder="1" applyAlignment="1">
      <alignment horizontal="center" vertical="center" wrapText="1" readingOrder="1"/>
    </xf>
    <xf numFmtId="0" fontId="38" fillId="0" borderId="0" xfId="0" applyFont="1" applyAlignment="1">
      <alignment horizontal="center" vertical="center"/>
    </xf>
    <xf numFmtId="0" fontId="13" fillId="5" borderId="1" xfId="0" applyFont="1" applyFill="1" applyBorder="1" applyAlignment="1">
      <alignment horizontal="center" vertical="top" wrapText="1" readingOrder="1"/>
    </xf>
    <xf numFmtId="0" fontId="37" fillId="5" borderId="1" xfId="0" applyFont="1" applyFill="1" applyBorder="1" applyAlignment="1">
      <alignment horizontal="center" vertical="center" wrapText="1" readingOrder="1"/>
    </xf>
    <xf numFmtId="0" fontId="37" fillId="3" borderId="1" xfId="0" applyFont="1" applyFill="1" applyBorder="1" applyAlignment="1">
      <alignment horizontal="center" vertical="center" wrapText="1" readingOrder="1"/>
    </xf>
    <xf numFmtId="164" fontId="37" fillId="3" borderId="1" xfId="0" applyNumberFormat="1" applyFont="1" applyFill="1" applyBorder="1" applyAlignment="1">
      <alignment horizontal="center" vertical="center" wrapText="1" readingOrder="1"/>
    </xf>
    <xf numFmtId="164" fontId="37" fillId="5" borderId="1" xfId="0" applyNumberFormat="1" applyFont="1" applyFill="1" applyBorder="1" applyAlignment="1">
      <alignment horizontal="center" vertical="center" wrapText="1" readingOrder="1"/>
    </xf>
    <xf numFmtId="0" fontId="23" fillId="8" borderId="6" xfId="0" applyFont="1" applyFill="1" applyBorder="1" applyAlignment="1">
      <alignment horizontal="center"/>
    </xf>
    <xf numFmtId="0" fontId="23" fillId="9" borderId="6" xfId="0" applyFont="1" applyFill="1" applyBorder="1" applyAlignment="1">
      <alignment horizontal="center"/>
    </xf>
    <xf numFmtId="0" fontId="23" fillId="16" borderId="5" xfId="0" applyFont="1" applyFill="1" applyBorder="1"/>
    <xf numFmtId="0" fontId="23" fillId="16" borderId="6" xfId="0" applyFont="1" applyFill="1" applyBorder="1"/>
    <xf numFmtId="0" fontId="24" fillId="16" borderId="6" xfId="0" applyFont="1" applyFill="1" applyBorder="1"/>
    <xf numFmtId="0" fontId="23" fillId="17" borderId="6" xfId="0" applyFont="1" applyFill="1" applyBorder="1"/>
    <xf numFmtId="0" fontId="23" fillId="17" borderId="5" xfId="0" applyFont="1" applyFill="1" applyBorder="1"/>
    <xf numFmtId="0" fontId="24" fillId="16" borderId="7" xfId="0" applyFont="1" applyFill="1" applyBorder="1"/>
    <xf numFmtId="0" fontId="24" fillId="17" borderId="6" xfId="0" applyFont="1" applyFill="1" applyBorder="1"/>
    <xf numFmtId="0" fontId="24" fillId="17" borderId="7" xfId="0" applyFont="1" applyFill="1" applyBorder="1"/>
    <xf numFmtId="14" fontId="24" fillId="16" borderId="6" xfId="0" applyNumberFormat="1" applyFont="1" applyFill="1" applyBorder="1"/>
    <xf numFmtId="165" fontId="23" fillId="0" borderId="0" xfId="0" applyNumberFormat="1" applyFont="1"/>
    <xf numFmtId="0" fontId="40" fillId="0" borderId="0" xfId="0" applyFont="1"/>
    <xf numFmtId="0" fontId="41" fillId="3" borderId="1" xfId="0" applyFont="1" applyFill="1" applyBorder="1" applyAlignment="1">
      <alignment horizontal="center" vertical="top" wrapText="1" readingOrder="1"/>
    </xf>
    <xf numFmtId="0" fontId="41" fillId="5" borderId="1" xfId="0" applyFont="1" applyFill="1" applyBorder="1" applyAlignment="1">
      <alignment horizontal="center" vertical="top" wrapText="1" readingOrder="1"/>
    </xf>
    <xf numFmtId="0" fontId="39" fillId="0" borderId="0" xfId="0" applyFont="1" applyAlignment="1">
      <alignment horizontal="center" vertical="center"/>
    </xf>
    <xf numFmtId="0" fontId="13" fillId="5" borderId="1" xfId="0" applyFont="1" applyFill="1" applyBorder="1" applyAlignment="1">
      <alignment horizontal="left" vertical="top" wrapText="1" readingOrder="1"/>
    </xf>
    <xf numFmtId="0" fontId="13" fillId="3" borderId="1" xfId="0" applyFont="1" applyFill="1" applyBorder="1" applyAlignment="1">
      <alignment horizontal="left" vertical="top" wrapText="1" readingOrder="1"/>
    </xf>
    <xf numFmtId="0" fontId="3" fillId="0" borderId="0" xfId="0" applyFont="1"/>
    <xf numFmtId="0" fontId="28"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horizontal="left" vertical="center" wrapText="1"/>
    </xf>
    <xf numFmtId="0" fontId="37" fillId="0" borderId="1" xfId="0" applyFont="1" applyBorder="1" applyAlignment="1">
      <alignment horizontal="center" vertical="center" wrapText="1" readingOrder="1"/>
    </xf>
    <xf numFmtId="164" fontId="13" fillId="3" borderId="1" xfId="0" applyNumberFormat="1" applyFont="1" applyFill="1" applyBorder="1" applyAlignment="1">
      <alignment horizontal="right" vertical="top" wrapText="1" readingOrder="1"/>
    </xf>
    <xf numFmtId="0" fontId="13" fillId="3" borderId="1" xfId="0" applyFont="1" applyFill="1" applyBorder="1" applyAlignment="1">
      <alignment horizontal="right" vertical="top" wrapText="1" readingOrder="1"/>
    </xf>
    <xf numFmtId="0" fontId="13" fillId="3" borderId="1" xfId="0" applyFont="1" applyFill="1" applyBorder="1" applyAlignment="1">
      <alignment vertical="top" wrapText="1" readingOrder="1"/>
    </xf>
    <xf numFmtId="0" fontId="13" fillId="0" borderId="1" xfId="0" applyFont="1" applyBorder="1" applyAlignment="1">
      <alignment horizontal="left" vertical="top" wrapText="1" readingOrder="1"/>
    </xf>
    <xf numFmtId="164" fontId="13" fillId="5" borderId="1" xfId="0" applyNumberFormat="1" applyFont="1" applyFill="1" applyBorder="1" applyAlignment="1">
      <alignment horizontal="right" vertical="top" wrapText="1" readingOrder="1"/>
    </xf>
    <xf numFmtId="0" fontId="13" fillId="5" borderId="1" xfId="0" applyFont="1" applyFill="1" applyBorder="1" applyAlignment="1">
      <alignment horizontal="right" vertical="top" wrapText="1" readingOrder="1"/>
    </xf>
    <xf numFmtId="0" fontId="13" fillId="5" borderId="1" xfId="0" applyFont="1" applyFill="1" applyBorder="1" applyAlignment="1">
      <alignment vertical="top" wrapText="1" readingOrder="1"/>
    </xf>
    <xf numFmtId="0" fontId="44" fillId="0" borderId="0" xfId="0" applyFont="1" applyAlignment="1">
      <alignment horizontal="left"/>
    </xf>
    <xf numFmtId="0" fontId="43" fillId="0" borderId="0" xfId="0" applyFont="1" applyAlignment="1">
      <alignment horizontal="left" vertical="center" wrapText="1"/>
    </xf>
    <xf numFmtId="0" fontId="4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47" fillId="0" borderId="0" xfId="0" applyFont="1" applyAlignment="1">
      <alignment horizontal="left" vertical="center" wrapText="1"/>
    </xf>
    <xf numFmtId="0" fontId="48" fillId="0" borderId="0" xfId="0" applyFont="1" applyAlignment="1">
      <alignment horizontal="left" vertical="center" wrapText="1"/>
    </xf>
    <xf numFmtId="0" fontId="48" fillId="0" borderId="0" xfId="0" quotePrefix="1" applyFont="1" applyAlignment="1">
      <alignment horizontal="left" vertical="center" wrapText="1"/>
    </xf>
    <xf numFmtId="0" fontId="49" fillId="0" borderId="0" xfId="1" applyFont="1" applyFill="1" applyAlignment="1">
      <alignment horizontal="left" vertical="center" wrapText="1"/>
    </xf>
    <xf numFmtId="0" fontId="49" fillId="0" borderId="0" xfId="1" applyFont="1" applyAlignment="1">
      <alignment horizontal="left" vertical="center" wrapText="1"/>
    </xf>
    <xf numFmtId="0" fontId="52" fillId="0" borderId="1" xfId="0" applyFont="1" applyBorder="1" applyAlignment="1">
      <alignment horizontal="center" vertical="center" wrapText="1" readingOrder="1"/>
    </xf>
    <xf numFmtId="0" fontId="16" fillId="0" borderId="0" xfId="0" applyFont="1" applyAlignment="1">
      <alignment horizontal="center" vertical="center"/>
    </xf>
    <xf numFmtId="0" fontId="16" fillId="0" borderId="0" xfId="0" applyFont="1" applyAlignment="1">
      <alignment horizontal="left" vertical="center"/>
    </xf>
    <xf numFmtId="0" fontId="53" fillId="0" borderId="0" xfId="0" applyFont="1" applyAlignment="1">
      <alignment vertical="center" wrapText="1"/>
    </xf>
    <xf numFmtId="0" fontId="7" fillId="0" borderId="0" xfId="0" applyFont="1" applyAlignment="1">
      <alignment vertical="top" wrapText="1"/>
    </xf>
    <xf numFmtId="0" fontId="1" fillId="0" borderId="0" xfId="0" applyFont="1" applyAlignment="1">
      <alignment vertical="top" wrapText="1"/>
    </xf>
    <xf numFmtId="0" fontId="32" fillId="0" borderId="0" xfId="0" applyFont="1" applyAlignment="1">
      <alignment horizontal="left" vertical="top" wrapText="1"/>
    </xf>
    <xf numFmtId="0" fontId="54"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7" fillId="0" borderId="0" xfId="1" applyFont="1" applyFill="1" applyAlignment="1">
      <alignment vertical="top" wrapText="1"/>
    </xf>
    <xf numFmtId="0" fontId="33" fillId="0" borderId="0" xfId="0" applyFont="1" applyAlignment="1">
      <alignment horizontal="left" vertical="top" wrapText="1"/>
    </xf>
    <xf numFmtId="0" fontId="58" fillId="0" borderId="0" xfId="0" applyFont="1" applyAlignment="1">
      <alignment vertical="top" wrapText="1"/>
    </xf>
    <xf numFmtId="0" fontId="34" fillId="0" borderId="0" xfId="0" applyFont="1" applyAlignment="1">
      <alignment horizontal="left" vertical="top" wrapText="1"/>
    </xf>
    <xf numFmtId="0" fontId="50" fillId="0" borderId="0" xfId="0" applyFont="1" applyAlignment="1">
      <alignment vertical="top" wrapText="1"/>
    </xf>
    <xf numFmtId="0" fontId="15" fillId="0" borderId="0" xfId="0" applyFont="1" applyAlignment="1">
      <alignment horizontal="left" vertical="top" wrapText="1"/>
    </xf>
    <xf numFmtId="0" fontId="35" fillId="0" borderId="0" xfId="0" applyFont="1" applyAlignment="1">
      <alignment horizontal="left" vertical="top" wrapText="1"/>
    </xf>
    <xf numFmtId="0" fontId="7" fillId="0" borderId="0" xfId="0" applyFont="1" applyAlignment="1">
      <alignment horizontal="left" vertical="top" wrapText="1"/>
    </xf>
    <xf numFmtId="0" fontId="30" fillId="0" borderId="0" xfId="0" applyFont="1" applyAlignment="1">
      <alignment horizontal="left" vertical="top" wrapText="1"/>
    </xf>
    <xf numFmtId="0" fontId="58" fillId="0" borderId="0" xfId="0" applyFont="1" applyAlignment="1">
      <alignment horizontal="left" vertical="top" wrapText="1"/>
    </xf>
    <xf numFmtId="0" fontId="60" fillId="0" borderId="0" xfId="0" applyFont="1" applyAlignment="1">
      <alignment vertical="top" wrapText="1"/>
    </xf>
    <xf numFmtId="0" fontId="61" fillId="0" borderId="0" xfId="0" applyFont="1" applyAlignment="1">
      <alignment vertical="center" wrapText="1"/>
    </xf>
    <xf numFmtId="0" fontId="62" fillId="0" borderId="0" xfId="0" applyFont="1" applyAlignment="1">
      <alignment vertical="center" wrapText="1"/>
    </xf>
    <xf numFmtId="0" fontId="28" fillId="0" borderId="0" xfId="0" applyFont="1" applyAlignment="1">
      <alignment horizontal="left" vertical="top" wrapText="1"/>
    </xf>
    <xf numFmtId="0" fontId="63" fillId="0" borderId="0" xfId="0" applyFont="1" applyAlignment="1">
      <alignment horizontal="left" vertical="top" wrapText="1"/>
    </xf>
    <xf numFmtId="0" fontId="64" fillId="0" borderId="0" xfId="0" applyFont="1" applyAlignment="1">
      <alignment horizontal="left" vertical="top" wrapText="1"/>
    </xf>
    <xf numFmtId="0" fontId="28" fillId="0" borderId="0" xfId="0" applyFont="1" applyAlignment="1">
      <alignment vertical="top" wrapText="1"/>
    </xf>
    <xf numFmtId="6" fontId="39" fillId="0" borderId="0" xfId="0" applyNumberFormat="1" applyFont="1" applyAlignment="1">
      <alignment horizontal="center" vertical="center"/>
    </xf>
    <xf numFmtId="0" fontId="42" fillId="14" borderId="1" xfId="0" applyFont="1" applyFill="1" applyBorder="1" applyAlignment="1">
      <alignment horizontal="center" vertical="center" wrapText="1" readingOrder="1"/>
    </xf>
    <xf numFmtId="167" fontId="42" fillId="14" borderId="1" xfId="0" applyNumberFormat="1" applyFont="1" applyFill="1" applyBorder="1" applyAlignment="1">
      <alignment horizontal="center" vertical="center" wrapText="1" readingOrder="1"/>
    </xf>
    <xf numFmtId="6" fontId="42" fillId="14" borderId="1" xfId="0" applyNumberFormat="1" applyFont="1" applyFill="1" applyBorder="1" applyAlignment="1">
      <alignment horizontal="center" vertical="center" wrapText="1" readingOrder="1"/>
    </xf>
    <xf numFmtId="166" fontId="42" fillId="14" borderId="1" xfId="2" applyNumberFormat="1" applyFont="1" applyFill="1" applyBorder="1" applyAlignment="1">
      <alignment horizontal="center" vertical="center" wrapText="1" readingOrder="1"/>
    </xf>
    <xf numFmtId="1" fontId="42" fillId="14" borderId="1" xfId="0" applyNumberFormat="1" applyFont="1" applyFill="1" applyBorder="1" applyAlignment="1">
      <alignment horizontal="center" vertical="center" wrapText="1" readingOrder="1"/>
    </xf>
    <xf numFmtId="168" fontId="42" fillId="14" borderId="1" xfId="0" applyNumberFormat="1" applyFont="1" applyFill="1" applyBorder="1" applyAlignment="1">
      <alignment horizontal="center" vertical="center" wrapText="1" readingOrder="1"/>
    </xf>
    <xf numFmtId="0" fontId="52" fillId="3" borderId="1" xfId="0" applyFont="1" applyFill="1" applyBorder="1" applyAlignment="1">
      <alignment horizontal="center" vertical="center" wrapText="1" readingOrder="1"/>
    </xf>
    <xf numFmtId="0" fontId="51" fillId="10" borderId="1" xfId="0" applyFont="1" applyFill="1" applyBorder="1" applyAlignment="1">
      <alignment horizontal="center" vertical="center" wrapText="1" readingOrder="1"/>
    </xf>
    <xf numFmtId="6" fontId="65" fillId="13" borderId="1" xfId="1" applyNumberFormat="1" applyFont="1" applyFill="1" applyBorder="1" applyAlignment="1">
      <alignment horizontal="center" vertical="center" wrapText="1" readingOrder="1"/>
    </xf>
    <xf numFmtId="0" fontId="51" fillId="0" borderId="0" xfId="0" applyFont="1" applyAlignment="1">
      <alignment horizontal="center" vertical="center"/>
    </xf>
    <xf numFmtId="0" fontId="65" fillId="10" borderId="1" xfId="1" applyFont="1" applyFill="1" applyBorder="1" applyAlignment="1">
      <alignment horizontal="center" vertical="center" wrapText="1" readingOrder="1"/>
    </xf>
    <xf numFmtId="0" fontId="65" fillId="11" borderId="1" xfId="1" applyFont="1" applyFill="1" applyBorder="1" applyAlignment="1">
      <alignment horizontal="center" vertical="center" wrapText="1" readingOrder="1"/>
    </xf>
    <xf numFmtId="6" fontId="65" fillId="11" borderId="1" xfId="1" applyNumberFormat="1" applyFont="1" applyFill="1" applyBorder="1" applyAlignment="1">
      <alignment horizontal="center" vertical="center" wrapText="1" readingOrder="1"/>
    </xf>
    <xf numFmtId="0" fontId="65" fillId="12" borderId="1" xfId="1" applyFont="1" applyFill="1" applyBorder="1" applyAlignment="1">
      <alignment horizontal="center" vertical="center" wrapText="1" readingOrder="1"/>
    </xf>
    <xf numFmtId="0" fontId="65" fillId="13" borderId="1" xfId="1" applyFont="1" applyFill="1" applyBorder="1" applyAlignment="1">
      <alignment horizontal="center" vertical="center" wrapText="1" readingOrder="1"/>
    </xf>
    <xf numFmtId="0" fontId="0" fillId="15" borderId="0" xfId="0" applyFill="1"/>
    <xf numFmtId="0" fontId="65" fillId="18" borderId="1" xfId="1" applyFont="1" applyFill="1" applyBorder="1" applyAlignment="1">
      <alignment horizontal="center" vertical="center" wrapText="1" readingOrder="1"/>
    </xf>
    <xf numFmtId="168" fontId="65" fillId="13" borderId="1" xfId="1" applyNumberFormat="1" applyFont="1" applyFill="1" applyBorder="1" applyAlignment="1">
      <alignment horizontal="center" vertical="center" wrapText="1" readingOrder="1"/>
    </xf>
    <xf numFmtId="0" fontId="66" fillId="0" borderId="0" xfId="0" applyFont="1"/>
    <xf numFmtId="167" fontId="37" fillId="0" borderId="1" xfId="0" applyNumberFormat="1" applyFont="1" applyBorder="1" applyAlignment="1">
      <alignment horizontal="center" vertical="center" wrapText="1" readingOrder="1"/>
    </xf>
    <xf numFmtId="167" fontId="37" fillId="3" borderId="1" xfId="0" applyNumberFormat="1" applyFont="1" applyFill="1" applyBorder="1" applyAlignment="1">
      <alignment horizontal="center" vertical="center" wrapText="1" readingOrder="1"/>
    </xf>
    <xf numFmtId="167" fontId="36" fillId="13" borderId="1" xfId="0" applyNumberFormat="1" applyFont="1" applyFill="1" applyBorder="1" applyAlignment="1">
      <alignment horizontal="center" vertical="center" wrapText="1" readingOrder="1"/>
    </xf>
    <xf numFmtId="167" fontId="52" fillId="3" borderId="1" xfId="0" applyNumberFormat="1" applyFont="1" applyFill="1" applyBorder="1" applyAlignment="1">
      <alignment horizontal="center" vertical="center" wrapText="1" readingOrder="1"/>
    </xf>
    <xf numFmtId="167" fontId="52" fillId="0" borderId="1" xfId="0" applyNumberFormat="1" applyFont="1" applyBorder="1" applyAlignment="1">
      <alignment horizontal="center" vertical="center" wrapText="1" readingOrder="1"/>
    </xf>
    <xf numFmtId="167" fontId="38" fillId="0" borderId="0" xfId="0" applyNumberFormat="1" applyFont="1" applyAlignment="1">
      <alignment horizontal="center" vertical="center"/>
    </xf>
    <xf numFmtId="167" fontId="52" fillId="4" borderId="1" xfId="0" applyNumberFormat="1" applyFont="1" applyFill="1" applyBorder="1" applyAlignment="1">
      <alignment horizontal="center" vertical="center" wrapText="1" readingOrder="1"/>
    </xf>
    <xf numFmtId="0" fontId="36" fillId="13" borderId="1" xfId="0" applyFont="1" applyFill="1" applyBorder="1" applyAlignment="1">
      <alignment horizontal="center" vertical="center" readingOrder="1"/>
    </xf>
    <xf numFmtId="0" fontId="52" fillId="3" borderId="1" xfId="0" applyFont="1" applyFill="1" applyBorder="1" applyAlignment="1">
      <alignment horizontal="center" vertical="center" readingOrder="1"/>
    </xf>
    <xf numFmtId="0" fontId="52" fillId="0" borderId="1" xfId="0" applyFont="1" applyBorder="1" applyAlignment="1">
      <alignment horizontal="center" vertical="center" readingOrder="1"/>
    </xf>
    <xf numFmtId="0" fontId="13" fillId="3" borderId="9" xfId="0" applyFont="1" applyFill="1" applyBorder="1" applyAlignment="1">
      <alignment vertical="top" wrapText="1" readingOrder="1"/>
    </xf>
    <xf numFmtId="0" fontId="13" fillId="5" borderId="9" xfId="0" applyFont="1" applyFill="1" applyBorder="1" applyAlignment="1">
      <alignment vertical="top" wrapText="1" readingOrder="1"/>
    </xf>
    <xf numFmtId="1" fontId="42" fillId="0" borderId="1" xfId="0" applyNumberFormat="1" applyFont="1" applyBorder="1" applyAlignment="1">
      <alignment horizontal="center" vertical="center" wrapText="1" readingOrder="1"/>
    </xf>
    <xf numFmtId="168" fontId="42" fillId="0" borderId="1" xfId="0" applyNumberFormat="1" applyFont="1" applyBorder="1" applyAlignment="1">
      <alignment horizontal="center" vertical="center" wrapText="1" readingOrder="1"/>
    </xf>
    <xf numFmtId="0" fontId="42" fillId="0" borderId="1" xfId="0" applyFont="1" applyBorder="1" applyAlignment="1">
      <alignment horizontal="center" vertical="center" wrapText="1" readingOrder="1"/>
    </xf>
    <xf numFmtId="167" fontId="42" fillId="0" borderId="1" xfId="0" applyNumberFormat="1" applyFont="1" applyBorder="1" applyAlignment="1">
      <alignment horizontal="center" vertical="center" wrapText="1" readingOrder="1"/>
    </xf>
    <xf numFmtId="6" fontId="42" fillId="0" borderId="1" xfId="0" applyNumberFormat="1" applyFont="1" applyBorder="1" applyAlignment="1">
      <alignment horizontal="center" vertical="center" wrapText="1" readingOrder="1"/>
    </xf>
    <xf numFmtId="166" fontId="42" fillId="0" borderId="1" xfId="2" applyNumberFormat="1" applyFont="1" applyFill="1" applyBorder="1" applyAlignment="1">
      <alignment horizontal="center" vertical="center" wrapText="1" readingOrder="1"/>
    </xf>
    <xf numFmtId="0" fontId="39" fillId="0" borderId="8" xfId="0" applyFont="1" applyBorder="1" applyAlignment="1">
      <alignment vertical="center" wrapText="1"/>
    </xf>
    <xf numFmtId="0" fontId="39" fillId="0" borderId="0" xfId="0" applyFont="1" applyAlignment="1">
      <alignment vertical="center" wrapText="1"/>
    </xf>
    <xf numFmtId="0" fontId="67" fillId="0" borderId="0" xfId="0" applyFont="1"/>
    <xf numFmtId="49" fontId="46" fillId="15" borderId="0" xfId="0" applyNumberFormat="1" applyFont="1" applyFill="1" applyAlignment="1">
      <alignment horizontal="left" vertical="center" wrapText="1"/>
    </xf>
    <xf numFmtId="0" fontId="5" fillId="15" borderId="0" xfId="0" applyFont="1" applyFill="1"/>
  </cellXfs>
  <cellStyles count="3">
    <cellStyle name="Hyperlink" xfId="1" builtinId="8"/>
    <cellStyle name="Normal" xfId="0" builtinId="0"/>
    <cellStyle name="Percent" xfId="2" builtinId="5"/>
  </cellStyles>
  <dxfs count="2">
    <dxf>
      <fill>
        <patternFill>
          <bgColor theme="8" tint="-0.24994659260841701"/>
        </patternFill>
      </fill>
    </dxf>
    <dxf>
      <fill>
        <patternFill patternType="none">
          <bgColor auto="1"/>
        </patternFill>
      </fill>
    </dxf>
  </dxfs>
  <tableStyles count="0" defaultTableStyle="TableStyleMedium2" defaultPivotStyle="PivotStyleLight16"/>
  <colors>
    <mruColors>
      <color rgb="FF00B5E2"/>
      <color rgb="FF005480"/>
      <color rgb="FFF7921E"/>
      <color rgb="FFA0A0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266252</xdr:colOff>
      <xdr:row>40</xdr:row>
      <xdr:rowOff>144780</xdr:rowOff>
    </xdr:to>
    <xdr:pic>
      <xdr:nvPicPr>
        <xdr:cNvPr id="3" name="Picture 2">
          <a:extLst>
            <a:ext uri="{FF2B5EF4-FFF2-40B4-BE49-F238E27FC236}">
              <a16:creationId xmlns:a16="http://schemas.microsoft.com/office/drawing/2014/main" id="{C0AE7FF4-AE2C-763F-299F-AC51662193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54092" cy="74599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ani Harac" id="{ED2F5178-1D93-4283-B782-FA39F14212A4}" userId="S::Lani.Harac@chiamass.gov::9b80ccf7-c350-42a9-8aab-ff7765df34b9" providerId="AD"/>
  <person displayName="Alexandra Jones" id="{D62A9B18-9A60-4903-91BE-72056B82D9C3}" userId="S::Alexandra.Jones@chiamass.gov::98a8b9b6-758d-497c-acf1-43e34776f328" providerId="AD"/>
  <person displayName="Elizabeth Almanzor" id="{1C522864-D1B4-42FA-9E9D-C8B07460E7E7}" userId="S::Elizabeth.Almanzor@chiamass.gov::ce675200-d3d4-4831-9a6c-ffde7bcdf6a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1" dT="2025-03-24T15:19:19.16" personId="{ED2F5178-1D93-4283-B782-FA39F14212A4}" id="{C299C7C9-1A39-48FD-BD86-2B924DFED714}" done="1">
    <text>Does the different shading in this column and others have some significance?</text>
  </threadedComment>
  <threadedComment ref="Q1" dT="2025-03-24T19:54:32.42" personId="{1C522864-D1B4-42FA-9E9D-C8B07460E7E7}" id="{7F60912A-0156-4625-B151-125BC7D0288B}" parentId="{C299C7C9-1A39-48FD-BD86-2B924DFED714}">
    <text>Yes. These are either totals or subtotals of the previous columns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3-24T19:14:18.08" personId="{D62A9B18-9A60-4903-91BE-72056B82D9C3}" id="{29873D80-76A8-46C0-AFB2-2D7FF6664F47}">
    <text>PFA—assuming this tab is for internal use only, can it be hidden before it goes to Lauren for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mass.gov/info-details/trauma-hospital-destinations" TargetMode="External"/><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hiamass.gov/assets/docs/r/hospital-profiles/2023/FY23-Massachusetts-Hospital-Profiles-Technical-Appendix.pdf" TargetMode="External"/><Relationship Id="rId1" Type="http://schemas.openxmlformats.org/officeDocument/2006/relationships/hyperlink" Target="https://www.chiamass.gov/financial-metric-formulas-and-calc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27F2-9BE7-4594-87AD-3712C4D7633E}">
  <sheetPr codeName="Sheet1"/>
  <dimension ref="A1"/>
  <sheetViews>
    <sheetView tabSelected="1" workbookViewId="0">
      <selection sqref="A1:XFD1"/>
    </sheetView>
  </sheetViews>
  <sheetFormatPr baseColWidth="10" defaultColWidth="8.5" defaultRowHeight="15"/>
  <cols>
    <col min="1" max="16384" width="8.5" style="12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D4A6-9E68-4850-B993-01244158B1EC}">
  <sheetPr codeName="Sheet2">
    <pageSetUpPr fitToPage="1"/>
  </sheetPr>
  <dimension ref="A1:F23"/>
  <sheetViews>
    <sheetView showGridLines="0" zoomScale="90" zoomScaleNormal="90" workbookViewId="0"/>
  </sheetViews>
  <sheetFormatPr baseColWidth="10" defaultColWidth="8.5" defaultRowHeight="15"/>
  <cols>
    <col min="2" max="2" width="110.5" style="79" customWidth="1"/>
    <col min="6" max="6" width="64.5" customWidth="1"/>
  </cols>
  <sheetData>
    <row r="1" spans="1:6" ht="23">
      <c r="B1" s="76" t="s">
        <v>0</v>
      </c>
      <c r="C1" s="75"/>
      <c r="D1" s="75"/>
      <c r="E1" s="75"/>
      <c r="F1" s="63"/>
    </row>
    <row r="2" spans="1:6" ht="23">
      <c r="A2" s="1"/>
      <c r="B2" s="66"/>
      <c r="C2" s="2"/>
      <c r="D2" s="2"/>
      <c r="E2" s="2"/>
      <c r="F2" s="2"/>
    </row>
    <row r="3" spans="1:6" ht="68">
      <c r="B3" s="77" t="s">
        <v>1</v>
      </c>
      <c r="C3" s="2"/>
      <c r="D3" s="2"/>
      <c r="E3" s="2"/>
      <c r="F3" s="2"/>
    </row>
    <row r="4" spans="1:6" ht="34">
      <c r="B4" s="77" t="s">
        <v>2</v>
      </c>
      <c r="C4" s="2"/>
      <c r="D4" s="2"/>
      <c r="E4" s="2"/>
      <c r="F4" s="2"/>
    </row>
    <row r="5" spans="1:6" ht="15" customHeight="1">
      <c r="B5" s="78"/>
      <c r="C5" s="2"/>
      <c r="D5" s="2"/>
      <c r="E5" s="2"/>
      <c r="F5" s="2"/>
    </row>
    <row r="6" spans="1:6" s="128" customFormat="1" ht="21">
      <c r="B6" s="153" t="s">
        <v>3</v>
      </c>
      <c r="C6" s="154"/>
      <c r="D6" s="154"/>
      <c r="E6" s="154"/>
      <c r="F6" s="154"/>
    </row>
    <row r="7" spans="1:6" ht="23">
      <c r="A7" s="3"/>
      <c r="B7" s="66"/>
      <c r="C7" s="2"/>
      <c r="D7" s="2"/>
      <c r="E7" s="2"/>
      <c r="F7" s="2"/>
    </row>
    <row r="8" spans="1:6" ht="26">
      <c r="B8" s="80" t="s">
        <v>4</v>
      </c>
      <c r="C8" s="2"/>
      <c r="D8" s="2"/>
      <c r="E8" s="2"/>
      <c r="F8" s="2"/>
    </row>
    <row r="9" spans="1:6" ht="20">
      <c r="A9" s="4"/>
      <c r="B9" s="82"/>
      <c r="C9" s="4"/>
      <c r="D9" s="2"/>
      <c r="E9" s="2"/>
      <c r="F9" s="2"/>
    </row>
    <row r="10" spans="1:6" ht="21">
      <c r="B10" s="83" t="s">
        <v>5</v>
      </c>
      <c r="C10" s="36"/>
      <c r="D10" s="2"/>
      <c r="E10" s="2"/>
      <c r="F10" s="2"/>
    </row>
    <row r="11" spans="1:6" ht="40.25" customHeight="1">
      <c r="A11" s="4"/>
      <c r="B11" s="82" t="s">
        <v>6</v>
      </c>
      <c r="C11" s="4"/>
      <c r="D11" s="2"/>
      <c r="E11" s="2"/>
      <c r="F11" s="2"/>
    </row>
    <row r="12" spans="1:6" ht="10.25" customHeight="1">
      <c r="A12" s="4"/>
      <c r="B12" s="82"/>
      <c r="C12" s="4"/>
      <c r="D12" s="2"/>
      <c r="E12" s="2"/>
      <c r="F12" s="2"/>
    </row>
    <row r="13" spans="1:6" ht="21">
      <c r="A13" s="4"/>
      <c r="B13" s="81" t="s">
        <v>7</v>
      </c>
      <c r="C13" s="4"/>
      <c r="D13" s="2"/>
      <c r="E13" s="2"/>
      <c r="F13" s="2"/>
    </row>
    <row r="14" spans="1:6" ht="20">
      <c r="A14" s="8"/>
      <c r="B14" s="81"/>
      <c r="C14" s="2"/>
      <c r="D14" s="2"/>
      <c r="E14" s="2"/>
      <c r="F14" s="2"/>
    </row>
    <row r="15" spans="1:6" ht="21">
      <c r="B15" s="84" t="s">
        <v>8</v>
      </c>
      <c r="C15" s="36"/>
      <c r="D15" s="9"/>
      <c r="E15" s="9"/>
      <c r="F15" s="6"/>
    </row>
    <row r="16" spans="1:6" ht="21">
      <c r="A16" s="4"/>
      <c r="B16" s="81" t="s">
        <v>9</v>
      </c>
      <c r="C16" s="2"/>
      <c r="D16" s="2"/>
      <c r="E16" s="2"/>
      <c r="F16" s="2"/>
    </row>
    <row r="17" spans="1:6" ht="20">
      <c r="A17" s="4"/>
      <c r="B17" s="81"/>
      <c r="C17" s="2"/>
      <c r="D17" s="2"/>
      <c r="E17" s="2"/>
      <c r="F17" s="2"/>
    </row>
    <row r="18" spans="1:6" ht="21">
      <c r="B18" s="84" t="s">
        <v>10</v>
      </c>
      <c r="C18" s="2"/>
      <c r="D18" s="2"/>
      <c r="E18" s="2"/>
      <c r="F18" s="2"/>
    </row>
    <row r="19" spans="1:6" ht="21">
      <c r="A19" s="4"/>
      <c r="B19" s="81" t="s">
        <v>11</v>
      </c>
      <c r="C19" s="2"/>
      <c r="D19" s="2"/>
      <c r="E19" s="2"/>
      <c r="F19" s="2"/>
    </row>
    <row r="20" spans="1:6" ht="20">
      <c r="A20" s="2"/>
      <c r="B20" s="81"/>
      <c r="C20" s="2"/>
      <c r="D20" s="2"/>
      <c r="E20" s="2"/>
      <c r="F20" s="2"/>
    </row>
    <row r="21" spans="1:6" ht="21">
      <c r="B21" s="83" t="s">
        <v>12</v>
      </c>
      <c r="C21" s="5"/>
      <c r="D21" s="5"/>
      <c r="E21" s="5"/>
      <c r="F21" s="6"/>
    </row>
    <row r="22" spans="1:6" ht="42">
      <c r="A22" s="4"/>
      <c r="B22" s="81" t="s">
        <v>13</v>
      </c>
      <c r="C22" s="2"/>
      <c r="D22" s="2"/>
      <c r="E22" s="7"/>
      <c r="F22" s="2"/>
    </row>
    <row r="23" spans="1:6">
      <c r="A23" s="4"/>
      <c r="B23" s="66"/>
      <c r="C23" s="2"/>
      <c r="D23" s="2"/>
      <c r="E23" s="2"/>
      <c r="F23" s="2"/>
    </row>
  </sheetData>
  <hyperlinks>
    <hyperlink ref="B10" location="'Current YTD Data Table'!A1" display="Current YTD Data Table" xr:uid="{5A7F0B3A-1C80-45BB-BCF6-B6B10F9AEFFD}"/>
    <hyperlink ref="B15" location="'Current YTD Data Pull'!A1" display="Current YTD Data Pull" xr:uid="{A37D6EF5-2AFE-4F26-A717-350F251B79A0}"/>
    <hyperlink ref="B21" location="'Technical Appendix'!A1" display="Technical Appendix" xr:uid="{55872B7E-2C6D-4AC8-B4D4-DC6A1AFD3D71}"/>
    <hyperlink ref="B18" location="'Current YTD TS Databook'!A1" display="Current YTD TS Databook" xr:uid="{D650AD97-D459-427A-A22E-9E0A692DAEA1}"/>
    <hyperlink ref="B15" location="'Current YTD Databook'!A1" display="Current YTD Databook" xr:uid="{89021E1F-1E6E-49CC-AE94-9241011ADB10}"/>
  </hyperlinks>
  <pageMargins left="0.7" right="0.7" top="0.75" bottom="0.75" header="0.3" footer="0.3"/>
  <pageSetup scale="63"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285D8-C5B2-479C-B77B-1F8DBD977CD4}">
  <sheetPr codeName="Sheet3"/>
  <dimension ref="A1:D5"/>
  <sheetViews>
    <sheetView workbookViewId="0">
      <selection activeCell="D10" sqref="D10"/>
    </sheetView>
  </sheetViews>
  <sheetFormatPr baseColWidth="10" defaultColWidth="8.83203125" defaultRowHeight="15"/>
  <cols>
    <col min="1" max="1" width="19.33203125" bestFit="1" customWidth="1"/>
    <col min="2" max="2" width="19.33203125" customWidth="1"/>
    <col min="3" max="3" width="19.6640625" bestFit="1" customWidth="1"/>
    <col min="4" max="4" width="17.1640625" bestFit="1" customWidth="1"/>
  </cols>
  <sheetData>
    <row r="1" spans="1:4">
      <c r="A1" t="s">
        <v>14</v>
      </c>
      <c r="B1" t="s">
        <v>15</v>
      </c>
      <c r="C1" t="s">
        <v>16</v>
      </c>
      <c r="D1" t="s">
        <v>17</v>
      </c>
    </row>
    <row r="2" spans="1:4">
      <c r="A2" t="s">
        <v>18</v>
      </c>
      <c r="B2" t="s">
        <v>5</v>
      </c>
      <c r="C2" t="s">
        <v>5</v>
      </c>
      <c r="D2" s="152" t="s">
        <v>19</v>
      </c>
    </row>
    <row r="3" spans="1:4">
      <c r="A3" t="s">
        <v>20</v>
      </c>
      <c r="B3" t="s">
        <v>8</v>
      </c>
    </row>
    <row r="4" spans="1:4">
      <c r="A4" t="s">
        <v>21</v>
      </c>
      <c r="B4" t="s">
        <v>10</v>
      </c>
    </row>
    <row r="5" spans="1:4">
      <c r="B5"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A6D4-BC12-4261-999C-52AE0AD5FD66}">
  <sheetPr codeName="Sheet5"/>
  <dimension ref="A1:AJ17"/>
  <sheetViews>
    <sheetView zoomScaleNormal="100" workbookViewId="0">
      <pane xSplit="3" ySplit="1" topLeftCell="D2" activePane="bottomRight" state="frozen"/>
      <selection pane="topRight" activeCell="D1" sqref="D1"/>
      <selection pane="bottomLeft" activeCell="A2" sqref="A2"/>
      <selection pane="bottomRight"/>
    </sheetView>
  </sheetViews>
  <sheetFormatPr baseColWidth="10" defaultColWidth="8.5" defaultRowHeight="30" customHeight="1"/>
  <cols>
    <col min="1" max="1" width="25.5" style="60" customWidth="1"/>
    <col min="2" max="2" width="19.5" style="60" customWidth="1"/>
    <col min="3" max="3" width="10.5" style="60" customWidth="1"/>
    <col min="4" max="4" width="9.5" style="60" customWidth="1"/>
    <col min="5" max="5" width="20.33203125" style="60" customWidth="1"/>
    <col min="6" max="6" width="19.5" style="60" bestFit="1" customWidth="1"/>
    <col min="7" max="7" width="21.5" style="60" bestFit="1" customWidth="1"/>
    <col min="8" max="8" width="21.5" style="60" customWidth="1"/>
    <col min="9" max="9" width="14.5" style="60" bestFit="1" customWidth="1"/>
    <col min="10" max="10" width="19.5" style="60" bestFit="1" customWidth="1"/>
    <col min="11" max="11" width="15.5" style="60" customWidth="1"/>
    <col min="12" max="12" width="14.5" style="60" bestFit="1" customWidth="1"/>
    <col min="13" max="14" width="14.5" style="60" customWidth="1"/>
    <col min="15" max="15" width="13.5" style="60" customWidth="1"/>
    <col min="16" max="17" width="19.5" style="112" customWidth="1"/>
    <col min="18" max="18" width="15.5" style="60" customWidth="1"/>
    <col min="19" max="19" width="21" style="60" customWidth="1"/>
    <col min="20" max="20" width="12" style="60" customWidth="1"/>
    <col min="21" max="21" width="14.5" style="60" customWidth="1"/>
    <col min="22" max="22" width="13" style="60" customWidth="1"/>
    <col min="23" max="23" width="12.5" style="60" customWidth="1"/>
    <col min="24" max="24" width="12.6640625" style="60" customWidth="1"/>
    <col min="25" max="25" width="14.5" style="112" bestFit="1" customWidth="1"/>
    <col min="26" max="26" width="14.5" style="60" customWidth="1"/>
    <col min="27" max="27" width="12.5" style="60" customWidth="1"/>
    <col min="28" max="28" width="10.5" style="60" customWidth="1"/>
    <col min="29" max="29" width="13.5" style="60" customWidth="1"/>
    <col min="30" max="31" width="8.5" style="60" customWidth="1"/>
    <col min="32" max="32" width="8.5" style="60"/>
    <col min="33" max="36" width="8.5" style="60" customWidth="1"/>
    <col min="37" max="16329" width="8.5" style="60"/>
    <col min="16330" max="16330" width="8.5" style="60" bestFit="1"/>
    <col min="16331" max="16384" width="8.5" style="60"/>
  </cols>
  <sheetData>
    <row r="1" spans="1:36" s="122" customFormat="1" ht="45" customHeight="1">
      <c r="A1" s="120" t="s">
        <v>22</v>
      </c>
      <c r="B1" s="120" t="s">
        <v>23</v>
      </c>
      <c r="C1" s="120" t="s">
        <v>24</v>
      </c>
      <c r="D1" s="120" t="s">
        <v>25</v>
      </c>
      <c r="E1" s="120" t="s">
        <v>26</v>
      </c>
      <c r="F1" s="123" t="s">
        <v>27</v>
      </c>
      <c r="G1" s="123" t="s">
        <v>28</v>
      </c>
      <c r="H1" s="123" t="s">
        <v>29</v>
      </c>
      <c r="I1" s="123" t="s">
        <v>30</v>
      </c>
      <c r="J1" s="123" t="s">
        <v>31</v>
      </c>
      <c r="K1" s="124" t="s">
        <v>32</v>
      </c>
      <c r="L1" s="124" t="s">
        <v>33</v>
      </c>
      <c r="M1" s="124" t="s">
        <v>34</v>
      </c>
      <c r="N1" s="124" t="s">
        <v>35</v>
      </c>
      <c r="O1" s="129" t="s">
        <v>36</v>
      </c>
      <c r="P1" s="125" t="s">
        <v>37</v>
      </c>
      <c r="Q1" s="125" t="s">
        <v>38</v>
      </c>
      <c r="R1" s="124" t="s">
        <v>39</v>
      </c>
      <c r="S1" s="124" t="s">
        <v>40</v>
      </c>
      <c r="T1" s="124" t="s">
        <v>41</v>
      </c>
      <c r="U1" s="126" t="s">
        <v>42</v>
      </c>
      <c r="V1" s="126" t="s">
        <v>43</v>
      </c>
      <c r="W1" s="126" t="s">
        <v>44</v>
      </c>
      <c r="X1" s="126" t="s">
        <v>45</v>
      </c>
      <c r="Y1" s="121" t="s">
        <v>46</v>
      </c>
      <c r="Z1" s="127" t="s">
        <v>47</v>
      </c>
      <c r="AA1" s="130" t="s">
        <v>48</v>
      </c>
      <c r="AB1" s="127" t="s">
        <v>49</v>
      </c>
      <c r="AC1" s="127" t="s">
        <v>50</v>
      </c>
    </row>
    <row r="2" spans="1:36" ht="30" customHeight="1">
      <c r="A2" s="113" t="s">
        <v>51</v>
      </c>
      <c r="B2" s="113" t="s">
        <v>51</v>
      </c>
      <c r="C2" s="113">
        <v>13159</v>
      </c>
      <c r="D2" s="113">
        <v>13159</v>
      </c>
      <c r="E2" s="113" t="s">
        <v>52</v>
      </c>
      <c r="F2" s="113" t="s">
        <v>53</v>
      </c>
      <c r="G2" s="113" t="s">
        <v>53</v>
      </c>
      <c r="H2" s="113" t="s">
        <v>53</v>
      </c>
      <c r="I2" s="113" t="s">
        <v>53</v>
      </c>
      <c r="J2" s="113" t="s">
        <v>54</v>
      </c>
      <c r="K2" s="114">
        <v>271656334</v>
      </c>
      <c r="L2" s="114">
        <v>276886311</v>
      </c>
      <c r="M2" s="114">
        <v>166853025.53</v>
      </c>
      <c r="N2" s="114">
        <v>6406692.1999999993</v>
      </c>
      <c r="O2" s="114">
        <v>278889342</v>
      </c>
      <c r="P2" s="115">
        <v>-2003031</v>
      </c>
      <c r="Q2" s="115">
        <v>-7233008</v>
      </c>
      <c r="R2" s="116">
        <v>-2.6122663752777581E-2</v>
      </c>
      <c r="S2" s="116">
        <v>1.8888535807752519E-2</v>
      </c>
      <c r="T2" s="116">
        <v>-7.2341279450250616E-3</v>
      </c>
      <c r="U2" s="117">
        <v>31.293307322521095</v>
      </c>
      <c r="V2" s="117">
        <v>48.516024715724932</v>
      </c>
      <c r="W2" s="118">
        <v>2.9980754328459081</v>
      </c>
      <c r="X2" s="117">
        <v>51.466126570418048</v>
      </c>
      <c r="Y2" s="115">
        <v>331768341</v>
      </c>
      <c r="Z2" s="116">
        <v>4.2822519980468009E-2</v>
      </c>
      <c r="AA2" s="118">
        <v>0.87326521029500692</v>
      </c>
      <c r="AB2" s="116">
        <v>0.44652495896019817</v>
      </c>
      <c r="AC2" s="116">
        <v>0.19382947565343128</v>
      </c>
    </row>
    <row r="3" spans="1:36" ht="30" customHeight="1">
      <c r="A3" s="146" t="s">
        <v>51</v>
      </c>
      <c r="B3" s="146" t="s">
        <v>51</v>
      </c>
      <c r="C3" s="146">
        <v>3108</v>
      </c>
      <c r="D3" s="146">
        <v>13159</v>
      </c>
      <c r="E3" s="146" t="s">
        <v>55</v>
      </c>
      <c r="F3" s="146" t="s">
        <v>56</v>
      </c>
      <c r="G3" s="146" t="s">
        <v>57</v>
      </c>
      <c r="H3" s="146" t="s">
        <v>57</v>
      </c>
      <c r="I3" s="146" t="s">
        <v>58</v>
      </c>
      <c r="J3" s="146" t="s">
        <v>54</v>
      </c>
      <c r="K3" s="147">
        <v>270110247</v>
      </c>
      <c r="L3" s="147">
        <v>275183922</v>
      </c>
      <c r="M3" s="147">
        <v>174486491</v>
      </c>
      <c r="N3" s="147">
        <v>6406692.1999999993</v>
      </c>
      <c r="O3" s="147">
        <v>277667793</v>
      </c>
      <c r="P3" s="148">
        <v>-2483871</v>
      </c>
      <c r="Q3" s="148">
        <v>-7557546</v>
      </c>
      <c r="R3" s="149">
        <v>-2.7463617587367622E-2</v>
      </c>
      <c r="S3" s="149">
        <v>1.8437396208053174E-2</v>
      </c>
      <c r="T3" s="149">
        <v>-9.0262213793144506E-3</v>
      </c>
      <c r="U3" s="144">
        <v>31.293307322521095</v>
      </c>
      <c r="V3" s="144">
        <v>48.075270851152283</v>
      </c>
      <c r="W3" s="145">
        <v>2.970475688587102</v>
      </c>
      <c r="X3" s="144">
        <v>48.487015981550179</v>
      </c>
      <c r="Y3" s="148">
        <v>324024770</v>
      </c>
      <c r="Z3" s="149">
        <v>4.0995902052058379E-2</v>
      </c>
      <c r="AA3" s="145">
        <v>0.83274389023009854</v>
      </c>
      <c r="AB3" s="149">
        <v>0.44185904389898795</v>
      </c>
      <c r="AC3" s="149">
        <v>0.19364559493010727</v>
      </c>
      <c r="AD3" s="150"/>
      <c r="AE3" s="151"/>
      <c r="AF3" s="151"/>
      <c r="AG3" s="151"/>
      <c r="AH3" s="151"/>
      <c r="AI3" s="151"/>
      <c r="AJ3" s="151"/>
    </row>
    <row r="4" spans="1:36" ht="30" customHeight="1">
      <c r="A4" s="113" t="s">
        <v>59</v>
      </c>
      <c r="B4" s="113" t="s">
        <v>59</v>
      </c>
      <c r="C4" s="113">
        <v>14288</v>
      </c>
      <c r="D4" s="113">
        <v>14288</v>
      </c>
      <c r="E4" s="113" t="s">
        <v>52</v>
      </c>
      <c r="F4" s="113" t="s">
        <v>53</v>
      </c>
      <c r="G4" s="113" t="s">
        <v>53</v>
      </c>
      <c r="H4" s="113" t="s">
        <v>53</v>
      </c>
      <c r="I4" s="113" t="s">
        <v>53</v>
      </c>
      <c r="J4" s="113" t="s">
        <v>54</v>
      </c>
      <c r="K4" s="114">
        <v>6571687909</v>
      </c>
      <c r="L4" s="114">
        <v>7191388340</v>
      </c>
      <c r="M4" s="114">
        <v>3408567171</v>
      </c>
      <c r="N4" s="114">
        <v>25073656</v>
      </c>
      <c r="O4" s="114">
        <v>6494259109</v>
      </c>
      <c r="P4" s="115">
        <v>697129231</v>
      </c>
      <c r="Q4" s="115">
        <v>77428800</v>
      </c>
      <c r="R4" s="116">
        <v>1.0766877873820954E-2</v>
      </c>
      <c r="S4" s="116">
        <v>8.6172572207385473E-2</v>
      </c>
      <c r="T4" s="116">
        <v>9.6939450081206427E-2</v>
      </c>
      <c r="U4" s="117">
        <v>47.82427980941074</v>
      </c>
      <c r="V4" s="117">
        <v>79.294602745626932</v>
      </c>
      <c r="W4" s="118">
        <v>2.3126278206383124</v>
      </c>
      <c r="X4" s="117">
        <v>98.654531698799602</v>
      </c>
      <c r="Y4" s="115">
        <v>21116669740</v>
      </c>
      <c r="Z4" s="116">
        <v>4.1013635731160562E-2</v>
      </c>
      <c r="AA4" s="118">
        <v>0.51130699295539817</v>
      </c>
      <c r="AB4" s="116">
        <v>0.58980959571436697</v>
      </c>
      <c r="AC4" s="116">
        <v>0.23714114478761783</v>
      </c>
    </row>
    <row r="5" spans="1:36" ht="30" customHeight="1">
      <c r="A5" s="146" t="s">
        <v>60</v>
      </c>
      <c r="B5" s="146" t="s">
        <v>59</v>
      </c>
      <c r="C5" s="146">
        <v>6547</v>
      </c>
      <c r="D5" s="146">
        <v>14288</v>
      </c>
      <c r="E5" s="146" t="s">
        <v>55</v>
      </c>
      <c r="F5" s="146" t="s">
        <v>61</v>
      </c>
      <c r="G5" s="146" t="s">
        <v>57</v>
      </c>
      <c r="H5" s="146" t="s">
        <v>53</v>
      </c>
      <c r="I5" s="146" t="s">
        <v>62</v>
      </c>
      <c r="J5" s="146" t="s">
        <v>54</v>
      </c>
      <c r="K5" s="147">
        <v>86477340</v>
      </c>
      <c r="L5" s="147">
        <v>86512934</v>
      </c>
      <c r="M5" s="147">
        <v>27281551</v>
      </c>
      <c r="N5" s="147">
        <v>627647</v>
      </c>
      <c r="O5" s="147">
        <v>81531702</v>
      </c>
      <c r="P5" s="148">
        <v>4981232</v>
      </c>
      <c r="Q5" s="148">
        <v>4945638</v>
      </c>
      <c r="R5" s="149">
        <v>5.71664579079008E-2</v>
      </c>
      <c r="S5" s="149">
        <v>4.1142981002123915E-4</v>
      </c>
      <c r="T5" s="149">
        <v>5.7577887717922042E-2</v>
      </c>
      <c r="U5" s="144">
        <v>56.131366850449673</v>
      </c>
      <c r="V5" s="144">
        <v>65.348032533637621</v>
      </c>
      <c r="W5" s="145">
        <v>2.0584132238665265</v>
      </c>
      <c r="X5" s="144">
        <v>6.456078971917921</v>
      </c>
      <c r="Y5" s="148">
        <v>-24933519</v>
      </c>
      <c r="Z5" s="149">
        <v>3.5195475122814693E-2</v>
      </c>
      <c r="AA5" s="145">
        <v>2.0446755212026622</v>
      </c>
      <c r="AB5" s="149">
        <v>-0.18172229928315969</v>
      </c>
      <c r="AC5" s="149">
        <v>1.4504933218631546</v>
      </c>
      <c r="AD5" s="150"/>
      <c r="AE5" s="151"/>
      <c r="AF5" s="151"/>
      <c r="AG5" s="151"/>
      <c r="AH5" s="151"/>
      <c r="AI5" s="151"/>
      <c r="AJ5" s="151"/>
    </row>
    <row r="6" spans="1:36" ht="30" customHeight="1">
      <c r="A6" s="113" t="s">
        <v>63</v>
      </c>
      <c r="B6" s="113" t="s">
        <v>59</v>
      </c>
      <c r="C6" s="113">
        <v>12151</v>
      </c>
      <c r="D6" s="113">
        <v>14288</v>
      </c>
      <c r="E6" s="113" t="s">
        <v>64</v>
      </c>
      <c r="F6" s="113" t="s">
        <v>53</v>
      </c>
      <c r="G6" s="113" t="s">
        <v>53</v>
      </c>
      <c r="H6" s="113" t="s">
        <v>53</v>
      </c>
      <c r="I6" s="113" t="s">
        <v>53</v>
      </c>
      <c r="J6" s="113" t="s">
        <v>54</v>
      </c>
      <c r="K6" s="114">
        <v>2121617</v>
      </c>
      <c r="L6" s="114">
        <v>2121617</v>
      </c>
      <c r="M6" s="114">
        <v>4261662</v>
      </c>
      <c r="N6" s="114">
        <v>85362</v>
      </c>
      <c r="O6" s="114">
        <v>5770559</v>
      </c>
      <c r="P6" s="115">
        <v>-3648942</v>
      </c>
      <c r="Q6" s="115">
        <v>-3648942</v>
      </c>
      <c r="R6" s="116">
        <v>-1.7198872369518154</v>
      </c>
      <c r="S6" s="116">
        <v>0</v>
      </c>
      <c r="T6" s="116">
        <v>-1.7198872369518154</v>
      </c>
      <c r="U6" s="117" t="s">
        <v>53</v>
      </c>
      <c r="V6" s="117" t="s">
        <v>53</v>
      </c>
      <c r="W6" s="118" t="s">
        <v>53</v>
      </c>
      <c r="X6" s="117" t="s">
        <v>53</v>
      </c>
      <c r="Y6" s="115" t="s">
        <v>53</v>
      </c>
      <c r="Z6" s="116" t="s">
        <v>53</v>
      </c>
      <c r="AA6" s="118" t="s">
        <v>53</v>
      </c>
      <c r="AB6" s="116" t="s">
        <v>53</v>
      </c>
      <c r="AC6" s="116" t="s">
        <v>53</v>
      </c>
    </row>
    <row r="7" spans="1:36" ht="30" customHeight="1">
      <c r="A7" s="146" t="s">
        <v>65</v>
      </c>
      <c r="B7" s="146" t="s">
        <v>59</v>
      </c>
      <c r="C7" s="146">
        <v>14424</v>
      </c>
      <c r="D7" s="146">
        <v>14288</v>
      </c>
      <c r="E7" s="146" t="s">
        <v>64</v>
      </c>
      <c r="F7" s="146" t="s">
        <v>53</v>
      </c>
      <c r="G7" s="146" t="s">
        <v>53</v>
      </c>
      <c r="H7" s="146" t="s">
        <v>53</v>
      </c>
      <c r="I7" s="146" t="s">
        <v>53</v>
      </c>
      <c r="J7" s="146" t="s">
        <v>54</v>
      </c>
      <c r="K7" s="147">
        <v>1232888</v>
      </c>
      <c r="L7" s="147">
        <v>1232888</v>
      </c>
      <c r="M7" s="147">
        <v>736239</v>
      </c>
      <c r="N7" s="147">
        <v>194936</v>
      </c>
      <c r="O7" s="147">
        <v>3112828</v>
      </c>
      <c r="P7" s="148">
        <v>-1879940</v>
      </c>
      <c r="Q7" s="148">
        <v>-1879940</v>
      </c>
      <c r="R7" s="149">
        <v>-1.5248262615906716</v>
      </c>
      <c r="S7" s="149">
        <v>0</v>
      </c>
      <c r="T7" s="149">
        <v>-1.5248262615906716</v>
      </c>
      <c r="U7" s="144" t="s">
        <v>53</v>
      </c>
      <c r="V7" s="144" t="s">
        <v>53</v>
      </c>
      <c r="W7" s="145" t="s">
        <v>53</v>
      </c>
      <c r="X7" s="144" t="s">
        <v>53</v>
      </c>
      <c r="Y7" s="148" t="s">
        <v>53</v>
      </c>
      <c r="Z7" s="149" t="s">
        <v>53</v>
      </c>
      <c r="AA7" s="145" t="s">
        <v>53</v>
      </c>
      <c r="AB7" s="149" t="s">
        <v>53</v>
      </c>
      <c r="AC7" s="149" t="s">
        <v>53</v>
      </c>
      <c r="AD7" s="150"/>
      <c r="AE7" s="151"/>
      <c r="AF7" s="151"/>
      <c r="AG7" s="151"/>
      <c r="AH7" s="151"/>
      <c r="AI7" s="151"/>
      <c r="AJ7" s="151"/>
    </row>
    <row r="8" spans="1:36" ht="30" customHeight="1">
      <c r="A8" s="113" t="s">
        <v>66</v>
      </c>
      <c r="B8" s="113" t="s">
        <v>59</v>
      </c>
      <c r="C8" s="113">
        <v>14425</v>
      </c>
      <c r="D8" s="113">
        <v>14288</v>
      </c>
      <c r="E8" s="113" t="s">
        <v>64</v>
      </c>
      <c r="F8" s="113" t="s">
        <v>53</v>
      </c>
      <c r="G8" s="113" t="s">
        <v>53</v>
      </c>
      <c r="H8" s="113" t="s">
        <v>53</v>
      </c>
      <c r="I8" s="113" t="s">
        <v>53</v>
      </c>
      <c r="J8" s="113" t="s">
        <v>54</v>
      </c>
      <c r="K8" s="114">
        <v>45</v>
      </c>
      <c r="L8" s="114">
        <v>45</v>
      </c>
      <c r="M8" s="114">
        <v>0</v>
      </c>
      <c r="N8" s="114">
        <v>0</v>
      </c>
      <c r="O8" s="114">
        <v>105</v>
      </c>
      <c r="P8" s="115">
        <v>-60</v>
      </c>
      <c r="Q8" s="115">
        <v>-60</v>
      </c>
      <c r="R8" s="116">
        <v>-1.3333333333333333</v>
      </c>
      <c r="S8" s="116">
        <v>0</v>
      </c>
      <c r="T8" s="116">
        <v>-1.3333333333333333</v>
      </c>
      <c r="U8" s="117" t="s">
        <v>53</v>
      </c>
      <c r="V8" s="117" t="s">
        <v>53</v>
      </c>
      <c r="W8" s="118" t="s">
        <v>53</v>
      </c>
      <c r="X8" s="117" t="s">
        <v>53</v>
      </c>
      <c r="Y8" s="115" t="s">
        <v>53</v>
      </c>
      <c r="Z8" s="116" t="s">
        <v>53</v>
      </c>
      <c r="AA8" s="118" t="s">
        <v>53</v>
      </c>
      <c r="AB8" s="116" t="s">
        <v>53</v>
      </c>
      <c r="AC8" s="116" t="s">
        <v>53</v>
      </c>
    </row>
    <row r="9" spans="1:36" ht="30" customHeight="1">
      <c r="A9" s="146" t="s">
        <v>67</v>
      </c>
      <c r="B9" s="146" t="s">
        <v>59</v>
      </c>
      <c r="C9" s="146">
        <v>16532</v>
      </c>
      <c r="D9" s="146">
        <v>14288</v>
      </c>
      <c r="E9" s="146" t="s">
        <v>64</v>
      </c>
      <c r="F9" s="146" t="s">
        <v>53</v>
      </c>
      <c r="G9" s="146" t="s">
        <v>53</v>
      </c>
      <c r="H9" s="146" t="s">
        <v>53</v>
      </c>
      <c r="I9" s="146" t="s">
        <v>53</v>
      </c>
      <c r="J9" s="146" t="s">
        <v>54</v>
      </c>
      <c r="K9" s="147">
        <v>1818155</v>
      </c>
      <c r="L9" s="147">
        <v>1818155</v>
      </c>
      <c r="M9" s="147">
        <v>0</v>
      </c>
      <c r="N9" s="147">
        <v>0</v>
      </c>
      <c r="O9" s="147">
        <v>4359392</v>
      </c>
      <c r="P9" s="148">
        <v>-2541237</v>
      </c>
      <c r="Q9" s="148">
        <v>-2541237</v>
      </c>
      <c r="R9" s="149">
        <v>-1.3977009660892499</v>
      </c>
      <c r="S9" s="149">
        <v>0</v>
      </c>
      <c r="T9" s="149">
        <v>-1.3977009660892499</v>
      </c>
      <c r="U9" s="144" t="s">
        <v>53</v>
      </c>
      <c r="V9" s="144" t="s">
        <v>53</v>
      </c>
      <c r="W9" s="145" t="s">
        <v>53</v>
      </c>
      <c r="X9" s="144" t="s">
        <v>53</v>
      </c>
      <c r="Y9" s="148" t="s">
        <v>53</v>
      </c>
      <c r="Z9" s="149" t="s">
        <v>53</v>
      </c>
      <c r="AA9" s="145" t="s">
        <v>53</v>
      </c>
      <c r="AB9" s="149" t="s">
        <v>53</v>
      </c>
      <c r="AC9" s="149" t="s">
        <v>53</v>
      </c>
      <c r="AD9" s="150"/>
      <c r="AE9" s="151"/>
      <c r="AF9" s="151"/>
      <c r="AG9" s="151"/>
      <c r="AH9" s="151"/>
      <c r="AI9" s="151"/>
      <c r="AJ9" s="151"/>
    </row>
    <row r="10" spans="1:36" ht="30" customHeight="1">
      <c r="A10" s="113" t="s">
        <v>68</v>
      </c>
      <c r="B10" s="113" t="s">
        <v>59</v>
      </c>
      <c r="C10" s="113">
        <v>16533</v>
      </c>
      <c r="D10" s="113">
        <v>14288</v>
      </c>
      <c r="E10" s="113" t="s">
        <v>64</v>
      </c>
      <c r="F10" s="113" t="s">
        <v>53</v>
      </c>
      <c r="G10" s="113" t="s">
        <v>53</v>
      </c>
      <c r="H10" s="113" t="s">
        <v>53</v>
      </c>
      <c r="I10" s="113" t="s">
        <v>53</v>
      </c>
      <c r="J10" s="113" t="s">
        <v>54</v>
      </c>
      <c r="K10" s="114">
        <v>17438454</v>
      </c>
      <c r="L10" s="114">
        <v>17438454</v>
      </c>
      <c r="M10" s="114">
        <v>20081914</v>
      </c>
      <c r="N10" s="114">
        <v>0</v>
      </c>
      <c r="O10" s="114">
        <v>25672888</v>
      </c>
      <c r="P10" s="115">
        <v>-8234434</v>
      </c>
      <c r="Q10" s="115">
        <v>-8234434</v>
      </c>
      <c r="R10" s="116">
        <v>-0.47219977183757228</v>
      </c>
      <c r="S10" s="116">
        <v>0</v>
      </c>
      <c r="T10" s="116">
        <v>-0.47219977183757228</v>
      </c>
      <c r="U10" s="117" t="s">
        <v>53</v>
      </c>
      <c r="V10" s="117" t="s">
        <v>53</v>
      </c>
      <c r="W10" s="118" t="s">
        <v>53</v>
      </c>
      <c r="X10" s="117" t="s">
        <v>53</v>
      </c>
      <c r="Y10" s="115" t="s">
        <v>53</v>
      </c>
      <c r="Z10" s="116" t="s">
        <v>53</v>
      </c>
      <c r="AA10" s="118" t="s">
        <v>53</v>
      </c>
      <c r="AB10" s="116" t="s">
        <v>53</v>
      </c>
      <c r="AC10" s="116" t="s">
        <v>53</v>
      </c>
    </row>
    <row r="11" spans="1:36" ht="30" customHeight="1">
      <c r="A11" s="146" t="s">
        <v>69</v>
      </c>
      <c r="B11" s="146" t="s">
        <v>70</v>
      </c>
      <c r="C11" s="146">
        <v>3888</v>
      </c>
      <c r="D11" s="146">
        <v>3888</v>
      </c>
      <c r="E11" s="146" t="s">
        <v>52</v>
      </c>
      <c r="F11" s="146" t="s">
        <v>53</v>
      </c>
      <c r="G11" s="146" t="s">
        <v>53</v>
      </c>
      <c r="H11" s="146" t="s">
        <v>53</v>
      </c>
      <c r="I11" s="146" t="s">
        <v>53</v>
      </c>
      <c r="J11" s="146" t="s">
        <v>71</v>
      </c>
      <c r="K11" s="147">
        <v>15964000000</v>
      </c>
      <c r="L11" s="147">
        <v>15357000000</v>
      </c>
      <c r="M11" s="147">
        <v>6473372168.6800003</v>
      </c>
      <c r="N11" s="147">
        <v>12087539.32</v>
      </c>
      <c r="O11" s="147">
        <v>14321000000</v>
      </c>
      <c r="P11" s="148">
        <v>1036000000</v>
      </c>
      <c r="Q11" s="148">
        <v>1643000000</v>
      </c>
      <c r="R11" s="149">
        <v>0.10698704173992316</v>
      </c>
      <c r="S11" s="149">
        <v>-3.9525949078596079E-2</v>
      </c>
      <c r="T11" s="149">
        <v>6.7461092661327077E-2</v>
      </c>
      <c r="U11" s="144">
        <v>43.673731229804218</v>
      </c>
      <c r="V11" s="144">
        <v>91.190006574621961</v>
      </c>
      <c r="W11" s="145">
        <v>1.7127192982456141</v>
      </c>
      <c r="X11" s="144">
        <v>59.493480166557092</v>
      </c>
      <c r="Y11" s="148">
        <v>8700000000</v>
      </c>
      <c r="Z11" s="149">
        <v>0.13333710791529838</v>
      </c>
      <c r="AA11" s="145">
        <v>4.2382310984308127</v>
      </c>
      <c r="AB11" s="149">
        <v>0.29573730369161738</v>
      </c>
      <c r="AC11" s="149">
        <v>0.60095404091367766</v>
      </c>
      <c r="AD11" s="150"/>
      <c r="AE11" s="151"/>
      <c r="AF11" s="151"/>
      <c r="AG11" s="151"/>
      <c r="AH11" s="151"/>
      <c r="AI11" s="151"/>
      <c r="AJ11" s="151"/>
    </row>
    <row r="12" spans="1:36" ht="30" customHeight="1">
      <c r="A12" s="113" t="s">
        <v>72</v>
      </c>
      <c r="B12" s="113" t="s">
        <v>70</v>
      </c>
      <c r="C12" s="113">
        <v>3110</v>
      </c>
      <c r="D12" s="113">
        <v>3888</v>
      </c>
      <c r="E12" s="113" t="s">
        <v>55</v>
      </c>
      <c r="F12" s="113" t="s">
        <v>61</v>
      </c>
      <c r="G12" s="113" t="s">
        <v>57</v>
      </c>
      <c r="H12" s="113" t="s">
        <v>53</v>
      </c>
      <c r="I12" s="113" t="s">
        <v>73</v>
      </c>
      <c r="J12" s="113" t="s">
        <v>71</v>
      </c>
      <c r="K12" s="114">
        <v>137827598</v>
      </c>
      <c r="L12" s="114">
        <v>137094917</v>
      </c>
      <c r="M12" s="114">
        <v>76360494.579999998</v>
      </c>
      <c r="N12" s="114">
        <v>2421481.42</v>
      </c>
      <c r="O12" s="114">
        <v>157531040</v>
      </c>
      <c r="P12" s="115">
        <v>-20436123</v>
      </c>
      <c r="Q12" s="115">
        <v>-19703442</v>
      </c>
      <c r="R12" s="116">
        <v>-0.14372117093152331</v>
      </c>
      <c r="S12" s="116">
        <v>-5.344333809254212E-3</v>
      </c>
      <c r="T12" s="116">
        <v>-0.14906550474077751</v>
      </c>
      <c r="U12" s="117">
        <v>60.154175769658025</v>
      </c>
      <c r="V12" s="117">
        <v>69.878855073386404</v>
      </c>
      <c r="W12" s="118">
        <v>1.8434233515991634</v>
      </c>
      <c r="X12" s="117">
        <v>0.36005356921067955</v>
      </c>
      <c r="Y12" s="115">
        <v>-156573235</v>
      </c>
      <c r="Z12" s="116">
        <v>-0.35076567307440648</v>
      </c>
      <c r="AA12" s="118">
        <v>-5.1970653869138053</v>
      </c>
      <c r="AB12" s="116">
        <v>-0.58480991861053622</v>
      </c>
      <c r="AC12" s="116">
        <v>0</v>
      </c>
    </row>
    <row r="13" spans="1:36" ht="30" customHeight="1">
      <c r="A13" s="146" t="s">
        <v>74</v>
      </c>
      <c r="B13" s="146" t="s">
        <v>70</v>
      </c>
      <c r="C13" s="146">
        <v>127</v>
      </c>
      <c r="D13" s="146">
        <v>3888</v>
      </c>
      <c r="E13" s="146" t="s">
        <v>55</v>
      </c>
      <c r="F13" s="146" t="s">
        <v>56</v>
      </c>
      <c r="G13" s="146" t="s">
        <v>57</v>
      </c>
      <c r="H13" s="146" t="s">
        <v>57</v>
      </c>
      <c r="I13" s="146" t="s">
        <v>75</v>
      </c>
      <c r="J13" s="146" t="s">
        <v>71</v>
      </c>
      <c r="K13" s="147">
        <v>328821463.93000001</v>
      </c>
      <c r="L13" s="147">
        <v>328855455</v>
      </c>
      <c r="M13" s="147">
        <v>124248888.09999999</v>
      </c>
      <c r="N13" s="147">
        <v>7343026.9000000004</v>
      </c>
      <c r="O13" s="147">
        <v>330318094</v>
      </c>
      <c r="P13" s="148">
        <v>-1462639</v>
      </c>
      <c r="Q13" s="148">
        <v>-1496630.0699999928</v>
      </c>
      <c r="R13" s="149">
        <v>-4.551027046213945E-3</v>
      </c>
      <c r="S13" s="149">
        <v>1.0336173380490222E-4</v>
      </c>
      <c r="T13" s="149">
        <v>-4.4476653124090647E-3</v>
      </c>
      <c r="U13" s="144">
        <v>50.087300094075559</v>
      </c>
      <c r="V13" s="144">
        <v>28.828227933048929</v>
      </c>
      <c r="W13" s="145">
        <v>2.3570408019286693</v>
      </c>
      <c r="X13" s="144">
        <v>0.10145388314901838</v>
      </c>
      <c r="Y13" s="148">
        <v>264355685</v>
      </c>
      <c r="Z13" s="149">
        <v>0.29957905899599024</v>
      </c>
      <c r="AA13" s="145">
        <v>1.8679979138742122</v>
      </c>
      <c r="AB13" s="149">
        <v>0.74942398288817924</v>
      </c>
      <c r="AC13" s="149">
        <v>0</v>
      </c>
      <c r="AD13" s="150"/>
      <c r="AE13" s="151"/>
      <c r="AF13" s="151"/>
      <c r="AG13" s="151"/>
      <c r="AH13" s="151"/>
      <c r="AI13" s="151"/>
      <c r="AJ13" s="151"/>
    </row>
    <row r="14" spans="1:36" ht="30" customHeight="1">
      <c r="A14" s="113" t="s">
        <v>76</v>
      </c>
      <c r="B14" s="113" t="s">
        <v>70</v>
      </c>
      <c r="C14" s="113">
        <v>11394</v>
      </c>
      <c r="D14" s="113">
        <v>3888</v>
      </c>
      <c r="E14" s="113" t="s">
        <v>64</v>
      </c>
      <c r="F14" s="113" t="s">
        <v>53</v>
      </c>
      <c r="G14" s="113" t="s">
        <v>53</v>
      </c>
      <c r="H14" s="113" t="s">
        <v>53</v>
      </c>
      <c r="I14" s="113" t="s">
        <v>53</v>
      </c>
      <c r="J14" s="113" t="s">
        <v>71</v>
      </c>
      <c r="K14" s="114">
        <v>3293235</v>
      </c>
      <c r="L14" s="114">
        <v>3293275</v>
      </c>
      <c r="M14" s="114">
        <v>5150200</v>
      </c>
      <c r="N14" s="114">
        <v>429029</v>
      </c>
      <c r="O14" s="114">
        <v>6673217</v>
      </c>
      <c r="P14" s="115">
        <v>-3379942</v>
      </c>
      <c r="Q14" s="115">
        <v>-3379982</v>
      </c>
      <c r="R14" s="116">
        <v>-1.0263285027821849</v>
      </c>
      <c r="S14" s="116">
        <v>1.2145964123858469E-5</v>
      </c>
      <c r="T14" s="116">
        <v>-1.0263163568180611</v>
      </c>
      <c r="U14" s="117" t="s">
        <v>53</v>
      </c>
      <c r="V14" s="117" t="s">
        <v>53</v>
      </c>
      <c r="W14" s="118" t="s">
        <v>53</v>
      </c>
      <c r="X14" s="117" t="s">
        <v>53</v>
      </c>
      <c r="Y14" s="115" t="s">
        <v>53</v>
      </c>
      <c r="Z14" s="116" t="s">
        <v>53</v>
      </c>
      <c r="AA14" s="118" t="s">
        <v>53</v>
      </c>
      <c r="AB14" s="116" t="s">
        <v>53</v>
      </c>
      <c r="AC14" s="116" t="s">
        <v>53</v>
      </c>
    </row>
    <row r="15" spans="1:36" ht="30" customHeight="1">
      <c r="A15" s="146" t="s">
        <v>77</v>
      </c>
      <c r="B15" s="146" t="s">
        <v>70</v>
      </c>
      <c r="C15" s="146">
        <v>14427</v>
      </c>
      <c r="D15" s="146">
        <v>3888</v>
      </c>
      <c r="E15" s="146" t="s">
        <v>64</v>
      </c>
      <c r="F15" s="146" t="s">
        <v>53</v>
      </c>
      <c r="G15" s="146" t="s">
        <v>53</v>
      </c>
      <c r="H15" s="146" t="s">
        <v>53</v>
      </c>
      <c r="I15" s="146" t="s">
        <v>53</v>
      </c>
      <c r="J15" s="146" t="s">
        <v>71</v>
      </c>
      <c r="K15" s="147">
        <v>28518944</v>
      </c>
      <c r="L15" s="147">
        <v>28520994</v>
      </c>
      <c r="M15" s="147">
        <v>29018376</v>
      </c>
      <c r="N15" s="147">
        <v>1894002</v>
      </c>
      <c r="O15" s="147">
        <v>39404806</v>
      </c>
      <c r="P15" s="148">
        <v>-10883812</v>
      </c>
      <c r="Q15" s="148">
        <v>-10885862</v>
      </c>
      <c r="R15" s="149">
        <v>-0.38167891343478422</v>
      </c>
      <c r="S15" s="149">
        <v>7.1876877783432096E-5</v>
      </c>
      <c r="T15" s="149">
        <v>-0.38160703655700079</v>
      </c>
      <c r="U15" s="144" t="s">
        <v>53</v>
      </c>
      <c r="V15" s="144" t="s">
        <v>53</v>
      </c>
      <c r="W15" s="145" t="s">
        <v>53</v>
      </c>
      <c r="X15" s="144" t="s">
        <v>53</v>
      </c>
      <c r="Y15" s="148" t="s">
        <v>53</v>
      </c>
      <c r="Z15" s="149" t="s">
        <v>53</v>
      </c>
      <c r="AA15" s="145" t="s">
        <v>53</v>
      </c>
      <c r="AB15" s="149" t="s">
        <v>53</v>
      </c>
      <c r="AC15" s="149" t="s">
        <v>53</v>
      </c>
      <c r="AD15" s="150"/>
      <c r="AE15" s="151"/>
      <c r="AF15" s="151"/>
      <c r="AG15" s="151"/>
      <c r="AH15" s="151"/>
      <c r="AI15" s="151"/>
      <c r="AJ15" s="151"/>
    </row>
    <row r="16" spans="1:36" ht="30" customHeight="1">
      <c r="A16" s="113" t="s">
        <v>78</v>
      </c>
      <c r="B16" s="113" t="s">
        <v>79</v>
      </c>
      <c r="C16" s="113">
        <v>13158</v>
      </c>
      <c r="D16" s="113">
        <v>13158</v>
      </c>
      <c r="E16" s="113" t="s">
        <v>52</v>
      </c>
      <c r="F16" s="113" t="s">
        <v>53</v>
      </c>
      <c r="G16" s="113" t="s">
        <v>53</v>
      </c>
      <c r="H16" s="113" t="s">
        <v>53</v>
      </c>
      <c r="I16" s="113" t="s">
        <v>53</v>
      </c>
      <c r="J16" s="113" t="s">
        <v>71</v>
      </c>
      <c r="K16" s="114">
        <v>626295000</v>
      </c>
      <c r="L16" s="114">
        <v>1021492000</v>
      </c>
      <c r="M16" s="114">
        <v>0</v>
      </c>
      <c r="N16" s="114">
        <v>0</v>
      </c>
      <c r="O16" s="114">
        <v>914746000</v>
      </c>
      <c r="P16" s="115">
        <v>106746000</v>
      </c>
      <c r="Q16" s="115">
        <v>-288451000</v>
      </c>
      <c r="R16" s="116">
        <v>-0.28238204508699039</v>
      </c>
      <c r="S16" s="116">
        <v>0.38688212927756654</v>
      </c>
      <c r="T16" s="116">
        <v>0.10450008419057613</v>
      </c>
      <c r="U16" s="117">
        <v>74.430337253579154</v>
      </c>
      <c r="V16" s="117">
        <v>327.85712235964957</v>
      </c>
      <c r="W16" s="118">
        <v>11.379041702455485</v>
      </c>
      <c r="X16" s="117">
        <v>7.6898723798737576</v>
      </c>
      <c r="Y16" s="115">
        <v>12173343000</v>
      </c>
      <c r="Z16" s="116">
        <v>9.7436257869356585E-2</v>
      </c>
      <c r="AA16" s="118">
        <v>0</v>
      </c>
      <c r="AB16" s="116">
        <v>0.91743491731410842</v>
      </c>
      <c r="AC16" s="116">
        <v>0</v>
      </c>
    </row>
    <row r="17" spans="1:36" ht="30" customHeight="1">
      <c r="A17" s="146" t="s">
        <v>80</v>
      </c>
      <c r="B17" s="146" t="s">
        <v>79</v>
      </c>
      <c r="C17" s="146">
        <v>6963</v>
      </c>
      <c r="D17" s="146">
        <v>13158</v>
      </c>
      <c r="E17" s="146" t="s">
        <v>55</v>
      </c>
      <c r="F17" s="146" t="s">
        <v>81</v>
      </c>
      <c r="G17" s="146" t="s">
        <v>53</v>
      </c>
      <c r="H17" s="146" t="s">
        <v>53</v>
      </c>
      <c r="I17" s="146" t="s">
        <v>58</v>
      </c>
      <c r="J17" s="146" t="s">
        <v>71</v>
      </c>
      <c r="K17" s="147">
        <v>9553205</v>
      </c>
      <c r="L17" s="147">
        <v>9553205</v>
      </c>
      <c r="M17" s="147">
        <v>14852550</v>
      </c>
      <c r="N17" s="147">
        <v>269223</v>
      </c>
      <c r="O17" s="147">
        <v>31686425</v>
      </c>
      <c r="P17" s="148">
        <v>-22133220</v>
      </c>
      <c r="Q17" s="148">
        <v>-22133220</v>
      </c>
      <c r="R17" s="149">
        <v>-2.3168371242949357</v>
      </c>
      <c r="S17" s="149">
        <v>0</v>
      </c>
      <c r="T17" s="149">
        <v>-2.3168371242949357</v>
      </c>
      <c r="U17" s="144">
        <v>98.979126098254284</v>
      </c>
      <c r="V17" s="144">
        <v>113.67724507604524</v>
      </c>
      <c r="W17" s="145">
        <v>0.23764912692114767</v>
      </c>
      <c r="X17" s="144" t="s">
        <v>53</v>
      </c>
      <c r="Y17" s="148">
        <v>29027406</v>
      </c>
      <c r="Z17" s="149">
        <v>-1.6198583841421528</v>
      </c>
      <c r="AA17" s="145">
        <v>0</v>
      </c>
      <c r="AB17" s="149">
        <v>0.70546426893019332</v>
      </c>
      <c r="AC17" s="149">
        <v>0</v>
      </c>
      <c r="AD17" s="150"/>
      <c r="AE17" s="151"/>
      <c r="AF17" s="151"/>
      <c r="AG17" s="151"/>
      <c r="AH17" s="151"/>
      <c r="AI17" s="151"/>
      <c r="AJ17" s="151"/>
    </row>
  </sheetData>
  <sheetProtection algorithmName="SHA-512" hashValue="7CEACeQ05PCpOWb3MY9YHnAbm2pfwkE2fYuOONUH10SyVE275i2PRhjDGJYHzCFmCI5cxFQFHMCYqtqZZuX4qg==" saltValue="Hh0/tUw7Q8XhP5+YEgRYEQ==" spinCount="100000" sheet="1" objects="1" scenarios="1"/>
  <autoFilter ref="A1:AC1" xr:uid="{38E8A6D4-BC12-4261-999C-52AE0AD5FD66}"/>
  <sortState xmlns:xlrd2="http://schemas.microsoft.com/office/spreadsheetml/2017/richdata2" ref="A2:AJ17">
    <sortCondition ref="B2:B17"/>
    <sortCondition ref="E2:E17" customList="HHS,AcuteHospital,PhysicianOrganization"/>
    <sortCondition ref="A2:A17"/>
  </sortState>
  <conditionalFormatting sqref="A1:AC17">
    <cfRule type="containsErrors" dxfId="1" priority="1">
      <formula>ISERROR(A1)</formula>
    </cfRule>
  </conditionalFormatting>
  <hyperlinks>
    <hyperlink ref="AC1" location="'Technical Appendix'!A88" tooltip="Long-Term Debt to Total Capitalization = Non-Current Long-Term Debt / (Non-Current Long-Term Debt + Unrestricted Net Assets)" display="Long Term Debt to Total Capitalization" xr:uid="{96AA5069-661E-4689-92E7-1B96EBCE29F1}"/>
    <hyperlink ref="X1" location="'Technical Appendix'!A65" tooltip="Days Cash on Hand = (Cash + Cash Equivalents + Short Term Investments) / [(Total Expenses – Depreciation and Amortization) / Days in Period]" display="Current Days Cash on Hand" xr:uid="{B6FED4AA-9413-4314-85DF-721A23728632}"/>
    <hyperlink ref="G1" location="'Technical Appendix'!A18" tooltip="Must have received more than 63% of its Gross Patient Service Revenue from government payers and free care." display="High Public Payer Status" xr:uid="{6C8C7A39-945C-4F30-8B2B-D755EDA7CC8A}"/>
    <hyperlink ref="Q1" location="'Technical Appendix'!A118" tooltip="Operating Profit (Loss) = Total Operating Revenue - Total Expenses" display="Operating Profit (Loss)" xr:uid="{47FD880F-2831-4098-881F-4C2798215775}"/>
    <hyperlink ref="M1" location="'Technical Appendix'!A114" tooltip="Total Workforce Expenses = Salary and Benefit Expenses - Total Temporary Staffing Expenses reported as Salary and Benefits" display="Workforce Expenses" xr:uid="{71D9C017-9304-47E6-A13A-2CE8C2408915}"/>
    <hyperlink ref="N1" location="'Technical Appendix'!A111" tooltip="The total costs for hiring temporary staffing at entities." display="Temporary Staffing Expenses" xr:uid="{B0D72FD2-0740-4AE5-9BBD-E00B3965C325}"/>
    <hyperlink ref="AB1" location="'Technical Appendix'!A84" tooltip="Equity Financing = Total Net Assets or Equity / Total Assets" display="Equity Financing Ratio" xr:uid="{DF595633-6BA9-4CD6-9C5B-3E93C8A724F4}"/>
    <hyperlink ref="AA1" location="'Technical Appendix'!A80" tooltip="DSCR = (Total Excess of Revenue, Gains, and Other Support Over Expenses + Depreciation and Amortization Expense + Interest Expense - Unrealized Gains Losses) / (Interest Expense + Current Long Term Debt)" display="Debt Service Coverage Ratio" xr:uid="{E71596F5-69C5-4E27-947B-FBFD214D5229}"/>
    <hyperlink ref="Z1" location="'Technical Appendix'!A76" tooltip="Cash Flow to Total Debt = (Total Excess of Revenue, Gains, and Other Support Over Expenses + Depreciation and Amortization Expense - Unrealized Gains Losses) / (Total Current Liabilities + Long Term Debt Net of Current Portion)" display="Cash Flow to Total Debt" xr:uid="{C37ED813-1BF4-48A9-8E2E-269F5D89506A}"/>
    <hyperlink ref="V1" location="'Technical Appendix'!A56" tooltip="Average Payment Period = (Total Current Liabilities – Estimated Third Party Settlements) / [(Total Expenses – Depreciation and Amortization Expense) / # Days in period]" display="Average Payment Period" xr:uid="{DD57A71C-141C-4997-8361-037E10C243EB}"/>
    <hyperlink ref="U1" location="'Technical Appendix'!A52" tooltip="Average Days in Accounts Receivable = Net Patient Accounts Receivable/(Net Patient Service Revenue / Days in Period)" display="Average Days in Accounts Receivable" xr:uid="{3E74524A-8170-4CCC-A09B-097CD6330259}"/>
    <hyperlink ref="O1" location="'Technical Appendix'!A108" tooltip="The total costs for the entity derived from operating and non-operating activities." display="Total Expenses" xr:uid="{0094BFF8-4745-4913-BB63-709FD27251BE}"/>
    <hyperlink ref="H1" location="'Technical Appendix'!A21" tooltip="Hospitals reporting at least 25 full-time equivalent medical school residents per one hundred inpatient beds." display="Teaching Hospital Status" xr:uid="{28167424-EE5B-437E-AF8E-E15F330CDC26}"/>
    <hyperlink ref="I1" location="'Technical Appendix'!A24" tooltip="The geographic regions presented in this report are derived from the Health Policy Commission (HPC) static geographic regions." display="Region" xr:uid="{2FB9D3FB-5166-454E-983E-875B20167470}"/>
    <hyperlink ref="L1" location="'Technical Appendix'!A105" tooltip="The combined revenue derived from all operating and non-operating activities." display="Total Revenue" xr:uid="{FC2C75FA-825F-4B49-AF4D-44FC690B623F}"/>
    <hyperlink ref="K1" location="'Technical Appendix'!A102" tooltip="Revenue from normal operations of an entity, including patient care and other activities." display="Total Operating Revenue" xr:uid="{D5684B73-6E7C-46C1-826F-86C55FF3B54D}"/>
    <hyperlink ref="Y1" location="'Technical Appendix'!A99" tooltip="For not-for-profit entities, this represents the difference between the assets and liabilities of an entity, comprised of retained earnings from operations and contributions from donors. The for-profit equivalent of Total Net Assets is Owner’s Equity." display="Total Net Assets or Equity" xr:uid="{A45CBF01-AC7C-4D34-AAF1-E5A21F1A060B}"/>
    <hyperlink ref="W1" location="'Technical Appendix'!A61" tooltip="Current Ratio = Total Current Assets / Total Current Liabilities" display="Current Ratio" xr:uid="{E66FDDFA-8684-4D36-9440-412ED982A525}"/>
    <hyperlink ref="P1" location="'Technical Appendix'!A95" tooltip="Total Excess of Revenue Over Expenses = Total Revenue - Total Expenses" display="Excess (Deficit) of Revenue over Expenses" xr:uid="{AF696B49-B5D3-43FE-9069-16229846CAE0}"/>
    <hyperlink ref="T1" location="'Technical Appendix'!A45" tooltip="Total Margin = Total Excess of Revenue, Gains and Other Support Over Expenses / Total Unrestricted Revenue, Gains and Other Support" display="Total Margin" xr:uid="{7936E6CD-1DEA-44FA-B528-C13DBB3A5E14}"/>
    <hyperlink ref="S1" location="'Technical Appendix'!A41" tooltip="Non-Operating Margin = Total Non-Operating Revenue / Total Unrestricted Revenue, Gains and Other Support" display="Non-Operating Margin" xr:uid="{67292194-777C-4B4B-A36E-45E129B38F55}"/>
    <hyperlink ref="R1" location="'Technical Appendix'!A37" tooltip="Operating Margin = (Total Operating Revenue – Total Expenses Including Nonrecurring Gains or Losses) / Total Unrestricted Revenue, Gains and Other Support" display="Operating Margin" xr:uid="{5F61A23D-ACB0-4529-8346-712D37597712}"/>
    <hyperlink ref="J1" location="'Technical Appendix'!A28" tooltip="The range of time with cumulative year-to-date financial data for the entity’s fiscal year on behalf of the health system, acute hospital, and affiliated physician organization. Reports are due forty-five days after the end of each quarter." display="Reporting Period" xr:uid="{CBDA88C4-BC4B-48D7-B8CF-DF21313EC0A7}"/>
    <hyperlink ref="F1" location="'Technical Appendix'!A9" tooltip="Click here for more information" display="Cohort (if applicable)" xr:uid="{B2BB3378-FBCE-4730-A0C9-47E7724EC5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3D9C-A869-49A1-AF0B-D40F0BB62941}">
  <sheetPr codeName="Sheet7"/>
  <dimension ref="A1:BS24"/>
  <sheetViews>
    <sheetView zoomScaleNormal="100" workbookViewId="0">
      <pane xSplit="4" ySplit="1" topLeftCell="E2" activePane="bottomRight" state="frozen"/>
      <selection pane="topRight" activeCell="E1" sqref="E1"/>
      <selection pane="bottomLeft" activeCell="A2" sqref="A2"/>
      <selection pane="bottomRight"/>
    </sheetView>
  </sheetViews>
  <sheetFormatPr baseColWidth="10" defaultColWidth="9.5" defaultRowHeight="30" customHeight="1"/>
  <cols>
    <col min="1" max="1" width="17.5" style="39" customWidth="1"/>
    <col min="2" max="2" width="30.5" style="39" bestFit="1" customWidth="1"/>
    <col min="3" max="3" width="25.33203125" style="39" bestFit="1" customWidth="1"/>
    <col min="4" max="8" width="17.5" style="39" customWidth="1"/>
    <col min="9" max="9" width="21.5" style="39" bestFit="1" customWidth="1"/>
    <col min="10" max="10" width="14.5" style="137" bestFit="1" customWidth="1"/>
    <col min="11" max="71" width="17.5" style="137" customWidth="1"/>
    <col min="72" max="16384" width="9.5" style="39"/>
  </cols>
  <sheetData>
    <row r="1" spans="1:71" ht="45" customHeight="1">
      <c r="A1" s="38" t="s">
        <v>24</v>
      </c>
      <c r="B1" s="38" t="s">
        <v>82</v>
      </c>
      <c r="C1" s="38" t="s">
        <v>83</v>
      </c>
      <c r="D1" s="38" t="s">
        <v>25</v>
      </c>
      <c r="E1" s="38" t="s">
        <v>84</v>
      </c>
      <c r="F1" s="38" t="s">
        <v>85</v>
      </c>
      <c r="G1" s="38" t="s">
        <v>86</v>
      </c>
      <c r="H1" s="38" t="s">
        <v>87</v>
      </c>
      <c r="I1" s="139" t="s">
        <v>88</v>
      </c>
      <c r="J1" s="134" t="s">
        <v>89</v>
      </c>
      <c r="K1" s="134" t="s">
        <v>90</v>
      </c>
      <c r="L1" s="134" t="s">
        <v>91</v>
      </c>
      <c r="M1" s="134" t="s">
        <v>92</v>
      </c>
      <c r="N1" s="134" t="s">
        <v>93</v>
      </c>
      <c r="O1" s="134" t="s">
        <v>94</v>
      </c>
      <c r="P1" s="134" t="s">
        <v>95</v>
      </c>
      <c r="Q1" s="134" t="s">
        <v>96</v>
      </c>
      <c r="R1" s="134" t="s">
        <v>97</v>
      </c>
      <c r="S1" s="134" t="s">
        <v>98</v>
      </c>
      <c r="T1" s="134" t="s">
        <v>99</v>
      </c>
      <c r="U1" s="134" t="s">
        <v>100</v>
      </c>
      <c r="V1" s="134" t="s">
        <v>101</v>
      </c>
      <c r="W1" s="134" t="s">
        <v>102</v>
      </c>
      <c r="X1" s="134" t="s">
        <v>103</v>
      </c>
      <c r="Y1" s="134" t="s">
        <v>104</v>
      </c>
      <c r="Z1" s="134" t="s">
        <v>105</v>
      </c>
      <c r="AA1" s="134" t="s">
        <v>106</v>
      </c>
      <c r="AB1" s="134" t="s">
        <v>107</v>
      </c>
      <c r="AC1" s="134" t="s">
        <v>108</v>
      </c>
      <c r="AD1" s="134" t="s">
        <v>109</v>
      </c>
      <c r="AE1" s="134" t="s">
        <v>110</v>
      </c>
      <c r="AF1" s="134" t="s">
        <v>111</v>
      </c>
      <c r="AG1" s="134" t="s">
        <v>112</v>
      </c>
      <c r="AH1" s="134" t="s">
        <v>113</v>
      </c>
      <c r="AI1" s="134" t="s">
        <v>114</v>
      </c>
      <c r="AJ1" s="134" t="s">
        <v>115</v>
      </c>
      <c r="AK1" s="134" t="s">
        <v>116</v>
      </c>
      <c r="AL1" s="134" t="s">
        <v>117</v>
      </c>
      <c r="AM1" s="134" t="s">
        <v>118</v>
      </c>
      <c r="AN1" s="134" t="s">
        <v>119</v>
      </c>
      <c r="AO1" s="134" t="s">
        <v>46</v>
      </c>
      <c r="AP1" s="134" t="s">
        <v>120</v>
      </c>
      <c r="AQ1" s="134" t="s">
        <v>121</v>
      </c>
      <c r="AR1" s="134" t="s">
        <v>122</v>
      </c>
      <c r="AS1" s="134" t="s">
        <v>123</v>
      </c>
      <c r="AT1" s="134" t="s">
        <v>124</v>
      </c>
      <c r="AU1" s="134" t="s">
        <v>125</v>
      </c>
      <c r="AV1" s="134" t="s">
        <v>126</v>
      </c>
      <c r="AW1" s="134" t="s">
        <v>32</v>
      </c>
      <c r="AX1" s="134" t="s">
        <v>127</v>
      </c>
      <c r="AY1" s="134" t="s">
        <v>128</v>
      </c>
      <c r="AZ1" s="134" t="s">
        <v>129</v>
      </c>
      <c r="BA1" s="134" t="s">
        <v>130</v>
      </c>
      <c r="BB1" s="134" t="s">
        <v>131</v>
      </c>
      <c r="BC1" s="134" t="s">
        <v>132</v>
      </c>
      <c r="BD1" s="134" t="s">
        <v>133</v>
      </c>
      <c r="BE1" s="134" t="s">
        <v>134</v>
      </c>
      <c r="BF1" s="134" t="s">
        <v>135</v>
      </c>
      <c r="BG1" s="134" t="s">
        <v>136</v>
      </c>
      <c r="BH1" s="134" t="s">
        <v>137</v>
      </c>
      <c r="BI1" s="134" t="s">
        <v>138</v>
      </c>
      <c r="BJ1" s="134" t="s">
        <v>139</v>
      </c>
      <c r="BK1" s="134" t="s">
        <v>140</v>
      </c>
      <c r="BL1" s="134" t="s">
        <v>141</v>
      </c>
      <c r="BM1" s="134" t="s">
        <v>142</v>
      </c>
      <c r="BN1" s="134" t="s">
        <v>143</v>
      </c>
      <c r="BO1" s="134" t="s">
        <v>144</v>
      </c>
      <c r="BP1" s="134" t="s">
        <v>145</v>
      </c>
      <c r="BQ1" s="134" t="s">
        <v>146</v>
      </c>
      <c r="BR1" s="134" t="s">
        <v>147</v>
      </c>
      <c r="BS1" s="134" t="s">
        <v>148</v>
      </c>
    </row>
    <row r="2" spans="1:71" s="86" customFormat="1" ht="30" customHeight="1">
      <c r="A2" s="119">
        <v>13159</v>
      </c>
      <c r="B2" s="119" t="s">
        <v>51</v>
      </c>
      <c r="C2" s="119" t="s">
        <v>52</v>
      </c>
      <c r="D2" s="119">
        <v>13159</v>
      </c>
      <c r="E2" s="119">
        <v>2026</v>
      </c>
      <c r="F2" s="119" t="s">
        <v>149</v>
      </c>
      <c r="G2" s="119">
        <v>1</v>
      </c>
      <c r="H2" s="119">
        <v>3</v>
      </c>
      <c r="I2" s="140" t="s">
        <v>150</v>
      </c>
      <c r="J2" s="135">
        <v>136920609</v>
      </c>
      <c r="K2" s="135">
        <v>13937851</v>
      </c>
      <c r="L2" s="135">
        <v>0</v>
      </c>
      <c r="M2" s="135">
        <v>41413578</v>
      </c>
      <c r="N2" s="135">
        <v>0</v>
      </c>
      <c r="O2" s="135">
        <v>198562184</v>
      </c>
      <c r="P2" s="135">
        <v>35690802</v>
      </c>
      <c r="Q2" s="138">
        <v>426525024</v>
      </c>
      <c r="R2" s="135">
        <v>6217442</v>
      </c>
      <c r="S2" s="135">
        <v>0</v>
      </c>
      <c r="T2" s="135">
        <v>0</v>
      </c>
      <c r="U2" s="135">
        <v>0</v>
      </c>
      <c r="V2" s="135">
        <v>923218529</v>
      </c>
      <c r="W2" s="135">
        <v>664414780</v>
      </c>
      <c r="X2" s="138">
        <v>258803749</v>
      </c>
      <c r="Y2" s="135">
        <v>51454449</v>
      </c>
      <c r="Z2" s="138">
        <v>316475640</v>
      </c>
      <c r="AA2" s="138">
        <v>743000664</v>
      </c>
      <c r="AB2" s="135">
        <v>10916534</v>
      </c>
      <c r="AC2" s="135">
        <v>55208</v>
      </c>
      <c r="AD2" s="135">
        <v>0</v>
      </c>
      <c r="AE2" s="135">
        <v>131294533</v>
      </c>
      <c r="AF2" s="138">
        <v>142266275</v>
      </c>
      <c r="AG2" s="135">
        <v>77539262</v>
      </c>
      <c r="AH2" s="135">
        <v>0</v>
      </c>
      <c r="AI2" s="135">
        <v>191426786</v>
      </c>
      <c r="AJ2" s="138">
        <v>268966048</v>
      </c>
      <c r="AK2" s="138">
        <v>411232323</v>
      </c>
      <c r="AL2" s="135">
        <v>322499286</v>
      </c>
      <c r="AM2" s="135">
        <v>0</v>
      </c>
      <c r="AN2" s="135">
        <v>9269055</v>
      </c>
      <c r="AO2" s="138">
        <v>331768341</v>
      </c>
      <c r="AP2" s="138">
        <v>743000664</v>
      </c>
      <c r="AQ2" s="135">
        <v>120760294</v>
      </c>
      <c r="AR2" s="135">
        <v>28091778</v>
      </c>
      <c r="AS2" s="135">
        <v>122804262</v>
      </c>
      <c r="AT2" s="135">
        <v>0</v>
      </c>
      <c r="AU2" s="135">
        <v>0</v>
      </c>
      <c r="AV2" s="135">
        <v>0</v>
      </c>
      <c r="AW2" s="138">
        <v>271656334</v>
      </c>
      <c r="AX2" s="135">
        <v>2887427</v>
      </c>
      <c r="AY2" s="135">
        <v>121188</v>
      </c>
      <c r="AZ2" s="135">
        <v>0</v>
      </c>
      <c r="BA2" s="135">
        <v>2221362</v>
      </c>
      <c r="BB2" s="135">
        <v>0</v>
      </c>
      <c r="BC2" s="138">
        <v>5229977</v>
      </c>
      <c r="BD2" s="138">
        <v>276886311</v>
      </c>
      <c r="BE2" s="135">
        <v>175560394</v>
      </c>
      <c r="BF2" s="135">
        <v>1255951</v>
      </c>
      <c r="BG2" s="135">
        <v>11415658</v>
      </c>
      <c r="BH2" s="135">
        <v>950034</v>
      </c>
      <c r="BI2" s="135">
        <v>1132431</v>
      </c>
      <c r="BJ2" s="135">
        <v>88574874</v>
      </c>
      <c r="BK2" s="135">
        <v>0</v>
      </c>
      <c r="BL2" s="138">
        <v>278889342</v>
      </c>
      <c r="BM2" s="138">
        <v>-2003031</v>
      </c>
      <c r="BN2" s="135">
        <v>0</v>
      </c>
      <c r="BO2" s="135">
        <v>0</v>
      </c>
      <c r="BP2" s="135">
        <v>-2003031</v>
      </c>
      <c r="BQ2" s="135">
        <v>0</v>
      </c>
      <c r="BR2" s="135">
        <v>0</v>
      </c>
      <c r="BS2" s="138">
        <v>-2003031</v>
      </c>
    </row>
    <row r="3" spans="1:71" s="86" customFormat="1" ht="30" customHeight="1">
      <c r="A3" s="85">
        <v>3108</v>
      </c>
      <c r="B3" s="85" t="s">
        <v>51</v>
      </c>
      <c r="C3" s="85" t="s">
        <v>55</v>
      </c>
      <c r="D3" s="85">
        <v>13159</v>
      </c>
      <c r="E3" s="85">
        <v>2026</v>
      </c>
      <c r="F3" s="85" t="s">
        <v>149</v>
      </c>
      <c r="G3" s="85">
        <v>1</v>
      </c>
      <c r="H3" s="85">
        <v>3</v>
      </c>
      <c r="I3" s="141" t="s">
        <v>150</v>
      </c>
      <c r="J3" s="136">
        <v>127539102</v>
      </c>
      <c r="K3" s="136">
        <v>13937851</v>
      </c>
      <c r="L3" s="136">
        <v>0</v>
      </c>
      <c r="M3" s="136">
        <v>41413578</v>
      </c>
      <c r="N3" s="136">
        <v>600259</v>
      </c>
      <c r="O3" s="136">
        <v>198562184</v>
      </c>
      <c r="P3" s="136">
        <v>34796131</v>
      </c>
      <c r="Q3" s="138">
        <v>416849105</v>
      </c>
      <c r="R3" s="136">
        <v>6217442</v>
      </c>
      <c r="S3" s="136">
        <v>0</v>
      </c>
      <c r="T3" s="136">
        <v>0</v>
      </c>
      <c r="U3" s="136">
        <v>0</v>
      </c>
      <c r="V3" s="136">
        <v>923122129</v>
      </c>
      <c r="W3" s="136">
        <v>664321549</v>
      </c>
      <c r="X3" s="138">
        <v>258800580</v>
      </c>
      <c r="Y3" s="136">
        <v>51454448</v>
      </c>
      <c r="Z3" s="138">
        <v>316472470</v>
      </c>
      <c r="AA3" s="138">
        <v>733321575</v>
      </c>
      <c r="AB3" s="136">
        <v>10916534</v>
      </c>
      <c r="AC3" s="136">
        <v>55208</v>
      </c>
      <c r="AD3" s="136">
        <v>0</v>
      </c>
      <c r="AE3" s="136">
        <v>129359016</v>
      </c>
      <c r="AF3" s="138">
        <v>140330758</v>
      </c>
      <c r="AG3" s="136">
        <v>77539262</v>
      </c>
      <c r="AH3" s="136">
        <v>0</v>
      </c>
      <c r="AI3" s="136">
        <v>191426785</v>
      </c>
      <c r="AJ3" s="138">
        <v>268966047</v>
      </c>
      <c r="AK3" s="138">
        <v>409296805</v>
      </c>
      <c r="AL3" s="136">
        <v>322879152</v>
      </c>
      <c r="AM3" s="136">
        <v>0</v>
      </c>
      <c r="AN3" s="136">
        <v>1145618</v>
      </c>
      <c r="AO3" s="138">
        <v>324024770</v>
      </c>
      <c r="AP3" s="138">
        <v>733321575</v>
      </c>
      <c r="AQ3" s="136">
        <v>120760294</v>
      </c>
      <c r="AR3" s="136">
        <v>28091778</v>
      </c>
      <c r="AS3" s="136">
        <v>121258175</v>
      </c>
      <c r="AT3" s="136">
        <v>0</v>
      </c>
      <c r="AU3" s="136">
        <v>0</v>
      </c>
      <c r="AV3" s="136">
        <v>0</v>
      </c>
      <c r="AW3" s="138">
        <v>270110247</v>
      </c>
      <c r="AX3" s="136">
        <v>2852313</v>
      </c>
      <c r="AY3" s="136">
        <v>0</v>
      </c>
      <c r="AZ3" s="136">
        <v>0</v>
      </c>
      <c r="BA3" s="136">
        <v>2221362</v>
      </c>
      <c r="BB3" s="136">
        <v>0</v>
      </c>
      <c r="BC3" s="138">
        <v>5073675</v>
      </c>
      <c r="BD3" s="138">
        <v>275183922</v>
      </c>
      <c r="BE3" s="136">
        <v>174486491</v>
      </c>
      <c r="BF3" s="136">
        <v>1255951</v>
      </c>
      <c r="BG3" s="136">
        <v>11415649</v>
      </c>
      <c r="BH3" s="136">
        <v>950034</v>
      </c>
      <c r="BI3" s="136">
        <v>1132431</v>
      </c>
      <c r="BJ3" s="136">
        <v>88427237</v>
      </c>
      <c r="BK3" s="136">
        <v>0</v>
      </c>
      <c r="BL3" s="138">
        <v>277667793</v>
      </c>
      <c r="BM3" s="138">
        <v>-2483871</v>
      </c>
      <c r="BN3" s="136">
        <v>268070</v>
      </c>
      <c r="BO3" s="136">
        <v>0</v>
      </c>
      <c r="BP3" s="136">
        <v>-2215801</v>
      </c>
      <c r="BQ3" s="136">
        <v>0</v>
      </c>
      <c r="BR3" s="136">
        <v>0</v>
      </c>
      <c r="BS3" s="138">
        <v>-2215801</v>
      </c>
    </row>
    <row r="4" spans="1:71" s="86" customFormat="1" ht="30" customHeight="1">
      <c r="A4" s="119">
        <v>14288</v>
      </c>
      <c r="B4" s="119" t="s">
        <v>59</v>
      </c>
      <c r="C4" s="119" t="s">
        <v>52</v>
      </c>
      <c r="D4" s="119">
        <v>14288</v>
      </c>
      <c r="E4" s="119">
        <v>2026</v>
      </c>
      <c r="F4" s="119" t="s">
        <v>149</v>
      </c>
      <c r="G4" s="119">
        <v>1</v>
      </c>
      <c r="H4" s="119">
        <v>3</v>
      </c>
      <c r="I4" s="140" t="s">
        <v>150</v>
      </c>
      <c r="J4" s="135">
        <v>484966650</v>
      </c>
      <c r="K4" s="135">
        <v>6285914998</v>
      </c>
      <c r="L4" s="135">
        <v>429334944</v>
      </c>
      <c r="M4" s="135">
        <v>2886237103</v>
      </c>
      <c r="N4" s="135">
        <v>0</v>
      </c>
      <c r="O4" s="135">
        <v>556929271</v>
      </c>
      <c r="P4" s="135">
        <v>2458425230</v>
      </c>
      <c r="Q4" s="138">
        <v>13101808196</v>
      </c>
      <c r="R4" s="135">
        <v>11092163817</v>
      </c>
      <c r="S4" s="135">
        <v>11934424</v>
      </c>
      <c r="T4" s="135">
        <v>0</v>
      </c>
      <c r="U4" s="135">
        <v>507064800</v>
      </c>
      <c r="V4" s="135">
        <v>21052090122</v>
      </c>
      <c r="W4" s="135">
        <v>12005953363</v>
      </c>
      <c r="X4" s="138">
        <v>9046136759</v>
      </c>
      <c r="Y4" s="135">
        <v>2043411823</v>
      </c>
      <c r="Z4" s="138">
        <v>22700711623</v>
      </c>
      <c r="AA4" s="138">
        <v>35802519819</v>
      </c>
      <c r="AB4" s="135">
        <v>1024350597</v>
      </c>
      <c r="AC4" s="135">
        <v>223167315</v>
      </c>
      <c r="AD4" s="135">
        <v>0</v>
      </c>
      <c r="AE4" s="135">
        <v>4417815731</v>
      </c>
      <c r="AF4" s="138">
        <v>5665333643</v>
      </c>
      <c r="AG4" s="135">
        <v>6345028843</v>
      </c>
      <c r="AH4" s="135">
        <v>0</v>
      </c>
      <c r="AI4" s="135">
        <v>2675487593</v>
      </c>
      <c r="AJ4" s="138">
        <v>9020516436</v>
      </c>
      <c r="AK4" s="138">
        <v>14685850079</v>
      </c>
      <c r="AL4" s="135">
        <v>20411310082</v>
      </c>
      <c r="AM4" s="135">
        <v>431349820</v>
      </c>
      <c r="AN4" s="135">
        <v>274009838</v>
      </c>
      <c r="AO4" s="138">
        <v>21116669740</v>
      </c>
      <c r="AP4" s="138">
        <v>35802519819</v>
      </c>
      <c r="AQ4" s="135">
        <v>5507017287</v>
      </c>
      <c r="AR4" s="135">
        <v>26385178</v>
      </c>
      <c r="AS4" s="135">
        <v>1013506434</v>
      </c>
      <c r="AT4" s="135">
        <v>19191354</v>
      </c>
      <c r="AU4" s="135">
        <v>0</v>
      </c>
      <c r="AV4" s="135">
        <v>5587656</v>
      </c>
      <c r="AW4" s="138">
        <v>6571687909</v>
      </c>
      <c r="AX4" s="135">
        <v>221410373</v>
      </c>
      <c r="AY4" s="135">
        <v>0</v>
      </c>
      <c r="AZ4" s="135">
        <v>436107668</v>
      </c>
      <c r="BA4" s="135">
        <v>-37817610</v>
      </c>
      <c r="BB4" s="135">
        <v>0</v>
      </c>
      <c r="BC4" s="138">
        <v>619700431</v>
      </c>
      <c r="BD4" s="138">
        <v>7191388340</v>
      </c>
      <c r="BE4" s="135">
        <v>3440132380</v>
      </c>
      <c r="BF4" s="135">
        <v>295030813</v>
      </c>
      <c r="BG4" s="135">
        <v>231567069</v>
      </c>
      <c r="BH4" s="135">
        <v>63780310</v>
      </c>
      <c r="BI4" s="135">
        <v>3470781</v>
      </c>
      <c r="BJ4" s="135">
        <v>2460277502</v>
      </c>
      <c r="BK4" s="135">
        <v>254</v>
      </c>
      <c r="BL4" s="138">
        <v>6494259109</v>
      </c>
      <c r="BM4" s="138">
        <v>697129231</v>
      </c>
      <c r="BN4" s="135">
        <v>0</v>
      </c>
      <c r="BO4" s="135">
        <v>18761472</v>
      </c>
      <c r="BP4" s="135">
        <v>715890703</v>
      </c>
      <c r="BQ4" s="135">
        <v>19507437</v>
      </c>
      <c r="BR4" s="135">
        <v>0</v>
      </c>
      <c r="BS4" s="138">
        <v>735398140</v>
      </c>
    </row>
    <row r="5" spans="1:71" s="86" customFormat="1" ht="30" customHeight="1">
      <c r="A5" s="85">
        <v>6547</v>
      </c>
      <c r="B5" s="85" t="s">
        <v>60</v>
      </c>
      <c r="C5" s="85" t="s">
        <v>55</v>
      </c>
      <c r="D5" s="85">
        <v>14288</v>
      </c>
      <c r="E5" s="85">
        <v>2026</v>
      </c>
      <c r="F5" s="85" t="s">
        <v>149</v>
      </c>
      <c r="G5" s="85">
        <v>1</v>
      </c>
      <c r="H5" s="85">
        <v>3</v>
      </c>
      <c r="I5" s="141" t="s">
        <v>150</v>
      </c>
      <c r="J5" s="136">
        <v>91324</v>
      </c>
      <c r="K5" s="136">
        <v>5628072</v>
      </c>
      <c r="L5" s="136">
        <v>0</v>
      </c>
      <c r="M5" s="136">
        <v>46508038</v>
      </c>
      <c r="N5" s="136">
        <v>71669422</v>
      </c>
      <c r="O5" s="136">
        <v>0</v>
      </c>
      <c r="P5" s="136">
        <v>7879531</v>
      </c>
      <c r="Q5" s="138">
        <v>131776387</v>
      </c>
      <c r="R5" s="136">
        <v>5013286</v>
      </c>
      <c r="S5" s="136">
        <v>250572</v>
      </c>
      <c r="T5" s="136">
        <v>0</v>
      </c>
      <c r="U5" s="136">
        <v>0</v>
      </c>
      <c r="V5" s="136">
        <v>0</v>
      </c>
      <c r="W5" s="136">
        <v>0</v>
      </c>
      <c r="X5" s="138">
        <v>0</v>
      </c>
      <c r="Y5" s="136">
        <v>166466</v>
      </c>
      <c r="Z5" s="138">
        <v>5430324</v>
      </c>
      <c r="AA5" s="138">
        <v>137206711</v>
      </c>
      <c r="AB5" s="136">
        <v>2267631</v>
      </c>
      <c r="AC5" s="136">
        <v>6127059</v>
      </c>
      <c r="AD5" s="136">
        <v>33214946</v>
      </c>
      <c r="AE5" s="136">
        <v>22408796</v>
      </c>
      <c r="AF5" s="138">
        <v>64018432</v>
      </c>
      <c r="AG5" s="136">
        <v>97229171</v>
      </c>
      <c r="AH5" s="136">
        <v>0</v>
      </c>
      <c r="AI5" s="136">
        <v>892627</v>
      </c>
      <c r="AJ5" s="138">
        <v>98121798</v>
      </c>
      <c r="AK5" s="138">
        <v>162140230</v>
      </c>
      <c r="AL5" s="136">
        <v>-30197376</v>
      </c>
      <c r="AM5" s="136">
        <v>3925859</v>
      </c>
      <c r="AN5" s="136">
        <v>1337998</v>
      </c>
      <c r="AO5" s="138">
        <v>-24933519</v>
      </c>
      <c r="AP5" s="138">
        <v>137206711</v>
      </c>
      <c r="AQ5" s="136">
        <v>75605828</v>
      </c>
      <c r="AR5" s="136">
        <v>0</v>
      </c>
      <c r="AS5" s="136">
        <v>10854771</v>
      </c>
      <c r="AT5" s="136">
        <v>0</v>
      </c>
      <c r="AU5" s="136">
        <v>0</v>
      </c>
      <c r="AV5" s="136">
        <v>16741</v>
      </c>
      <c r="AW5" s="138">
        <v>86477340</v>
      </c>
      <c r="AX5" s="136">
        <v>52250</v>
      </c>
      <c r="AY5" s="136">
        <v>8240</v>
      </c>
      <c r="AZ5" s="136">
        <v>0</v>
      </c>
      <c r="BA5" s="136">
        <v>0</v>
      </c>
      <c r="BB5" s="136">
        <v>-24896</v>
      </c>
      <c r="BC5" s="138">
        <v>35594</v>
      </c>
      <c r="BD5" s="138">
        <v>86512934</v>
      </c>
      <c r="BE5" s="136">
        <v>27807292</v>
      </c>
      <c r="BF5" s="136">
        <v>3473596</v>
      </c>
      <c r="BG5" s="136">
        <v>693954</v>
      </c>
      <c r="BH5" s="136">
        <v>994200</v>
      </c>
      <c r="BI5" s="136">
        <v>3470781</v>
      </c>
      <c r="BJ5" s="136">
        <v>45091879</v>
      </c>
      <c r="BK5" s="136">
        <v>0</v>
      </c>
      <c r="BL5" s="138">
        <v>81531702</v>
      </c>
      <c r="BM5" s="138">
        <v>4981232</v>
      </c>
      <c r="BN5" s="136">
        <v>0</v>
      </c>
      <c r="BO5" s="136">
        <v>42481</v>
      </c>
      <c r="BP5" s="136">
        <v>5023713</v>
      </c>
      <c r="BQ5" s="136">
        <v>0</v>
      </c>
      <c r="BR5" s="136">
        <v>0</v>
      </c>
      <c r="BS5" s="138">
        <v>5023713</v>
      </c>
    </row>
    <row r="6" spans="1:71" s="86" customFormat="1" ht="30" customHeight="1">
      <c r="A6" s="119">
        <v>12151</v>
      </c>
      <c r="B6" s="119" t="s">
        <v>63</v>
      </c>
      <c r="C6" s="119" t="s">
        <v>64</v>
      </c>
      <c r="D6" s="119">
        <v>14288</v>
      </c>
      <c r="E6" s="119">
        <v>2026</v>
      </c>
      <c r="F6" s="119" t="s">
        <v>149</v>
      </c>
      <c r="G6" s="119">
        <v>1</v>
      </c>
      <c r="H6" s="119">
        <v>3</v>
      </c>
      <c r="I6" s="140" t="s">
        <v>150</v>
      </c>
      <c r="J6" s="135">
        <v>0</v>
      </c>
      <c r="K6" s="135">
        <v>0</v>
      </c>
      <c r="L6" s="135">
        <v>0</v>
      </c>
      <c r="M6" s="135">
        <v>0</v>
      </c>
      <c r="N6" s="135">
        <v>0</v>
      </c>
      <c r="O6" s="135">
        <v>0</v>
      </c>
      <c r="P6" s="135">
        <v>0</v>
      </c>
      <c r="Q6" s="138">
        <v>0</v>
      </c>
      <c r="R6" s="135">
        <v>0</v>
      </c>
      <c r="S6" s="135">
        <v>0</v>
      </c>
      <c r="T6" s="135">
        <v>0</v>
      </c>
      <c r="U6" s="135">
        <v>0</v>
      </c>
      <c r="V6" s="135">
        <v>0</v>
      </c>
      <c r="W6" s="135">
        <v>0</v>
      </c>
      <c r="X6" s="138">
        <v>0</v>
      </c>
      <c r="Y6" s="135">
        <v>0</v>
      </c>
      <c r="Z6" s="138">
        <v>0</v>
      </c>
      <c r="AA6" s="138">
        <v>0</v>
      </c>
      <c r="AB6" s="135">
        <v>0</v>
      </c>
      <c r="AC6" s="135">
        <v>0</v>
      </c>
      <c r="AD6" s="135">
        <v>0</v>
      </c>
      <c r="AE6" s="135">
        <v>0</v>
      </c>
      <c r="AF6" s="138">
        <v>0</v>
      </c>
      <c r="AG6" s="135">
        <v>0</v>
      </c>
      <c r="AH6" s="135">
        <v>0</v>
      </c>
      <c r="AI6" s="135">
        <v>0</v>
      </c>
      <c r="AJ6" s="138">
        <v>0</v>
      </c>
      <c r="AK6" s="138">
        <v>0</v>
      </c>
      <c r="AL6" s="135">
        <v>0</v>
      </c>
      <c r="AM6" s="135">
        <v>0</v>
      </c>
      <c r="AN6" s="135">
        <v>0</v>
      </c>
      <c r="AO6" s="138">
        <v>0</v>
      </c>
      <c r="AP6" s="138">
        <v>0</v>
      </c>
      <c r="AQ6" s="135">
        <v>1274482</v>
      </c>
      <c r="AR6" s="135">
        <v>0</v>
      </c>
      <c r="AS6" s="135">
        <v>847135</v>
      </c>
      <c r="AT6" s="135">
        <v>0</v>
      </c>
      <c r="AU6" s="135">
        <v>0</v>
      </c>
      <c r="AV6" s="135">
        <v>0</v>
      </c>
      <c r="AW6" s="138">
        <v>2121617</v>
      </c>
      <c r="AX6" s="135">
        <v>0</v>
      </c>
      <c r="AY6" s="135">
        <v>0</v>
      </c>
      <c r="AZ6" s="135">
        <v>0</v>
      </c>
      <c r="BA6" s="135">
        <v>0</v>
      </c>
      <c r="BB6" s="135">
        <v>0</v>
      </c>
      <c r="BC6" s="138">
        <v>0</v>
      </c>
      <c r="BD6" s="138">
        <v>2121617</v>
      </c>
      <c r="BE6" s="135">
        <v>4261662</v>
      </c>
      <c r="BF6" s="135">
        <v>993792</v>
      </c>
      <c r="BG6" s="135">
        <v>23231</v>
      </c>
      <c r="BH6" s="135">
        <v>435</v>
      </c>
      <c r="BI6" s="135">
        <v>0</v>
      </c>
      <c r="BJ6" s="135">
        <v>491439</v>
      </c>
      <c r="BK6" s="135">
        <v>0</v>
      </c>
      <c r="BL6" s="138">
        <v>5770559</v>
      </c>
      <c r="BM6" s="138">
        <v>-3648942</v>
      </c>
      <c r="BN6" s="135">
        <v>0</v>
      </c>
      <c r="BO6" s="135">
        <v>0</v>
      </c>
      <c r="BP6" s="135">
        <v>-3648942</v>
      </c>
      <c r="BQ6" s="135">
        <v>0</v>
      </c>
      <c r="BR6" s="135">
        <v>0</v>
      </c>
      <c r="BS6" s="138">
        <v>-3648942</v>
      </c>
    </row>
    <row r="7" spans="1:71" s="86" customFormat="1" ht="30" customHeight="1">
      <c r="A7" s="85">
        <v>14424</v>
      </c>
      <c r="B7" s="85" t="s">
        <v>65</v>
      </c>
      <c r="C7" s="85" t="s">
        <v>64</v>
      </c>
      <c r="D7" s="85">
        <v>14288</v>
      </c>
      <c r="E7" s="85">
        <v>2026</v>
      </c>
      <c r="F7" s="85" t="s">
        <v>149</v>
      </c>
      <c r="G7" s="85">
        <v>1</v>
      </c>
      <c r="H7" s="85">
        <v>3</v>
      </c>
      <c r="I7" s="141" t="s">
        <v>150</v>
      </c>
      <c r="J7" s="136">
        <v>0</v>
      </c>
      <c r="K7" s="136">
        <v>0</v>
      </c>
      <c r="L7" s="136">
        <v>0</v>
      </c>
      <c r="M7" s="136">
        <v>0</v>
      </c>
      <c r="N7" s="136">
        <v>0</v>
      </c>
      <c r="O7" s="136">
        <v>0</v>
      </c>
      <c r="P7" s="136">
        <v>0</v>
      </c>
      <c r="Q7" s="138">
        <v>0</v>
      </c>
      <c r="R7" s="136">
        <v>0</v>
      </c>
      <c r="S7" s="136">
        <v>0</v>
      </c>
      <c r="T7" s="136">
        <v>0</v>
      </c>
      <c r="U7" s="136">
        <v>0</v>
      </c>
      <c r="V7" s="136">
        <v>0</v>
      </c>
      <c r="W7" s="136">
        <v>0</v>
      </c>
      <c r="X7" s="138">
        <v>0</v>
      </c>
      <c r="Y7" s="136">
        <v>0</v>
      </c>
      <c r="Z7" s="138">
        <v>0</v>
      </c>
      <c r="AA7" s="138">
        <v>0</v>
      </c>
      <c r="AB7" s="136">
        <v>0</v>
      </c>
      <c r="AC7" s="136">
        <v>0</v>
      </c>
      <c r="AD7" s="136">
        <v>0</v>
      </c>
      <c r="AE7" s="136">
        <v>0</v>
      </c>
      <c r="AF7" s="138">
        <v>0</v>
      </c>
      <c r="AG7" s="136">
        <v>0</v>
      </c>
      <c r="AH7" s="136">
        <v>0</v>
      </c>
      <c r="AI7" s="136">
        <v>0</v>
      </c>
      <c r="AJ7" s="138">
        <v>0</v>
      </c>
      <c r="AK7" s="138">
        <v>0</v>
      </c>
      <c r="AL7" s="136">
        <v>0</v>
      </c>
      <c r="AM7" s="136">
        <v>0</v>
      </c>
      <c r="AN7" s="136">
        <v>0</v>
      </c>
      <c r="AO7" s="138">
        <v>0</v>
      </c>
      <c r="AP7" s="138">
        <v>0</v>
      </c>
      <c r="AQ7" s="136">
        <v>1021006</v>
      </c>
      <c r="AR7" s="136">
        <v>0</v>
      </c>
      <c r="AS7" s="136">
        <v>211882</v>
      </c>
      <c r="AT7" s="136">
        <v>0</v>
      </c>
      <c r="AU7" s="136">
        <v>0</v>
      </c>
      <c r="AV7" s="136">
        <v>0</v>
      </c>
      <c r="AW7" s="138">
        <v>1232888</v>
      </c>
      <c r="AX7" s="136">
        <v>0</v>
      </c>
      <c r="AY7" s="136">
        <v>0</v>
      </c>
      <c r="AZ7" s="136">
        <v>0</v>
      </c>
      <c r="BA7" s="136">
        <v>0</v>
      </c>
      <c r="BB7" s="136">
        <v>0</v>
      </c>
      <c r="BC7" s="138">
        <v>0</v>
      </c>
      <c r="BD7" s="138">
        <v>1232888</v>
      </c>
      <c r="BE7" s="136">
        <v>736239</v>
      </c>
      <c r="BF7" s="136">
        <v>1420912</v>
      </c>
      <c r="BG7" s="136">
        <v>6410</v>
      </c>
      <c r="BH7" s="136">
        <v>31</v>
      </c>
      <c r="BI7" s="136">
        <v>0</v>
      </c>
      <c r="BJ7" s="136">
        <v>949236</v>
      </c>
      <c r="BK7" s="136">
        <v>0</v>
      </c>
      <c r="BL7" s="138">
        <v>3112828</v>
      </c>
      <c r="BM7" s="138">
        <v>-1879940</v>
      </c>
      <c r="BN7" s="136">
        <v>0</v>
      </c>
      <c r="BO7" s="136">
        <v>0</v>
      </c>
      <c r="BP7" s="136">
        <v>-1879940</v>
      </c>
      <c r="BQ7" s="136">
        <v>0</v>
      </c>
      <c r="BR7" s="136">
        <v>0</v>
      </c>
      <c r="BS7" s="138">
        <v>-1879940</v>
      </c>
    </row>
    <row r="8" spans="1:71" s="86" customFormat="1" ht="30" customHeight="1">
      <c r="A8" s="119">
        <v>14425</v>
      </c>
      <c r="B8" s="119" t="s">
        <v>66</v>
      </c>
      <c r="C8" s="119" t="s">
        <v>64</v>
      </c>
      <c r="D8" s="119">
        <v>14288</v>
      </c>
      <c r="E8" s="119">
        <v>2026</v>
      </c>
      <c r="F8" s="119" t="s">
        <v>149</v>
      </c>
      <c r="G8" s="119">
        <v>1</v>
      </c>
      <c r="H8" s="119">
        <v>3</v>
      </c>
      <c r="I8" s="140" t="s">
        <v>150</v>
      </c>
      <c r="J8" s="135">
        <v>0</v>
      </c>
      <c r="K8" s="135">
        <v>0</v>
      </c>
      <c r="L8" s="135">
        <v>0</v>
      </c>
      <c r="M8" s="135">
        <v>0</v>
      </c>
      <c r="N8" s="135">
        <v>0</v>
      </c>
      <c r="O8" s="135">
        <v>0</v>
      </c>
      <c r="P8" s="135">
        <v>0</v>
      </c>
      <c r="Q8" s="138">
        <v>0</v>
      </c>
      <c r="R8" s="135">
        <v>0</v>
      </c>
      <c r="S8" s="135">
        <v>0</v>
      </c>
      <c r="T8" s="135">
        <v>0</v>
      </c>
      <c r="U8" s="135">
        <v>0</v>
      </c>
      <c r="V8" s="135">
        <v>0</v>
      </c>
      <c r="W8" s="135">
        <v>0</v>
      </c>
      <c r="X8" s="138">
        <v>0</v>
      </c>
      <c r="Y8" s="135">
        <v>0</v>
      </c>
      <c r="Z8" s="138">
        <v>0</v>
      </c>
      <c r="AA8" s="138">
        <v>0</v>
      </c>
      <c r="AB8" s="135">
        <v>0</v>
      </c>
      <c r="AC8" s="135">
        <v>0</v>
      </c>
      <c r="AD8" s="135">
        <v>0</v>
      </c>
      <c r="AE8" s="135">
        <v>0</v>
      </c>
      <c r="AF8" s="138">
        <v>0</v>
      </c>
      <c r="AG8" s="135">
        <v>0</v>
      </c>
      <c r="AH8" s="135">
        <v>0</v>
      </c>
      <c r="AI8" s="135">
        <v>0</v>
      </c>
      <c r="AJ8" s="138">
        <v>0</v>
      </c>
      <c r="AK8" s="138">
        <v>0</v>
      </c>
      <c r="AL8" s="135">
        <v>0</v>
      </c>
      <c r="AM8" s="135">
        <v>0</v>
      </c>
      <c r="AN8" s="135">
        <v>0</v>
      </c>
      <c r="AO8" s="138">
        <v>0</v>
      </c>
      <c r="AP8" s="138">
        <v>0</v>
      </c>
      <c r="AQ8" s="135">
        <v>0</v>
      </c>
      <c r="AR8" s="135">
        <v>0</v>
      </c>
      <c r="AS8" s="135">
        <v>45</v>
      </c>
      <c r="AT8" s="135">
        <v>0</v>
      </c>
      <c r="AU8" s="135">
        <v>0</v>
      </c>
      <c r="AV8" s="135">
        <v>0</v>
      </c>
      <c r="AW8" s="138">
        <v>45</v>
      </c>
      <c r="AX8" s="135">
        <v>0</v>
      </c>
      <c r="AY8" s="135">
        <v>0</v>
      </c>
      <c r="AZ8" s="135">
        <v>0</v>
      </c>
      <c r="BA8" s="135">
        <v>0</v>
      </c>
      <c r="BB8" s="135">
        <v>0</v>
      </c>
      <c r="BC8" s="138">
        <v>0</v>
      </c>
      <c r="BD8" s="138">
        <v>45</v>
      </c>
      <c r="BE8" s="135">
        <v>0</v>
      </c>
      <c r="BF8" s="135">
        <v>0</v>
      </c>
      <c r="BG8" s="135">
        <v>0</v>
      </c>
      <c r="BH8" s="135">
        <v>0</v>
      </c>
      <c r="BI8" s="135">
        <v>0</v>
      </c>
      <c r="BJ8" s="135">
        <v>105</v>
      </c>
      <c r="BK8" s="135">
        <v>0</v>
      </c>
      <c r="BL8" s="138">
        <v>105</v>
      </c>
      <c r="BM8" s="138">
        <v>-60</v>
      </c>
      <c r="BN8" s="135">
        <v>0</v>
      </c>
      <c r="BO8" s="135">
        <v>0</v>
      </c>
      <c r="BP8" s="135">
        <v>-60</v>
      </c>
      <c r="BQ8" s="135">
        <v>0</v>
      </c>
      <c r="BR8" s="135">
        <v>0</v>
      </c>
      <c r="BS8" s="138">
        <v>-60</v>
      </c>
    </row>
    <row r="9" spans="1:71" s="86" customFormat="1" ht="30" customHeight="1">
      <c r="A9" s="85">
        <v>3888</v>
      </c>
      <c r="B9" s="85" t="s">
        <v>69</v>
      </c>
      <c r="C9" s="85" t="s">
        <v>52</v>
      </c>
      <c r="D9" s="85">
        <v>3888</v>
      </c>
      <c r="E9" s="85">
        <v>2025</v>
      </c>
      <c r="F9" s="85" t="s">
        <v>151</v>
      </c>
      <c r="G9" s="85">
        <v>3</v>
      </c>
      <c r="H9" s="85">
        <v>9</v>
      </c>
      <c r="I9" s="141" t="s">
        <v>152</v>
      </c>
      <c r="J9" s="136">
        <v>2975000000</v>
      </c>
      <c r="K9" s="136">
        <v>0</v>
      </c>
      <c r="L9" s="136">
        <v>0</v>
      </c>
      <c r="M9" s="136">
        <v>2518000000</v>
      </c>
      <c r="N9" s="136">
        <v>0</v>
      </c>
      <c r="O9" s="136">
        <v>0</v>
      </c>
      <c r="P9" s="136">
        <v>2317000000</v>
      </c>
      <c r="Q9" s="138">
        <v>7810000000</v>
      </c>
      <c r="R9" s="136">
        <v>0</v>
      </c>
      <c r="S9" s="136">
        <v>0</v>
      </c>
      <c r="T9" s="136">
        <v>0</v>
      </c>
      <c r="U9" s="136">
        <v>2939000000</v>
      </c>
      <c r="V9" s="136">
        <v>12287000000</v>
      </c>
      <c r="W9" s="136">
        <v>6196000000</v>
      </c>
      <c r="X9" s="138">
        <v>6091000000</v>
      </c>
      <c r="Y9" s="136">
        <v>12578000000</v>
      </c>
      <c r="Z9" s="138">
        <v>21608000000</v>
      </c>
      <c r="AA9" s="138">
        <v>29418000000</v>
      </c>
      <c r="AB9" s="136">
        <v>85000000</v>
      </c>
      <c r="AC9" s="136">
        <v>0</v>
      </c>
      <c r="AD9" s="136">
        <v>0</v>
      </c>
      <c r="AE9" s="136">
        <v>4475000000</v>
      </c>
      <c r="AF9" s="138">
        <v>4560000000</v>
      </c>
      <c r="AG9" s="136">
        <v>13102000000</v>
      </c>
      <c r="AH9" s="136">
        <v>0</v>
      </c>
      <c r="AI9" s="136">
        <v>3056000000</v>
      </c>
      <c r="AJ9" s="138">
        <v>16158000000</v>
      </c>
      <c r="AK9" s="138">
        <v>20718000000</v>
      </c>
      <c r="AL9" s="136">
        <v>8700000000</v>
      </c>
      <c r="AM9" s="136">
        <v>0</v>
      </c>
      <c r="AN9" s="136">
        <v>0</v>
      </c>
      <c r="AO9" s="138">
        <v>8700000000</v>
      </c>
      <c r="AP9" s="138">
        <v>29418000000</v>
      </c>
      <c r="AQ9" s="136">
        <v>15783000000</v>
      </c>
      <c r="AR9" s="136">
        <v>0</v>
      </c>
      <c r="AS9" s="136">
        <v>181000000</v>
      </c>
      <c r="AT9" s="136">
        <v>0</v>
      </c>
      <c r="AU9" s="136">
        <v>0</v>
      </c>
      <c r="AV9" s="136">
        <v>0</v>
      </c>
      <c r="AW9" s="138">
        <v>15964000000</v>
      </c>
      <c r="AX9" s="136">
        <v>0</v>
      </c>
      <c r="AY9" s="136">
        <v>0</v>
      </c>
      <c r="AZ9" s="136">
        <v>-687000000</v>
      </c>
      <c r="BA9" s="136">
        <v>80000000</v>
      </c>
      <c r="BB9" s="136">
        <v>0</v>
      </c>
      <c r="BC9" s="138">
        <v>-607000000</v>
      </c>
      <c r="BD9" s="138">
        <v>15357000000</v>
      </c>
      <c r="BE9" s="136">
        <v>6483000000</v>
      </c>
      <c r="BF9" s="136">
        <v>0</v>
      </c>
      <c r="BG9" s="136">
        <v>632000000</v>
      </c>
      <c r="BH9" s="136">
        <v>616000000</v>
      </c>
      <c r="BI9" s="136">
        <v>0</v>
      </c>
      <c r="BJ9" s="136">
        <v>6590000000</v>
      </c>
      <c r="BK9" s="136">
        <v>0</v>
      </c>
      <c r="BL9" s="138">
        <v>14321000000</v>
      </c>
      <c r="BM9" s="138">
        <v>1036000000</v>
      </c>
      <c r="BN9" s="136">
        <v>0</v>
      </c>
      <c r="BO9" s="136">
        <v>0</v>
      </c>
      <c r="BP9" s="136">
        <v>1036000000</v>
      </c>
      <c r="BQ9" s="136">
        <v>0</v>
      </c>
      <c r="BR9" s="136">
        <v>0</v>
      </c>
      <c r="BS9" s="138">
        <v>1036000000</v>
      </c>
    </row>
    <row r="10" spans="1:71" s="86" customFormat="1" ht="30" customHeight="1">
      <c r="A10" s="119">
        <v>3110</v>
      </c>
      <c r="B10" s="119" t="s">
        <v>72</v>
      </c>
      <c r="C10" s="119" t="s">
        <v>55</v>
      </c>
      <c r="D10" s="119">
        <v>3888</v>
      </c>
      <c r="E10" s="119">
        <v>2025</v>
      </c>
      <c r="F10" s="119" t="s">
        <v>151</v>
      </c>
      <c r="G10" s="119">
        <v>3</v>
      </c>
      <c r="H10" s="119">
        <v>9</v>
      </c>
      <c r="I10" s="140" t="s">
        <v>152</v>
      </c>
      <c r="J10" s="135">
        <v>198049</v>
      </c>
      <c r="K10" s="135">
        <v>0</v>
      </c>
      <c r="L10" s="135">
        <v>0</v>
      </c>
      <c r="M10" s="135">
        <v>29855481</v>
      </c>
      <c r="N10" s="135">
        <v>0</v>
      </c>
      <c r="O10" s="135">
        <v>245903</v>
      </c>
      <c r="P10" s="135">
        <v>40556529</v>
      </c>
      <c r="Q10" s="138">
        <v>70855962</v>
      </c>
      <c r="R10" s="135">
        <v>0</v>
      </c>
      <c r="S10" s="135">
        <v>0</v>
      </c>
      <c r="T10" s="135">
        <v>0</v>
      </c>
      <c r="U10" s="135">
        <v>248821</v>
      </c>
      <c r="V10" s="135">
        <v>123553397</v>
      </c>
      <c r="W10" s="135">
        <v>77057867</v>
      </c>
      <c r="X10" s="138">
        <v>46495530</v>
      </c>
      <c r="Y10" s="135">
        <v>150133236</v>
      </c>
      <c r="Z10" s="138">
        <v>196877587</v>
      </c>
      <c r="AA10" s="138">
        <v>267733549</v>
      </c>
      <c r="AB10" s="135">
        <v>19444</v>
      </c>
      <c r="AC10" s="135">
        <v>0</v>
      </c>
      <c r="AD10" s="135">
        <v>0</v>
      </c>
      <c r="AE10" s="135">
        <v>38417718</v>
      </c>
      <c r="AF10" s="138">
        <v>38437162</v>
      </c>
      <c r="AG10" s="135">
        <v>0</v>
      </c>
      <c r="AH10" s="135">
        <v>384344808</v>
      </c>
      <c r="AI10" s="135">
        <v>1524814</v>
      </c>
      <c r="AJ10" s="138">
        <v>385869622</v>
      </c>
      <c r="AK10" s="138">
        <v>424306784</v>
      </c>
      <c r="AL10" s="135">
        <v>-156573235</v>
      </c>
      <c r="AM10" s="135">
        <v>0</v>
      </c>
      <c r="AN10" s="135">
        <v>0</v>
      </c>
      <c r="AO10" s="138">
        <v>-156573235</v>
      </c>
      <c r="AP10" s="138">
        <v>267733549</v>
      </c>
      <c r="AQ10" s="135">
        <v>135866510</v>
      </c>
      <c r="AR10" s="135">
        <v>0</v>
      </c>
      <c r="AS10" s="135">
        <v>1961088</v>
      </c>
      <c r="AT10" s="135">
        <v>0</v>
      </c>
      <c r="AU10" s="135">
        <v>0</v>
      </c>
      <c r="AV10" s="135">
        <v>0</v>
      </c>
      <c r="AW10" s="138">
        <v>137827598</v>
      </c>
      <c r="AX10" s="135">
        <v>4773</v>
      </c>
      <c r="AY10" s="135">
        <v>100</v>
      </c>
      <c r="AZ10" s="135">
        <v>0</v>
      </c>
      <c r="BA10" s="135">
        <v>-737554</v>
      </c>
      <c r="BB10" s="135">
        <v>0</v>
      </c>
      <c r="BC10" s="138">
        <v>-732681</v>
      </c>
      <c r="BD10" s="138">
        <v>137094917</v>
      </c>
      <c r="BE10" s="135">
        <v>78477194</v>
      </c>
      <c r="BF10" s="135">
        <v>0</v>
      </c>
      <c r="BG10" s="135">
        <v>6953686</v>
      </c>
      <c r="BH10" s="135">
        <v>2159310</v>
      </c>
      <c r="BI10" s="135">
        <v>1371789</v>
      </c>
      <c r="BJ10" s="135">
        <v>68569061</v>
      </c>
      <c r="BK10" s="135">
        <v>0</v>
      </c>
      <c r="BL10" s="138">
        <v>157531040</v>
      </c>
      <c r="BM10" s="138">
        <v>-20436123</v>
      </c>
      <c r="BN10" s="135">
        <v>0</v>
      </c>
      <c r="BO10" s="135">
        <v>0</v>
      </c>
      <c r="BP10" s="135">
        <v>-20436123</v>
      </c>
      <c r="BQ10" s="135">
        <v>0</v>
      </c>
      <c r="BR10" s="135">
        <v>0</v>
      </c>
      <c r="BS10" s="138">
        <v>-20436123</v>
      </c>
    </row>
    <row r="11" spans="1:71" s="86" customFormat="1" ht="30" customHeight="1">
      <c r="A11" s="85">
        <v>127</v>
      </c>
      <c r="B11" s="85" t="s">
        <v>74</v>
      </c>
      <c r="C11" s="85" t="s">
        <v>55</v>
      </c>
      <c r="D11" s="85">
        <v>3888</v>
      </c>
      <c r="E11" s="85">
        <v>2025</v>
      </c>
      <c r="F11" s="85" t="s">
        <v>151</v>
      </c>
      <c r="G11" s="85">
        <v>3</v>
      </c>
      <c r="H11" s="85">
        <v>9</v>
      </c>
      <c r="I11" s="141" t="s">
        <v>152</v>
      </c>
      <c r="J11" s="136">
        <v>118149</v>
      </c>
      <c r="K11" s="136">
        <v>0</v>
      </c>
      <c r="L11" s="136">
        <v>0</v>
      </c>
      <c r="M11" s="136">
        <v>59216291</v>
      </c>
      <c r="N11" s="136">
        <v>0</v>
      </c>
      <c r="O11" s="136">
        <v>-3020769</v>
      </c>
      <c r="P11" s="136">
        <v>22817287</v>
      </c>
      <c r="Q11" s="138">
        <v>79130958</v>
      </c>
      <c r="R11" s="136">
        <v>0</v>
      </c>
      <c r="S11" s="136">
        <v>0</v>
      </c>
      <c r="T11" s="136">
        <v>0</v>
      </c>
      <c r="U11" s="136">
        <v>0</v>
      </c>
      <c r="V11" s="136">
        <v>425042920</v>
      </c>
      <c r="W11" s="136">
        <v>166905621</v>
      </c>
      <c r="X11" s="138">
        <v>258137299</v>
      </c>
      <c r="Y11" s="136">
        <v>15476906</v>
      </c>
      <c r="Z11" s="138">
        <v>273614205</v>
      </c>
      <c r="AA11" s="138">
        <v>352745163</v>
      </c>
      <c r="AB11" s="136">
        <v>0</v>
      </c>
      <c r="AC11" s="136">
        <v>0</v>
      </c>
      <c r="AD11" s="136">
        <v>0</v>
      </c>
      <c r="AE11" s="136">
        <v>33572163</v>
      </c>
      <c r="AF11" s="138">
        <v>33572163</v>
      </c>
      <c r="AG11" s="136">
        <v>0</v>
      </c>
      <c r="AH11" s="136">
        <v>50991242</v>
      </c>
      <c r="AI11" s="136">
        <v>3826073</v>
      </c>
      <c r="AJ11" s="138">
        <v>54817315</v>
      </c>
      <c r="AK11" s="138">
        <v>88389478</v>
      </c>
      <c r="AL11" s="136">
        <v>264355685</v>
      </c>
      <c r="AM11" s="136">
        <v>0</v>
      </c>
      <c r="AN11" s="136">
        <v>0</v>
      </c>
      <c r="AO11" s="138">
        <v>264355685</v>
      </c>
      <c r="AP11" s="138">
        <v>352745163</v>
      </c>
      <c r="AQ11" s="136">
        <v>323644110</v>
      </c>
      <c r="AR11" s="136">
        <v>0</v>
      </c>
      <c r="AS11" s="136">
        <v>5177353.93</v>
      </c>
      <c r="AT11" s="136">
        <v>0</v>
      </c>
      <c r="AU11" s="136">
        <v>0</v>
      </c>
      <c r="AV11" s="136">
        <v>0</v>
      </c>
      <c r="AW11" s="138">
        <v>328821463.93000001</v>
      </c>
      <c r="AX11" s="136">
        <v>8497</v>
      </c>
      <c r="AY11" s="136">
        <v>25494.07</v>
      </c>
      <c r="AZ11" s="136">
        <v>0</v>
      </c>
      <c r="BA11" s="136">
        <v>0</v>
      </c>
      <c r="BB11" s="136">
        <v>0</v>
      </c>
      <c r="BC11" s="138">
        <v>33991.07</v>
      </c>
      <c r="BD11" s="138">
        <v>328855455</v>
      </c>
      <c r="BE11" s="136">
        <v>129436989</v>
      </c>
      <c r="BF11" s="136">
        <v>0</v>
      </c>
      <c r="BG11" s="136">
        <v>11520156</v>
      </c>
      <c r="BH11" s="136">
        <v>11587029</v>
      </c>
      <c r="BI11" s="136">
        <v>2747232</v>
      </c>
      <c r="BJ11" s="136">
        <v>175026688</v>
      </c>
      <c r="BK11" s="136">
        <v>0</v>
      </c>
      <c r="BL11" s="138">
        <v>330318094</v>
      </c>
      <c r="BM11" s="138">
        <v>-1462639</v>
      </c>
      <c r="BN11" s="136">
        <v>0</v>
      </c>
      <c r="BO11" s="136">
        <v>0</v>
      </c>
      <c r="BP11" s="136">
        <v>-1462639</v>
      </c>
      <c r="BQ11" s="136">
        <v>0</v>
      </c>
      <c r="BR11" s="136">
        <v>0</v>
      </c>
      <c r="BS11" s="138">
        <v>-1462639</v>
      </c>
    </row>
    <row r="12" spans="1:71" s="86" customFormat="1" ht="30" customHeight="1">
      <c r="A12" s="119">
        <v>11394</v>
      </c>
      <c r="B12" s="119" t="s">
        <v>76</v>
      </c>
      <c r="C12" s="119" t="s">
        <v>64</v>
      </c>
      <c r="D12" s="119">
        <v>3888</v>
      </c>
      <c r="E12" s="119">
        <v>2025</v>
      </c>
      <c r="F12" s="119" t="s">
        <v>151</v>
      </c>
      <c r="G12" s="119">
        <v>3</v>
      </c>
      <c r="H12" s="119">
        <v>9</v>
      </c>
      <c r="I12" s="140" t="s">
        <v>152</v>
      </c>
      <c r="J12" s="135">
        <v>0</v>
      </c>
      <c r="K12" s="135">
        <v>0</v>
      </c>
      <c r="L12" s="135">
        <v>0</v>
      </c>
      <c r="M12" s="135">
        <v>0</v>
      </c>
      <c r="N12" s="135">
        <v>0</v>
      </c>
      <c r="O12" s="135">
        <v>0</v>
      </c>
      <c r="P12" s="135">
        <v>0</v>
      </c>
      <c r="Q12" s="138">
        <v>0</v>
      </c>
      <c r="R12" s="135">
        <v>0</v>
      </c>
      <c r="S12" s="135">
        <v>0</v>
      </c>
      <c r="T12" s="135">
        <v>0</v>
      </c>
      <c r="U12" s="135">
        <v>0</v>
      </c>
      <c r="V12" s="135">
        <v>0</v>
      </c>
      <c r="W12" s="135">
        <v>0</v>
      </c>
      <c r="X12" s="138">
        <v>0</v>
      </c>
      <c r="Y12" s="135">
        <v>0</v>
      </c>
      <c r="Z12" s="138">
        <v>0</v>
      </c>
      <c r="AA12" s="138">
        <v>0</v>
      </c>
      <c r="AB12" s="135">
        <v>0</v>
      </c>
      <c r="AC12" s="135">
        <v>0</v>
      </c>
      <c r="AD12" s="135">
        <v>0</v>
      </c>
      <c r="AE12" s="135">
        <v>0</v>
      </c>
      <c r="AF12" s="138">
        <v>0</v>
      </c>
      <c r="AG12" s="135">
        <v>0</v>
      </c>
      <c r="AH12" s="135">
        <v>0</v>
      </c>
      <c r="AI12" s="135">
        <v>0</v>
      </c>
      <c r="AJ12" s="138">
        <v>0</v>
      </c>
      <c r="AK12" s="138">
        <v>0</v>
      </c>
      <c r="AL12" s="135">
        <v>0</v>
      </c>
      <c r="AM12" s="135">
        <v>0</v>
      </c>
      <c r="AN12" s="135">
        <v>0</v>
      </c>
      <c r="AO12" s="138">
        <v>0</v>
      </c>
      <c r="AP12" s="138">
        <v>0</v>
      </c>
      <c r="AQ12" s="135">
        <v>2238091</v>
      </c>
      <c r="AR12" s="135">
        <v>0</v>
      </c>
      <c r="AS12" s="135">
        <v>1055144</v>
      </c>
      <c r="AT12" s="135">
        <v>0</v>
      </c>
      <c r="AU12" s="135">
        <v>0</v>
      </c>
      <c r="AV12" s="135">
        <v>0</v>
      </c>
      <c r="AW12" s="138">
        <v>3293235</v>
      </c>
      <c r="AX12" s="135">
        <v>40</v>
      </c>
      <c r="AY12" s="135">
        <v>0</v>
      </c>
      <c r="AZ12" s="135">
        <v>0</v>
      </c>
      <c r="BA12" s="135">
        <v>0</v>
      </c>
      <c r="BB12" s="135">
        <v>0</v>
      </c>
      <c r="BC12" s="138">
        <v>40</v>
      </c>
      <c r="BD12" s="138">
        <v>3293275</v>
      </c>
      <c r="BE12" s="135">
        <v>5579229</v>
      </c>
      <c r="BF12" s="135">
        <v>0</v>
      </c>
      <c r="BG12" s="135">
        <v>35249</v>
      </c>
      <c r="BH12" s="135">
        <v>13130</v>
      </c>
      <c r="BI12" s="135">
        <v>0</v>
      </c>
      <c r="BJ12" s="135">
        <v>1045609</v>
      </c>
      <c r="BK12" s="135">
        <v>0</v>
      </c>
      <c r="BL12" s="138">
        <v>6673217</v>
      </c>
      <c r="BM12" s="138">
        <v>-3379942</v>
      </c>
      <c r="BN12" s="135">
        <v>0</v>
      </c>
      <c r="BO12" s="135">
        <v>0</v>
      </c>
      <c r="BP12" s="135">
        <v>-3379942</v>
      </c>
      <c r="BQ12" s="135">
        <v>0</v>
      </c>
      <c r="BR12" s="135">
        <v>0</v>
      </c>
      <c r="BS12" s="138">
        <v>-3379942</v>
      </c>
    </row>
    <row r="13" spans="1:71" s="86" customFormat="1" ht="30" customHeight="1">
      <c r="A13" s="85">
        <v>16532</v>
      </c>
      <c r="B13" s="85" t="s">
        <v>67</v>
      </c>
      <c r="C13" s="85" t="s">
        <v>64</v>
      </c>
      <c r="D13" s="85">
        <v>14288</v>
      </c>
      <c r="E13" s="85">
        <v>2026</v>
      </c>
      <c r="F13" s="85" t="s">
        <v>149</v>
      </c>
      <c r="G13" s="85">
        <v>1</v>
      </c>
      <c r="H13" s="85">
        <v>3</v>
      </c>
      <c r="I13" s="141" t="s">
        <v>150</v>
      </c>
      <c r="J13" s="136">
        <v>0</v>
      </c>
      <c r="K13" s="136">
        <v>0</v>
      </c>
      <c r="L13" s="136">
        <v>0</v>
      </c>
      <c r="M13" s="136">
        <v>0</v>
      </c>
      <c r="N13" s="136">
        <v>0</v>
      </c>
      <c r="O13" s="136">
        <v>0</v>
      </c>
      <c r="P13" s="136">
        <v>0</v>
      </c>
      <c r="Q13" s="138">
        <v>0</v>
      </c>
      <c r="R13" s="136">
        <v>0</v>
      </c>
      <c r="S13" s="136">
        <v>0</v>
      </c>
      <c r="T13" s="136">
        <v>0</v>
      </c>
      <c r="U13" s="136">
        <v>0</v>
      </c>
      <c r="V13" s="136">
        <v>0</v>
      </c>
      <c r="W13" s="136">
        <v>0</v>
      </c>
      <c r="X13" s="138">
        <v>0</v>
      </c>
      <c r="Y13" s="136">
        <v>0</v>
      </c>
      <c r="Z13" s="138">
        <v>0</v>
      </c>
      <c r="AA13" s="138">
        <v>0</v>
      </c>
      <c r="AB13" s="136">
        <v>0</v>
      </c>
      <c r="AC13" s="136">
        <v>0</v>
      </c>
      <c r="AD13" s="136">
        <v>0</v>
      </c>
      <c r="AE13" s="136">
        <v>0</v>
      </c>
      <c r="AF13" s="138">
        <v>0</v>
      </c>
      <c r="AG13" s="136">
        <v>0</v>
      </c>
      <c r="AH13" s="136">
        <v>0</v>
      </c>
      <c r="AI13" s="136">
        <v>0</v>
      </c>
      <c r="AJ13" s="138">
        <v>0</v>
      </c>
      <c r="AK13" s="138">
        <v>0</v>
      </c>
      <c r="AL13" s="136">
        <v>0</v>
      </c>
      <c r="AM13" s="136">
        <v>0</v>
      </c>
      <c r="AN13" s="136">
        <v>0</v>
      </c>
      <c r="AO13" s="138">
        <v>0</v>
      </c>
      <c r="AP13" s="138">
        <v>0</v>
      </c>
      <c r="AQ13" s="136">
        <v>1750969</v>
      </c>
      <c r="AR13" s="136">
        <v>0</v>
      </c>
      <c r="AS13" s="136">
        <v>67186</v>
      </c>
      <c r="AT13" s="136">
        <v>0</v>
      </c>
      <c r="AU13" s="136">
        <v>0</v>
      </c>
      <c r="AV13" s="136">
        <v>0</v>
      </c>
      <c r="AW13" s="138">
        <v>1818155</v>
      </c>
      <c r="AX13" s="136">
        <v>0</v>
      </c>
      <c r="AY13" s="136">
        <v>0</v>
      </c>
      <c r="AZ13" s="136">
        <v>0</v>
      </c>
      <c r="BA13" s="136">
        <v>0</v>
      </c>
      <c r="BB13" s="136">
        <v>0</v>
      </c>
      <c r="BC13" s="138">
        <v>0</v>
      </c>
      <c r="BD13" s="138">
        <v>1818155</v>
      </c>
      <c r="BE13" s="136">
        <v>0</v>
      </c>
      <c r="BF13" s="136">
        <v>2400777</v>
      </c>
      <c r="BG13" s="136">
        <v>0</v>
      </c>
      <c r="BH13" s="136">
        <v>24</v>
      </c>
      <c r="BI13" s="136">
        <v>0</v>
      </c>
      <c r="BJ13" s="136">
        <v>1958591</v>
      </c>
      <c r="BK13" s="136">
        <v>0</v>
      </c>
      <c r="BL13" s="138">
        <v>4359392</v>
      </c>
      <c r="BM13" s="138">
        <v>-2541237</v>
      </c>
      <c r="BN13" s="136">
        <v>0</v>
      </c>
      <c r="BO13" s="136">
        <v>0</v>
      </c>
      <c r="BP13" s="136">
        <v>-2541237</v>
      </c>
      <c r="BQ13" s="136">
        <v>0</v>
      </c>
      <c r="BR13" s="136">
        <v>0</v>
      </c>
      <c r="BS13" s="138">
        <v>-2541237</v>
      </c>
    </row>
    <row r="14" spans="1:71" s="86" customFormat="1" ht="30" customHeight="1">
      <c r="A14" s="119">
        <v>16533</v>
      </c>
      <c r="B14" s="119" t="s">
        <v>68</v>
      </c>
      <c r="C14" s="119" t="s">
        <v>64</v>
      </c>
      <c r="D14" s="119">
        <v>14288</v>
      </c>
      <c r="E14" s="119">
        <v>2026</v>
      </c>
      <c r="F14" s="119" t="s">
        <v>149</v>
      </c>
      <c r="G14" s="119">
        <v>1</v>
      </c>
      <c r="H14" s="119">
        <v>3</v>
      </c>
      <c r="I14" s="140" t="s">
        <v>150</v>
      </c>
      <c r="J14" s="135">
        <v>0</v>
      </c>
      <c r="K14" s="135">
        <v>0</v>
      </c>
      <c r="L14" s="135">
        <v>0</v>
      </c>
      <c r="M14" s="135">
        <v>0</v>
      </c>
      <c r="N14" s="135">
        <v>0</v>
      </c>
      <c r="O14" s="135">
        <v>0</v>
      </c>
      <c r="P14" s="135">
        <v>0</v>
      </c>
      <c r="Q14" s="138">
        <v>0</v>
      </c>
      <c r="R14" s="135">
        <v>0</v>
      </c>
      <c r="S14" s="135">
        <v>0</v>
      </c>
      <c r="T14" s="135">
        <v>0</v>
      </c>
      <c r="U14" s="135">
        <v>0</v>
      </c>
      <c r="V14" s="135">
        <v>0</v>
      </c>
      <c r="W14" s="135">
        <v>0</v>
      </c>
      <c r="X14" s="138">
        <v>0</v>
      </c>
      <c r="Y14" s="135">
        <v>0</v>
      </c>
      <c r="Z14" s="138">
        <v>0</v>
      </c>
      <c r="AA14" s="138">
        <v>0</v>
      </c>
      <c r="AB14" s="135">
        <v>0</v>
      </c>
      <c r="AC14" s="135">
        <v>0</v>
      </c>
      <c r="AD14" s="135">
        <v>0</v>
      </c>
      <c r="AE14" s="135">
        <v>0</v>
      </c>
      <c r="AF14" s="138">
        <v>0</v>
      </c>
      <c r="AG14" s="135">
        <v>0</v>
      </c>
      <c r="AH14" s="135">
        <v>0</v>
      </c>
      <c r="AI14" s="135">
        <v>0</v>
      </c>
      <c r="AJ14" s="138">
        <v>0</v>
      </c>
      <c r="AK14" s="138">
        <v>0</v>
      </c>
      <c r="AL14" s="135">
        <v>0</v>
      </c>
      <c r="AM14" s="135">
        <v>0</v>
      </c>
      <c r="AN14" s="135">
        <v>0</v>
      </c>
      <c r="AO14" s="138">
        <v>0</v>
      </c>
      <c r="AP14" s="138">
        <v>0</v>
      </c>
      <c r="AQ14" s="135">
        <v>13662435</v>
      </c>
      <c r="AR14" s="135">
        <v>2484367</v>
      </c>
      <c r="AS14" s="135">
        <v>1291652</v>
      </c>
      <c r="AT14" s="135">
        <v>0</v>
      </c>
      <c r="AU14" s="135">
        <v>0</v>
      </c>
      <c r="AV14" s="135">
        <v>0</v>
      </c>
      <c r="AW14" s="138">
        <v>17438454</v>
      </c>
      <c r="AX14" s="135">
        <v>0</v>
      </c>
      <c r="AY14" s="135">
        <v>0</v>
      </c>
      <c r="AZ14" s="135">
        <v>0</v>
      </c>
      <c r="BA14" s="135">
        <v>0</v>
      </c>
      <c r="BB14" s="135">
        <v>0</v>
      </c>
      <c r="BC14" s="138">
        <v>0</v>
      </c>
      <c r="BD14" s="138">
        <v>17438454</v>
      </c>
      <c r="BE14" s="135">
        <v>20081914</v>
      </c>
      <c r="BF14" s="135">
        <v>543757</v>
      </c>
      <c r="BG14" s="135">
        <v>140437</v>
      </c>
      <c r="BH14" s="135">
        <v>2907</v>
      </c>
      <c r="BI14" s="135">
        <v>0</v>
      </c>
      <c r="BJ14" s="135">
        <v>4903873</v>
      </c>
      <c r="BK14" s="135">
        <v>0</v>
      </c>
      <c r="BL14" s="138">
        <v>25672888</v>
      </c>
      <c r="BM14" s="138">
        <v>-8234434</v>
      </c>
      <c r="BN14" s="135">
        <v>0</v>
      </c>
      <c r="BO14" s="135">
        <v>0</v>
      </c>
      <c r="BP14" s="135">
        <v>-8234434</v>
      </c>
      <c r="BQ14" s="135">
        <v>0</v>
      </c>
      <c r="BR14" s="135">
        <v>0</v>
      </c>
      <c r="BS14" s="138">
        <v>-8234434</v>
      </c>
    </row>
    <row r="15" spans="1:71" s="86" customFormat="1" ht="30" customHeight="1">
      <c r="A15" s="85">
        <v>14427</v>
      </c>
      <c r="B15" s="85" t="s">
        <v>77</v>
      </c>
      <c r="C15" s="85" t="s">
        <v>64</v>
      </c>
      <c r="D15" s="85">
        <v>3888</v>
      </c>
      <c r="E15" s="85">
        <v>2025</v>
      </c>
      <c r="F15" s="85" t="s">
        <v>151</v>
      </c>
      <c r="G15" s="85">
        <v>3</v>
      </c>
      <c r="H15" s="85">
        <v>9</v>
      </c>
      <c r="I15" s="141" t="s">
        <v>152</v>
      </c>
      <c r="J15" s="136">
        <v>0</v>
      </c>
      <c r="K15" s="136">
        <v>0</v>
      </c>
      <c r="L15" s="136">
        <v>0</v>
      </c>
      <c r="M15" s="136">
        <v>0</v>
      </c>
      <c r="N15" s="136">
        <v>0</v>
      </c>
      <c r="O15" s="136">
        <v>0</v>
      </c>
      <c r="P15" s="136">
        <v>0</v>
      </c>
      <c r="Q15" s="138">
        <v>0</v>
      </c>
      <c r="R15" s="136">
        <v>0</v>
      </c>
      <c r="S15" s="136">
        <v>0</v>
      </c>
      <c r="T15" s="136">
        <v>0</v>
      </c>
      <c r="U15" s="136">
        <v>0</v>
      </c>
      <c r="V15" s="136">
        <v>0</v>
      </c>
      <c r="W15" s="136">
        <v>0</v>
      </c>
      <c r="X15" s="138">
        <v>0</v>
      </c>
      <c r="Y15" s="136">
        <v>0</v>
      </c>
      <c r="Z15" s="138">
        <v>0</v>
      </c>
      <c r="AA15" s="138">
        <v>0</v>
      </c>
      <c r="AB15" s="136">
        <v>0</v>
      </c>
      <c r="AC15" s="136">
        <v>0</v>
      </c>
      <c r="AD15" s="136">
        <v>0</v>
      </c>
      <c r="AE15" s="136">
        <v>0</v>
      </c>
      <c r="AF15" s="138">
        <v>0</v>
      </c>
      <c r="AG15" s="136">
        <v>0</v>
      </c>
      <c r="AH15" s="136">
        <v>0</v>
      </c>
      <c r="AI15" s="136">
        <v>0</v>
      </c>
      <c r="AJ15" s="138">
        <v>0</v>
      </c>
      <c r="AK15" s="138">
        <v>0</v>
      </c>
      <c r="AL15" s="136">
        <v>0</v>
      </c>
      <c r="AM15" s="136">
        <v>0</v>
      </c>
      <c r="AN15" s="136">
        <v>0</v>
      </c>
      <c r="AO15" s="138">
        <v>0</v>
      </c>
      <c r="AP15" s="138">
        <v>0</v>
      </c>
      <c r="AQ15" s="136">
        <v>24415717</v>
      </c>
      <c r="AR15" s="136">
        <v>0</v>
      </c>
      <c r="AS15" s="136">
        <v>4103227</v>
      </c>
      <c r="AT15" s="136">
        <v>0</v>
      </c>
      <c r="AU15" s="136">
        <v>0</v>
      </c>
      <c r="AV15" s="136">
        <v>0</v>
      </c>
      <c r="AW15" s="138">
        <v>28518944</v>
      </c>
      <c r="AX15" s="136">
        <v>2050</v>
      </c>
      <c r="AY15" s="136">
        <v>0</v>
      </c>
      <c r="AZ15" s="136">
        <v>0</v>
      </c>
      <c r="BA15" s="136">
        <v>0</v>
      </c>
      <c r="BB15" s="136">
        <v>0</v>
      </c>
      <c r="BC15" s="138">
        <v>2050</v>
      </c>
      <c r="BD15" s="138">
        <v>28520994</v>
      </c>
      <c r="BE15" s="136">
        <v>30912378</v>
      </c>
      <c r="BF15" s="136">
        <v>0</v>
      </c>
      <c r="BG15" s="136">
        <v>340505</v>
      </c>
      <c r="BH15" s="136">
        <v>163398</v>
      </c>
      <c r="BI15" s="136">
        <v>0</v>
      </c>
      <c r="BJ15" s="136">
        <v>7988525</v>
      </c>
      <c r="BK15" s="136">
        <v>0</v>
      </c>
      <c r="BL15" s="138">
        <v>39404806</v>
      </c>
      <c r="BM15" s="138">
        <v>-10883812</v>
      </c>
      <c r="BN15" s="136">
        <v>0</v>
      </c>
      <c r="BO15" s="136">
        <v>0</v>
      </c>
      <c r="BP15" s="136">
        <v>-10883812</v>
      </c>
      <c r="BQ15" s="136">
        <v>0</v>
      </c>
      <c r="BR15" s="136">
        <v>0</v>
      </c>
      <c r="BS15" s="138">
        <v>-10883812</v>
      </c>
    </row>
    <row r="16" spans="1:71" s="86" customFormat="1" ht="30" customHeight="1">
      <c r="A16" s="119">
        <v>13158</v>
      </c>
      <c r="B16" s="119" t="s">
        <v>78</v>
      </c>
      <c r="C16" s="119" t="s">
        <v>52</v>
      </c>
      <c r="D16" s="119">
        <v>13158</v>
      </c>
      <c r="E16" s="119">
        <v>2025</v>
      </c>
      <c r="F16" s="119" t="s">
        <v>151</v>
      </c>
      <c r="G16" s="119">
        <v>3</v>
      </c>
      <c r="H16" s="119">
        <v>9</v>
      </c>
      <c r="I16" s="140" t="s">
        <v>152</v>
      </c>
      <c r="J16" s="135">
        <v>25696000</v>
      </c>
      <c r="K16" s="135">
        <v>0</v>
      </c>
      <c r="L16" s="135">
        <v>875291000</v>
      </c>
      <c r="M16" s="135">
        <v>41914000</v>
      </c>
      <c r="N16" s="135">
        <v>171847000</v>
      </c>
      <c r="O16" s="135">
        <v>0</v>
      </c>
      <c r="P16" s="135">
        <v>11351527000</v>
      </c>
      <c r="Q16" s="138">
        <v>12466275000</v>
      </c>
      <c r="R16" s="135">
        <v>0</v>
      </c>
      <c r="S16" s="135">
        <v>0</v>
      </c>
      <c r="T16" s="135">
        <v>0</v>
      </c>
      <c r="U16" s="135">
        <v>0</v>
      </c>
      <c r="V16" s="135">
        <v>802615000</v>
      </c>
      <c r="W16" s="135">
        <v>0</v>
      </c>
      <c r="X16" s="138">
        <v>802615000</v>
      </c>
      <c r="Y16" s="135">
        <v>0</v>
      </c>
      <c r="Z16" s="138">
        <v>802615000</v>
      </c>
      <c r="AA16" s="138">
        <v>13268890000</v>
      </c>
      <c r="AB16" s="135">
        <v>0</v>
      </c>
      <c r="AC16" s="135">
        <v>0</v>
      </c>
      <c r="AD16" s="135">
        <v>0</v>
      </c>
      <c r="AE16" s="135">
        <v>1095547000</v>
      </c>
      <c r="AF16" s="138">
        <v>1095547000</v>
      </c>
      <c r="AG16" s="135">
        <v>0</v>
      </c>
      <c r="AH16" s="135">
        <v>0</v>
      </c>
      <c r="AI16" s="135">
        <v>0</v>
      </c>
      <c r="AJ16" s="138">
        <v>0</v>
      </c>
      <c r="AK16" s="138">
        <v>1095547000</v>
      </c>
      <c r="AL16" s="135">
        <v>10628119000</v>
      </c>
      <c r="AM16" s="135">
        <v>1545224000</v>
      </c>
      <c r="AN16" s="135">
        <v>0</v>
      </c>
      <c r="AO16" s="138">
        <v>12173343000</v>
      </c>
      <c r="AP16" s="138">
        <v>13268890000</v>
      </c>
      <c r="AQ16" s="135">
        <v>154157000</v>
      </c>
      <c r="AR16" s="135">
        <v>0</v>
      </c>
      <c r="AS16" s="135">
        <v>472138000</v>
      </c>
      <c r="AT16" s="135">
        <v>0</v>
      </c>
      <c r="AU16" s="135">
        <v>0</v>
      </c>
      <c r="AV16" s="135">
        <v>0</v>
      </c>
      <c r="AW16" s="138">
        <v>626295000</v>
      </c>
      <c r="AX16" s="135">
        <v>395197000</v>
      </c>
      <c r="AY16" s="135">
        <v>0</v>
      </c>
      <c r="AZ16" s="135">
        <v>0</v>
      </c>
      <c r="BA16" s="135">
        <v>0</v>
      </c>
      <c r="BB16" s="135">
        <v>0</v>
      </c>
      <c r="BC16" s="138">
        <v>395197000</v>
      </c>
      <c r="BD16" s="138">
        <v>1021492000</v>
      </c>
      <c r="BE16" s="135">
        <v>0</v>
      </c>
      <c r="BF16" s="135">
        <v>0</v>
      </c>
      <c r="BG16" s="135">
        <v>0</v>
      </c>
      <c r="BH16" s="135">
        <v>0</v>
      </c>
      <c r="BI16" s="135">
        <v>0</v>
      </c>
      <c r="BJ16" s="135">
        <v>914746000</v>
      </c>
      <c r="BK16" s="135">
        <v>0</v>
      </c>
      <c r="BL16" s="138">
        <v>914746000</v>
      </c>
      <c r="BM16" s="138">
        <v>106746000</v>
      </c>
      <c r="BN16" s="135">
        <v>0</v>
      </c>
      <c r="BO16" s="135">
        <v>692798000</v>
      </c>
      <c r="BP16" s="135">
        <v>799544000</v>
      </c>
      <c r="BQ16" s="135">
        <v>0</v>
      </c>
      <c r="BR16" s="135">
        <v>0</v>
      </c>
      <c r="BS16" s="138">
        <v>799544000</v>
      </c>
    </row>
    <row r="17" spans="1:71" s="86" customFormat="1" ht="30" customHeight="1">
      <c r="A17" s="85">
        <v>6963</v>
      </c>
      <c r="B17" s="85" t="s">
        <v>80</v>
      </c>
      <c r="C17" s="85" t="s">
        <v>55</v>
      </c>
      <c r="D17" s="85">
        <v>13158</v>
      </c>
      <c r="E17" s="85">
        <v>2025</v>
      </c>
      <c r="F17" s="85" t="s">
        <v>151</v>
      </c>
      <c r="G17" s="85">
        <v>3</v>
      </c>
      <c r="H17" s="85">
        <v>9</v>
      </c>
      <c r="I17" s="141" t="s">
        <v>152</v>
      </c>
      <c r="J17" s="136">
        <v>137356</v>
      </c>
      <c r="K17" s="136">
        <v>0</v>
      </c>
      <c r="L17" s="136">
        <v>0</v>
      </c>
      <c r="M17" s="136">
        <v>1943305</v>
      </c>
      <c r="N17" s="136">
        <v>105252</v>
      </c>
      <c r="O17" s="136">
        <v>0</v>
      </c>
      <c r="P17" s="136">
        <v>694186</v>
      </c>
      <c r="Q17" s="138">
        <v>2880099</v>
      </c>
      <c r="R17" s="136">
        <v>0</v>
      </c>
      <c r="S17" s="136">
        <v>0</v>
      </c>
      <c r="T17" s="136">
        <v>0</v>
      </c>
      <c r="U17" s="136">
        <v>0</v>
      </c>
      <c r="V17" s="136">
        <v>120790920</v>
      </c>
      <c r="W17" s="136">
        <v>84162872</v>
      </c>
      <c r="X17" s="138">
        <v>36628048</v>
      </c>
      <c r="Y17" s="136">
        <v>1638382</v>
      </c>
      <c r="Z17" s="138">
        <v>38266430</v>
      </c>
      <c r="AA17" s="138">
        <v>41146529</v>
      </c>
      <c r="AB17" s="136">
        <v>0</v>
      </c>
      <c r="AC17" s="136">
        <v>0</v>
      </c>
      <c r="AD17" s="136">
        <v>7953099</v>
      </c>
      <c r="AE17" s="136">
        <v>4166024</v>
      </c>
      <c r="AF17" s="138">
        <v>12119123</v>
      </c>
      <c r="AG17" s="136">
        <v>0</v>
      </c>
      <c r="AH17" s="136">
        <v>0</v>
      </c>
      <c r="AI17" s="136">
        <v>0</v>
      </c>
      <c r="AJ17" s="138">
        <v>0</v>
      </c>
      <c r="AK17" s="138">
        <v>12119123</v>
      </c>
      <c r="AL17" s="136">
        <v>29027406</v>
      </c>
      <c r="AM17" s="136">
        <v>0</v>
      </c>
      <c r="AN17" s="136">
        <v>0</v>
      </c>
      <c r="AO17" s="138">
        <v>29027406</v>
      </c>
      <c r="AP17" s="138">
        <v>41146529</v>
      </c>
      <c r="AQ17" s="136">
        <v>5374666</v>
      </c>
      <c r="AR17" s="136">
        <v>0</v>
      </c>
      <c r="AS17" s="136">
        <v>4178539</v>
      </c>
      <c r="AT17" s="136">
        <v>0</v>
      </c>
      <c r="AU17" s="136">
        <v>0</v>
      </c>
      <c r="AV17" s="136">
        <v>0</v>
      </c>
      <c r="AW17" s="138">
        <v>9553205</v>
      </c>
      <c r="AX17" s="136">
        <v>0</v>
      </c>
      <c r="AY17" s="136">
        <v>0</v>
      </c>
      <c r="AZ17" s="136">
        <v>0</v>
      </c>
      <c r="BA17" s="136">
        <v>0</v>
      </c>
      <c r="BB17" s="136">
        <v>0</v>
      </c>
      <c r="BC17" s="138">
        <v>0</v>
      </c>
      <c r="BD17" s="138">
        <v>9553205</v>
      </c>
      <c r="BE17" s="136">
        <v>14852550</v>
      </c>
      <c r="BF17" s="136">
        <v>0</v>
      </c>
      <c r="BG17" s="136">
        <v>2501957</v>
      </c>
      <c r="BH17" s="136">
        <v>0</v>
      </c>
      <c r="BI17" s="136">
        <v>-1739482</v>
      </c>
      <c r="BJ17" s="136">
        <v>16071400</v>
      </c>
      <c r="BK17" s="136">
        <v>0</v>
      </c>
      <c r="BL17" s="138">
        <v>31686425</v>
      </c>
      <c r="BM17" s="138">
        <v>-22133220</v>
      </c>
      <c r="BN17" s="136">
        <v>0</v>
      </c>
      <c r="BO17" s="136">
        <v>0</v>
      </c>
      <c r="BP17" s="136">
        <v>-22133220</v>
      </c>
      <c r="BQ17" s="136">
        <v>0</v>
      </c>
      <c r="BR17" s="136">
        <v>0</v>
      </c>
      <c r="BS17" s="138">
        <v>-22133220</v>
      </c>
    </row>
    <row r="22" spans="1:71" s="86" customFormat="1" ht="30" customHeight="1">
      <c r="A22" s="87" t="s">
        <v>153</v>
      </c>
      <c r="B22" s="85"/>
      <c r="C22" s="85"/>
      <c r="D22" s="85"/>
      <c r="E22" s="85"/>
      <c r="F22" s="85"/>
      <c r="G22" s="85"/>
      <c r="H22" s="85"/>
      <c r="I22" s="141"/>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row>
    <row r="23" spans="1:71" s="86" customFormat="1" ht="30" customHeight="1">
      <c r="A23" s="87" t="s">
        <v>154</v>
      </c>
      <c r="B23" s="85"/>
      <c r="C23" s="85"/>
      <c r="D23" s="85"/>
      <c r="E23" s="85"/>
      <c r="F23" s="85"/>
      <c r="G23" s="85"/>
      <c r="H23" s="85"/>
      <c r="I23" s="141"/>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row>
    <row r="24" spans="1:71" s="86" customFormat="1" ht="30" customHeight="1">
      <c r="A24" s="87" t="s">
        <v>155</v>
      </c>
      <c r="B24" s="85"/>
      <c r="C24" s="85"/>
      <c r="D24" s="85"/>
      <c r="E24" s="85"/>
      <c r="F24" s="85"/>
      <c r="G24" s="85"/>
      <c r="H24" s="85"/>
      <c r="I24" s="141"/>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row>
  </sheetData>
  <sheetProtection algorithmName="SHA-512" hashValue="Msm3oH9++5cEiDEuyQRekZyJQS86rJcYITLB9mxsmV+R7ILSBcJlOncpE+oSjCq7ym4FUfDQz2CCz7Crypm/Gg==" saltValue="MZWR4LfJ15TOMvXFe0Ad2g==" spinCount="100000" sheet="1" objects="1" scenarios="1"/>
  <autoFilter ref="A1:BS19" xr:uid="{FB593D9C-A869-49A1-AF0B-D40F0BB62941}">
    <sortState xmlns:xlrd2="http://schemas.microsoft.com/office/spreadsheetml/2017/richdata2" ref="A2:BS19">
      <sortCondition ref="B1:B19"/>
    </sortState>
  </autoFilter>
  <sortState xmlns:xlrd2="http://schemas.microsoft.com/office/spreadsheetml/2017/richdata2" ref="A1:BS12">
    <sortCondition ref="C2:C12"/>
    <sortCondition ref="B2:B12"/>
  </sortState>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C3DA-FDB9-4F03-8D51-FA9A1E4816C2}">
  <sheetPr codeName="Sheet8"/>
  <dimension ref="A1:P22"/>
  <sheetViews>
    <sheetView zoomScaleNormal="100" workbookViewId="0"/>
  </sheetViews>
  <sheetFormatPr baseColWidth="10" defaultColWidth="9.5" defaultRowHeight="30" customHeight="1"/>
  <cols>
    <col min="1" max="1" width="17.5" style="39" customWidth="1"/>
    <col min="2" max="2" width="31.5" style="39" bestFit="1" customWidth="1"/>
    <col min="3" max="3" width="20.33203125" style="39" bestFit="1" customWidth="1"/>
    <col min="4" max="8" width="17.5" style="39" customWidth="1"/>
    <col min="9" max="9" width="19.5" style="39" bestFit="1" customWidth="1"/>
    <col min="10" max="16" width="20.5" style="39" customWidth="1"/>
    <col min="17" max="16384" width="9.5" style="39"/>
  </cols>
  <sheetData>
    <row r="1" spans="1:16" ht="65">
      <c r="A1" s="38" t="s">
        <v>24</v>
      </c>
      <c r="B1" s="38" t="s">
        <v>82</v>
      </c>
      <c r="C1" s="38" t="s">
        <v>83</v>
      </c>
      <c r="D1" s="38" t="s">
        <v>25</v>
      </c>
      <c r="E1" s="38" t="s">
        <v>84</v>
      </c>
      <c r="F1" s="38" t="s">
        <v>85</v>
      </c>
      <c r="G1" s="38" t="s">
        <v>86</v>
      </c>
      <c r="H1" s="38" t="s">
        <v>87</v>
      </c>
      <c r="I1" s="38" t="s">
        <v>88</v>
      </c>
      <c r="J1" s="38" t="s">
        <v>156</v>
      </c>
      <c r="K1" s="38" t="s">
        <v>157</v>
      </c>
      <c r="L1" s="38" t="s">
        <v>158</v>
      </c>
      <c r="M1" s="38" t="s">
        <v>159</v>
      </c>
      <c r="N1" s="38" t="s">
        <v>160</v>
      </c>
      <c r="O1" s="38" t="s">
        <v>161</v>
      </c>
      <c r="P1" s="38" t="s">
        <v>162</v>
      </c>
    </row>
    <row r="2" spans="1:16" ht="30" customHeight="1">
      <c r="A2" s="42">
        <v>3108</v>
      </c>
      <c r="B2" s="42" t="s">
        <v>51</v>
      </c>
      <c r="C2" s="42" t="s">
        <v>55</v>
      </c>
      <c r="D2" s="42">
        <v>13159</v>
      </c>
      <c r="E2" s="42">
        <v>2026</v>
      </c>
      <c r="F2" s="42" t="s">
        <v>149</v>
      </c>
      <c r="G2" s="42">
        <v>1</v>
      </c>
      <c r="H2" s="42">
        <v>3</v>
      </c>
      <c r="I2" s="42" t="s">
        <v>150</v>
      </c>
      <c r="J2" s="133">
        <f t="shared" ref="J2:J10" si="0">K2+M2+O2</f>
        <v>6406692.1999999993</v>
      </c>
      <c r="K2" s="133">
        <v>3319945.8</v>
      </c>
      <c r="L2" s="42" t="s">
        <v>163</v>
      </c>
      <c r="M2" s="133">
        <v>1758157.4</v>
      </c>
      <c r="N2" s="42" t="s">
        <v>163</v>
      </c>
      <c r="O2" s="133">
        <v>1328589</v>
      </c>
      <c r="P2" s="42" t="s">
        <v>163</v>
      </c>
    </row>
    <row r="3" spans="1:16" ht="30" customHeight="1">
      <c r="A3" s="67">
        <v>6547</v>
      </c>
      <c r="B3" s="67" t="s">
        <v>60</v>
      </c>
      <c r="C3" s="67" t="s">
        <v>55</v>
      </c>
      <c r="D3" s="67">
        <v>14288</v>
      </c>
      <c r="E3" s="67">
        <v>2026</v>
      </c>
      <c r="F3" s="67" t="s">
        <v>149</v>
      </c>
      <c r="G3" s="67">
        <v>1</v>
      </c>
      <c r="H3" s="67">
        <v>3</v>
      </c>
      <c r="I3" s="67" t="s">
        <v>150</v>
      </c>
      <c r="J3" s="132">
        <f t="shared" si="0"/>
        <v>627647</v>
      </c>
      <c r="K3" s="132">
        <v>470201</v>
      </c>
      <c r="L3" s="67" t="s">
        <v>164</v>
      </c>
      <c r="M3" s="132">
        <v>157446</v>
      </c>
      <c r="N3" s="67" t="s">
        <v>164</v>
      </c>
      <c r="O3" s="132">
        <v>0</v>
      </c>
      <c r="P3" s="67"/>
    </row>
    <row r="4" spans="1:16" ht="30" customHeight="1">
      <c r="A4" s="42">
        <v>13159</v>
      </c>
      <c r="B4" s="42" t="s">
        <v>51</v>
      </c>
      <c r="C4" s="42" t="s">
        <v>52</v>
      </c>
      <c r="D4" s="42">
        <v>13159</v>
      </c>
      <c r="E4" s="42">
        <v>2026</v>
      </c>
      <c r="F4" s="42" t="s">
        <v>149</v>
      </c>
      <c r="G4" s="42">
        <v>1</v>
      </c>
      <c r="H4" s="42">
        <v>3</v>
      </c>
      <c r="I4" s="42" t="s">
        <v>150</v>
      </c>
      <c r="J4" s="133">
        <f t="shared" si="0"/>
        <v>6406692.1999999993</v>
      </c>
      <c r="K4" s="133">
        <v>3319945.8</v>
      </c>
      <c r="L4" s="42" t="s">
        <v>163</v>
      </c>
      <c r="M4" s="133">
        <v>1758157.4</v>
      </c>
      <c r="N4" s="42" t="s">
        <v>163</v>
      </c>
      <c r="O4" s="133">
        <v>1328589</v>
      </c>
      <c r="P4" s="42" t="s">
        <v>163</v>
      </c>
    </row>
    <row r="5" spans="1:16" ht="30" customHeight="1">
      <c r="A5" s="67">
        <v>14288</v>
      </c>
      <c r="B5" s="67" t="s">
        <v>59</v>
      </c>
      <c r="C5" s="67" t="s">
        <v>52</v>
      </c>
      <c r="D5" s="67">
        <v>14288</v>
      </c>
      <c r="E5" s="67">
        <v>2026</v>
      </c>
      <c r="F5" s="67" t="s">
        <v>149</v>
      </c>
      <c r="G5" s="67">
        <v>1</v>
      </c>
      <c r="H5" s="67">
        <v>3</v>
      </c>
      <c r="I5" s="67" t="s">
        <v>150</v>
      </c>
      <c r="J5" s="132">
        <f t="shared" si="0"/>
        <v>25073656</v>
      </c>
      <c r="K5" s="132">
        <v>12857472</v>
      </c>
      <c r="L5" s="67" t="s">
        <v>164</v>
      </c>
      <c r="M5" s="132">
        <v>12065202</v>
      </c>
      <c r="N5" s="67" t="s">
        <v>164</v>
      </c>
      <c r="O5" s="132">
        <v>150982</v>
      </c>
      <c r="P5" s="67" t="s">
        <v>164</v>
      </c>
    </row>
    <row r="6" spans="1:16" ht="30" customHeight="1">
      <c r="A6" s="42">
        <v>12151</v>
      </c>
      <c r="B6" s="42" t="s">
        <v>63</v>
      </c>
      <c r="C6" s="42" t="s">
        <v>64</v>
      </c>
      <c r="D6" s="42">
        <v>14288</v>
      </c>
      <c r="E6" s="42">
        <v>2026</v>
      </c>
      <c r="F6" s="42" t="s">
        <v>149</v>
      </c>
      <c r="G6" s="42">
        <v>1</v>
      </c>
      <c r="H6" s="42">
        <v>3</v>
      </c>
      <c r="I6" s="42" t="s">
        <v>150</v>
      </c>
      <c r="J6" s="133">
        <f t="shared" si="0"/>
        <v>85362</v>
      </c>
      <c r="K6" s="133">
        <v>0</v>
      </c>
      <c r="L6" s="42"/>
      <c r="M6" s="133">
        <v>0</v>
      </c>
      <c r="N6" s="42"/>
      <c r="O6" s="133">
        <v>85362</v>
      </c>
      <c r="P6" s="42" t="s">
        <v>165</v>
      </c>
    </row>
    <row r="7" spans="1:16" ht="30" customHeight="1">
      <c r="A7" s="67">
        <v>14424</v>
      </c>
      <c r="B7" s="67" t="s">
        <v>65</v>
      </c>
      <c r="C7" s="67" t="s">
        <v>64</v>
      </c>
      <c r="D7" s="67">
        <v>14288</v>
      </c>
      <c r="E7" s="67">
        <v>2026</v>
      </c>
      <c r="F7" s="67" t="s">
        <v>149</v>
      </c>
      <c r="G7" s="67">
        <v>1</v>
      </c>
      <c r="H7" s="67">
        <v>3</v>
      </c>
      <c r="I7" s="67" t="s">
        <v>150</v>
      </c>
      <c r="J7" s="132">
        <f t="shared" si="0"/>
        <v>194936</v>
      </c>
      <c r="K7" s="132">
        <v>0</v>
      </c>
      <c r="L7" s="67"/>
      <c r="M7" s="132">
        <v>0</v>
      </c>
      <c r="N7" s="67"/>
      <c r="O7" s="132">
        <v>194936</v>
      </c>
      <c r="P7" s="67" t="s">
        <v>165</v>
      </c>
    </row>
    <row r="8" spans="1:16" ht="30" customHeight="1">
      <c r="A8" s="42">
        <v>14425</v>
      </c>
      <c r="B8" s="42" t="s">
        <v>66</v>
      </c>
      <c r="C8" s="42" t="s">
        <v>64</v>
      </c>
      <c r="D8" s="42">
        <v>14288</v>
      </c>
      <c r="E8" s="42">
        <v>2026</v>
      </c>
      <c r="F8" s="42" t="s">
        <v>149</v>
      </c>
      <c r="G8" s="42">
        <v>1</v>
      </c>
      <c r="H8" s="42">
        <v>3</v>
      </c>
      <c r="I8" s="42" t="s">
        <v>150</v>
      </c>
      <c r="J8" s="133">
        <f t="shared" si="0"/>
        <v>0</v>
      </c>
      <c r="K8" s="133">
        <v>0</v>
      </c>
      <c r="L8" s="42"/>
      <c r="M8" s="133">
        <v>0</v>
      </c>
      <c r="N8" s="42"/>
      <c r="O8" s="133">
        <v>0</v>
      </c>
      <c r="P8" s="42"/>
    </row>
    <row r="9" spans="1:16" ht="30" customHeight="1">
      <c r="A9" s="67">
        <v>16532</v>
      </c>
      <c r="B9" s="67" t="s">
        <v>67</v>
      </c>
      <c r="C9" s="67" t="s">
        <v>64</v>
      </c>
      <c r="D9" s="67">
        <v>14288</v>
      </c>
      <c r="E9" s="67">
        <v>2026</v>
      </c>
      <c r="F9" s="67" t="s">
        <v>149</v>
      </c>
      <c r="G9" s="67">
        <v>1</v>
      </c>
      <c r="H9" s="67">
        <v>3</v>
      </c>
      <c r="I9" s="67" t="s">
        <v>150</v>
      </c>
      <c r="J9" s="132">
        <f t="shared" si="0"/>
        <v>0</v>
      </c>
      <c r="K9" s="132">
        <v>0</v>
      </c>
      <c r="L9" s="67"/>
      <c r="M9" s="132">
        <v>0</v>
      </c>
      <c r="N9" s="67"/>
      <c r="O9" s="132">
        <v>0</v>
      </c>
      <c r="P9" s="67"/>
    </row>
    <row r="10" spans="1:16" ht="30" customHeight="1">
      <c r="A10" s="42">
        <v>16533</v>
      </c>
      <c r="B10" s="42" t="s">
        <v>68</v>
      </c>
      <c r="C10" s="42" t="s">
        <v>64</v>
      </c>
      <c r="D10" s="42">
        <v>14288</v>
      </c>
      <c r="E10" s="42">
        <v>2026</v>
      </c>
      <c r="F10" s="42" t="s">
        <v>149</v>
      </c>
      <c r="G10" s="42">
        <v>1</v>
      </c>
      <c r="H10" s="42">
        <v>3</v>
      </c>
      <c r="I10" s="42" t="s">
        <v>150</v>
      </c>
      <c r="J10" s="133">
        <f t="shared" si="0"/>
        <v>0</v>
      </c>
      <c r="K10" s="133">
        <v>0</v>
      </c>
      <c r="L10" s="42"/>
      <c r="M10" s="133">
        <v>0</v>
      </c>
      <c r="N10" s="42"/>
      <c r="O10" s="133">
        <v>0</v>
      </c>
      <c r="P10" s="42"/>
    </row>
    <row r="11" spans="1:16" ht="30" customHeight="1">
      <c r="A11" s="67">
        <v>14427</v>
      </c>
      <c r="B11" s="67" t="s">
        <v>77</v>
      </c>
      <c r="C11" s="67" t="s">
        <v>64</v>
      </c>
      <c r="D11" s="67">
        <v>3888</v>
      </c>
      <c r="E11" s="67">
        <v>2025</v>
      </c>
      <c r="F11" s="67" t="s">
        <v>151</v>
      </c>
      <c r="G11" s="67">
        <v>3</v>
      </c>
      <c r="H11" s="67">
        <v>9</v>
      </c>
      <c r="I11" s="67" t="s">
        <v>152</v>
      </c>
      <c r="J11" s="132">
        <f t="shared" ref="J11:J17" si="1">K11+M11+O11</f>
        <v>1894002</v>
      </c>
      <c r="K11" s="132">
        <v>0</v>
      </c>
      <c r="L11" s="67"/>
      <c r="M11" s="132">
        <v>1894002</v>
      </c>
      <c r="N11" s="67" t="s">
        <v>164</v>
      </c>
      <c r="O11" s="132">
        <v>0</v>
      </c>
      <c r="P11" s="67"/>
    </row>
    <row r="12" spans="1:16" ht="30" customHeight="1">
      <c r="A12" s="42">
        <v>3110</v>
      </c>
      <c r="B12" s="42" t="s">
        <v>72</v>
      </c>
      <c r="C12" s="42" t="s">
        <v>55</v>
      </c>
      <c r="D12" s="42">
        <v>3888</v>
      </c>
      <c r="E12" s="42">
        <v>2025</v>
      </c>
      <c r="F12" s="42" t="s">
        <v>151</v>
      </c>
      <c r="G12" s="42">
        <v>3</v>
      </c>
      <c r="H12" s="42">
        <v>9</v>
      </c>
      <c r="I12" s="42" t="s">
        <v>152</v>
      </c>
      <c r="J12" s="133">
        <f t="shared" si="1"/>
        <v>2421481.42</v>
      </c>
      <c r="K12" s="133">
        <v>1476498.42</v>
      </c>
      <c r="L12" s="42" t="s">
        <v>164</v>
      </c>
      <c r="M12" s="133">
        <v>640201</v>
      </c>
      <c r="N12" s="42" t="s">
        <v>164</v>
      </c>
      <c r="O12" s="133">
        <v>304782</v>
      </c>
      <c r="P12" s="42" t="s">
        <v>163</v>
      </c>
    </row>
    <row r="13" spans="1:16" ht="30" customHeight="1">
      <c r="A13" s="67">
        <v>3888</v>
      </c>
      <c r="B13" s="67" t="s">
        <v>69</v>
      </c>
      <c r="C13" s="67" t="s">
        <v>52</v>
      </c>
      <c r="D13" s="67">
        <v>3888</v>
      </c>
      <c r="E13" s="67">
        <v>2025</v>
      </c>
      <c r="F13" s="67" t="s">
        <v>151</v>
      </c>
      <c r="G13" s="67">
        <v>3</v>
      </c>
      <c r="H13" s="67">
        <v>9</v>
      </c>
      <c r="I13" s="67" t="s">
        <v>152</v>
      </c>
      <c r="J13" s="132">
        <f t="shared" si="1"/>
        <v>12087539.32</v>
      </c>
      <c r="K13" s="132">
        <v>4478507.4800000004</v>
      </c>
      <c r="L13" s="67" t="s">
        <v>164</v>
      </c>
      <c r="M13" s="132">
        <v>5149323.84</v>
      </c>
      <c r="N13" s="67" t="s">
        <v>164</v>
      </c>
      <c r="O13" s="132">
        <v>2459708</v>
      </c>
      <c r="P13" s="67" t="s">
        <v>163</v>
      </c>
    </row>
    <row r="14" spans="1:16" ht="30" customHeight="1">
      <c r="A14" s="42">
        <v>127</v>
      </c>
      <c r="B14" s="42" t="s">
        <v>74</v>
      </c>
      <c r="C14" s="42" t="s">
        <v>55</v>
      </c>
      <c r="D14" s="42">
        <v>3888</v>
      </c>
      <c r="E14" s="42">
        <v>2025</v>
      </c>
      <c r="F14" s="42" t="s">
        <v>151</v>
      </c>
      <c r="G14" s="42">
        <v>3</v>
      </c>
      <c r="H14" s="42">
        <v>9</v>
      </c>
      <c r="I14" s="42" t="s">
        <v>152</v>
      </c>
      <c r="J14" s="133">
        <f t="shared" si="1"/>
        <v>7343026.9000000004</v>
      </c>
      <c r="K14" s="133">
        <v>3002009.06</v>
      </c>
      <c r="L14" s="42" t="s">
        <v>164</v>
      </c>
      <c r="M14" s="133">
        <v>2186091.84</v>
      </c>
      <c r="N14" s="42" t="s">
        <v>164</v>
      </c>
      <c r="O14" s="133">
        <v>2154926</v>
      </c>
      <c r="P14" s="42" t="s">
        <v>163</v>
      </c>
    </row>
    <row r="15" spans="1:16" ht="30" customHeight="1">
      <c r="A15" s="67">
        <v>11394</v>
      </c>
      <c r="B15" s="67" t="s">
        <v>76</v>
      </c>
      <c r="C15" s="67" t="s">
        <v>64</v>
      </c>
      <c r="D15" s="67">
        <v>3888</v>
      </c>
      <c r="E15" s="67">
        <v>2025</v>
      </c>
      <c r="F15" s="67" t="s">
        <v>151</v>
      </c>
      <c r="G15" s="67">
        <v>3</v>
      </c>
      <c r="H15" s="67">
        <v>9</v>
      </c>
      <c r="I15" s="67" t="s">
        <v>152</v>
      </c>
      <c r="J15" s="132">
        <f t="shared" si="1"/>
        <v>429029</v>
      </c>
      <c r="K15" s="132">
        <v>0</v>
      </c>
      <c r="L15" s="67"/>
      <c r="M15" s="132">
        <v>429029</v>
      </c>
      <c r="N15" s="67" t="s">
        <v>164</v>
      </c>
      <c r="O15" s="132">
        <v>0</v>
      </c>
      <c r="P15" s="67"/>
    </row>
    <row r="16" spans="1:16" ht="30" customHeight="1">
      <c r="A16" s="42">
        <v>13158</v>
      </c>
      <c r="B16" s="42" t="s">
        <v>78</v>
      </c>
      <c r="C16" s="42" t="s">
        <v>52</v>
      </c>
      <c r="D16" s="42">
        <v>13158</v>
      </c>
      <c r="E16" s="42">
        <v>2025</v>
      </c>
      <c r="F16" s="42" t="s">
        <v>151</v>
      </c>
      <c r="G16" s="42">
        <v>3</v>
      </c>
      <c r="H16" s="42">
        <v>9</v>
      </c>
      <c r="I16" s="42" t="s">
        <v>152</v>
      </c>
      <c r="J16" s="133">
        <f t="shared" si="1"/>
        <v>0</v>
      </c>
      <c r="K16" s="133">
        <v>0</v>
      </c>
      <c r="L16" s="42"/>
      <c r="M16" s="133">
        <v>0</v>
      </c>
      <c r="N16" s="42"/>
      <c r="O16" s="133">
        <v>0</v>
      </c>
      <c r="P16" s="42"/>
    </row>
    <row r="17" spans="1:16" ht="30" customHeight="1">
      <c r="A17" s="67">
        <v>6963</v>
      </c>
      <c r="B17" s="67" t="s">
        <v>80</v>
      </c>
      <c r="C17" s="67" t="s">
        <v>55</v>
      </c>
      <c r="D17" s="67">
        <v>13158</v>
      </c>
      <c r="E17" s="67">
        <v>2025</v>
      </c>
      <c r="F17" s="67" t="s">
        <v>151</v>
      </c>
      <c r="G17" s="67">
        <v>3</v>
      </c>
      <c r="H17" s="67">
        <v>9</v>
      </c>
      <c r="I17" s="67" t="s">
        <v>152</v>
      </c>
      <c r="J17" s="132">
        <f t="shared" si="1"/>
        <v>269223</v>
      </c>
      <c r="K17" s="132">
        <v>226645</v>
      </c>
      <c r="L17" s="67" t="s">
        <v>163</v>
      </c>
      <c r="M17" s="132">
        <v>42578</v>
      </c>
      <c r="N17" s="67" t="s">
        <v>163</v>
      </c>
      <c r="O17" s="132">
        <v>0</v>
      </c>
      <c r="P17" s="67" t="s">
        <v>163</v>
      </c>
    </row>
    <row r="18" spans="1:16" ht="30" customHeight="1">
      <c r="A18" s="42"/>
      <c r="B18" s="42"/>
      <c r="C18" s="42"/>
      <c r="D18" s="42"/>
      <c r="E18" s="42"/>
      <c r="F18" s="42"/>
      <c r="G18" s="42"/>
      <c r="H18" s="42"/>
      <c r="I18" s="42"/>
      <c r="J18" s="43"/>
      <c r="K18" s="43"/>
      <c r="L18" s="42"/>
      <c r="M18" s="43"/>
      <c r="N18" s="42"/>
      <c r="O18" s="43"/>
      <c r="P18" s="42"/>
    </row>
    <row r="19" spans="1:16" ht="30" customHeight="1">
      <c r="A19" s="41"/>
      <c r="B19" s="41"/>
      <c r="C19" s="41"/>
      <c r="D19" s="41"/>
      <c r="E19" s="41"/>
      <c r="F19" s="41"/>
      <c r="G19" s="41"/>
      <c r="H19" s="41"/>
      <c r="I19" s="41"/>
      <c r="J19" s="44"/>
      <c r="K19" s="44"/>
      <c r="L19" s="41"/>
      <c r="M19" s="44"/>
      <c r="N19" s="41"/>
      <c r="O19" s="44"/>
      <c r="P19" s="41"/>
    </row>
    <row r="20" spans="1:16" ht="30" customHeight="1">
      <c r="A20" s="42"/>
      <c r="B20" s="42"/>
      <c r="C20" s="42"/>
      <c r="D20" s="42"/>
      <c r="E20" s="42"/>
      <c r="F20" s="42"/>
      <c r="G20" s="42"/>
      <c r="H20" s="42"/>
      <c r="I20" s="42"/>
      <c r="J20" s="43"/>
      <c r="K20" s="43"/>
      <c r="L20" s="42"/>
      <c r="M20" s="43"/>
      <c r="N20" s="42"/>
      <c r="O20" s="43"/>
      <c r="P20" s="42"/>
    </row>
    <row r="21" spans="1:16" ht="30" customHeight="1">
      <c r="A21" s="41"/>
      <c r="B21" s="41"/>
      <c r="C21" s="41"/>
      <c r="D21" s="41"/>
      <c r="E21" s="41"/>
      <c r="F21" s="41"/>
      <c r="G21" s="41"/>
      <c r="H21" s="41"/>
      <c r="I21" s="41"/>
      <c r="J21" s="44"/>
      <c r="K21" s="44"/>
      <c r="L21" s="41"/>
      <c r="M21" s="44"/>
      <c r="N21" s="41"/>
      <c r="O21" s="44"/>
      <c r="P21" s="41"/>
    </row>
    <row r="22" spans="1:16" ht="30" customHeight="1">
      <c r="A22" s="42"/>
      <c r="B22" s="42"/>
      <c r="C22" s="42"/>
      <c r="D22" s="42"/>
      <c r="E22" s="42"/>
      <c r="F22" s="42"/>
      <c r="G22" s="42"/>
      <c r="H22" s="42"/>
      <c r="I22" s="42"/>
      <c r="J22" s="43"/>
      <c r="K22" s="43"/>
      <c r="L22" s="42"/>
      <c r="M22" s="43"/>
      <c r="N22" s="42"/>
      <c r="O22" s="43"/>
      <c r="P22" s="42"/>
    </row>
  </sheetData>
  <sheetProtection algorithmName="SHA-512" hashValue="GEgi+q4rWaqvQSVcS+170EQE/SG88W5Xg2wcNxSFsKRB6GgeOxXvNMXpn8DlokrZv2NIk9bWd7UlSEiC8zjG0g==" saltValue="CgSaKUeGy2+wZOGXxHYjTw==" spinCount="100000" sheet="1" objects="1" scenarios="1"/>
  <autoFilter ref="A1:P17" xr:uid="{B188C3DA-FDB9-4F03-8D51-FA9A1E4816C2}"/>
  <sortState xmlns:xlrd2="http://schemas.microsoft.com/office/spreadsheetml/2017/richdata2" ref="A1:P10">
    <sortCondition ref="C2:C10"/>
    <sortCondition ref="B2:B1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8086-ECC0-4BBA-A38F-EA1181DCAB71}">
  <sheetPr codeName="Sheet4">
    <tabColor rgb="FFFF0000"/>
  </sheetPr>
  <dimension ref="A1:U117"/>
  <sheetViews>
    <sheetView workbookViewId="0">
      <selection activeCell="H2" sqref="H2"/>
    </sheetView>
  </sheetViews>
  <sheetFormatPr baseColWidth="10" defaultColWidth="8.5" defaultRowHeight="15"/>
  <sheetData>
    <row r="1" spans="1:21" s="57" customFormat="1" ht="108">
      <c r="A1" s="10" t="s">
        <v>24</v>
      </c>
      <c r="B1" s="10" t="s">
        <v>82</v>
      </c>
      <c r="C1" s="10" t="s">
        <v>83</v>
      </c>
      <c r="D1" s="10" t="s">
        <v>25</v>
      </c>
      <c r="E1" s="10" t="s">
        <v>84</v>
      </c>
      <c r="F1" s="10" t="s">
        <v>166</v>
      </c>
      <c r="G1" s="10" t="s">
        <v>86</v>
      </c>
      <c r="H1" s="10" t="s">
        <v>87</v>
      </c>
      <c r="I1" s="10" t="s">
        <v>88</v>
      </c>
      <c r="J1" s="10" t="s">
        <v>157</v>
      </c>
      <c r="K1" s="10" t="s">
        <v>167</v>
      </c>
      <c r="L1" s="10" t="s">
        <v>158</v>
      </c>
      <c r="M1" s="11" t="s">
        <v>168</v>
      </c>
      <c r="N1" s="10" t="s">
        <v>159</v>
      </c>
      <c r="O1" s="10" t="s">
        <v>169</v>
      </c>
      <c r="P1" s="10" t="s">
        <v>160</v>
      </c>
      <c r="Q1" s="10" t="s">
        <v>170</v>
      </c>
      <c r="R1" s="10" t="s">
        <v>161</v>
      </c>
      <c r="S1" s="10" t="s">
        <v>171</v>
      </c>
      <c r="T1" s="10" t="s">
        <v>162</v>
      </c>
      <c r="U1" s="10" t="s">
        <v>172</v>
      </c>
    </row>
    <row r="2" spans="1:21" s="131" customFormat="1" ht="48">
      <c r="A2" s="13">
        <v>14427</v>
      </c>
      <c r="B2" s="13" t="s">
        <v>77</v>
      </c>
      <c r="C2" s="13" t="s">
        <v>64</v>
      </c>
      <c r="D2" s="13">
        <v>3888</v>
      </c>
      <c r="E2" s="13">
        <v>2025</v>
      </c>
      <c r="F2" s="13" t="s">
        <v>151</v>
      </c>
      <c r="G2" s="13">
        <v>3</v>
      </c>
      <c r="H2" s="13">
        <v>9</v>
      </c>
      <c r="I2" s="13" t="s">
        <v>173</v>
      </c>
      <c r="J2" s="68">
        <v>0</v>
      </c>
      <c r="K2" s="69"/>
      <c r="L2" s="62"/>
      <c r="M2" s="142"/>
      <c r="N2" s="68">
        <v>1894002</v>
      </c>
      <c r="O2" s="69">
        <v>0</v>
      </c>
      <c r="P2" s="62" t="s">
        <v>164</v>
      </c>
      <c r="Q2" s="71"/>
      <c r="R2" s="68">
        <v>0</v>
      </c>
      <c r="S2" s="69">
        <v>0</v>
      </c>
      <c r="T2" s="62"/>
      <c r="U2" s="62"/>
    </row>
    <row r="3" spans="1:21" s="131" customFormat="1" ht="36">
      <c r="A3" s="40">
        <v>3110</v>
      </c>
      <c r="B3" s="40" t="s">
        <v>72</v>
      </c>
      <c r="C3" s="40" t="s">
        <v>55</v>
      </c>
      <c r="D3" s="40">
        <v>3888</v>
      </c>
      <c r="E3" s="40">
        <v>2025</v>
      </c>
      <c r="F3" s="40" t="s">
        <v>151</v>
      </c>
      <c r="G3" s="40">
        <v>3</v>
      </c>
      <c r="H3" s="40">
        <v>9</v>
      </c>
      <c r="I3" s="40" t="s">
        <v>173</v>
      </c>
      <c r="J3" s="72">
        <v>1476498.42</v>
      </c>
      <c r="K3" s="73">
        <v>14163.6</v>
      </c>
      <c r="L3" s="61" t="s">
        <v>164</v>
      </c>
      <c r="M3" s="143"/>
      <c r="N3" s="72">
        <v>640201</v>
      </c>
      <c r="O3" s="73">
        <v>6705.36</v>
      </c>
      <c r="P3" s="61" t="s">
        <v>164</v>
      </c>
      <c r="Q3" s="71"/>
      <c r="R3" s="72">
        <v>304782</v>
      </c>
      <c r="S3" s="73">
        <v>0</v>
      </c>
      <c r="T3" s="61" t="s">
        <v>163</v>
      </c>
      <c r="U3" s="61"/>
    </row>
    <row r="4" spans="1:21" s="131" customFormat="1" ht="36">
      <c r="A4" s="13">
        <v>3888</v>
      </c>
      <c r="B4" s="13" t="s">
        <v>69</v>
      </c>
      <c r="C4" s="13" t="s">
        <v>52</v>
      </c>
      <c r="D4" s="13">
        <v>3888</v>
      </c>
      <c r="E4" s="13">
        <v>2025</v>
      </c>
      <c r="F4" s="13" t="s">
        <v>151</v>
      </c>
      <c r="G4" s="13">
        <v>3</v>
      </c>
      <c r="H4" s="13">
        <v>9</v>
      </c>
      <c r="I4" s="13" t="s">
        <v>173</v>
      </c>
      <c r="J4" s="68">
        <v>4478507.4800000004</v>
      </c>
      <c r="K4" s="69">
        <v>43390.81</v>
      </c>
      <c r="L4" s="62" t="s">
        <v>164</v>
      </c>
      <c r="M4" s="142"/>
      <c r="N4" s="68">
        <v>5149323.84</v>
      </c>
      <c r="O4" s="69">
        <v>27888.36</v>
      </c>
      <c r="P4" s="62" t="s">
        <v>164</v>
      </c>
      <c r="Q4" s="71"/>
      <c r="R4" s="68">
        <v>2459708</v>
      </c>
      <c r="S4" s="69">
        <v>0</v>
      </c>
      <c r="T4" s="62" t="s">
        <v>163</v>
      </c>
      <c r="U4" s="62"/>
    </row>
    <row r="5" spans="1:21" s="131" customFormat="1" ht="36">
      <c r="A5" s="40">
        <v>127</v>
      </c>
      <c r="B5" s="40" t="s">
        <v>74</v>
      </c>
      <c r="C5" s="40" t="s">
        <v>55</v>
      </c>
      <c r="D5" s="40">
        <v>3888</v>
      </c>
      <c r="E5" s="40">
        <v>2025</v>
      </c>
      <c r="F5" s="40" t="s">
        <v>151</v>
      </c>
      <c r="G5" s="40">
        <v>3</v>
      </c>
      <c r="H5" s="40">
        <v>9</v>
      </c>
      <c r="I5" s="40" t="s">
        <v>173</v>
      </c>
      <c r="J5" s="72">
        <v>3002009.06</v>
      </c>
      <c r="K5" s="73">
        <v>29227.21</v>
      </c>
      <c r="L5" s="61" t="s">
        <v>164</v>
      </c>
      <c r="M5" s="143"/>
      <c r="N5" s="72">
        <v>2186091.84</v>
      </c>
      <c r="O5" s="73">
        <v>21183</v>
      </c>
      <c r="P5" s="61" t="s">
        <v>164</v>
      </c>
      <c r="Q5" s="71"/>
      <c r="R5" s="72">
        <v>2154926</v>
      </c>
      <c r="S5" s="73">
        <v>0</v>
      </c>
      <c r="T5" s="61" t="s">
        <v>163</v>
      </c>
      <c r="U5" s="61"/>
    </row>
    <row r="6" spans="1:21" s="131" customFormat="1" ht="36">
      <c r="A6" s="13">
        <v>11394</v>
      </c>
      <c r="B6" s="13" t="s">
        <v>76</v>
      </c>
      <c r="C6" s="13" t="s">
        <v>64</v>
      </c>
      <c r="D6" s="13">
        <v>3888</v>
      </c>
      <c r="E6" s="13">
        <v>2025</v>
      </c>
      <c r="F6" s="13" t="s">
        <v>151</v>
      </c>
      <c r="G6" s="13">
        <v>3</v>
      </c>
      <c r="H6" s="13">
        <v>9</v>
      </c>
      <c r="I6" s="13" t="s">
        <v>173</v>
      </c>
      <c r="J6" s="68">
        <v>0</v>
      </c>
      <c r="K6" s="69"/>
      <c r="L6" s="62"/>
      <c r="M6" s="142"/>
      <c r="N6" s="68">
        <v>429029</v>
      </c>
      <c r="O6" s="69">
        <v>0</v>
      </c>
      <c r="P6" s="62" t="s">
        <v>164</v>
      </c>
      <c r="Q6" s="71"/>
      <c r="R6" s="68">
        <v>0</v>
      </c>
      <c r="S6" s="69">
        <v>0</v>
      </c>
      <c r="T6" s="62"/>
      <c r="U6" s="62"/>
    </row>
    <row r="7" spans="1:21" s="131" customFormat="1" ht="36">
      <c r="A7" s="40">
        <v>13158</v>
      </c>
      <c r="B7" s="40" t="s">
        <v>78</v>
      </c>
      <c r="C7" s="40" t="s">
        <v>52</v>
      </c>
      <c r="D7" s="40">
        <v>13158</v>
      </c>
      <c r="E7" s="40">
        <v>2025</v>
      </c>
      <c r="F7" s="40" t="s">
        <v>151</v>
      </c>
      <c r="G7" s="40">
        <v>3</v>
      </c>
      <c r="H7" s="40">
        <v>9</v>
      </c>
      <c r="I7" s="40" t="s">
        <v>173</v>
      </c>
      <c r="J7" s="72">
        <v>0</v>
      </c>
      <c r="K7" s="73"/>
      <c r="L7" s="61"/>
      <c r="M7" s="143"/>
      <c r="N7" s="72">
        <v>0</v>
      </c>
      <c r="O7" s="73">
        <v>0</v>
      </c>
      <c r="P7" s="61"/>
      <c r="Q7" s="71"/>
      <c r="R7" s="72">
        <v>0</v>
      </c>
      <c r="S7" s="73">
        <v>0</v>
      </c>
      <c r="T7" s="61"/>
      <c r="U7" s="61"/>
    </row>
    <row r="8" spans="1:21" s="131" customFormat="1" ht="48">
      <c r="A8" s="13">
        <v>11718</v>
      </c>
      <c r="B8" s="13" t="s">
        <v>174</v>
      </c>
      <c r="C8" s="13" t="s">
        <v>55</v>
      </c>
      <c r="D8" s="13">
        <v>13158</v>
      </c>
      <c r="E8" s="13">
        <v>2025</v>
      </c>
      <c r="F8" s="13" t="s">
        <v>151</v>
      </c>
      <c r="G8" s="13">
        <v>3</v>
      </c>
      <c r="H8" s="13">
        <v>9</v>
      </c>
      <c r="I8" s="13" t="s">
        <v>173</v>
      </c>
      <c r="J8" s="68">
        <v>0</v>
      </c>
      <c r="K8" s="69">
        <v>0</v>
      </c>
      <c r="L8" s="62"/>
      <c r="M8" s="142"/>
      <c r="N8" s="68">
        <v>0</v>
      </c>
      <c r="O8" s="69">
        <v>0</v>
      </c>
      <c r="P8" s="62"/>
      <c r="Q8" s="71"/>
      <c r="R8" s="68">
        <v>0</v>
      </c>
      <c r="S8" s="69">
        <v>0</v>
      </c>
      <c r="T8" s="62"/>
      <c r="U8" s="62"/>
    </row>
    <row r="9" spans="1:21" s="131" customFormat="1" ht="48">
      <c r="A9" s="40">
        <v>6963</v>
      </c>
      <c r="B9" s="40" t="s">
        <v>80</v>
      </c>
      <c r="C9" s="40" t="s">
        <v>55</v>
      </c>
      <c r="D9" s="40">
        <v>13158</v>
      </c>
      <c r="E9" s="40">
        <v>2025</v>
      </c>
      <c r="F9" s="40" t="s">
        <v>151</v>
      </c>
      <c r="G9" s="40">
        <v>3</v>
      </c>
      <c r="H9" s="40">
        <v>9</v>
      </c>
      <c r="I9" s="40" t="s">
        <v>173</v>
      </c>
      <c r="J9" s="72">
        <v>226645</v>
      </c>
      <c r="K9" s="73">
        <v>2162.25</v>
      </c>
      <c r="L9" s="61" t="s">
        <v>163</v>
      </c>
      <c r="M9" s="143" t="s">
        <v>175</v>
      </c>
      <c r="N9" s="72">
        <v>42578</v>
      </c>
      <c r="O9" s="73">
        <v>406</v>
      </c>
      <c r="P9" s="61" t="s">
        <v>163</v>
      </c>
      <c r="Q9" s="71" t="s">
        <v>175</v>
      </c>
      <c r="R9" s="72">
        <v>0</v>
      </c>
      <c r="S9" s="73">
        <v>0</v>
      </c>
      <c r="T9" s="61" t="s">
        <v>163</v>
      </c>
      <c r="U9" s="61" t="s">
        <v>175</v>
      </c>
    </row>
    <row r="10" spans="1:21" s="131" customFormat="1" ht="36">
      <c r="A10" s="13">
        <v>3108</v>
      </c>
      <c r="B10" s="13" t="s">
        <v>51</v>
      </c>
      <c r="C10" s="13" t="s">
        <v>55</v>
      </c>
      <c r="D10" s="13">
        <v>13159</v>
      </c>
      <c r="E10" s="13">
        <v>2025</v>
      </c>
      <c r="F10" s="13" t="s">
        <v>149</v>
      </c>
      <c r="G10" s="13">
        <v>1</v>
      </c>
      <c r="H10" s="13">
        <v>3</v>
      </c>
      <c r="I10" s="13" t="s">
        <v>176</v>
      </c>
      <c r="J10" s="68">
        <v>0</v>
      </c>
      <c r="K10" s="69"/>
      <c r="L10" s="62"/>
      <c r="M10" s="142"/>
      <c r="N10" s="68">
        <v>0</v>
      </c>
      <c r="O10" s="69">
        <v>0</v>
      </c>
      <c r="P10" s="62"/>
      <c r="Q10" s="71"/>
      <c r="R10" s="68">
        <v>0</v>
      </c>
      <c r="S10" s="69">
        <v>0</v>
      </c>
      <c r="T10" s="62"/>
      <c r="U10" s="62"/>
    </row>
    <row r="11" spans="1:21" s="131" customFormat="1" ht="36">
      <c r="A11" s="40">
        <v>13159</v>
      </c>
      <c r="B11" s="40" t="s">
        <v>51</v>
      </c>
      <c r="C11" s="40" t="s">
        <v>52</v>
      </c>
      <c r="D11" s="40">
        <v>13159</v>
      </c>
      <c r="E11" s="40">
        <v>2025</v>
      </c>
      <c r="F11" s="40" t="s">
        <v>149</v>
      </c>
      <c r="G11" s="40">
        <v>1</v>
      </c>
      <c r="H11" s="40">
        <v>3</v>
      </c>
      <c r="I11" s="40" t="s">
        <v>176</v>
      </c>
      <c r="J11" s="72">
        <v>6227787.3700000001</v>
      </c>
      <c r="K11" s="73">
        <v>38674.07</v>
      </c>
      <c r="L11" s="61" t="s">
        <v>164</v>
      </c>
      <c r="M11" s="143"/>
      <c r="N11" s="72">
        <v>2479581.1</v>
      </c>
      <c r="O11" s="73">
        <v>43845.8</v>
      </c>
      <c r="P11" s="61" t="s">
        <v>164</v>
      </c>
      <c r="Q11" s="71"/>
      <c r="R11" s="72">
        <v>1883616</v>
      </c>
      <c r="S11" s="73">
        <v>4147.79</v>
      </c>
      <c r="T11" s="61" t="s">
        <v>163</v>
      </c>
      <c r="U11" s="61"/>
    </row>
    <row r="12" spans="1:21" s="131" customFormat="1" ht="48">
      <c r="A12" s="13">
        <v>14424</v>
      </c>
      <c r="B12" s="13" t="s">
        <v>65</v>
      </c>
      <c r="C12" s="13" t="s">
        <v>64</v>
      </c>
      <c r="D12" s="13">
        <v>14288</v>
      </c>
      <c r="E12" s="13">
        <v>2025</v>
      </c>
      <c r="F12" s="13" t="s">
        <v>149</v>
      </c>
      <c r="G12" s="13">
        <v>1</v>
      </c>
      <c r="H12" s="13">
        <v>3</v>
      </c>
      <c r="I12" s="13" t="s">
        <v>176</v>
      </c>
      <c r="J12" s="68">
        <v>0</v>
      </c>
      <c r="K12" s="69">
        <v>0</v>
      </c>
      <c r="L12" s="62"/>
      <c r="M12" s="142"/>
      <c r="N12" s="68">
        <v>0</v>
      </c>
      <c r="O12" s="69">
        <v>0</v>
      </c>
      <c r="P12" s="62"/>
      <c r="Q12" s="71"/>
      <c r="R12" s="68">
        <v>257506</v>
      </c>
      <c r="S12" s="69">
        <v>664</v>
      </c>
      <c r="T12" s="62" t="s">
        <v>165</v>
      </c>
      <c r="U12" s="62" t="s">
        <v>177</v>
      </c>
    </row>
    <row r="13" spans="1:21" s="131" customFormat="1" ht="60">
      <c r="A13" s="40">
        <v>12151</v>
      </c>
      <c r="B13" s="40" t="s">
        <v>63</v>
      </c>
      <c r="C13" s="40" t="s">
        <v>64</v>
      </c>
      <c r="D13" s="40">
        <v>14288</v>
      </c>
      <c r="E13" s="40">
        <v>2025</v>
      </c>
      <c r="F13" s="40" t="s">
        <v>149</v>
      </c>
      <c r="G13" s="40">
        <v>1</v>
      </c>
      <c r="H13" s="40">
        <v>3</v>
      </c>
      <c r="I13" s="40" t="s">
        <v>176</v>
      </c>
      <c r="J13" s="72">
        <v>0</v>
      </c>
      <c r="K13" s="73">
        <v>0</v>
      </c>
      <c r="L13" s="61"/>
      <c r="M13" s="143"/>
      <c r="N13" s="72">
        <v>0</v>
      </c>
      <c r="O13" s="73">
        <v>0</v>
      </c>
      <c r="P13" s="61"/>
      <c r="Q13" s="71"/>
      <c r="R13" s="72">
        <v>30912</v>
      </c>
      <c r="S13" s="73">
        <v>67.5</v>
      </c>
      <c r="T13" s="61" t="s">
        <v>165</v>
      </c>
      <c r="U13" s="61" t="s">
        <v>177</v>
      </c>
    </row>
    <row r="14" spans="1:21" s="131" customFormat="1" ht="36">
      <c r="A14" s="13">
        <v>14425</v>
      </c>
      <c r="B14" s="13" t="s">
        <v>66</v>
      </c>
      <c r="C14" s="13" t="s">
        <v>64</v>
      </c>
      <c r="D14" s="13">
        <v>14288</v>
      </c>
      <c r="E14" s="13">
        <v>2025</v>
      </c>
      <c r="F14" s="13" t="s">
        <v>149</v>
      </c>
      <c r="G14" s="13">
        <v>1</v>
      </c>
      <c r="H14" s="13">
        <v>3</v>
      </c>
      <c r="I14" s="13" t="s">
        <v>176</v>
      </c>
      <c r="J14" s="68">
        <v>0</v>
      </c>
      <c r="K14" s="69">
        <v>0</v>
      </c>
      <c r="L14" s="62"/>
      <c r="M14" s="142"/>
      <c r="N14" s="68">
        <v>0</v>
      </c>
      <c r="O14" s="69">
        <v>0</v>
      </c>
      <c r="P14" s="62"/>
      <c r="Q14" s="71"/>
      <c r="R14" s="68">
        <v>0</v>
      </c>
      <c r="S14" s="69">
        <v>0</v>
      </c>
      <c r="T14" s="62"/>
      <c r="U14" s="62"/>
    </row>
    <row r="15" spans="1:21" s="131" customFormat="1" ht="60">
      <c r="A15" s="40">
        <v>16532</v>
      </c>
      <c r="B15" s="40" t="s">
        <v>67</v>
      </c>
      <c r="C15" s="40" t="s">
        <v>64</v>
      </c>
      <c r="D15" s="40">
        <v>14288</v>
      </c>
      <c r="E15" s="40">
        <v>2025</v>
      </c>
      <c r="F15" s="40" t="s">
        <v>149</v>
      </c>
      <c r="G15" s="40">
        <v>1</v>
      </c>
      <c r="H15" s="40">
        <v>3</v>
      </c>
      <c r="I15" s="40" t="s">
        <v>176</v>
      </c>
      <c r="J15" s="72">
        <v>0</v>
      </c>
      <c r="K15" s="73">
        <v>0</v>
      </c>
      <c r="L15" s="61"/>
      <c r="M15" s="143"/>
      <c r="N15" s="72">
        <v>0</v>
      </c>
      <c r="O15" s="73">
        <v>0</v>
      </c>
      <c r="P15" s="61"/>
      <c r="Q15" s="71"/>
      <c r="R15" s="72">
        <v>0</v>
      </c>
      <c r="S15" s="73">
        <v>0</v>
      </c>
      <c r="T15" s="61"/>
      <c r="U15" s="61"/>
    </row>
    <row r="16" spans="1:21" s="131" customFormat="1" ht="36">
      <c r="A16" s="13">
        <v>14288</v>
      </c>
      <c r="B16" s="13" t="s">
        <v>59</v>
      </c>
      <c r="C16" s="13" t="s">
        <v>52</v>
      </c>
      <c r="D16" s="13">
        <v>14288</v>
      </c>
      <c r="E16" s="13">
        <v>2025</v>
      </c>
      <c r="F16" s="13" t="s">
        <v>149</v>
      </c>
      <c r="G16" s="13">
        <v>1</v>
      </c>
      <c r="H16" s="13">
        <v>3</v>
      </c>
      <c r="I16" s="13" t="s">
        <v>176</v>
      </c>
      <c r="J16" s="68">
        <v>20656313</v>
      </c>
      <c r="K16" s="69">
        <v>194521</v>
      </c>
      <c r="L16" s="62" t="s">
        <v>164</v>
      </c>
      <c r="M16" s="142" t="s">
        <v>178</v>
      </c>
      <c r="N16" s="68">
        <v>10812859</v>
      </c>
      <c r="O16" s="69">
        <v>162772</v>
      </c>
      <c r="P16" s="62" t="s">
        <v>164</v>
      </c>
      <c r="Q16" s="71" t="s">
        <v>178</v>
      </c>
      <c r="R16" s="68">
        <v>96037</v>
      </c>
      <c r="S16" s="69">
        <v>2195</v>
      </c>
      <c r="T16" s="62" t="s">
        <v>164</v>
      </c>
      <c r="U16" s="62" t="s">
        <v>178</v>
      </c>
    </row>
    <row r="17" spans="1:21" s="131" customFormat="1" ht="36">
      <c r="A17" s="40">
        <v>6547</v>
      </c>
      <c r="B17" s="40" t="s">
        <v>60</v>
      </c>
      <c r="C17" s="40" t="s">
        <v>55</v>
      </c>
      <c r="D17" s="40">
        <v>14288</v>
      </c>
      <c r="E17" s="40">
        <v>2025</v>
      </c>
      <c r="F17" s="40" t="s">
        <v>149</v>
      </c>
      <c r="G17" s="40">
        <v>1</v>
      </c>
      <c r="H17" s="40">
        <v>3</v>
      </c>
      <c r="I17" s="40" t="s">
        <v>176</v>
      </c>
      <c r="J17" s="72">
        <v>494900</v>
      </c>
      <c r="K17" s="73">
        <v>6358.18</v>
      </c>
      <c r="L17" s="61" t="s">
        <v>164</v>
      </c>
      <c r="M17" s="143" t="s">
        <v>178</v>
      </c>
      <c r="N17" s="72">
        <v>30841</v>
      </c>
      <c r="O17" s="73">
        <v>503.5</v>
      </c>
      <c r="P17" s="61" t="s">
        <v>164</v>
      </c>
      <c r="Q17" s="71" t="s">
        <v>178</v>
      </c>
      <c r="R17" s="72">
        <v>0</v>
      </c>
      <c r="S17" s="73">
        <v>0</v>
      </c>
      <c r="T17" s="61"/>
      <c r="U17" s="61"/>
    </row>
    <row r="18" spans="1:21" s="131" customFormat="1" ht="48">
      <c r="A18" s="13">
        <v>16533</v>
      </c>
      <c r="B18" s="13" t="s">
        <v>68</v>
      </c>
      <c r="C18" s="13" t="s">
        <v>64</v>
      </c>
      <c r="D18" s="13">
        <v>14288</v>
      </c>
      <c r="E18" s="13">
        <v>2025</v>
      </c>
      <c r="F18" s="13" t="s">
        <v>149</v>
      </c>
      <c r="G18" s="13">
        <v>1</v>
      </c>
      <c r="H18" s="13">
        <v>3</v>
      </c>
      <c r="I18" s="13" t="s">
        <v>176</v>
      </c>
      <c r="J18" s="68">
        <v>0</v>
      </c>
      <c r="K18" s="69">
        <v>0</v>
      </c>
      <c r="L18" s="62"/>
      <c r="M18" s="142"/>
      <c r="N18" s="68">
        <v>0</v>
      </c>
      <c r="O18" s="69">
        <v>0</v>
      </c>
      <c r="P18" s="62"/>
      <c r="Q18" s="71"/>
      <c r="R18" s="68">
        <v>283444</v>
      </c>
      <c r="S18" s="69">
        <v>867</v>
      </c>
      <c r="T18" s="62" t="s">
        <v>165</v>
      </c>
      <c r="U18" s="62" t="s">
        <v>177</v>
      </c>
    </row>
    <row r="19" spans="1:21" s="57" customFormat="1">
      <c r="A19" s="13"/>
      <c r="B19" s="13"/>
      <c r="C19" s="13"/>
      <c r="D19" s="13"/>
      <c r="E19" s="13"/>
      <c r="F19" s="13"/>
      <c r="G19" s="13"/>
      <c r="H19" s="13"/>
      <c r="I19" s="13"/>
      <c r="J19" s="68"/>
      <c r="K19" s="69"/>
      <c r="L19" s="61"/>
      <c r="M19" s="70"/>
      <c r="N19" s="68"/>
      <c r="O19" s="69"/>
      <c r="P19" s="61"/>
      <c r="Q19" s="71"/>
      <c r="R19" s="68"/>
      <c r="S19" s="69"/>
      <c r="T19" s="61"/>
      <c r="U19" s="62"/>
    </row>
    <row r="20" spans="1:21" s="57" customFormat="1">
      <c r="A20" s="40"/>
      <c r="B20" s="40"/>
      <c r="C20" s="40"/>
      <c r="D20" s="40"/>
      <c r="E20" s="40"/>
      <c r="F20" s="40"/>
      <c r="G20" s="40"/>
      <c r="H20" s="40"/>
      <c r="I20" s="40"/>
      <c r="J20" s="72"/>
      <c r="K20" s="73"/>
      <c r="L20" s="61"/>
      <c r="M20" s="74"/>
      <c r="N20" s="72"/>
      <c r="O20" s="73"/>
      <c r="P20" s="61"/>
      <c r="Q20" s="71"/>
      <c r="R20" s="72"/>
      <c r="S20" s="73"/>
      <c r="T20" s="61"/>
      <c r="U20" s="61"/>
    </row>
    <row r="21" spans="1:21" s="57" customFormat="1">
      <c r="A21" s="13"/>
      <c r="B21" s="13"/>
      <c r="C21" s="13"/>
      <c r="D21" s="13"/>
      <c r="E21" s="13"/>
      <c r="F21" s="13"/>
      <c r="G21" s="13"/>
      <c r="H21" s="13"/>
      <c r="I21" s="13"/>
      <c r="J21" s="68"/>
      <c r="K21" s="69"/>
      <c r="L21" s="61"/>
      <c r="M21" s="70"/>
      <c r="N21" s="68"/>
      <c r="O21" s="69"/>
      <c r="P21" s="61"/>
      <c r="Q21" s="71"/>
      <c r="R21" s="68"/>
      <c r="S21" s="69"/>
      <c r="T21" s="61"/>
      <c r="U21" s="62"/>
    </row>
    <row r="22" spans="1:21" s="57" customFormat="1">
      <c r="A22" s="40"/>
      <c r="B22" s="40"/>
      <c r="C22" s="40"/>
      <c r="D22" s="40"/>
      <c r="E22" s="40"/>
      <c r="F22" s="40"/>
      <c r="G22" s="40"/>
      <c r="H22" s="40"/>
      <c r="I22" s="40"/>
      <c r="J22" s="72"/>
      <c r="K22" s="73"/>
      <c r="L22" s="61"/>
      <c r="M22" s="74"/>
      <c r="N22" s="72"/>
      <c r="O22" s="73"/>
      <c r="P22" s="61"/>
      <c r="Q22" s="71"/>
      <c r="R22" s="72"/>
      <c r="S22" s="73"/>
      <c r="T22" s="61"/>
      <c r="U22" s="61"/>
    </row>
    <row r="23" spans="1:21" s="57" customFormat="1">
      <c r="A23" s="13"/>
      <c r="B23" s="13"/>
      <c r="C23" s="13"/>
      <c r="D23" s="13"/>
      <c r="E23" s="13"/>
      <c r="F23" s="13"/>
      <c r="G23" s="13"/>
      <c r="H23" s="13"/>
      <c r="I23" s="13"/>
      <c r="J23" s="68"/>
      <c r="K23" s="69"/>
      <c r="L23" s="61"/>
      <c r="M23" s="70"/>
      <c r="N23" s="68"/>
      <c r="O23" s="69"/>
      <c r="P23" s="61"/>
      <c r="Q23" s="71"/>
      <c r="R23" s="68"/>
      <c r="S23" s="69"/>
      <c r="T23" s="61"/>
      <c r="U23" s="62"/>
    </row>
    <row r="24" spans="1:21" s="57" customFormat="1">
      <c r="A24" s="40"/>
      <c r="B24" s="40"/>
      <c r="C24" s="40"/>
      <c r="D24" s="40"/>
      <c r="E24" s="40"/>
      <c r="F24" s="40"/>
      <c r="G24" s="40"/>
      <c r="H24" s="40"/>
      <c r="I24" s="40"/>
      <c r="J24" s="72"/>
      <c r="K24" s="73"/>
      <c r="L24" s="61"/>
      <c r="M24" s="74"/>
      <c r="N24" s="72"/>
      <c r="O24" s="73"/>
      <c r="P24" s="61"/>
      <c r="Q24" s="71"/>
      <c r="R24" s="72"/>
      <c r="S24" s="73"/>
      <c r="T24" s="61"/>
      <c r="U24" s="61"/>
    </row>
    <row r="25" spans="1:21" s="57" customFormat="1">
      <c r="A25" s="13"/>
      <c r="B25" s="13"/>
      <c r="C25" s="13"/>
      <c r="D25" s="13"/>
      <c r="E25" s="13"/>
      <c r="F25" s="13"/>
      <c r="G25" s="13"/>
      <c r="H25" s="13"/>
      <c r="I25" s="13"/>
      <c r="J25" s="68"/>
      <c r="K25" s="69"/>
      <c r="L25" s="61"/>
      <c r="M25" s="70"/>
      <c r="N25" s="68"/>
      <c r="O25" s="69"/>
      <c r="P25" s="61"/>
      <c r="Q25" s="71"/>
      <c r="R25" s="68"/>
      <c r="S25" s="69"/>
      <c r="T25" s="61"/>
      <c r="U25" s="62"/>
    </row>
    <row r="26" spans="1:21" s="57" customFormat="1">
      <c r="A26" s="40"/>
      <c r="B26" s="40"/>
      <c r="C26" s="40"/>
      <c r="D26" s="40"/>
      <c r="E26" s="40"/>
      <c r="F26" s="40"/>
      <c r="G26" s="40"/>
      <c r="H26" s="40"/>
      <c r="I26" s="40"/>
      <c r="J26" s="72"/>
      <c r="K26" s="73"/>
      <c r="L26" s="61"/>
      <c r="M26" s="74"/>
      <c r="N26" s="72"/>
      <c r="O26" s="73"/>
      <c r="P26" s="61"/>
      <c r="Q26" s="71"/>
      <c r="R26" s="72"/>
      <c r="S26" s="73"/>
      <c r="T26" s="61"/>
      <c r="U26" s="61"/>
    </row>
    <row r="27" spans="1:21" s="57" customFormat="1">
      <c r="A27" s="13"/>
      <c r="B27" s="13"/>
      <c r="C27" s="13"/>
      <c r="D27" s="13"/>
      <c r="E27" s="13"/>
      <c r="F27" s="13"/>
      <c r="G27" s="13"/>
      <c r="H27" s="13"/>
      <c r="I27" s="13"/>
      <c r="J27" s="68"/>
      <c r="K27" s="69"/>
      <c r="L27" s="61"/>
      <c r="M27" s="70"/>
      <c r="N27" s="68"/>
      <c r="O27" s="69"/>
      <c r="P27" s="61"/>
      <c r="Q27" s="71"/>
      <c r="R27" s="68"/>
      <c r="S27" s="69"/>
      <c r="T27" s="61"/>
      <c r="U27" s="62"/>
    </row>
    <row r="28" spans="1:21" s="57" customFormat="1">
      <c r="A28" s="40"/>
      <c r="B28" s="40"/>
      <c r="C28" s="40"/>
      <c r="D28" s="40"/>
      <c r="E28" s="40"/>
      <c r="F28" s="40"/>
      <c r="G28" s="40"/>
      <c r="H28" s="40"/>
      <c r="I28" s="40"/>
      <c r="J28" s="72"/>
      <c r="K28" s="73"/>
      <c r="L28" s="61"/>
      <c r="M28" s="74"/>
      <c r="N28" s="72"/>
      <c r="O28" s="73"/>
      <c r="P28" s="61"/>
      <c r="Q28" s="71"/>
      <c r="R28" s="72"/>
      <c r="S28" s="73"/>
      <c r="T28" s="61"/>
      <c r="U28" s="61"/>
    </row>
    <row r="29" spans="1:21" s="57" customFormat="1">
      <c r="A29" s="13"/>
      <c r="B29" s="13"/>
      <c r="C29" s="13"/>
      <c r="D29" s="13"/>
      <c r="E29" s="13"/>
      <c r="F29" s="13"/>
      <c r="G29" s="13"/>
      <c r="H29" s="13"/>
      <c r="I29" s="13"/>
      <c r="J29" s="68"/>
      <c r="K29" s="69"/>
      <c r="L29" s="62"/>
      <c r="M29" s="70"/>
      <c r="N29" s="68"/>
      <c r="O29" s="69"/>
      <c r="P29" s="62"/>
      <c r="Q29" s="71"/>
      <c r="R29" s="68"/>
      <c r="S29" s="69"/>
      <c r="T29" s="62"/>
      <c r="U29" s="62"/>
    </row>
    <row r="30" spans="1:21" s="57" customFormat="1">
      <c r="A30" s="40"/>
      <c r="B30" s="40"/>
      <c r="C30" s="40"/>
      <c r="D30" s="40"/>
      <c r="E30" s="40"/>
      <c r="F30" s="40"/>
      <c r="G30" s="40"/>
      <c r="H30" s="40"/>
      <c r="I30" s="40"/>
      <c r="J30" s="72"/>
      <c r="K30" s="73"/>
      <c r="L30" s="61"/>
      <c r="M30" s="74"/>
      <c r="N30" s="72"/>
      <c r="O30" s="73"/>
      <c r="P30" s="61"/>
      <c r="Q30" s="71"/>
      <c r="R30" s="72"/>
      <c r="S30" s="73"/>
      <c r="T30" s="61"/>
      <c r="U30" s="61"/>
    </row>
    <row r="31" spans="1:21" s="57" customFormat="1">
      <c r="A31" s="13"/>
      <c r="B31" s="13"/>
      <c r="C31" s="13"/>
      <c r="D31" s="13"/>
      <c r="E31" s="13"/>
      <c r="F31" s="13"/>
      <c r="G31" s="13"/>
      <c r="H31" s="13"/>
      <c r="I31" s="13"/>
      <c r="J31" s="68"/>
      <c r="K31" s="69"/>
      <c r="L31" s="62"/>
      <c r="M31" s="70"/>
      <c r="N31" s="68"/>
      <c r="O31" s="69"/>
      <c r="P31" s="62"/>
      <c r="Q31" s="71"/>
      <c r="R31" s="68"/>
      <c r="S31" s="69"/>
      <c r="T31" s="62"/>
      <c r="U31" s="62"/>
    </row>
    <row r="32" spans="1:21" s="57" customFormat="1">
      <c r="A32" s="40"/>
      <c r="B32" s="40"/>
      <c r="C32" s="40"/>
      <c r="D32" s="40"/>
      <c r="E32" s="40"/>
      <c r="F32" s="40"/>
      <c r="G32" s="40"/>
      <c r="H32" s="40"/>
      <c r="I32" s="40"/>
      <c r="J32" s="72"/>
      <c r="K32" s="73"/>
      <c r="L32" s="61"/>
      <c r="M32" s="74"/>
      <c r="N32" s="72"/>
      <c r="O32" s="73"/>
      <c r="P32" s="61"/>
      <c r="Q32" s="71"/>
      <c r="R32" s="72"/>
      <c r="S32" s="73"/>
      <c r="T32" s="61"/>
      <c r="U32" s="61"/>
    </row>
    <row r="33" spans="1:21" s="57" customFormat="1">
      <c r="A33" s="13"/>
      <c r="B33" s="13"/>
      <c r="C33" s="13"/>
      <c r="D33" s="13"/>
      <c r="E33" s="13"/>
      <c r="F33" s="13"/>
      <c r="G33" s="13"/>
      <c r="H33" s="13"/>
      <c r="I33" s="13"/>
      <c r="J33" s="68"/>
      <c r="K33" s="69"/>
      <c r="L33" s="62"/>
      <c r="M33" s="70"/>
      <c r="N33" s="69"/>
      <c r="O33" s="69"/>
      <c r="P33" s="62"/>
      <c r="Q33" s="71"/>
      <c r="R33" s="68"/>
      <c r="S33" s="69"/>
      <c r="T33" s="62"/>
      <c r="U33" s="62"/>
    </row>
    <row r="34" spans="1:21" s="57" customFormat="1">
      <c r="A34" s="40"/>
      <c r="B34" s="40"/>
      <c r="C34" s="40"/>
      <c r="D34" s="40"/>
      <c r="E34" s="40"/>
      <c r="F34" s="40"/>
      <c r="G34" s="40"/>
      <c r="H34" s="40"/>
      <c r="I34" s="40"/>
      <c r="J34" s="72"/>
      <c r="K34" s="73"/>
      <c r="L34" s="61"/>
      <c r="M34" s="74"/>
      <c r="N34" s="72"/>
      <c r="O34" s="73"/>
      <c r="P34" s="61"/>
      <c r="Q34" s="71"/>
      <c r="R34" s="72"/>
      <c r="S34" s="73"/>
      <c r="T34" s="61"/>
      <c r="U34" s="61"/>
    </row>
    <row r="35" spans="1:21" s="57" customFormat="1">
      <c r="A35" s="13"/>
      <c r="B35" s="13"/>
      <c r="C35" s="13"/>
      <c r="D35" s="13"/>
      <c r="E35" s="13"/>
      <c r="F35" s="13"/>
      <c r="G35" s="13"/>
      <c r="H35" s="13"/>
      <c r="I35" s="13"/>
      <c r="J35" s="68"/>
      <c r="K35" s="69"/>
      <c r="L35" s="62"/>
      <c r="M35" s="70"/>
      <c r="N35" s="68"/>
      <c r="O35" s="69"/>
      <c r="P35" s="62"/>
      <c r="Q35" s="71"/>
      <c r="R35" s="68"/>
      <c r="S35" s="69"/>
      <c r="T35" s="62"/>
      <c r="U35" s="62"/>
    </row>
    <row r="36" spans="1:21" s="57" customFormat="1">
      <c r="A36" s="40"/>
      <c r="B36" s="40"/>
      <c r="C36" s="40"/>
      <c r="D36" s="40"/>
      <c r="E36" s="40"/>
      <c r="F36" s="40"/>
      <c r="G36" s="40"/>
      <c r="H36" s="40"/>
      <c r="I36" s="40"/>
      <c r="J36" s="73"/>
      <c r="K36" s="73"/>
      <c r="L36" s="61"/>
      <c r="M36" s="74"/>
      <c r="N36" s="72"/>
      <c r="O36" s="73"/>
      <c r="P36" s="61"/>
      <c r="Q36" s="71"/>
      <c r="R36" s="72"/>
      <c r="S36" s="73"/>
      <c r="T36" s="61"/>
      <c r="U36" s="61"/>
    </row>
    <row r="37" spans="1:21" s="57" customFormat="1">
      <c r="A37" s="13"/>
      <c r="B37" s="13"/>
      <c r="C37" s="13"/>
      <c r="D37" s="13"/>
      <c r="E37" s="13"/>
      <c r="F37" s="13"/>
      <c r="G37" s="13"/>
      <c r="H37" s="13"/>
      <c r="I37" s="13"/>
      <c r="J37" s="68"/>
      <c r="K37" s="69"/>
      <c r="L37" s="62"/>
      <c r="M37" s="70"/>
      <c r="N37" s="68"/>
      <c r="O37" s="69"/>
      <c r="P37" s="62"/>
      <c r="Q37" s="71"/>
      <c r="R37" s="68"/>
      <c r="S37" s="69"/>
      <c r="T37" s="62"/>
      <c r="U37" s="62"/>
    </row>
    <row r="38" spans="1:21" s="57" customFormat="1">
      <c r="A38" s="40"/>
      <c r="B38" s="40"/>
      <c r="C38" s="40"/>
      <c r="D38" s="40"/>
      <c r="E38" s="40"/>
      <c r="F38" s="40"/>
      <c r="G38" s="40"/>
      <c r="H38" s="40"/>
      <c r="I38" s="40"/>
      <c r="J38" s="72"/>
      <c r="K38" s="73"/>
      <c r="L38" s="61"/>
      <c r="M38" s="74"/>
      <c r="N38" s="72"/>
      <c r="O38" s="73"/>
      <c r="P38" s="61"/>
      <c r="Q38" s="71"/>
      <c r="R38" s="72"/>
      <c r="S38" s="73"/>
      <c r="T38" s="61"/>
      <c r="U38" s="61"/>
    </row>
    <row r="39" spans="1:21" s="57" customFormat="1">
      <c r="A39" s="13"/>
      <c r="B39" s="13"/>
      <c r="C39" s="13"/>
      <c r="D39" s="13"/>
      <c r="E39" s="13"/>
      <c r="F39" s="13"/>
      <c r="G39" s="13"/>
      <c r="H39" s="13"/>
      <c r="I39" s="13"/>
      <c r="J39" s="68"/>
      <c r="K39" s="69"/>
      <c r="L39" s="62"/>
      <c r="M39" s="70"/>
      <c r="N39" s="68"/>
      <c r="O39" s="69"/>
      <c r="P39" s="62"/>
      <c r="Q39" s="71"/>
      <c r="R39" s="68"/>
      <c r="S39" s="69"/>
      <c r="T39" s="62"/>
      <c r="U39" s="62"/>
    </row>
    <row r="40" spans="1:21" s="57" customFormat="1">
      <c r="A40" s="40"/>
      <c r="B40" s="40"/>
      <c r="C40" s="40"/>
      <c r="D40" s="40"/>
      <c r="E40" s="40"/>
      <c r="F40" s="40"/>
      <c r="G40" s="40"/>
      <c r="H40" s="40"/>
      <c r="I40" s="40"/>
      <c r="J40" s="72"/>
      <c r="K40" s="73"/>
      <c r="L40" s="61"/>
      <c r="M40" s="74"/>
      <c r="N40" s="72"/>
      <c r="O40" s="73"/>
      <c r="P40" s="61"/>
      <c r="Q40" s="71"/>
      <c r="R40" s="72"/>
      <c r="S40" s="73"/>
      <c r="T40" s="61"/>
      <c r="U40" s="61"/>
    </row>
    <row r="41" spans="1:21" s="57" customFormat="1">
      <c r="A41" s="13"/>
      <c r="B41" s="13"/>
      <c r="C41" s="13"/>
      <c r="D41" s="13"/>
      <c r="E41" s="13"/>
      <c r="F41" s="13"/>
      <c r="G41" s="13"/>
      <c r="H41" s="13"/>
      <c r="I41" s="13"/>
      <c r="J41" s="68"/>
      <c r="K41" s="69"/>
      <c r="L41" s="62"/>
      <c r="M41" s="70"/>
      <c r="N41" s="68"/>
      <c r="O41" s="69"/>
      <c r="P41" s="62"/>
      <c r="Q41" s="71"/>
      <c r="R41" s="68"/>
      <c r="S41" s="69"/>
      <c r="T41" s="62"/>
      <c r="U41" s="62"/>
    </row>
    <row r="42" spans="1:21" s="57" customFormat="1">
      <c r="A42" s="40"/>
      <c r="B42" s="40"/>
      <c r="C42" s="40"/>
      <c r="D42" s="40"/>
      <c r="E42" s="40"/>
      <c r="F42" s="40"/>
      <c r="G42" s="40"/>
      <c r="H42" s="40"/>
      <c r="I42" s="40"/>
      <c r="J42" s="72"/>
      <c r="K42" s="73"/>
      <c r="L42" s="61"/>
      <c r="M42" s="74"/>
      <c r="N42" s="72"/>
      <c r="O42" s="73"/>
      <c r="P42" s="61"/>
      <c r="Q42" s="71"/>
      <c r="R42" s="72"/>
      <c r="S42" s="73"/>
      <c r="T42" s="61"/>
      <c r="U42" s="61"/>
    </row>
    <row r="43" spans="1:21" s="57" customFormat="1">
      <c r="A43" s="13"/>
      <c r="B43" s="13"/>
      <c r="C43" s="13"/>
      <c r="D43" s="13"/>
      <c r="E43" s="13"/>
      <c r="F43" s="13"/>
      <c r="G43" s="13"/>
      <c r="H43" s="13"/>
      <c r="I43" s="13"/>
      <c r="J43" s="68"/>
      <c r="K43" s="69"/>
      <c r="L43" s="62"/>
      <c r="M43" s="70"/>
      <c r="N43" s="68"/>
      <c r="O43" s="69"/>
      <c r="P43" s="62"/>
      <c r="Q43" s="71"/>
      <c r="R43" s="68"/>
      <c r="S43" s="69"/>
      <c r="T43" s="62"/>
      <c r="U43" s="62"/>
    </row>
    <row r="44" spans="1:21" s="57" customFormat="1">
      <c r="A44" s="40"/>
      <c r="B44" s="40"/>
      <c r="C44" s="40"/>
      <c r="D44" s="40"/>
      <c r="E44" s="40"/>
      <c r="F44" s="40"/>
      <c r="G44" s="40"/>
      <c r="H44" s="40"/>
      <c r="I44" s="40"/>
      <c r="J44" s="72"/>
      <c r="K44" s="73"/>
      <c r="L44" s="61"/>
      <c r="M44" s="74"/>
      <c r="N44" s="72"/>
      <c r="O44" s="73"/>
      <c r="P44" s="61"/>
      <c r="Q44" s="71"/>
      <c r="R44" s="72"/>
      <c r="S44" s="73"/>
      <c r="T44" s="61"/>
      <c r="U44" s="61"/>
    </row>
    <row r="45" spans="1:21" s="57" customFormat="1">
      <c r="A45" s="13"/>
      <c r="B45" s="13"/>
      <c r="C45" s="13"/>
      <c r="D45" s="13"/>
      <c r="E45" s="13"/>
      <c r="F45" s="13"/>
      <c r="G45" s="13"/>
      <c r="H45" s="13"/>
      <c r="I45" s="13"/>
      <c r="J45" s="68"/>
      <c r="K45" s="69"/>
      <c r="L45" s="62"/>
      <c r="M45" s="70"/>
      <c r="N45" s="68"/>
      <c r="O45" s="69"/>
      <c r="P45" s="62"/>
      <c r="Q45" s="71"/>
      <c r="R45" s="68"/>
      <c r="S45" s="69"/>
      <c r="T45" s="62"/>
      <c r="U45" s="62"/>
    </row>
    <row r="46" spans="1:21" s="57" customFormat="1">
      <c r="A46" s="40"/>
      <c r="B46" s="40"/>
      <c r="C46" s="40"/>
      <c r="D46" s="40"/>
      <c r="E46" s="40"/>
      <c r="F46" s="40"/>
      <c r="G46" s="40"/>
      <c r="H46" s="40"/>
      <c r="I46" s="40"/>
      <c r="J46" s="72"/>
      <c r="K46" s="73"/>
      <c r="L46" s="61"/>
      <c r="M46" s="74"/>
      <c r="N46" s="72"/>
      <c r="O46" s="73"/>
      <c r="P46" s="61"/>
      <c r="Q46" s="71"/>
      <c r="R46" s="72"/>
      <c r="S46" s="73"/>
      <c r="T46" s="61"/>
      <c r="U46" s="61"/>
    </row>
    <row r="47" spans="1:21" s="57" customFormat="1">
      <c r="A47" s="13"/>
      <c r="B47" s="13"/>
      <c r="C47" s="13"/>
      <c r="D47" s="13"/>
      <c r="E47" s="13"/>
      <c r="F47" s="13"/>
      <c r="G47" s="13"/>
      <c r="H47" s="13"/>
      <c r="I47" s="13"/>
      <c r="J47" s="68"/>
      <c r="K47" s="69"/>
      <c r="L47" s="62"/>
      <c r="M47" s="70"/>
      <c r="N47" s="68"/>
      <c r="O47" s="69"/>
      <c r="P47" s="62"/>
      <c r="Q47" s="71"/>
      <c r="R47" s="68"/>
      <c r="S47" s="69"/>
      <c r="T47" s="62"/>
      <c r="U47" s="62"/>
    </row>
    <row r="48" spans="1:21" s="57" customFormat="1">
      <c r="A48" s="40"/>
      <c r="B48" s="40"/>
      <c r="C48" s="40"/>
      <c r="D48" s="40"/>
      <c r="E48" s="40"/>
      <c r="F48" s="40"/>
      <c r="G48" s="40"/>
      <c r="H48" s="40"/>
      <c r="I48" s="40"/>
      <c r="J48" s="72"/>
      <c r="K48" s="73"/>
      <c r="L48" s="61"/>
      <c r="M48" s="74"/>
      <c r="N48" s="72"/>
      <c r="O48" s="73"/>
      <c r="P48" s="61"/>
      <c r="Q48" s="71"/>
      <c r="R48" s="72"/>
      <c r="S48" s="73"/>
      <c r="T48" s="61"/>
      <c r="U48" s="61"/>
    </row>
    <row r="49" spans="1:21" s="57" customFormat="1">
      <c r="A49" s="13"/>
      <c r="B49" s="13"/>
      <c r="C49" s="13"/>
      <c r="D49" s="13"/>
      <c r="E49" s="13"/>
      <c r="F49" s="13"/>
      <c r="G49" s="13"/>
      <c r="H49" s="13"/>
      <c r="I49" s="13"/>
      <c r="J49" s="68"/>
      <c r="K49" s="69"/>
      <c r="L49" s="62"/>
      <c r="M49" s="70"/>
      <c r="N49" s="68"/>
      <c r="O49" s="69"/>
      <c r="P49" s="62"/>
      <c r="Q49" s="71"/>
      <c r="R49" s="68"/>
      <c r="S49" s="69"/>
      <c r="T49" s="62"/>
      <c r="U49" s="62"/>
    </row>
    <row r="50" spans="1:21" s="57" customFormat="1">
      <c r="A50" s="40"/>
      <c r="B50" s="40"/>
      <c r="C50" s="40"/>
      <c r="D50" s="40"/>
      <c r="E50" s="40"/>
      <c r="F50" s="40"/>
      <c r="G50" s="40"/>
      <c r="H50" s="40"/>
      <c r="I50" s="40"/>
      <c r="J50" s="72"/>
      <c r="K50" s="73"/>
      <c r="L50" s="61"/>
      <c r="M50" s="74"/>
      <c r="N50" s="72"/>
      <c r="O50" s="73"/>
      <c r="P50" s="61"/>
      <c r="Q50" s="71"/>
      <c r="R50" s="72"/>
      <c r="S50" s="73"/>
      <c r="T50" s="61"/>
      <c r="U50" s="61"/>
    </row>
    <row r="51" spans="1:21" s="57" customFormat="1">
      <c r="A51" s="13"/>
      <c r="B51" s="13"/>
      <c r="C51" s="13"/>
      <c r="D51" s="13"/>
      <c r="E51" s="13"/>
      <c r="F51" s="13"/>
      <c r="G51" s="13"/>
      <c r="H51" s="13"/>
      <c r="I51" s="13"/>
      <c r="J51" s="68"/>
      <c r="K51" s="69"/>
      <c r="L51" s="62"/>
      <c r="M51" s="70"/>
      <c r="N51" s="68"/>
      <c r="O51" s="69"/>
      <c r="P51" s="62"/>
      <c r="Q51" s="71"/>
      <c r="R51" s="68"/>
      <c r="S51" s="69"/>
      <c r="T51" s="62"/>
      <c r="U51" s="62"/>
    </row>
    <row r="52" spans="1:21" s="57" customFormat="1">
      <c r="A52" s="40"/>
      <c r="B52" s="40"/>
      <c r="C52" s="40"/>
      <c r="D52" s="40"/>
      <c r="E52" s="40"/>
      <c r="F52" s="40"/>
      <c r="G52" s="40"/>
      <c r="H52" s="40"/>
      <c r="I52" s="40"/>
      <c r="J52" s="72"/>
      <c r="K52" s="73"/>
      <c r="L52" s="61"/>
      <c r="M52" s="74"/>
      <c r="N52" s="72"/>
      <c r="O52" s="73"/>
      <c r="P52" s="61"/>
      <c r="Q52" s="71"/>
      <c r="R52" s="72"/>
      <c r="S52" s="73"/>
      <c r="T52" s="61"/>
      <c r="U52" s="61"/>
    </row>
    <row r="53" spans="1:21" s="57" customFormat="1">
      <c r="A53" s="13"/>
      <c r="B53" s="13"/>
      <c r="C53" s="13"/>
      <c r="D53" s="13"/>
      <c r="E53" s="13"/>
      <c r="F53" s="13"/>
      <c r="G53" s="13"/>
      <c r="H53" s="13"/>
      <c r="I53" s="13"/>
      <c r="J53" s="68"/>
      <c r="K53" s="69"/>
      <c r="L53" s="62"/>
      <c r="M53" s="70"/>
      <c r="N53" s="68"/>
      <c r="O53" s="69"/>
      <c r="P53" s="62"/>
      <c r="Q53" s="71"/>
      <c r="R53" s="68"/>
      <c r="S53" s="69"/>
      <c r="T53" s="62"/>
      <c r="U53" s="62"/>
    </row>
    <row r="54" spans="1:21" s="57" customFormat="1">
      <c r="A54" s="40"/>
      <c r="B54" s="40"/>
      <c r="C54" s="40"/>
      <c r="D54" s="40"/>
      <c r="E54" s="40"/>
      <c r="F54" s="40"/>
      <c r="G54" s="40"/>
      <c r="H54" s="40"/>
      <c r="I54" s="40"/>
      <c r="J54" s="72"/>
      <c r="K54" s="73"/>
      <c r="L54" s="61"/>
      <c r="M54" s="74"/>
      <c r="N54" s="72"/>
      <c r="O54" s="73"/>
      <c r="P54" s="61"/>
      <c r="Q54" s="71"/>
      <c r="R54" s="72"/>
      <c r="S54" s="73"/>
      <c r="T54" s="61"/>
      <c r="U54" s="61"/>
    </row>
    <row r="55" spans="1:21" s="57" customFormat="1">
      <c r="A55" s="13"/>
      <c r="B55" s="13"/>
      <c r="C55" s="13"/>
      <c r="D55" s="13"/>
      <c r="E55" s="13"/>
      <c r="F55" s="13"/>
      <c r="G55" s="13"/>
      <c r="H55" s="13"/>
      <c r="I55" s="13"/>
      <c r="J55" s="68"/>
      <c r="K55" s="69"/>
      <c r="L55" s="62"/>
      <c r="M55" s="70"/>
      <c r="N55" s="68"/>
      <c r="O55" s="69"/>
      <c r="P55" s="62"/>
      <c r="Q55" s="71"/>
      <c r="R55" s="68"/>
      <c r="S55" s="69"/>
      <c r="T55" s="62"/>
      <c r="U55" s="62"/>
    </row>
    <row r="56" spans="1:21" s="57" customFormat="1">
      <c r="A56" s="40"/>
      <c r="B56" s="40"/>
      <c r="C56" s="40"/>
      <c r="D56" s="40"/>
      <c r="E56" s="40"/>
      <c r="F56" s="40"/>
      <c r="G56" s="40"/>
      <c r="H56" s="40"/>
      <c r="I56" s="40"/>
      <c r="J56" s="72"/>
      <c r="K56" s="73"/>
      <c r="L56" s="61"/>
      <c r="M56" s="74"/>
      <c r="N56" s="72"/>
      <c r="O56" s="73"/>
      <c r="P56" s="61"/>
      <c r="Q56" s="71"/>
      <c r="R56" s="72"/>
      <c r="S56" s="73"/>
      <c r="T56" s="61"/>
      <c r="U56" s="61"/>
    </row>
    <row r="57" spans="1:21" s="57" customFormat="1">
      <c r="A57" s="13"/>
      <c r="B57" s="13"/>
      <c r="C57" s="13"/>
      <c r="D57" s="13"/>
      <c r="E57" s="13"/>
      <c r="F57" s="13"/>
      <c r="G57" s="13"/>
      <c r="H57" s="13"/>
      <c r="I57" s="13"/>
      <c r="J57" s="68"/>
      <c r="K57" s="69"/>
      <c r="L57" s="62"/>
      <c r="M57" s="70"/>
      <c r="N57" s="68"/>
      <c r="O57" s="69"/>
      <c r="P57" s="62"/>
      <c r="Q57" s="71"/>
      <c r="R57" s="68"/>
      <c r="S57" s="69"/>
      <c r="T57" s="62"/>
      <c r="U57" s="62"/>
    </row>
    <row r="58" spans="1:21" s="57" customFormat="1">
      <c r="A58" s="40"/>
      <c r="B58" s="40"/>
      <c r="C58" s="40"/>
      <c r="D58" s="40"/>
      <c r="E58" s="40"/>
      <c r="F58" s="40"/>
      <c r="G58" s="40"/>
      <c r="H58" s="40"/>
      <c r="I58" s="40"/>
      <c r="J58" s="72"/>
      <c r="K58" s="73"/>
      <c r="L58" s="61"/>
      <c r="M58" s="74"/>
      <c r="N58" s="72"/>
      <c r="O58" s="73"/>
      <c r="P58" s="61"/>
      <c r="Q58" s="71"/>
      <c r="R58" s="72"/>
      <c r="S58" s="73"/>
      <c r="T58" s="61"/>
      <c r="U58" s="61"/>
    </row>
    <row r="59" spans="1:21" s="57" customFormat="1">
      <c r="A59" s="13"/>
      <c r="B59" s="13"/>
      <c r="C59" s="13"/>
      <c r="D59" s="13"/>
      <c r="E59" s="13"/>
      <c r="F59" s="13"/>
      <c r="G59" s="13"/>
      <c r="H59" s="13"/>
      <c r="I59" s="13"/>
      <c r="J59" s="68"/>
      <c r="K59" s="69"/>
      <c r="L59" s="62"/>
      <c r="M59" s="70"/>
      <c r="N59" s="68"/>
      <c r="O59" s="69"/>
      <c r="P59" s="62"/>
      <c r="Q59" s="71"/>
      <c r="R59" s="68"/>
      <c r="S59" s="69"/>
      <c r="T59" s="62"/>
      <c r="U59" s="62"/>
    </row>
    <row r="60" spans="1:21" s="57" customFormat="1">
      <c r="A60" s="40"/>
      <c r="B60" s="40"/>
      <c r="C60" s="40"/>
      <c r="D60" s="40"/>
      <c r="E60" s="40"/>
      <c r="F60" s="40"/>
      <c r="G60" s="40"/>
      <c r="H60" s="40"/>
      <c r="I60" s="40"/>
      <c r="J60" s="72"/>
      <c r="K60" s="73"/>
      <c r="L60" s="61"/>
      <c r="M60" s="74"/>
      <c r="N60" s="72"/>
      <c r="O60" s="73"/>
      <c r="P60" s="61"/>
      <c r="Q60" s="71"/>
      <c r="R60" s="72"/>
      <c r="S60" s="73"/>
      <c r="T60" s="61"/>
      <c r="U60" s="61"/>
    </row>
    <row r="61" spans="1:21" s="57" customFormat="1">
      <c r="A61" s="13"/>
      <c r="B61" s="13"/>
      <c r="C61" s="13"/>
      <c r="D61" s="13"/>
      <c r="E61" s="13"/>
      <c r="F61" s="13"/>
      <c r="G61" s="13"/>
      <c r="H61" s="13"/>
      <c r="I61" s="13"/>
      <c r="J61" s="68"/>
      <c r="K61" s="69"/>
      <c r="L61" s="62"/>
      <c r="M61" s="70"/>
      <c r="N61" s="68"/>
      <c r="O61" s="69"/>
      <c r="P61" s="62"/>
      <c r="Q61" s="71"/>
      <c r="R61" s="68"/>
      <c r="S61" s="69"/>
      <c r="T61" s="62"/>
      <c r="U61" s="62"/>
    </row>
    <row r="62" spans="1:21" s="57" customFormat="1">
      <c r="A62" s="40"/>
      <c r="B62" s="40"/>
      <c r="C62" s="40"/>
      <c r="D62" s="40"/>
      <c r="E62" s="40"/>
      <c r="F62" s="40"/>
      <c r="G62" s="40"/>
      <c r="H62" s="40"/>
      <c r="I62" s="40"/>
      <c r="J62" s="72"/>
      <c r="K62" s="73"/>
      <c r="L62" s="61"/>
      <c r="M62" s="74"/>
      <c r="N62" s="72"/>
      <c r="O62" s="73"/>
      <c r="P62" s="61"/>
      <c r="Q62" s="71"/>
      <c r="R62" s="72"/>
      <c r="S62" s="73"/>
      <c r="T62" s="61"/>
      <c r="U62" s="61"/>
    </row>
    <row r="63" spans="1:21" s="57" customFormat="1">
      <c r="A63" s="13"/>
      <c r="B63" s="13"/>
      <c r="C63" s="13"/>
      <c r="D63" s="13"/>
      <c r="E63" s="13"/>
      <c r="F63" s="13"/>
      <c r="G63" s="13"/>
      <c r="H63" s="13"/>
      <c r="I63" s="13"/>
      <c r="J63" s="68"/>
      <c r="K63" s="69"/>
      <c r="L63" s="62"/>
      <c r="M63" s="70"/>
      <c r="N63" s="68"/>
      <c r="O63" s="69"/>
      <c r="P63" s="62"/>
      <c r="Q63" s="71"/>
      <c r="R63" s="68"/>
      <c r="S63" s="69"/>
      <c r="T63" s="62"/>
      <c r="U63" s="62"/>
    </row>
    <row r="64" spans="1:21" s="57" customFormat="1">
      <c r="A64" s="40"/>
      <c r="B64" s="40"/>
      <c r="C64" s="40"/>
      <c r="D64" s="40"/>
      <c r="E64" s="40"/>
      <c r="F64" s="40"/>
      <c r="G64" s="40"/>
      <c r="H64" s="40"/>
      <c r="I64" s="40"/>
      <c r="J64" s="72"/>
      <c r="K64" s="73"/>
      <c r="L64" s="61"/>
      <c r="M64" s="74"/>
      <c r="N64" s="72"/>
      <c r="O64" s="73"/>
      <c r="P64" s="61"/>
      <c r="Q64" s="71"/>
      <c r="R64" s="72"/>
      <c r="S64" s="73"/>
      <c r="T64" s="61"/>
      <c r="U64" s="61"/>
    </row>
    <row r="65" spans="1:21" s="57" customFormat="1">
      <c r="A65" s="13"/>
      <c r="B65" s="13"/>
      <c r="C65" s="13"/>
      <c r="D65" s="13"/>
      <c r="E65" s="13"/>
      <c r="F65" s="13"/>
      <c r="G65" s="13"/>
      <c r="H65" s="13"/>
      <c r="I65" s="13"/>
      <c r="J65" s="68"/>
      <c r="K65" s="69"/>
      <c r="L65" s="62"/>
      <c r="M65" s="70"/>
      <c r="N65" s="68"/>
      <c r="O65" s="69"/>
      <c r="P65" s="62"/>
      <c r="Q65" s="71"/>
      <c r="R65" s="68"/>
      <c r="S65" s="69"/>
      <c r="T65" s="62"/>
      <c r="U65" s="62"/>
    </row>
    <row r="66" spans="1:21" s="57" customFormat="1">
      <c r="A66" s="40"/>
      <c r="B66" s="40"/>
      <c r="C66" s="40"/>
      <c r="D66" s="40"/>
      <c r="E66" s="40"/>
      <c r="F66" s="40"/>
      <c r="G66" s="40"/>
      <c r="H66" s="40"/>
      <c r="I66" s="40"/>
      <c r="J66" s="72"/>
      <c r="K66" s="73"/>
      <c r="L66" s="61"/>
      <c r="M66" s="74"/>
      <c r="N66" s="72"/>
      <c r="O66" s="73"/>
      <c r="P66" s="61"/>
      <c r="Q66" s="71"/>
      <c r="R66" s="72"/>
      <c r="S66" s="73"/>
      <c r="T66" s="61"/>
      <c r="U66" s="61"/>
    </row>
    <row r="67" spans="1:21" s="57" customFormat="1">
      <c r="A67" s="13"/>
      <c r="B67" s="13"/>
      <c r="C67" s="13"/>
      <c r="D67" s="13"/>
      <c r="E67" s="13"/>
      <c r="F67" s="13"/>
      <c r="G67" s="13"/>
      <c r="H67" s="13"/>
      <c r="I67" s="13"/>
      <c r="J67" s="68"/>
      <c r="K67" s="69"/>
      <c r="L67" s="62"/>
      <c r="M67" s="70"/>
      <c r="N67" s="68"/>
      <c r="O67" s="69"/>
      <c r="P67" s="62"/>
      <c r="Q67" s="71"/>
      <c r="R67" s="68"/>
      <c r="S67" s="69"/>
      <c r="T67" s="62"/>
      <c r="U67" s="62"/>
    </row>
    <row r="68" spans="1:21" s="57" customFormat="1">
      <c r="A68" s="40"/>
      <c r="B68" s="40"/>
      <c r="C68" s="40"/>
      <c r="D68" s="40"/>
      <c r="E68" s="40"/>
      <c r="F68" s="40"/>
      <c r="G68" s="40"/>
      <c r="H68" s="40"/>
      <c r="I68" s="40"/>
      <c r="J68" s="72"/>
      <c r="K68" s="73"/>
      <c r="L68" s="61"/>
      <c r="M68" s="74"/>
      <c r="N68" s="72"/>
      <c r="O68" s="73"/>
      <c r="P68" s="61"/>
      <c r="Q68" s="71"/>
      <c r="R68" s="72"/>
      <c r="S68" s="73"/>
      <c r="T68" s="61"/>
      <c r="U68" s="61"/>
    </row>
    <row r="69" spans="1:21" s="57" customFormat="1">
      <c r="A69" s="13"/>
      <c r="B69" s="13"/>
      <c r="C69" s="13"/>
      <c r="D69" s="13"/>
      <c r="E69" s="13"/>
      <c r="F69" s="13"/>
      <c r="G69" s="13"/>
      <c r="H69" s="13"/>
      <c r="I69" s="13"/>
      <c r="J69" s="68"/>
      <c r="K69" s="69"/>
      <c r="L69" s="62"/>
      <c r="M69" s="70"/>
      <c r="N69" s="68"/>
      <c r="O69" s="69"/>
      <c r="P69" s="62"/>
      <c r="Q69" s="71"/>
      <c r="R69" s="68"/>
      <c r="S69" s="69"/>
      <c r="T69" s="62"/>
      <c r="U69" s="62"/>
    </row>
    <row r="70" spans="1:21" s="57" customFormat="1">
      <c r="A70" s="40"/>
      <c r="B70" s="40"/>
      <c r="C70" s="40"/>
      <c r="D70" s="40"/>
      <c r="E70" s="40"/>
      <c r="F70" s="40"/>
      <c r="G70" s="40"/>
      <c r="H70" s="40"/>
      <c r="I70" s="40"/>
      <c r="J70" s="72"/>
      <c r="K70" s="73"/>
      <c r="L70" s="61"/>
      <c r="M70" s="74"/>
      <c r="N70" s="72"/>
      <c r="O70" s="73"/>
      <c r="P70" s="61"/>
      <c r="Q70" s="71"/>
      <c r="R70" s="72"/>
      <c r="S70" s="73"/>
      <c r="T70" s="61"/>
      <c r="U70" s="61"/>
    </row>
    <row r="71" spans="1:21" s="57" customFormat="1">
      <c r="A71" s="13"/>
      <c r="B71" s="13"/>
      <c r="C71" s="13"/>
      <c r="D71" s="13"/>
      <c r="E71" s="13"/>
      <c r="F71" s="13"/>
      <c r="G71" s="13"/>
      <c r="H71" s="13"/>
      <c r="I71" s="13"/>
      <c r="J71" s="68"/>
      <c r="K71" s="69"/>
      <c r="L71" s="62"/>
      <c r="M71" s="70"/>
      <c r="N71" s="68"/>
      <c r="O71" s="69"/>
      <c r="P71" s="62"/>
      <c r="Q71" s="71"/>
      <c r="R71" s="68"/>
      <c r="S71" s="69"/>
      <c r="T71" s="62"/>
      <c r="U71" s="62"/>
    </row>
    <row r="72" spans="1:21" s="57" customFormat="1">
      <c r="A72" s="40"/>
      <c r="B72" s="40"/>
      <c r="C72" s="40"/>
      <c r="D72" s="40"/>
      <c r="E72" s="40"/>
      <c r="F72" s="40"/>
      <c r="G72" s="40"/>
      <c r="H72" s="40"/>
      <c r="I72" s="40"/>
      <c r="J72" s="72"/>
      <c r="K72" s="73"/>
      <c r="L72" s="61"/>
      <c r="M72" s="74"/>
      <c r="N72" s="72"/>
      <c r="O72" s="73"/>
      <c r="P72" s="61"/>
      <c r="Q72" s="71"/>
      <c r="R72" s="72"/>
      <c r="S72" s="73"/>
      <c r="T72" s="61"/>
      <c r="U72" s="61"/>
    </row>
    <row r="73" spans="1:21" s="57" customFormat="1">
      <c r="A73" s="13"/>
      <c r="B73" s="13"/>
      <c r="C73" s="13"/>
      <c r="D73" s="13"/>
      <c r="E73" s="13"/>
      <c r="F73" s="13"/>
      <c r="G73" s="13"/>
      <c r="H73" s="13"/>
      <c r="I73" s="13"/>
      <c r="J73" s="68"/>
      <c r="K73" s="69"/>
      <c r="L73" s="62"/>
      <c r="M73" s="70"/>
      <c r="N73" s="68"/>
      <c r="O73" s="69"/>
      <c r="P73" s="62"/>
      <c r="Q73" s="71"/>
      <c r="R73" s="68"/>
      <c r="S73" s="69"/>
      <c r="T73" s="62"/>
      <c r="U73" s="62"/>
    </row>
    <row r="74" spans="1:21" s="57" customFormat="1">
      <c r="A74" s="40"/>
      <c r="B74" s="40"/>
      <c r="C74" s="40"/>
      <c r="D74" s="40"/>
      <c r="E74" s="40"/>
      <c r="F74" s="40"/>
      <c r="G74" s="40"/>
      <c r="H74" s="40"/>
      <c r="I74" s="40"/>
      <c r="J74" s="72"/>
      <c r="K74" s="73"/>
      <c r="L74" s="61"/>
      <c r="M74" s="74"/>
      <c r="N74" s="72"/>
      <c r="O74" s="73"/>
      <c r="P74" s="61"/>
      <c r="Q74" s="71"/>
      <c r="R74" s="72"/>
      <c r="S74" s="73"/>
      <c r="T74" s="61"/>
      <c r="U74" s="61"/>
    </row>
    <row r="75" spans="1:21" s="57" customFormat="1">
      <c r="A75" s="13"/>
      <c r="B75" s="13"/>
      <c r="C75" s="13"/>
      <c r="D75" s="13"/>
      <c r="E75" s="13"/>
      <c r="F75" s="13"/>
      <c r="G75" s="13"/>
      <c r="H75" s="13"/>
      <c r="I75" s="13"/>
      <c r="J75" s="68"/>
      <c r="K75" s="69"/>
      <c r="L75" s="62"/>
      <c r="M75" s="70"/>
      <c r="N75" s="68"/>
      <c r="O75" s="69"/>
      <c r="P75" s="62"/>
      <c r="Q75" s="71"/>
      <c r="R75" s="68"/>
      <c r="S75" s="69"/>
      <c r="T75" s="62"/>
      <c r="U75" s="62"/>
    </row>
    <row r="76" spans="1:21" s="57" customFormat="1">
      <c r="A76" s="40"/>
      <c r="B76" s="40"/>
      <c r="C76" s="40"/>
      <c r="D76" s="40"/>
      <c r="E76" s="40"/>
      <c r="F76" s="40"/>
      <c r="G76" s="40"/>
      <c r="H76" s="40"/>
      <c r="I76" s="40"/>
      <c r="J76" s="72"/>
      <c r="K76" s="73"/>
      <c r="L76" s="61"/>
      <c r="M76" s="74"/>
      <c r="N76" s="72"/>
      <c r="O76" s="73"/>
      <c r="P76" s="61"/>
      <c r="Q76" s="71"/>
      <c r="R76" s="72"/>
      <c r="S76" s="73"/>
      <c r="T76" s="61"/>
      <c r="U76" s="61"/>
    </row>
    <row r="77" spans="1:21" s="57" customFormat="1">
      <c r="A77" s="13"/>
      <c r="B77" s="13"/>
      <c r="C77" s="13"/>
      <c r="D77" s="13"/>
      <c r="E77" s="13"/>
      <c r="F77" s="13"/>
      <c r="G77" s="13"/>
      <c r="H77" s="13"/>
      <c r="I77" s="13"/>
      <c r="J77" s="68"/>
      <c r="K77" s="69"/>
      <c r="L77" s="62"/>
      <c r="M77" s="70"/>
      <c r="N77" s="68"/>
      <c r="O77" s="69"/>
      <c r="P77" s="62"/>
      <c r="Q77" s="71"/>
      <c r="R77" s="68"/>
      <c r="S77" s="69"/>
      <c r="T77" s="62"/>
      <c r="U77" s="62"/>
    </row>
    <row r="78" spans="1:21" s="57" customFormat="1">
      <c r="A78" s="40"/>
      <c r="B78" s="40"/>
      <c r="C78" s="40"/>
      <c r="D78" s="40"/>
      <c r="E78" s="40"/>
      <c r="F78" s="40"/>
      <c r="G78" s="40"/>
      <c r="H78" s="40"/>
      <c r="I78" s="40"/>
      <c r="J78" s="72"/>
      <c r="K78" s="73"/>
      <c r="L78" s="61"/>
      <c r="M78" s="74"/>
      <c r="N78" s="72"/>
      <c r="O78" s="73"/>
      <c r="P78" s="61"/>
      <c r="Q78" s="71"/>
      <c r="R78" s="72"/>
      <c r="S78" s="73"/>
      <c r="T78" s="61"/>
      <c r="U78" s="61"/>
    </row>
    <row r="79" spans="1:21" s="57" customFormat="1">
      <c r="A79" s="13"/>
      <c r="B79" s="13"/>
      <c r="C79" s="13"/>
      <c r="D79" s="13"/>
      <c r="E79" s="13"/>
      <c r="F79" s="13"/>
      <c r="G79" s="13"/>
      <c r="H79" s="13"/>
      <c r="I79" s="13"/>
      <c r="J79" s="68"/>
      <c r="K79" s="69"/>
      <c r="L79" s="62"/>
      <c r="M79" s="70"/>
      <c r="N79" s="68"/>
      <c r="O79" s="69"/>
      <c r="P79" s="62"/>
      <c r="Q79" s="71"/>
      <c r="R79" s="68"/>
      <c r="S79" s="69"/>
      <c r="T79" s="62"/>
      <c r="U79" s="62"/>
    </row>
    <row r="80" spans="1:21" s="57" customFormat="1">
      <c r="A80" s="40"/>
      <c r="B80" s="40"/>
      <c r="C80" s="40"/>
      <c r="D80" s="40"/>
      <c r="E80" s="40"/>
      <c r="F80" s="40"/>
      <c r="G80" s="40"/>
      <c r="H80" s="40"/>
      <c r="I80" s="40"/>
      <c r="J80" s="72"/>
      <c r="K80" s="73"/>
      <c r="L80" s="61"/>
      <c r="M80" s="74"/>
      <c r="N80" s="72"/>
      <c r="O80" s="73"/>
      <c r="P80" s="61"/>
      <c r="Q80" s="71"/>
      <c r="R80" s="72"/>
      <c r="S80" s="73"/>
      <c r="T80" s="61"/>
      <c r="U80" s="61"/>
    </row>
    <row r="81" spans="1:21" s="57" customFormat="1">
      <c r="A81" s="13"/>
      <c r="B81" s="13"/>
      <c r="C81" s="13"/>
      <c r="D81" s="13"/>
      <c r="E81" s="13"/>
      <c r="F81" s="13"/>
      <c r="G81" s="13"/>
      <c r="H81" s="13"/>
      <c r="I81" s="13"/>
      <c r="J81" s="68"/>
      <c r="K81" s="69"/>
      <c r="L81" s="62"/>
      <c r="M81" s="70"/>
      <c r="N81" s="68"/>
      <c r="O81" s="69"/>
      <c r="P81" s="62"/>
      <c r="Q81" s="71"/>
      <c r="R81" s="68"/>
      <c r="S81" s="69"/>
      <c r="T81" s="62"/>
      <c r="U81" s="62"/>
    </row>
    <row r="82" spans="1:21" s="57" customFormat="1">
      <c r="A82" s="40"/>
      <c r="B82" s="40"/>
      <c r="C82" s="40"/>
      <c r="D82" s="40"/>
      <c r="E82" s="40"/>
      <c r="F82" s="40"/>
      <c r="G82" s="40"/>
      <c r="H82" s="40"/>
      <c r="I82" s="40"/>
      <c r="J82" s="72"/>
      <c r="K82" s="73"/>
      <c r="L82" s="61"/>
      <c r="M82" s="74"/>
      <c r="N82" s="72"/>
      <c r="O82" s="73"/>
      <c r="P82" s="61"/>
      <c r="Q82" s="71"/>
      <c r="R82" s="72"/>
      <c r="S82" s="73"/>
      <c r="T82" s="61"/>
      <c r="U82" s="61"/>
    </row>
    <row r="83" spans="1:21" s="57" customFormat="1">
      <c r="A83" s="13"/>
      <c r="B83" s="13"/>
      <c r="C83" s="13"/>
      <c r="D83" s="13"/>
      <c r="E83" s="13"/>
      <c r="F83" s="13"/>
      <c r="G83" s="13"/>
      <c r="H83" s="13"/>
      <c r="I83" s="13"/>
      <c r="J83" s="68"/>
      <c r="K83" s="69"/>
      <c r="L83" s="62"/>
      <c r="M83" s="70"/>
      <c r="N83" s="68"/>
      <c r="O83" s="69"/>
      <c r="P83" s="62"/>
      <c r="Q83" s="71"/>
      <c r="R83" s="68"/>
      <c r="S83" s="69"/>
      <c r="T83" s="62"/>
      <c r="U83" s="62"/>
    </row>
    <row r="84" spans="1:21" s="57" customFormat="1">
      <c r="A84" s="40"/>
      <c r="B84" s="40"/>
      <c r="C84" s="40"/>
      <c r="D84" s="40"/>
      <c r="E84" s="40"/>
      <c r="F84" s="40"/>
      <c r="G84" s="40"/>
      <c r="H84" s="40"/>
      <c r="I84" s="40"/>
      <c r="J84" s="72"/>
      <c r="K84" s="73"/>
      <c r="L84" s="61"/>
      <c r="M84" s="74"/>
      <c r="N84" s="72"/>
      <c r="O84" s="73"/>
      <c r="P84" s="61"/>
      <c r="Q84" s="71"/>
      <c r="R84" s="72"/>
      <c r="S84" s="73"/>
      <c r="T84" s="61"/>
      <c r="U84" s="61"/>
    </row>
    <row r="85" spans="1:21" s="57" customFormat="1">
      <c r="A85" s="13"/>
      <c r="B85" s="13"/>
      <c r="C85" s="13"/>
      <c r="D85" s="13"/>
      <c r="E85" s="13"/>
      <c r="F85" s="13"/>
      <c r="G85" s="13"/>
      <c r="H85" s="13"/>
      <c r="I85" s="13"/>
      <c r="J85" s="68"/>
      <c r="K85" s="69"/>
      <c r="L85" s="62"/>
      <c r="M85" s="70"/>
      <c r="N85" s="68"/>
      <c r="O85" s="69"/>
      <c r="P85" s="62"/>
      <c r="Q85" s="71"/>
      <c r="R85" s="68"/>
      <c r="S85" s="69"/>
      <c r="T85" s="62"/>
      <c r="U85" s="62"/>
    </row>
    <row r="86" spans="1:21" s="57" customFormat="1">
      <c r="A86" s="40"/>
      <c r="B86" s="40"/>
      <c r="C86" s="40"/>
      <c r="D86" s="40"/>
      <c r="E86" s="40"/>
      <c r="F86" s="40"/>
      <c r="G86" s="40"/>
      <c r="H86" s="40"/>
      <c r="I86" s="40"/>
      <c r="J86" s="72"/>
      <c r="K86" s="73"/>
      <c r="L86" s="61"/>
      <c r="M86" s="74"/>
      <c r="N86" s="72"/>
      <c r="O86" s="73"/>
      <c r="P86" s="61"/>
      <c r="Q86" s="71"/>
      <c r="R86" s="72"/>
      <c r="S86" s="73"/>
      <c r="T86" s="61"/>
      <c r="U86" s="61"/>
    </row>
    <row r="87" spans="1:21" s="57" customFormat="1">
      <c r="A87" s="13"/>
      <c r="B87" s="13"/>
      <c r="C87" s="13"/>
      <c r="D87" s="13"/>
      <c r="E87" s="13"/>
      <c r="F87" s="13"/>
      <c r="G87" s="13"/>
      <c r="H87" s="13"/>
      <c r="I87" s="13"/>
      <c r="J87" s="68"/>
      <c r="K87" s="69"/>
      <c r="L87" s="62"/>
      <c r="M87" s="70"/>
      <c r="N87" s="68"/>
      <c r="O87" s="69"/>
      <c r="P87" s="62"/>
      <c r="Q87" s="71"/>
      <c r="R87" s="68"/>
      <c r="S87" s="69"/>
      <c r="T87" s="62"/>
      <c r="U87" s="62"/>
    </row>
    <row r="88" spans="1:21" s="57" customFormat="1">
      <c r="A88" s="40"/>
      <c r="B88" s="40"/>
      <c r="C88" s="40"/>
      <c r="D88" s="40"/>
      <c r="E88" s="40"/>
      <c r="F88" s="40"/>
      <c r="G88" s="40"/>
      <c r="H88" s="40"/>
      <c r="I88" s="40"/>
      <c r="J88" s="72"/>
      <c r="K88" s="73"/>
      <c r="L88" s="61"/>
      <c r="M88" s="74"/>
      <c r="N88" s="72"/>
      <c r="O88" s="73"/>
      <c r="P88" s="61"/>
      <c r="Q88" s="71"/>
      <c r="R88" s="72"/>
      <c r="S88" s="73"/>
      <c r="T88" s="61"/>
      <c r="U88" s="61"/>
    </row>
    <row r="89" spans="1:21" s="57" customFormat="1">
      <c r="A89" s="13"/>
      <c r="B89" s="13"/>
      <c r="C89" s="13"/>
      <c r="D89" s="13"/>
      <c r="E89" s="13"/>
      <c r="F89" s="13"/>
      <c r="G89" s="13"/>
      <c r="H89" s="13"/>
      <c r="I89" s="13"/>
      <c r="J89" s="68"/>
      <c r="K89" s="69"/>
      <c r="L89" s="62"/>
      <c r="M89" s="70"/>
      <c r="N89" s="68"/>
      <c r="O89" s="69"/>
      <c r="P89" s="62"/>
      <c r="Q89" s="71"/>
      <c r="R89" s="68"/>
      <c r="S89" s="69"/>
      <c r="T89" s="62"/>
      <c r="U89" s="62"/>
    </row>
    <row r="90" spans="1:21" s="57" customFormat="1">
      <c r="A90" s="40"/>
      <c r="B90" s="40"/>
      <c r="C90" s="40"/>
      <c r="D90" s="40"/>
      <c r="E90" s="40"/>
      <c r="F90" s="40"/>
      <c r="G90" s="40"/>
      <c r="H90" s="40"/>
      <c r="I90" s="40"/>
      <c r="J90" s="72"/>
      <c r="K90" s="73"/>
      <c r="L90" s="61"/>
      <c r="M90" s="74"/>
      <c r="N90" s="72"/>
      <c r="O90" s="73"/>
      <c r="P90" s="61"/>
      <c r="Q90" s="71"/>
      <c r="R90" s="72"/>
      <c r="S90" s="73"/>
      <c r="T90" s="61"/>
      <c r="U90" s="61"/>
    </row>
    <row r="91" spans="1:21" s="57" customFormat="1">
      <c r="A91" s="13"/>
      <c r="B91" s="13"/>
      <c r="C91" s="13"/>
      <c r="D91" s="13"/>
      <c r="E91" s="13"/>
      <c r="F91" s="13"/>
      <c r="G91" s="13"/>
      <c r="H91" s="13"/>
      <c r="I91" s="13"/>
      <c r="J91" s="68"/>
      <c r="K91" s="69"/>
      <c r="L91" s="62"/>
      <c r="M91" s="70"/>
      <c r="N91" s="68"/>
      <c r="O91" s="69"/>
      <c r="P91" s="62"/>
      <c r="Q91" s="71"/>
      <c r="R91" s="68"/>
      <c r="S91" s="69"/>
      <c r="T91" s="62"/>
      <c r="U91" s="62"/>
    </row>
    <row r="92" spans="1:21" s="57" customFormat="1">
      <c r="A92" s="40"/>
      <c r="B92" s="40"/>
      <c r="C92" s="40"/>
      <c r="D92" s="40"/>
      <c r="E92" s="40"/>
      <c r="F92" s="40"/>
      <c r="G92" s="40"/>
      <c r="H92" s="40"/>
      <c r="I92" s="40"/>
      <c r="J92" s="72"/>
      <c r="K92" s="73"/>
      <c r="L92" s="61"/>
      <c r="M92" s="74"/>
      <c r="N92" s="72"/>
      <c r="O92" s="73"/>
      <c r="P92" s="61"/>
      <c r="Q92" s="71"/>
      <c r="R92" s="72"/>
      <c r="S92" s="73"/>
      <c r="T92" s="61"/>
      <c r="U92" s="61"/>
    </row>
    <row r="93" spans="1:21" s="57" customFormat="1">
      <c r="A93" s="13"/>
      <c r="B93" s="13"/>
      <c r="C93" s="13"/>
      <c r="D93" s="13"/>
      <c r="E93" s="13"/>
      <c r="F93" s="13"/>
      <c r="G93" s="13"/>
      <c r="H93" s="13"/>
      <c r="I93" s="13"/>
      <c r="J93" s="68"/>
      <c r="K93" s="69"/>
      <c r="L93" s="62"/>
      <c r="M93" s="70"/>
      <c r="N93" s="68"/>
      <c r="O93" s="69"/>
      <c r="P93" s="62"/>
      <c r="Q93" s="71"/>
      <c r="R93" s="68"/>
      <c r="S93" s="69"/>
      <c r="T93" s="62"/>
      <c r="U93" s="62"/>
    </row>
    <row r="94" spans="1:21" s="57" customFormat="1">
      <c r="A94" s="40"/>
      <c r="B94" s="40"/>
      <c r="C94" s="40"/>
      <c r="D94" s="40"/>
      <c r="E94" s="40"/>
      <c r="F94" s="40"/>
      <c r="G94" s="40"/>
      <c r="H94" s="40"/>
      <c r="I94" s="40"/>
      <c r="J94" s="72"/>
      <c r="K94" s="73"/>
      <c r="L94" s="61"/>
      <c r="M94" s="74"/>
      <c r="N94" s="72"/>
      <c r="O94" s="73"/>
      <c r="P94" s="61"/>
      <c r="Q94" s="71"/>
      <c r="R94" s="72"/>
      <c r="S94" s="73"/>
      <c r="T94" s="61"/>
      <c r="U94" s="61"/>
    </row>
    <row r="95" spans="1:21" s="57" customFormat="1">
      <c r="A95" s="13"/>
      <c r="B95" s="13"/>
      <c r="C95" s="13"/>
      <c r="D95" s="13"/>
      <c r="E95" s="13"/>
      <c r="F95" s="13"/>
      <c r="G95" s="13"/>
      <c r="H95" s="13"/>
      <c r="I95" s="13"/>
      <c r="J95" s="68"/>
      <c r="K95" s="69"/>
      <c r="L95" s="62"/>
      <c r="M95" s="70"/>
      <c r="N95" s="68"/>
      <c r="O95" s="69"/>
      <c r="P95" s="62"/>
      <c r="Q95" s="71"/>
      <c r="R95" s="68"/>
      <c r="S95" s="69"/>
      <c r="T95" s="62"/>
      <c r="U95" s="62"/>
    </row>
    <row r="96" spans="1:21" s="57" customFormat="1">
      <c r="A96" s="40"/>
      <c r="B96" s="40"/>
      <c r="C96" s="40"/>
      <c r="D96" s="40"/>
      <c r="E96" s="40"/>
      <c r="F96" s="40"/>
      <c r="G96" s="40"/>
      <c r="H96" s="40"/>
      <c r="I96" s="40"/>
      <c r="J96" s="72"/>
      <c r="K96" s="73"/>
      <c r="L96" s="61"/>
      <c r="M96" s="74"/>
      <c r="N96" s="72"/>
      <c r="O96" s="73"/>
      <c r="P96" s="61"/>
      <c r="Q96" s="71"/>
      <c r="R96" s="72"/>
      <c r="S96" s="73"/>
      <c r="T96" s="61"/>
      <c r="U96" s="61"/>
    </row>
    <row r="97" spans="1:21" s="57" customFormat="1">
      <c r="A97" s="13"/>
      <c r="B97" s="13"/>
      <c r="C97" s="13"/>
      <c r="D97" s="13"/>
      <c r="E97" s="13"/>
      <c r="F97" s="13"/>
      <c r="G97" s="13"/>
      <c r="H97" s="13"/>
      <c r="I97" s="13"/>
      <c r="J97" s="68"/>
      <c r="K97" s="69"/>
      <c r="L97" s="62"/>
      <c r="M97" s="70"/>
      <c r="N97" s="68"/>
      <c r="O97" s="69"/>
      <c r="P97" s="62"/>
      <c r="Q97" s="71"/>
      <c r="R97" s="68"/>
      <c r="S97" s="69"/>
      <c r="T97" s="62"/>
      <c r="U97" s="62"/>
    </row>
    <row r="98" spans="1:21" s="57" customFormat="1">
      <c r="A98" s="40"/>
      <c r="B98" s="40"/>
      <c r="C98" s="40"/>
      <c r="D98" s="40"/>
      <c r="E98" s="40"/>
      <c r="F98" s="40"/>
      <c r="G98" s="40"/>
      <c r="H98" s="40"/>
      <c r="I98" s="40"/>
      <c r="J98" s="72"/>
      <c r="K98" s="73"/>
      <c r="L98" s="61"/>
      <c r="M98" s="74"/>
      <c r="N98" s="72"/>
      <c r="O98" s="73"/>
      <c r="P98" s="61"/>
      <c r="Q98" s="71"/>
      <c r="R98" s="72"/>
      <c r="S98" s="73"/>
      <c r="T98" s="61"/>
      <c r="U98" s="61"/>
    </row>
    <row r="99" spans="1:21" s="57" customFormat="1">
      <c r="A99" s="13"/>
      <c r="B99" s="13"/>
      <c r="C99" s="13"/>
      <c r="D99" s="13"/>
      <c r="E99" s="13"/>
      <c r="F99" s="13"/>
      <c r="G99" s="13"/>
      <c r="H99" s="13"/>
      <c r="I99" s="13"/>
      <c r="J99" s="68"/>
      <c r="K99" s="69"/>
      <c r="L99" s="62"/>
      <c r="M99" s="70"/>
      <c r="N99" s="68"/>
      <c r="O99" s="69"/>
      <c r="P99" s="62"/>
      <c r="Q99" s="71"/>
      <c r="R99" s="68"/>
      <c r="S99" s="69"/>
      <c r="T99" s="62"/>
      <c r="U99" s="62"/>
    </row>
    <row r="100" spans="1:21" s="57" customFormat="1">
      <c r="A100" s="40"/>
      <c r="B100" s="40"/>
      <c r="C100" s="40"/>
      <c r="D100" s="40"/>
      <c r="E100" s="40"/>
      <c r="F100" s="40"/>
      <c r="G100" s="40"/>
      <c r="H100" s="40"/>
      <c r="I100" s="40"/>
      <c r="J100" s="72"/>
      <c r="K100" s="73"/>
      <c r="L100" s="61"/>
      <c r="M100" s="74"/>
      <c r="N100" s="72"/>
      <c r="O100" s="73"/>
      <c r="P100" s="61"/>
      <c r="Q100" s="71"/>
      <c r="R100" s="72"/>
      <c r="S100" s="73"/>
      <c r="T100" s="61"/>
      <c r="U100" s="61"/>
    </row>
    <row r="101" spans="1:21" s="57" customFormat="1">
      <c r="A101" s="13"/>
      <c r="B101" s="13"/>
      <c r="C101" s="13"/>
      <c r="D101" s="13"/>
      <c r="E101" s="13"/>
      <c r="F101" s="13"/>
      <c r="G101" s="13"/>
      <c r="H101" s="13"/>
      <c r="I101" s="13"/>
      <c r="J101" s="68"/>
      <c r="K101" s="69"/>
      <c r="L101" s="62"/>
      <c r="M101" s="70"/>
      <c r="N101" s="68"/>
      <c r="O101" s="69"/>
      <c r="P101" s="62"/>
      <c r="Q101" s="71"/>
      <c r="R101" s="68"/>
      <c r="S101" s="69"/>
      <c r="T101" s="62"/>
      <c r="U101" s="62"/>
    </row>
    <row r="102" spans="1:21" s="57" customFormat="1">
      <c r="A102" s="40"/>
      <c r="B102" s="40"/>
      <c r="C102" s="40"/>
      <c r="D102" s="40"/>
      <c r="E102" s="40"/>
      <c r="F102" s="40"/>
      <c r="G102" s="40"/>
      <c r="H102" s="40"/>
      <c r="I102" s="40"/>
      <c r="J102" s="72"/>
      <c r="K102" s="73"/>
      <c r="L102" s="61"/>
      <c r="M102" s="74"/>
      <c r="N102" s="72"/>
      <c r="O102" s="73"/>
      <c r="P102" s="61"/>
      <c r="Q102" s="71"/>
      <c r="R102" s="72"/>
      <c r="S102" s="73"/>
      <c r="T102" s="61"/>
      <c r="U102" s="61"/>
    </row>
    <row r="103" spans="1:21" s="57" customFormat="1">
      <c r="A103" s="13"/>
      <c r="B103" s="13"/>
      <c r="C103" s="13"/>
      <c r="D103" s="13"/>
      <c r="E103" s="13"/>
      <c r="F103" s="13"/>
      <c r="G103" s="13"/>
      <c r="H103" s="13"/>
      <c r="I103" s="13"/>
      <c r="J103" s="68"/>
      <c r="K103" s="69"/>
      <c r="L103" s="62"/>
      <c r="M103" s="70"/>
      <c r="N103" s="68"/>
      <c r="O103" s="69"/>
      <c r="P103" s="62"/>
      <c r="Q103" s="71"/>
      <c r="R103" s="68"/>
      <c r="S103" s="69"/>
      <c r="T103" s="62"/>
      <c r="U103" s="62"/>
    </row>
    <row r="104" spans="1:21" s="57" customFormat="1">
      <c r="A104" s="40"/>
      <c r="B104" s="40"/>
      <c r="C104" s="40"/>
      <c r="D104" s="40"/>
      <c r="E104" s="40"/>
      <c r="F104" s="40"/>
      <c r="G104" s="40"/>
      <c r="H104" s="40"/>
      <c r="I104" s="40"/>
      <c r="J104" s="72"/>
      <c r="K104" s="73"/>
      <c r="L104" s="61"/>
      <c r="M104" s="74"/>
      <c r="N104" s="72"/>
      <c r="O104" s="73"/>
      <c r="P104" s="61"/>
      <c r="Q104" s="71"/>
      <c r="R104" s="72"/>
      <c r="S104" s="73"/>
      <c r="T104" s="61"/>
      <c r="U104" s="61"/>
    </row>
    <row r="105" spans="1:21" s="57" customFormat="1">
      <c r="A105" s="13"/>
      <c r="B105" s="13"/>
      <c r="C105" s="13"/>
      <c r="D105" s="13"/>
      <c r="E105" s="13"/>
      <c r="F105" s="13"/>
      <c r="G105" s="13"/>
      <c r="H105" s="13"/>
      <c r="I105" s="13"/>
      <c r="J105" s="68"/>
      <c r="K105" s="69"/>
      <c r="L105" s="62"/>
      <c r="M105" s="70"/>
      <c r="N105" s="68"/>
      <c r="O105" s="69"/>
      <c r="P105" s="62"/>
      <c r="Q105" s="71"/>
      <c r="R105" s="68"/>
      <c r="S105" s="69"/>
      <c r="T105" s="62"/>
      <c r="U105" s="62"/>
    </row>
    <row r="106" spans="1:21" s="57" customFormat="1">
      <c r="A106" s="40"/>
      <c r="B106" s="40"/>
      <c r="C106" s="40"/>
      <c r="D106" s="40"/>
      <c r="E106" s="40"/>
      <c r="F106" s="40"/>
      <c r="G106" s="40"/>
      <c r="H106" s="40"/>
      <c r="I106" s="40"/>
      <c r="J106" s="72"/>
      <c r="K106" s="73"/>
      <c r="L106" s="61"/>
      <c r="M106" s="74"/>
      <c r="N106" s="72"/>
      <c r="O106" s="73"/>
      <c r="P106" s="61"/>
      <c r="Q106" s="71"/>
      <c r="R106" s="72"/>
      <c r="S106" s="73"/>
      <c r="T106" s="61"/>
      <c r="U106" s="61"/>
    </row>
    <row r="107" spans="1:21" s="57" customFormat="1">
      <c r="A107" s="13"/>
      <c r="B107" s="13"/>
      <c r="C107" s="13"/>
      <c r="D107" s="13"/>
      <c r="E107" s="13"/>
      <c r="F107" s="13"/>
      <c r="G107" s="13"/>
      <c r="H107" s="13"/>
      <c r="I107" s="13"/>
      <c r="J107" s="68"/>
      <c r="K107" s="69"/>
      <c r="L107" s="62"/>
      <c r="M107" s="70"/>
      <c r="N107" s="68"/>
      <c r="O107" s="69"/>
      <c r="P107" s="62"/>
      <c r="Q107" s="71"/>
      <c r="R107" s="68"/>
      <c r="S107" s="69"/>
      <c r="T107" s="62"/>
      <c r="U107" s="62"/>
    </row>
    <row r="108" spans="1:21" s="57" customFormat="1">
      <c r="A108" s="40"/>
      <c r="B108" s="40"/>
      <c r="C108" s="40"/>
      <c r="D108" s="40"/>
      <c r="E108" s="40"/>
      <c r="F108" s="40"/>
      <c r="G108" s="40"/>
      <c r="H108" s="40"/>
      <c r="I108" s="40"/>
      <c r="J108" s="72"/>
      <c r="K108" s="73"/>
      <c r="L108" s="61"/>
      <c r="M108" s="74"/>
      <c r="N108" s="72"/>
      <c r="O108" s="73"/>
      <c r="P108" s="61"/>
      <c r="Q108" s="71"/>
      <c r="R108" s="72"/>
      <c r="S108" s="73"/>
      <c r="T108" s="61"/>
      <c r="U108" s="61"/>
    </row>
    <row r="109" spans="1:21" s="57" customFormat="1">
      <c r="A109" s="13"/>
      <c r="B109" s="13"/>
      <c r="C109" s="13"/>
      <c r="D109" s="13"/>
      <c r="E109" s="13"/>
      <c r="F109" s="13"/>
      <c r="G109" s="13"/>
      <c r="H109" s="13"/>
      <c r="I109" s="13"/>
      <c r="J109" s="68"/>
      <c r="K109" s="69"/>
      <c r="L109" s="62"/>
      <c r="M109" s="70"/>
      <c r="N109" s="68"/>
      <c r="O109" s="69"/>
      <c r="P109" s="62"/>
      <c r="Q109" s="71"/>
      <c r="R109" s="68"/>
      <c r="S109" s="69"/>
      <c r="T109" s="62"/>
      <c r="U109" s="62"/>
    </row>
    <row r="110" spans="1:21" s="57" customFormat="1">
      <c r="A110" s="40"/>
      <c r="B110" s="40"/>
      <c r="C110" s="40"/>
      <c r="D110" s="40"/>
      <c r="E110" s="40"/>
      <c r="F110" s="40"/>
      <c r="G110" s="40"/>
      <c r="H110" s="40"/>
      <c r="I110" s="40"/>
      <c r="J110" s="72"/>
      <c r="K110" s="73"/>
      <c r="L110" s="61"/>
      <c r="M110" s="74"/>
      <c r="N110" s="72"/>
      <c r="O110" s="73"/>
      <c r="P110" s="61"/>
      <c r="Q110" s="71"/>
      <c r="R110" s="72"/>
      <c r="S110" s="73"/>
      <c r="T110" s="61"/>
      <c r="U110" s="61"/>
    </row>
    <row r="111" spans="1:21" s="57" customFormat="1">
      <c r="A111" s="13"/>
      <c r="B111" s="13"/>
      <c r="C111" s="13"/>
      <c r="D111" s="13"/>
      <c r="E111" s="13"/>
      <c r="F111" s="13"/>
      <c r="G111" s="13"/>
      <c r="H111" s="13"/>
      <c r="I111" s="13"/>
      <c r="J111" s="68"/>
      <c r="K111" s="69"/>
      <c r="L111" s="62"/>
      <c r="M111" s="70"/>
      <c r="N111" s="68"/>
      <c r="O111" s="69"/>
      <c r="P111" s="62"/>
      <c r="Q111" s="71"/>
      <c r="R111" s="68"/>
      <c r="S111" s="69"/>
      <c r="T111" s="62"/>
      <c r="U111" s="62"/>
    </row>
    <row r="112" spans="1:21" s="57" customFormat="1">
      <c r="A112" s="40"/>
      <c r="B112" s="40"/>
      <c r="C112" s="40"/>
      <c r="D112" s="40"/>
      <c r="E112" s="40"/>
      <c r="F112" s="40"/>
      <c r="G112" s="40"/>
      <c r="H112" s="40"/>
      <c r="I112" s="40"/>
      <c r="J112" s="72"/>
      <c r="K112" s="73"/>
      <c r="L112" s="61"/>
      <c r="M112" s="74"/>
      <c r="N112" s="72"/>
      <c r="O112" s="73"/>
      <c r="P112" s="61"/>
      <c r="Q112" s="71"/>
      <c r="R112" s="72"/>
      <c r="S112" s="73"/>
      <c r="T112" s="61"/>
      <c r="U112" s="61"/>
    </row>
    <row r="113" spans="1:21" s="57" customFormat="1">
      <c r="A113" s="13"/>
      <c r="B113" s="13"/>
      <c r="C113" s="13"/>
      <c r="D113" s="13"/>
      <c r="E113" s="13"/>
      <c r="F113" s="13"/>
      <c r="G113" s="13"/>
      <c r="H113" s="13"/>
      <c r="I113" s="13"/>
      <c r="J113" s="68"/>
      <c r="K113" s="69"/>
      <c r="L113" s="62"/>
      <c r="M113" s="70"/>
      <c r="N113" s="68"/>
      <c r="O113" s="69"/>
      <c r="P113" s="62"/>
      <c r="Q113" s="71"/>
      <c r="R113" s="68"/>
      <c r="S113" s="69"/>
      <c r="T113" s="62"/>
      <c r="U113" s="62"/>
    </row>
    <row r="114" spans="1:21" s="57" customFormat="1">
      <c r="A114" s="40"/>
      <c r="B114" s="40"/>
      <c r="C114" s="40"/>
      <c r="D114" s="40"/>
      <c r="E114" s="40"/>
      <c r="F114" s="40"/>
      <c r="G114" s="40"/>
      <c r="H114" s="40"/>
      <c r="I114" s="40"/>
      <c r="J114" s="72"/>
      <c r="K114" s="73"/>
      <c r="L114" s="61"/>
      <c r="M114" s="74"/>
      <c r="N114" s="72"/>
      <c r="O114" s="73"/>
      <c r="P114" s="61"/>
      <c r="Q114" s="71"/>
      <c r="R114" s="72"/>
      <c r="S114" s="73"/>
      <c r="T114" s="61"/>
      <c r="U114" s="61"/>
    </row>
    <row r="115" spans="1:21" s="57" customFormat="1">
      <c r="A115" s="13"/>
      <c r="B115" s="13"/>
      <c r="C115" s="13"/>
      <c r="D115" s="13"/>
      <c r="E115" s="13"/>
      <c r="F115" s="13"/>
      <c r="G115" s="13"/>
      <c r="H115" s="13"/>
      <c r="I115" s="58"/>
      <c r="J115" s="68"/>
      <c r="K115" s="69"/>
      <c r="L115" s="62"/>
      <c r="M115" s="70"/>
      <c r="N115" s="68"/>
      <c r="O115" s="69"/>
      <c r="P115" s="62"/>
      <c r="Q115" s="71"/>
      <c r="R115" s="68"/>
      <c r="S115" s="69"/>
      <c r="T115" s="62"/>
      <c r="U115" s="62"/>
    </row>
    <row r="116" spans="1:21" s="57" customFormat="1">
      <c r="A116" s="40"/>
      <c r="B116" s="40"/>
      <c r="C116" s="40"/>
      <c r="D116" s="40"/>
      <c r="E116" s="40"/>
      <c r="F116" s="40"/>
      <c r="G116" s="40"/>
      <c r="H116" s="40"/>
      <c r="I116" s="59"/>
      <c r="J116" s="72"/>
      <c r="K116" s="73"/>
      <c r="L116" s="61"/>
      <c r="M116" s="74"/>
      <c r="N116" s="72"/>
      <c r="O116" s="73"/>
      <c r="P116" s="61"/>
      <c r="Q116" s="71"/>
      <c r="R116" s="72"/>
      <c r="S116" s="73"/>
      <c r="T116" s="61"/>
      <c r="U116" s="61"/>
    </row>
    <row r="117" spans="1:21" s="57" customFormat="1">
      <c r="A117" s="13"/>
      <c r="B117" s="13"/>
      <c r="C117" s="13"/>
      <c r="D117" s="13"/>
      <c r="E117" s="13"/>
      <c r="F117" s="13"/>
      <c r="G117" s="13"/>
      <c r="H117" s="13"/>
      <c r="I117" s="58"/>
      <c r="J117" s="68"/>
      <c r="K117" s="69"/>
      <c r="L117" s="62"/>
      <c r="M117" s="70"/>
      <c r="N117" s="68"/>
      <c r="O117" s="69"/>
      <c r="P117" s="62"/>
      <c r="Q117" s="71"/>
      <c r="R117" s="68"/>
      <c r="S117" s="69"/>
      <c r="T117" s="62"/>
      <c r="U117" s="6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C321-3B51-4BF6-BF78-99D4BC120EC1}">
  <sheetPr codeName="Sheet9"/>
  <dimension ref="A1:Z89"/>
  <sheetViews>
    <sheetView topLeftCell="A26" workbookViewId="0">
      <selection activeCell="F36" sqref="F36"/>
    </sheetView>
  </sheetViews>
  <sheetFormatPr baseColWidth="10" defaultColWidth="9.5" defaultRowHeight="15"/>
  <cols>
    <col min="1" max="1" width="53.5" style="12" bestFit="1" customWidth="1"/>
    <col min="2" max="3" width="6.5" style="12" customWidth="1"/>
    <col min="4" max="4" width="9.5" style="12" customWidth="1"/>
    <col min="5" max="7" width="39" style="12" customWidth="1"/>
    <col min="8" max="8" width="42.5" style="12" customWidth="1"/>
    <col min="9" max="9" width="9.5" style="12" customWidth="1"/>
    <col min="10" max="10" width="24.5" style="12" customWidth="1"/>
    <col min="11" max="11" width="23" style="12" customWidth="1"/>
    <col min="12" max="12" width="12.5" style="12" customWidth="1"/>
    <col min="13" max="13" width="11.5" style="12" customWidth="1"/>
    <col min="14" max="14" width="42.5" style="12" customWidth="1"/>
    <col min="15" max="15" width="36.5" style="12" customWidth="1"/>
    <col min="16" max="16" width="39.5" style="12" customWidth="1"/>
    <col min="17" max="17" width="11.5" style="12" customWidth="1"/>
    <col min="18" max="18" width="37.5" style="12" customWidth="1"/>
    <col min="19" max="19" width="19.5" style="12" hidden="1" customWidth="1"/>
    <col min="20" max="20" width="13.5" style="12" hidden="1" customWidth="1"/>
    <col min="21" max="21" width="14.5" style="12" hidden="1" customWidth="1"/>
    <col min="22" max="22" width="10.5" style="12" customWidth="1"/>
    <col min="23" max="23" width="47.5" style="12" bestFit="1" customWidth="1"/>
    <col min="24" max="25" width="24.5" style="12" customWidth="1"/>
    <col min="26" max="26" width="40" style="12" bestFit="1" customWidth="1"/>
    <col min="27" max="16384" width="9.5" style="12"/>
  </cols>
  <sheetData>
    <row r="1" spans="1:26" ht="16" thickBot="1">
      <c r="A1" s="14" t="s">
        <v>179</v>
      </c>
      <c r="B1" s="15" t="s">
        <v>180</v>
      </c>
      <c r="C1" s="15" t="s">
        <v>181</v>
      </c>
      <c r="D1" s="15" t="s">
        <v>182</v>
      </c>
      <c r="E1" s="15" t="s">
        <v>183</v>
      </c>
      <c r="F1" s="15" t="s">
        <v>28</v>
      </c>
      <c r="G1" s="15" t="s">
        <v>29</v>
      </c>
      <c r="H1" s="15" t="s">
        <v>184</v>
      </c>
      <c r="I1" s="15" t="s">
        <v>185</v>
      </c>
      <c r="J1" s="15" t="s">
        <v>30</v>
      </c>
      <c r="K1" s="37" t="s">
        <v>186</v>
      </c>
      <c r="L1" s="15" t="s">
        <v>187</v>
      </c>
      <c r="M1" s="15" t="s">
        <v>188</v>
      </c>
      <c r="N1" s="16" t="s">
        <v>189</v>
      </c>
      <c r="O1" s="16" t="s">
        <v>190</v>
      </c>
      <c r="P1" s="16" t="s">
        <v>191</v>
      </c>
      <c r="Q1" s="16" t="s">
        <v>192</v>
      </c>
      <c r="R1" s="16" t="s">
        <v>193</v>
      </c>
      <c r="S1" s="17" t="s">
        <v>194</v>
      </c>
      <c r="T1" s="18" t="s">
        <v>195</v>
      </c>
      <c r="U1" s="18" t="s">
        <v>196</v>
      </c>
      <c r="V1" s="14" t="s">
        <v>197</v>
      </c>
      <c r="W1" s="15" t="s">
        <v>198</v>
      </c>
      <c r="X1" s="15" t="s">
        <v>199</v>
      </c>
      <c r="Y1" s="15" t="s">
        <v>200</v>
      </c>
      <c r="Z1" s="19" t="s">
        <v>201</v>
      </c>
    </row>
    <row r="2" spans="1:26" ht="16" thickTop="1">
      <c r="A2" s="20" t="s">
        <v>202</v>
      </c>
      <c r="B2" s="21">
        <v>1</v>
      </c>
      <c r="C2" s="21">
        <v>2006</v>
      </c>
      <c r="D2" s="20">
        <v>16665</v>
      </c>
      <c r="E2" s="21" t="s">
        <v>61</v>
      </c>
      <c r="F2" s="45" t="s">
        <v>57</v>
      </c>
      <c r="G2" s="45"/>
      <c r="H2" s="21" t="s">
        <v>203</v>
      </c>
      <c r="I2" s="21" t="s">
        <v>204</v>
      </c>
      <c r="J2" s="21" t="s">
        <v>205</v>
      </c>
      <c r="K2" s="21" t="s">
        <v>206</v>
      </c>
      <c r="L2" s="21" t="s">
        <v>207</v>
      </c>
      <c r="M2" s="21"/>
      <c r="N2" s="22" t="s">
        <v>208</v>
      </c>
      <c r="O2" s="22" t="s">
        <v>209</v>
      </c>
      <c r="P2" s="22" t="s">
        <v>210</v>
      </c>
      <c r="Q2" s="22" t="s">
        <v>211</v>
      </c>
      <c r="R2" s="22" t="s">
        <v>202</v>
      </c>
      <c r="S2" s="22" t="s">
        <v>212</v>
      </c>
      <c r="T2" s="22"/>
      <c r="U2" s="22" t="s">
        <v>213</v>
      </c>
      <c r="V2" s="23">
        <v>45199</v>
      </c>
      <c r="W2" s="21" t="s">
        <v>214</v>
      </c>
      <c r="X2" s="21">
        <v>42.81438</v>
      </c>
      <c r="Y2" s="21">
        <v>-70.891281000000006</v>
      </c>
      <c r="Z2" s="24" t="s">
        <v>208</v>
      </c>
    </row>
    <row r="3" spans="1:26">
      <c r="A3" s="25" t="s">
        <v>215</v>
      </c>
      <c r="B3" s="26">
        <v>2</v>
      </c>
      <c r="C3" s="26">
        <v>2226</v>
      </c>
      <c r="D3" s="25">
        <v>12807</v>
      </c>
      <c r="E3" s="26" t="s">
        <v>61</v>
      </c>
      <c r="F3" s="46" t="s">
        <v>57</v>
      </c>
      <c r="G3" s="46"/>
      <c r="H3" s="26" t="s">
        <v>216</v>
      </c>
      <c r="I3" s="26" t="s">
        <v>217</v>
      </c>
      <c r="J3" s="26" t="s">
        <v>75</v>
      </c>
      <c r="K3" s="26" t="s">
        <v>218</v>
      </c>
      <c r="L3" s="26"/>
      <c r="M3" s="26"/>
      <c r="N3" s="27" t="s">
        <v>219</v>
      </c>
      <c r="O3" s="27" t="s">
        <v>209</v>
      </c>
      <c r="P3" s="27" t="s">
        <v>218</v>
      </c>
      <c r="Q3" s="27" t="s">
        <v>211</v>
      </c>
      <c r="R3" s="27" t="s">
        <v>215</v>
      </c>
      <c r="S3" s="27" t="s">
        <v>212</v>
      </c>
      <c r="T3" s="27"/>
      <c r="U3" s="27"/>
      <c r="V3" s="28">
        <v>45199</v>
      </c>
      <c r="W3" s="26" t="s">
        <v>220</v>
      </c>
      <c r="X3" s="26">
        <v>42.58549</v>
      </c>
      <c r="Y3" s="26">
        <v>-72.208680000000001</v>
      </c>
      <c r="Z3" s="29" t="s">
        <v>219</v>
      </c>
    </row>
    <row r="4" spans="1:26">
      <c r="A4" s="20" t="s">
        <v>221</v>
      </c>
      <c r="B4" s="21">
        <v>5</v>
      </c>
      <c r="C4" s="21">
        <v>2120</v>
      </c>
      <c r="D4" s="20">
        <v>4066</v>
      </c>
      <c r="E4" s="21" t="s">
        <v>61</v>
      </c>
      <c r="F4" s="45" t="s">
        <v>57</v>
      </c>
      <c r="G4" s="45"/>
      <c r="H4" s="21" t="s">
        <v>222</v>
      </c>
      <c r="I4" s="21" t="s">
        <v>223</v>
      </c>
      <c r="J4" s="21" t="s">
        <v>62</v>
      </c>
      <c r="K4" s="21" t="s">
        <v>218</v>
      </c>
      <c r="L4" s="21"/>
      <c r="M4" s="21"/>
      <c r="N4" s="22" t="s">
        <v>224</v>
      </c>
      <c r="O4" s="22" t="s">
        <v>209</v>
      </c>
      <c r="P4" s="22" t="s">
        <v>218</v>
      </c>
      <c r="Q4" s="22" t="s">
        <v>211</v>
      </c>
      <c r="R4" s="22" t="s">
        <v>221</v>
      </c>
      <c r="S4" s="22" t="s">
        <v>212</v>
      </c>
      <c r="T4" s="22"/>
      <c r="U4" s="22"/>
      <c r="V4" s="23">
        <v>45199</v>
      </c>
      <c r="W4" s="21" t="s">
        <v>225</v>
      </c>
      <c r="X4" s="21">
        <v>42.595889999999997</v>
      </c>
      <c r="Y4" s="21">
        <v>-72.592470000000006</v>
      </c>
      <c r="Z4" s="24" t="s">
        <v>224</v>
      </c>
    </row>
    <row r="5" spans="1:26">
      <c r="A5" s="25" t="s">
        <v>226</v>
      </c>
      <c r="B5" s="26">
        <v>4</v>
      </c>
      <c r="C5" s="26">
        <v>2339</v>
      </c>
      <c r="D5" s="25">
        <v>4066</v>
      </c>
      <c r="E5" s="26" t="s">
        <v>56</v>
      </c>
      <c r="F5" s="46" t="s">
        <v>57</v>
      </c>
      <c r="G5" s="46" t="s">
        <v>57</v>
      </c>
      <c r="H5" s="26" t="s">
        <v>227</v>
      </c>
      <c r="I5" s="26" t="s">
        <v>228</v>
      </c>
      <c r="J5" s="26" t="s">
        <v>62</v>
      </c>
      <c r="K5" s="26" t="s">
        <v>229</v>
      </c>
      <c r="L5" s="26" t="s">
        <v>230</v>
      </c>
      <c r="M5" s="26" t="s">
        <v>231</v>
      </c>
      <c r="N5" s="27" t="s">
        <v>224</v>
      </c>
      <c r="O5" s="27" t="s">
        <v>209</v>
      </c>
      <c r="P5" s="27" t="s">
        <v>218</v>
      </c>
      <c r="Q5" s="27" t="s">
        <v>211</v>
      </c>
      <c r="R5" s="27" t="s">
        <v>226</v>
      </c>
      <c r="S5" s="27" t="s">
        <v>232</v>
      </c>
      <c r="T5" s="27"/>
      <c r="U5" s="27"/>
      <c r="V5" s="28">
        <v>45199</v>
      </c>
      <c r="W5" s="26" t="s">
        <v>233</v>
      </c>
      <c r="X5" s="26">
        <v>42.121859999999998</v>
      </c>
      <c r="Y5" s="26">
        <v>-72.602900000000005</v>
      </c>
      <c r="Z5" s="29" t="s">
        <v>224</v>
      </c>
    </row>
    <row r="6" spans="1:26">
      <c r="A6" s="20" t="s">
        <v>234</v>
      </c>
      <c r="B6" s="21">
        <v>106</v>
      </c>
      <c r="C6" s="21">
        <v>2076</v>
      </c>
      <c r="D6" s="20">
        <v>4066</v>
      </c>
      <c r="E6" s="21" t="s">
        <v>61</v>
      </c>
      <c r="F6" s="45" t="s">
        <v>57</v>
      </c>
      <c r="G6" s="45"/>
      <c r="H6" s="21" t="s">
        <v>235</v>
      </c>
      <c r="I6" s="21" t="s">
        <v>228</v>
      </c>
      <c r="J6" s="21" t="s">
        <v>62</v>
      </c>
      <c r="K6" s="21" t="s">
        <v>218</v>
      </c>
      <c r="L6" s="21"/>
      <c r="M6" s="21"/>
      <c r="N6" s="22" t="s">
        <v>224</v>
      </c>
      <c r="O6" s="22" t="s">
        <v>209</v>
      </c>
      <c r="P6" s="22" t="s">
        <v>218</v>
      </c>
      <c r="Q6" s="22" t="s">
        <v>211</v>
      </c>
      <c r="R6" s="22" t="s">
        <v>234</v>
      </c>
      <c r="S6" s="22" t="s">
        <v>212</v>
      </c>
      <c r="T6" s="22"/>
      <c r="U6" s="22"/>
      <c r="V6" s="23">
        <v>45199</v>
      </c>
      <c r="W6" s="21" t="s">
        <v>236</v>
      </c>
      <c r="X6" s="21">
        <v>42.118000000000002</v>
      </c>
      <c r="Y6" s="21">
        <v>-72.759829999999994</v>
      </c>
      <c r="Z6" s="24" t="s">
        <v>224</v>
      </c>
    </row>
    <row r="7" spans="1:26">
      <c r="A7" s="25" t="s">
        <v>237</v>
      </c>
      <c r="B7" s="26">
        <v>14495</v>
      </c>
      <c r="C7" s="26">
        <v>2181</v>
      </c>
      <c r="D7" s="25">
        <v>4066</v>
      </c>
      <c r="E7" s="26" t="s">
        <v>61</v>
      </c>
      <c r="F7" s="46" t="s">
        <v>57</v>
      </c>
      <c r="G7" s="46"/>
      <c r="H7" s="26" t="s">
        <v>238</v>
      </c>
      <c r="I7" s="26" t="s">
        <v>228</v>
      </c>
      <c r="J7" s="26" t="s">
        <v>62</v>
      </c>
      <c r="K7" s="26" t="s">
        <v>218</v>
      </c>
      <c r="L7" s="26"/>
      <c r="M7" s="26"/>
      <c r="N7" s="27" t="s">
        <v>224</v>
      </c>
      <c r="O7" s="27" t="s">
        <v>209</v>
      </c>
      <c r="P7" s="27" t="s">
        <v>218</v>
      </c>
      <c r="Q7" s="27" t="s">
        <v>211</v>
      </c>
      <c r="R7" s="27" t="s">
        <v>237</v>
      </c>
      <c r="S7" s="27" t="s">
        <v>212</v>
      </c>
      <c r="T7" s="27"/>
      <c r="U7" s="27"/>
      <c r="V7" s="28">
        <v>45199</v>
      </c>
      <c r="W7" s="26" t="s">
        <v>239</v>
      </c>
      <c r="X7" s="26">
        <v>42.169640000000001</v>
      </c>
      <c r="Y7" s="26">
        <v>-72.341520000000003</v>
      </c>
      <c r="Z7" s="29" t="s">
        <v>224</v>
      </c>
    </row>
    <row r="8" spans="1:26">
      <c r="A8" s="20" t="s">
        <v>240</v>
      </c>
      <c r="B8" s="21">
        <v>6309</v>
      </c>
      <c r="C8" s="21">
        <v>2313</v>
      </c>
      <c r="D8" s="20">
        <v>3106</v>
      </c>
      <c r="E8" s="21" t="s">
        <v>61</v>
      </c>
      <c r="F8" s="45" t="s">
        <v>57</v>
      </c>
      <c r="G8" s="45"/>
      <c r="H8" s="21" t="s">
        <v>241</v>
      </c>
      <c r="I8" s="21" t="s">
        <v>242</v>
      </c>
      <c r="J8" s="21" t="s">
        <v>62</v>
      </c>
      <c r="K8" s="21" t="s">
        <v>206</v>
      </c>
      <c r="L8" s="21" t="s">
        <v>207</v>
      </c>
      <c r="M8" s="21"/>
      <c r="N8" s="22" t="s">
        <v>243</v>
      </c>
      <c r="O8" s="22" t="s">
        <v>209</v>
      </c>
      <c r="P8" s="22" t="s">
        <v>218</v>
      </c>
      <c r="Q8" s="22" t="s">
        <v>211</v>
      </c>
      <c r="R8" s="22" t="s">
        <v>240</v>
      </c>
      <c r="S8" s="22" t="s">
        <v>244</v>
      </c>
      <c r="T8" s="22"/>
      <c r="U8" s="22"/>
      <c r="V8" s="23">
        <v>45199</v>
      </c>
      <c r="W8" s="21" t="s">
        <v>245</v>
      </c>
      <c r="X8" s="21">
        <v>42.459780000000002</v>
      </c>
      <c r="Y8" s="21">
        <v>-73.248999999999995</v>
      </c>
      <c r="Z8" s="24" t="s">
        <v>243</v>
      </c>
    </row>
    <row r="9" spans="1:26">
      <c r="A9" s="25" t="s">
        <v>246</v>
      </c>
      <c r="B9" s="26">
        <v>98</v>
      </c>
      <c r="C9" s="26">
        <v>2227</v>
      </c>
      <c r="D9" s="25">
        <v>16665</v>
      </c>
      <c r="E9" s="26" t="s">
        <v>247</v>
      </c>
      <c r="F9" s="46"/>
      <c r="G9" s="46"/>
      <c r="H9" s="26" t="s">
        <v>248</v>
      </c>
      <c r="I9" s="26" t="s">
        <v>249</v>
      </c>
      <c r="J9" s="26" t="s">
        <v>58</v>
      </c>
      <c r="K9" s="26" t="s">
        <v>218</v>
      </c>
      <c r="L9" s="26"/>
      <c r="M9" s="26"/>
      <c r="N9" s="27" t="s">
        <v>208</v>
      </c>
      <c r="O9" s="27" t="s">
        <v>209</v>
      </c>
      <c r="P9" s="27" t="s">
        <v>210</v>
      </c>
      <c r="Q9" s="27" t="s">
        <v>211</v>
      </c>
      <c r="R9" s="27" t="s">
        <v>246</v>
      </c>
      <c r="S9" s="27" t="s">
        <v>212</v>
      </c>
      <c r="T9" s="27"/>
      <c r="U9" s="27" t="s">
        <v>213</v>
      </c>
      <c r="V9" s="28">
        <v>45199</v>
      </c>
      <c r="W9" s="26" t="s">
        <v>250</v>
      </c>
      <c r="X9" s="26">
        <v>42.251480000000001</v>
      </c>
      <c r="Y9" s="26">
        <v>-71.077299999999994</v>
      </c>
      <c r="Z9" s="29" t="s">
        <v>208</v>
      </c>
    </row>
    <row r="10" spans="1:26">
      <c r="A10" s="20" t="s">
        <v>251</v>
      </c>
      <c r="B10" s="21">
        <v>53</v>
      </c>
      <c r="C10" s="21">
        <v>2054</v>
      </c>
      <c r="D10" s="20">
        <v>16665</v>
      </c>
      <c r="E10" s="21" t="s">
        <v>247</v>
      </c>
      <c r="F10" s="45"/>
      <c r="G10" s="45"/>
      <c r="H10" s="21" t="s">
        <v>252</v>
      </c>
      <c r="I10" s="21" t="s">
        <v>249</v>
      </c>
      <c r="J10" s="21" t="s">
        <v>58</v>
      </c>
      <c r="K10" s="21" t="s">
        <v>218</v>
      </c>
      <c r="L10" s="21"/>
      <c r="M10" s="21"/>
      <c r="N10" s="22" t="s">
        <v>208</v>
      </c>
      <c r="O10" s="22" t="s">
        <v>209</v>
      </c>
      <c r="P10" s="22" t="s">
        <v>210</v>
      </c>
      <c r="Q10" s="22" t="s">
        <v>211</v>
      </c>
      <c r="R10" s="22" t="s">
        <v>251</v>
      </c>
      <c r="S10" s="22" t="s">
        <v>212</v>
      </c>
      <c r="T10" s="22"/>
      <c r="U10" s="22"/>
      <c r="V10" s="23">
        <v>45199</v>
      </c>
      <c r="W10" s="21" t="s">
        <v>253</v>
      </c>
      <c r="X10" s="21">
        <v>42.277079999999998</v>
      </c>
      <c r="Y10" s="21">
        <v>-71.236680000000007</v>
      </c>
      <c r="Z10" s="24" t="s">
        <v>208</v>
      </c>
    </row>
    <row r="11" spans="1:26">
      <c r="A11" s="25" t="s">
        <v>254</v>
      </c>
      <c r="B11" s="26">
        <v>79</v>
      </c>
      <c r="C11" s="26">
        <v>2082</v>
      </c>
      <c r="D11" s="25">
        <v>16665</v>
      </c>
      <c r="E11" s="26" t="s">
        <v>61</v>
      </c>
      <c r="F11" s="46" t="s">
        <v>57</v>
      </c>
      <c r="G11" s="46"/>
      <c r="H11" s="26" t="s">
        <v>255</v>
      </c>
      <c r="I11" s="26" t="s">
        <v>256</v>
      </c>
      <c r="J11" s="26" t="s">
        <v>257</v>
      </c>
      <c r="K11" s="26" t="s">
        <v>218</v>
      </c>
      <c r="L11" s="26"/>
      <c r="M11" s="26"/>
      <c r="N11" s="27" t="s">
        <v>208</v>
      </c>
      <c r="O11" s="27" t="s">
        <v>209</v>
      </c>
      <c r="P11" s="27" t="s">
        <v>210</v>
      </c>
      <c r="Q11" s="27" t="s">
        <v>211</v>
      </c>
      <c r="R11" s="27" t="s">
        <v>254</v>
      </c>
      <c r="S11" s="27" t="s">
        <v>232</v>
      </c>
      <c r="T11" s="27"/>
      <c r="U11" s="27"/>
      <c r="V11" s="28">
        <v>45199</v>
      </c>
      <c r="W11" s="26" t="s">
        <v>258</v>
      </c>
      <c r="X11" s="26">
        <v>41.94303</v>
      </c>
      <c r="Y11" s="26">
        <v>-70.645349999999993</v>
      </c>
      <c r="Z11" s="29" t="s">
        <v>208</v>
      </c>
    </row>
    <row r="12" spans="1:26">
      <c r="A12" s="20" t="s">
        <v>259</v>
      </c>
      <c r="B12" s="21">
        <v>8702</v>
      </c>
      <c r="C12" s="21">
        <v>2069</v>
      </c>
      <c r="D12" s="20">
        <v>16665</v>
      </c>
      <c r="E12" s="21" t="s">
        <v>260</v>
      </c>
      <c r="F12" s="45"/>
      <c r="G12" s="45" t="s">
        <v>57</v>
      </c>
      <c r="H12" s="21" t="s">
        <v>261</v>
      </c>
      <c r="I12" s="21" t="s">
        <v>262</v>
      </c>
      <c r="J12" s="21" t="s">
        <v>58</v>
      </c>
      <c r="K12" s="21" t="s">
        <v>263</v>
      </c>
      <c r="L12" s="21" t="s">
        <v>230</v>
      </c>
      <c r="M12" s="21"/>
      <c r="N12" s="22" t="s">
        <v>208</v>
      </c>
      <c r="O12" s="22" t="s">
        <v>209</v>
      </c>
      <c r="P12" s="22" t="s">
        <v>210</v>
      </c>
      <c r="Q12" s="22" t="s">
        <v>211</v>
      </c>
      <c r="R12" s="22" t="s">
        <v>259</v>
      </c>
      <c r="S12" s="22" t="s">
        <v>212</v>
      </c>
      <c r="T12" s="22"/>
      <c r="U12" s="22" t="s">
        <v>213</v>
      </c>
      <c r="V12" s="23">
        <v>45199</v>
      </c>
      <c r="W12" s="21" t="s">
        <v>264</v>
      </c>
      <c r="X12" s="21">
        <v>42.340249999999997</v>
      </c>
      <c r="Y12" s="21">
        <v>-71.104900000000001</v>
      </c>
      <c r="Z12" s="24" t="s">
        <v>208</v>
      </c>
    </row>
    <row r="13" spans="1:26">
      <c r="A13" s="25" t="s">
        <v>265</v>
      </c>
      <c r="B13" s="26">
        <v>46</v>
      </c>
      <c r="C13" s="26">
        <v>2139</v>
      </c>
      <c r="D13" s="25">
        <v>14286</v>
      </c>
      <c r="E13" s="26" t="s">
        <v>81</v>
      </c>
      <c r="F13" s="46"/>
      <c r="G13" s="46" t="s">
        <v>57</v>
      </c>
      <c r="H13" s="26" t="s">
        <v>261</v>
      </c>
      <c r="I13" s="26" t="s">
        <v>262</v>
      </c>
      <c r="J13" s="26" t="s">
        <v>58</v>
      </c>
      <c r="K13" s="26" t="s">
        <v>266</v>
      </c>
      <c r="L13" s="26"/>
      <c r="M13" s="26" t="s">
        <v>267</v>
      </c>
      <c r="N13" s="27" t="s">
        <v>268</v>
      </c>
      <c r="O13" s="27" t="s">
        <v>269</v>
      </c>
      <c r="P13" s="27" t="s">
        <v>218</v>
      </c>
      <c r="Q13" s="27" t="s">
        <v>211</v>
      </c>
      <c r="R13" s="27" t="s">
        <v>265</v>
      </c>
      <c r="S13" s="27" t="s">
        <v>218</v>
      </c>
      <c r="T13" s="27"/>
      <c r="U13" s="27"/>
      <c r="V13" s="28">
        <v>45199</v>
      </c>
      <c r="W13" s="26" t="s">
        <v>270</v>
      </c>
      <c r="X13" s="26">
        <v>42.337189000000002</v>
      </c>
      <c r="Y13" s="26">
        <v>-71.105323999999996</v>
      </c>
      <c r="Z13" s="29" t="s">
        <v>268</v>
      </c>
    </row>
    <row r="14" spans="1:26">
      <c r="A14" s="47" t="s">
        <v>271</v>
      </c>
      <c r="B14" s="21">
        <v>3107</v>
      </c>
      <c r="C14" s="21">
        <v>2307</v>
      </c>
      <c r="D14" s="20">
        <v>14287</v>
      </c>
      <c r="E14" s="21" t="s">
        <v>260</v>
      </c>
      <c r="F14" s="45" t="s">
        <v>57</v>
      </c>
      <c r="G14" s="45" t="s">
        <v>57</v>
      </c>
      <c r="H14" s="21" t="s">
        <v>261</v>
      </c>
      <c r="I14" s="21" t="s">
        <v>262</v>
      </c>
      <c r="J14" s="21" t="s">
        <v>58</v>
      </c>
      <c r="K14" s="21" t="s">
        <v>272</v>
      </c>
      <c r="L14" s="21" t="s">
        <v>230</v>
      </c>
      <c r="M14" s="48" t="s">
        <v>267</v>
      </c>
      <c r="N14" s="22" t="s">
        <v>273</v>
      </c>
      <c r="O14" s="49" t="s">
        <v>209</v>
      </c>
      <c r="P14" s="22" t="s">
        <v>218</v>
      </c>
      <c r="Q14" s="22" t="s">
        <v>211</v>
      </c>
      <c r="R14" s="22" t="s">
        <v>271</v>
      </c>
      <c r="S14" s="22" t="s">
        <v>244</v>
      </c>
      <c r="T14" s="22"/>
      <c r="U14" s="22"/>
      <c r="V14" s="23">
        <v>45199</v>
      </c>
      <c r="W14" s="21" t="s">
        <v>274</v>
      </c>
      <c r="X14" s="21">
        <v>42.349600000000002</v>
      </c>
      <c r="Y14" s="21">
        <v>-71.075919999999996</v>
      </c>
      <c r="Z14" s="24" t="s">
        <v>273</v>
      </c>
    </row>
    <row r="15" spans="1:26">
      <c r="A15" s="25" t="s">
        <v>275</v>
      </c>
      <c r="B15" s="26">
        <v>59</v>
      </c>
      <c r="C15" s="26">
        <v>2048</v>
      </c>
      <c r="D15" s="25">
        <v>3791</v>
      </c>
      <c r="E15" s="50" t="s">
        <v>56</v>
      </c>
      <c r="F15" s="46" t="s">
        <v>57</v>
      </c>
      <c r="G15" s="46" t="s">
        <v>57</v>
      </c>
      <c r="H15" s="26" t="s">
        <v>261</v>
      </c>
      <c r="I15" s="26" t="s">
        <v>262</v>
      </c>
      <c r="J15" s="26" t="s">
        <v>58</v>
      </c>
      <c r="K15" s="26" t="s">
        <v>218</v>
      </c>
      <c r="L15" s="26"/>
      <c r="M15" s="26"/>
      <c r="N15" s="27" t="s">
        <v>276</v>
      </c>
      <c r="O15" s="27" t="s">
        <v>209</v>
      </c>
      <c r="P15" s="27" t="s">
        <v>218</v>
      </c>
      <c r="Q15" s="27" t="s">
        <v>211</v>
      </c>
      <c r="R15" s="27" t="s">
        <v>275</v>
      </c>
      <c r="S15" s="27" t="s">
        <v>212</v>
      </c>
      <c r="T15" s="27"/>
      <c r="U15" s="27"/>
      <c r="V15" s="28">
        <v>45199</v>
      </c>
      <c r="W15" s="26" t="s">
        <v>277</v>
      </c>
      <c r="X15" s="26">
        <v>42.301470000000002</v>
      </c>
      <c r="Y15" s="26">
        <v>-71.128320000000002</v>
      </c>
      <c r="Z15" s="29" t="s">
        <v>276</v>
      </c>
    </row>
    <row r="16" spans="1:26">
      <c r="A16" s="20" t="s">
        <v>278</v>
      </c>
      <c r="B16" s="21">
        <v>22</v>
      </c>
      <c r="C16" s="21">
        <v>2921</v>
      </c>
      <c r="D16" s="20">
        <v>3791</v>
      </c>
      <c r="E16" s="21" t="s">
        <v>260</v>
      </c>
      <c r="F16" s="45"/>
      <c r="G16" s="45" t="s">
        <v>57</v>
      </c>
      <c r="H16" s="21" t="s">
        <v>261</v>
      </c>
      <c r="I16" s="21" t="s">
        <v>262</v>
      </c>
      <c r="J16" s="21" t="s">
        <v>58</v>
      </c>
      <c r="K16" s="21" t="s">
        <v>263</v>
      </c>
      <c r="L16" s="21" t="s">
        <v>230</v>
      </c>
      <c r="M16" s="21"/>
      <c r="N16" s="22" t="s">
        <v>276</v>
      </c>
      <c r="O16" s="22" t="s">
        <v>209</v>
      </c>
      <c r="P16" s="22" t="s">
        <v>218</v>
      </c>
      <c r="Q16" s="22" t="s">
        <v>211</v>
      </c>
      <c r="R16" s="22" t="s">
        <v>278</v>
      </c>
      <c r="S16" s="22" t="s">
        <v>218</v>
      </c>
      <c r="T16" s="22"/>
      <c r="U16" s="22"/>
      <c r="V16" s="23">
        <v>45199</v>
      </c>
      <c r="W16" s="21" t="s">
        <v>279</v>
      </c>
      <c r="X16" s="21">
        <v>42.336120000000001</v>
      </c>
      <c r="Y16" s="21">
        <v>-71.107479999999995</v>
      </c>
      <c r="Z16" s="24" t="s">
        <v>276</v>
      </c>
    </row>
    <row r="17" spans="1:26">
      <c r="A17" s="25" t="s">
        <v>51</v>
      </c>
      <c r="B17" s="26">
        <v>3108</v>
      </c>
      <c r="C17" s="26">
        <v>2108</v>
      </c>
      <c r="D17" s="25">
        <v>13159</v>
      </c>
      <c r="E17" s="26" t="s">
        <v>56</v>
      </c>
      <c r="F17" s="46" t="s">
        <v>57</v>
      </c>
      <c r="G17" s="46" t="s">
        <v>57</v>
      </c>
      <c r="H17" s="26" t="s">
        <v>280</v>
      </c>
      <c r="I17" s="26" t="s">
        <v>281</v>
      </c>
      <c r="J17" s="26" t="s">
        <v>58</v>
      </c>
      <c r="K17" s="26" t="s">
        <v>218</v>
      </c>
      <c r="L17" s="26"/>
      <c r="M17" s="26"/>
      <c r="N17" s="27" t="s">
        <v>51</v>
      </c>
      <c r="O17" s="27" t="s">
        <v>269</v>
      </c>
      <c r="P17" s="27" t="s">
        <v>218</v>
      </c>
      <c r="Q17" s="27" t="s">
        <v>282</v>
      </c>
      <c r="R17" s="27" t="s">
        <v>51</v>
      </c>
      <c r="S17" s="27" t="s">
        <v>212</v>
      </c>
      <c r="T17" s="27"/>
      <c r="U17" s="27"/>
      <c r="V17" s="28">
        <v>45107</v>
      </c>
      <c r="W17" s="26" t="s">
        <v>283</v>
      </c>
      <c r="X17" s="26">
        <v>42.374760000000002</v>
      </c>
      <c r="Y17" s="26">
        <v>-71.104439999999997</v>
      </c>
      <c r="Z17" s="29" t="s">
        <v>51</v>
      </c>
    </row>
    <row r="18" spans="1:26">
      <c r="A18" s="47" t="s">
        <v>284</v>
      </c>
      <c r="B18" s="21">
        <v>39</v>
      </c>
      <c r="C18" s="21">
        <v>2135</v>
      </c>
      <c r="D18" s="20">
        <v>3109</v>
      </c>
      <c r="E18" s="21" t="s">
        <v>61</v>
      </c>
      <c r="F18" s="45" t="s">
        <v>57</v>
      </c>
      <c r="G18" s="45"/>
      <c r="H18" s="21" t="s">
        <v>285</v>
      </c>
      <c r="I18" s="21" t="s">
        <v>286</v>
      </c>
      <c r="J18" s="21" t="s">
        <v>287</v>
      </c>
      <c r="K18" s="21" t="s">
        <v>206</v>
      </c>
      <c r="L18" s="48" t="s">
        <v>207</v>
      </c>
      <c r="M18" s="21"/>
      <c r="N18" s="22" t="s">
        <v>288</v>
      </c>
      <c r="O18" s="22" t="s">
        <v>209</v>
      </c>
      <c r="P18" s="22" t="s">
        <v>218</v>
      </c>
      <c r="Q18" s="22" t="s">
        <v>211</v>
      </c>
      <c r="R18" s="22" t="s">
        <v>284</v>
      </c>
      <c r="S18" s="22" t="s">
        <v>218</v>
      </c>
      <c r="T18" s="22"/>
      <c r="U18" s="22"/>
      <c r="V18" s="23">
        <v>45199</v>
      </c>
      <c r="W18" s="21" t="s">
        <v>289</v>
      </c>
      <c r="X18" s="21">
        <v>41.653489999999998</v>
      </c>
      <c r="Y18" s="21">
        <v>-70.273259999999993</v>
      </c>
      <c r="Z18" s="24" t="s">
        <v>288</v>
      </c>
    </row>
    <row r="19" spans="1:26">
      <c r="A19" s="25" t="s">
        <v>290</v>
      </c>
      <c r="B19" s="26">
        <v>50</v>
      </c>
      <c r="C19" s="26">
        <v>2155</v>
      </c>
      <c r="D19" s="25">
        <v>3791</v>
      </c>
      <c r="E19" s="26" t="s">
        <v>61</v>
      </c>
      <c r="F19" s="46" t="s">
        <v>57</v>
      </c>
      <c r="G19" s="46"/>
      <c r="H19" s="26" t="s">
        <v>291</v>
      </c>
      <c r="I19" s="26" t="s">
        <v>292</v>
      </c>
      <c r="J19" s="26" t="s">
        <v>62</v>
      </c>
      <c r="K19" s="26" t="s">
        <v>218</v>
      </c>
      <c r="L19" s="26"/>
      <c r="M19" s="26"/>
      <c r="N19" s="27" t="s">
        <v>276</v>
      </c>
      <c r="O19" s="27" t="s">
        <v>209</v>
      </c>
      <c r="P19" s="27" t="s">
        <v>218</v>
      </c>
      <c r="Q19" s="27" t="s">
        <v>211</v>
      </c>
      <c r="R19" s="27" t="s">
        <v>290</v>
      </c>
      <c r="S19" s="27" t="s">
        <v>212</v>
      </c>
      <c r="T19" s="27"/>
      <c r="U19" s="27"/>
      <c r="V19" s="28">
        <v>45199</v>
      </c>
      <c r="W19" s="26" t="s">
        <v>293</v>
      </c>
      <c r="X19" s="26">
        <v>42.330109</v>
      </c>
      <c r="Y19" s="26">
        <v>-72.652748000000003</v>
      </c>
      <c r="Z19" s="29" t="s">
        <v>276</v>
      </c>
    </row>
    <row r="20" spans="1:26">
      <c r="A20" s="20" t="s">
        <v>294</v>
      </c>
      <c r="B20" s="21">
        <v>51</v>
      </c>
      <c r="C20" s="21">
        <v>2335</v>
      </c>
      <c r="D20" s="20">
        <v>13155</v>
      </c>
      <c r="E20" s="21" t="s">
        <v>81</v>
      </c>
      <c r="F20" s="45"/>
      <c r="G20" s="45" t="s">
        <v>57</v>
      </c>
      <c r="H20" s="21" t="s">
        <v>261</v>
      </c>
      <c r="I20" s="21" t="s">
        <v>262</v>
      </c>
      <c r="J20" s="21" t="s">
        <v>58</v>
      </c>
      <c r="K20" s="21" t="s">
        <v>218</v>
      </c>
      <c r="L20" s="21"/>
      <c r="M20" s="21"/>
      <c r="N20" s="22" t="s">
        <v>295</v>
      </c>
      <c r="O20" s="22" t="s">
        <v>269</v>
      </c>
      <c r="P20" s="22" t="s">
        <v>218</v>
      </c>
      <c r="Q20" s="22" t="s">
        <v>211</v>
      </c>
      <c r="R20" s="22" t="s">
        <v>294</v>
      </c>
      <c r="S20" s="22" t="s">
        <v>218</v>
      </c>
      <c r="T20" s="22"/>
      <c r="U20" s="22"/>
      <c r="V20" s="23">
        <v>45199</v>
      </c>
      <c r="W20" s="21" t="s">
        <v>296</v>
      </c>
      <c r="X20" s="21">
        <v>42.348109999999998</v>
      </c>
      <c r="Y20" s="21">
        <v>-71.097579999999994</v>
      </c>
      <c r="Z20" s="24" t="s">
        <v>295</v>
      </c>
    </row>
    <row r="21" spans="1:26">
      <c r="A21" s="25" t="s">
        <v>297</v>
      </c>
      <c r="B21" s="26">
        <v>57</v>
      </c>
      <c r="C21" s="26">
        <v>2018</v>
      </c>
      <c r="D21" s="25">
        <v>12776</v>
      </c>
      <c r="E21" s="26" t="s">
        <v>247</v>
      </c>
      <c r="F21" s="46"/>
      <c r="G21" s="46"/>
      <c r="H21" s="26" t="s">
        <v>298</v>
      </c>
      <c r="I21" s="26" t="s">
        <v>281</v>
      </c>
      <c r="J21" s="26" t="s">
        <v>205</v>
      </c>
      <c r="K21" s="26" t="s">
        <v>218</v>
      </c>
      <c r="L21" s="26"/>
      <c r="M21" s="26"/>
      <c r="N21" s="27" t="s">
        <v>299</v>
      </c>
      <c r="O21" s="27" t="s">
        <v>269</v>
      </c>
      <c r="P21" s="27" t="s">
        <v>218</v>
      </c>
      <c r="Q21" s="27" t="s">
        <v>211</v>
      </c>
      <c r="R21" s="27" t="s">
        <v>297</v>
      </c>
      <c r="S21" s="27" t="s">
        <v>212</v>
      </c>
      <c r="T21" s="27"/>
      <c r="U21" s="27"/>
      <c r="V21" s="28">
        <v>45199</v>
      </c>
      <c r="W21" s="26" t="s">
        <v>300</v>
      </c>
      <c r="X21" s="26">
        <v>42.451990000000002</v>
      </c>
      <c r="Y21" s="26">
        <v>-71.376170000000002</v>
      </c>
      <c r="Z21" s="29" t="s">
        <v>299</v>
      </c>
    </row>
    <row r="22" spans="1:26">
      <c r="A22" s="20" t="s">
        <v>301</v>
      </c>
      <c r="B22" s="21">
        <v>8</v>
      </c>
      <c r="C22" s="21">
        <v>2052</v>
      </c>
      <c r="D22" s="20">
        <v>3106</v>
      </c>
      <c r="E22" s="21" t="s">
        <v>61</v>
      </c>
      <c r="F22" s="45" t="s">
        <v>57</v>
      </c>
      <c r="G22" s="45"/>
      <c r="H22" s="21" t="s">
        <v>302</v>
      </c>
      <c r="I22" s="21" t="s">
        <v>242</v>
      </c>
      <c r="J22" s="21" t="s">
        <v>62</v>
      </c>
      <c r="K22" s="21" t="s">
        <v>218</v>
      </c>
      <c r="L22" s="21"/>
      <c r="M22" s="21"/>
      <c r="N22" s="22" t="s">
        <v>243</v>
      </c>
      <c r="O22" s="22" t="s">
        <v>209</v>
      </c>
      <c r="P22" s="22" t="s">
        <v>218</v>
      </c>
      <c r="Q22" s="22" t="s">
        <v>211</v>
      </c>
      <c r="R22" s="22" t="s">
        <v>301</v>
      </c>
      <c r="S22" s="22" t="s">
        <v>218</v>
      </c>
      <c r="T22" s="22"/>
      <c r="U22" s="22"/>
      <c r="V22" s="23">
        <v>45199</v>
      </c>
      <c r="W22" s="21" t="s">
        <v>303</v>
      </c>
      <c r="X22" s="21">
        <v>42.191029999999998</v>
      </c>
      <c r="Y22" s="21">
        <v>-73.371989999999997</v>
      </c>
      <c r="Z22" s="24" t="s">
        <v>243</v>
      </c>
    </row>
    <row r="23" spans="1:26">
      <c r="A23" s="25" t="s">
        <v>304</v>
      </c>
      <c r="B23" s="26">
        <v>40</v>
      </c>
      <c r="C23" s="26">
        <v>2289</v>
      </c>
      <c r="D23" s="25">
        <v>3109</v>
      </c>
      <c r="E23" s="26" t="s">
        <v>61</v>
      </c>
      <c r="F23" s="46" t="s">
        <v>57</v>
      </c>
      <c r="G23" s="46"/>
      <c r="H23" s="26" t="s">
        <v>305</v>
      </c>
      <c r="I23" s="26" t="s">
        <v>286</v>
      </c>
      <c r="J23" s="26" t="s">
        <v>287</v>
      </c>
      <c r="K23" s="26" t="s">
        <v>218</v>
      </c>
      <c r="L23" s="26"/>
      <c r="M23" s="26"/>
      <c r="N23" s="27" t="s">
        <v>288</v>
      </c>
      <c r="O23" s="27" t="s">
        <v>209</v>
      </c>
      <c r="P23" s="27" t="s">
        <v>218</v>
      </c>
      <c r="Q23" s="27" t="s">
        <v>211</v>
      </c>
      <c r="R23" s="27" t="s">
        <v>304</v>
      </c>
      <c r="S23" s="27" t="s">
        <v>218</v>
      </c>
      <c r="T23" s="27"/>
      <c r="U23" s="27"/>
      <c r="V23" s="28">
        <v>45199</v>
      </c>
      <c r="W23" s="26" t="s">
        <v>306</v>
      </c>
      <c r="X23" s="26">
        <v>41.564200999999997</v>
      </c>
      <c r="Y23" s="26">
        <v>-70.622191999999998</v>
      </c>
      <c r="Z23" s="29" t="s">
        <v>288</v>
      </c>
    </row>
    <row r="24" spans="1:26">
      <c r="A24" s="51" t="s">
        <v>307</v>
      </c>
      <c r="B24" s="26">
        <v>8701</v>
      </c>
      <c r="C24" s="26">
        <v>2101</v>
      </c>
      <c r="D24" s="47">
        <v>14287</v>
      </c>
      <c r="E24" s="26" t="s">
        <v>61</v>
      </c>
      <c r="F24" s="46" t="s">
        <v>57</v>
      </c>
      <c r="G24" s="46"/>
      <c r="H24" s="26" t="s">
        <v>308</v>
      </c>
      <c r="I24" s="26" t="s">
        <v>256</v>
      </c>
      <c r="J24" s="26" t="s">
        <v>257</v>
      </c>
      <c r="K24" s="26" t="s">
        <v>206</v>
      </c>
      <c r="L24" s="26" t="s">
        <v>207</v>
      </c>
      <c r="M24" s="26"/>
      <c r="N24" s="52" t="s">
        <v>273</v>
      </c>
      <c r="O24" s="27" t="s">
        <v>209</v>
      </c>
      <c r="P24" s="27" t="s">
        <v>218</v>
      </c>
      <c r="Q24" s="27" t="s">
        <v>309</v>
      </c>
      <c r="R24" s="27" t="s">
        <v>310</v>
      </c>
      <c r="S24" s="27" t="s">
        <v>232</v>
      </c>
      <c r="T24" s="27"/>
      <c r="U24" s="27"/>
      <c r="V24" s="28">
        <v>45291</v>
      </c>
      <c r="W24" s="26" t="s">
        <v>311</v>
      </c>
      <c r="X24" s="26">
        <v>42.097799999999999</v>
      </c>
      <c r="Y24" s="26">
        <v>-71.062049999999999</v>
      </c>
      <c r="Z24" s="52" t="s">
        <v>273</v>
      </c>
    </row>
    <row r="25" spans="1:26">
      <c r="A25" s="20" t="s">
        <v>312</v>
      </c>
      <c r="B25" s="21">
        <v>68</v>
      </c>
      <c r="C25" s="21">
        <v>2143</v>
      </c>
      <c r="D25" s="20">
        <v>6755</v>
      </c>
      <c r="E25" s="21" t="s">
        <v>61</v>
      </c>
      <c r="F25" s="45" t="s">
        <v>57</v>
      </c>
      <c r="G25" s="45"/>
      <c r="H25" s="21" t="s">
        <v>313</v>
      </c>
      <c r="I25" s="21" t="s">
        <v>217</v>
      </c>
      <c r="J25" s="21" t="s">
        <v>75</v>
      </c>
      <c r="K25" s="21" t="s">
        <v>218</v>
      </c>
      <c r="L25" s="21"/>
      <c r="M25" s="21"/>
      <c r="N25" s="22" t="s">
        <v>314</v>
      </c>
      <c r="O25" s="22" t="s">
        <v>209</v>
      </c>
      <c r="P25" s="22" t="s">
        <v>315</v>
      </c>
      <c r="Q25" s="22" t="s">
        <v>211</v>
      </c>
      <c r="R25" s="22" t="s">
        <v>312</v>
      </c>
      <c r="S25" s="22" t="s">
        <v>232</v>
      </c>
      <c r="T25" s="22"/>
      <c r="U25" s="22"/>
      <c r="V25" s="23">
        <v>45199</v>
      </c>
      <c r="W25" s="21" t="s">
        <v>316</v>
      </c>
      <c r="X25" s="21">
        <v>42.078609999999998</v>
      </c>
      <c r="Y25" s="21">
        <v>-72.041979999999995</v>
      </c>
      <c r="Z25" s="24" t="s">
        <v>314</v>
      </c>
    </row>
    <row r="26" spans="1:26">
      <c r="A26" s="25" t="s">
        <v>317</v>
      </c>
      <c r="B26" s="26">
        <v>14496</v>
      </c>
      <c r="C26" s="26">
        <v>2034</v>
      </c>
      <c r="D26" s="25">
        <v>6755</v>
      </c>
      <c r="E26" s="26" t="s">
        <v>61</v>
      </c>
      <c r="F26" s="46" t="s">
        <v>57</v>
      </c>
      <c r="G26" s="46"/>
      <c r="H26" s="26" t="s">
        <v>318</v>
      </c>
      <c r="I26" s="26" t="s">
        <v>217</v>
      </c>
      <c r="J26" s="26" t="s">
        <v>75</v>
      </c>
      <c r="K26" s="26" t="s">
        <v>218</v>
      </c>
      <c r="L26" s="26"/>
      <c r="M26" s="26"/>
      <c r="N26" s="27" t="s">
        <v>314</v>
      </c>
      <c r="O26" s="27" t="s">
        <v>209</v>
      </c>
      <c r="P26" s="27" t="s">
        <v>218</v>
      </c>
      <c r="Q26" s="27" t="s">
        <v>211</v>
      </c>
      <c r="R26" s="27" t="s">
        <v>317</v>
      </c>
      <c r="S26" s="27" t="s">
        <v>212</v>
      </c>
      <c r="T26" s="27"/>
      <c r="U26" s="27"/>
      <c r="V26" s="28">
        <v>45199</v>
      </c>
      <c r="W26" s="26" t="s">
        <v>319</v>
      </c>
      <c r="X26" s="26">
        <v>42.540709999999997</v>
      </c>
      <c r="Y26" s="26">
        <v>-71.762500000000003</v>
      </c>
      <c r="Z26" s="29" t="s">
        <v>314</v>
      </c>
    </row>
    <row r="27" spans="1:26">
      <c r="A27" s="20" t="s">
        <v>320</v>
      </c>
      <c r="B27" s="21">
        <v>73</v>
      </c>
      <c r="C27" s="21">
        <v>2036</v>
      </c>
      <c r="D27" s="20">
        <v>12807</v>
      </c>
      <c r="E27" s="21" t="s">
        <v>61</v>
      </c>
      <c r="F27" s="45" t="s">
        <v>57</v>
      </c>
      <c r="G27" s="45"/>
      <c r="H27" s="21" t="s">
        <v>321</v>
      </c>
      <c r="I27" s="21" t="s">
        <v>217</v>
      </c>
      <c r="J27" s="21" t="s">
        <v>75</v>
      </c>
      <c r="K27" s="21" t="s">
        <v>218</v>
      </c>
      <c r="L27" s="21"/>
      <c r="M27" s="21"/>
      <c r="N27" s="22" t="s">
        <v>219</v>
      </c>
      <c r="O27" s="22" t="s">
        <v>209</v>
      </c>
      <c r="P27" s="22" t="s">
        <v>218</v>
      </c>
      <c r="Q27" s="22" t="s">
        <v>211</v>
      </c>
      <c r="R27" s="22" t="s">
        <v>320</v>
      </c>
      <c r="S27" s="22" t="s">
        <v>212</v>
      </c>
      <c r="T27" s="22"/>
      <c r="U27" s="22" t="s">
        <v>213</v>
      </c>
      <c r="V27" s="23">
        <v>45199</v>
      </c>
      <c r="W27" s="21" t="s">
        <v>322</v>
      </c>
      <c r="X27" s="21">
        <v>42.586578000000003</v>
      </c>
      <c r="Y27" s="21">
        <v>-71.987258999999995</v>
      </c>
      <c r="Z27" s="24" t="s">
        <v>219</v>
      </c>
    </row>
    <row r="28" spans="1:26">
      <c r="A28" s="47" t="s">
        <v>323</v>
      </c>
      <c r="B28" s="26">
        <v>75</v>
      </c>
      <c r="C28" s="26">
        <v>2225</v>
      </c>
      <c r="D28" s="47">
        <v>13156</v>
      </c>
      <c r="E28" s="26" t="s">
        <v>61</v>
      </c>
      <c r="F28" s="46" t="s">
        <v>57</v>
      </c>
      <c r="G28" s="46"/>
      <c r="H28" s="26" t="s">
        <v>324</v>
      </c>
      <c r="I28" s="26" t="s">
        <v>204</v>
      </c>
      <c r="J28" s="26" t="s">
        <v>205</v>
      </c>
      <c r="K28" s="26" t="s">
        <v>218</v>
      </c>
      <c r="L28" s="26"/>
      <c r="M28" s="26"/>
      <c r="N28" s="53" t="s">
        <v>325</v>
      </c>
      <c r="O28" s="27" t="s">
        <v>209</v>
      </c>
      <c r="P28" s="27" t="s">
        <v>218</v>
      </c>
      <c r="Q28" s="27" t="s">
        <v>309</v>
      </c>
      <c r="R28" s="27" t="s">
        <v>326</v>
      </c>
      <c r="S28" s="27" t="s">
        <v>212</v>
      </c>
      <c r="T28" s="27"/>
      <c r="U28" s="27"/>
      <c r="V28" s="28">
        <v>45291</v>
      </c>
      <c r="W28" s="26" t="s">
        <v>327</v>
      </c>
      <c r="X28" s="26">
        <v>42.727519999999998</v>
      </c>
      <c r="Y28" s="26">
        <v>-71.167910000000006</v>
      </c>
      <c r="Z28" s="54" t="s">
        <v>325</v>
      </c>
    </row>
    <row r="29" spans="1:26">
      <c r="A29" s="20" t="s">
        <v>328</v>
      </c>
      <c r="B29" s="21">
        <v>77</v>
      </c>
      <c r="C29" s="21">
        <v>2145</v>
      </c>
      <c r="D29" s="20">
        <v>12767</v>
      </c>
      <c r="E29" s="21" t="s">
        <v>61</v>
      </c>
      <c r="F29" s="45" t="s">
        <v>57</v>
      </c>
      <c r="G29" s="45"/>
      <c r="H29" s="21" t="s">
        <v>329</v>
      </c>
      <c r="I29" s="21" t="s">
        <v>228</v>
      </c>
      <c r="J29" s="21" t="s">
        <v>62</v>
      </c>
      <c r="K29" s="21" t="s">
        <v>218</v>
      </c>
      <c r="L29" s="21"/>
      <c r="M29" s="21"/>
      <c r="N29" s="22" t="s">
        <v>330</v>
      </c>
      <c r="O29" s="22" t="s">
        <v>269</v>
      </c>
      <c r="P29" s="22" t="s">
        <v>218</v>
      </c>
      <c r="Q29" s="22" t="s">
        <v>211</v>
      </c>
      <c r="R29" s="22" t="s">
        <v>328</v>
      </c>
      <c r="S29" s="22" t="s">
        <v>232</v>
      </c>
      <c r="T29" s="22"/>
      <c r="U29" s="22"/>
      <c r="V29" s="23">
        <v>45199</v>
      </c>
      <c r="W29" s="21" t="s">
        <v>331</v>
      </c>
      <c r="X29" s="21">
        <v>42.200291</v>
      </c>
      <c r="Y29" s="21">
        <v>-72.627898999999999</v>
      </c>
      <c r="Z29" s="24" t="s">
        <v>330</v>
      </c>
    </row>
    <row r="30" spans="1:26">
      <c r="A30" s="25" t="s">
        <v>332</v>
      </c>
      <c r="B30" s="26">
        <v>6546</v>
      </c>
      <c r="C30" s="26">
        <v>2033</v>
      </c>
      <c r="D30" s="25">
        <v>16665</v>
      </c>
      <c r="E30" s="26" t="s">
        <v>56</v>
      </c>
      <c r="F30" s="46"/>
      <c r="G30" s="46" t="s">
        <v>57</v>
      </c>
      <c r="H30" s="26" t="s">
        <v>333</v>
      </c>
      <c r="I30" s="26" t="s">
        <v>281</v>
      </c>
      <c r="J30" s="26" t="s">
        <v>205</v>
      </c>
      <c r="K30" s="26" t="s">
        <v>263</v>
      </c>
      <c r="L30" s="26" t="s">
        <v>230</v>
      </c>
      <c r="M30" s="26"/>
      <c r="N30" s="27" t="s">
        <v>208</v>
      </c>
      <c r="O30" s="27" t="s">
        <v>209</v>
      </c>
      <c r="P30" s="27" t="s">
        <v>210</v>
      </c>
      <c r="Q30" s="27" t="s">
        <v>211</v>
      </c>
      <c r="R30" s="27" t="s">
        <v>332</v>
      </c>
      <c r="S30" s="27" t="s">
        <v>212</v>
      </c>
      <c r="T30" s="27"/>
      <c r="U30" s="27" t="s">
        <v>213</v>
      </c>
      <c r="V30" s="28">
        <v>45199</v>
      </c>
      <c r="W30" s="26" t="s">
        <v>334</v>
      </c>
      <c r="X30" s="26">
        <v>42.484901000000001</v>
      </c>
      <c r="Y30" s="26">
        <v>-71.205566000000005</v>
      </c>
      <c r="Z30" s="29" t="s">
        <v>208</v>
      </c>
    </row>
    <row r="31" spans="1:26">
      <c r="A31" s="47" t="s">
        <v>335</v>
      </c>
      <c r="B31" s="21">
        <v>83</v>
      </c>
      <c r="C31" s="21">
        <v>2099</v>
      </c>
      <c r="D31" s="20">
        <v>13156</v>
      </c>
      <c r="E31" s="21" t="s">
        <v>61</v>
      </c>
      <c r="F31" s="45" t="s">
        <v>57</v>
      </c>
      <c r="G31" s="45"/>
      <c r="H31" s="21" t="s">
        <v>336</v>
      </c>
      <c r="I31" s="21" t="s">
        <v>204</v>
      </c>
      <c r="J31" s="21" t="s">
        <v>205</v>
      </c>
      <c r="K31" s="21" t="s">
        <v>206</v>
      </c>
      <c r="L31" s="21" t="s">
        <v>207</v>
      </c>
      <c r="M31" s="21"/>
      <c r="N31" s="22" t="s">
        <v>325</v>
      </c>
      <c r="O31" s="49" t="s">
        <v>209</v>
      </c>
      <c r="P31" s="22" t="s">
        <v>218</v>
      </c>
      <c r="Q31" s="22" t="s">
        <v>211</v>
      </c>
      <c r="R31" s="22" t="s">
        <v>335</v>
      </c>
      <c r="S31" s="22" t="s">
        <v>232</v>
      </c>
      <c r="T31" s="22" t="s">
        <v>213</v>
      </c>
      <c r="U31" s="22" t="s">
        <v>213</v>
      </c>
      <c r="V31" s="23">
        <v>45199</v>
      </c>
      <c r="W31" s="21" t="s">
        <v>337</v>
      </c>
      <c r="X31" s="21">
        <v>42.709969000000001</v>
      </c>
      <c r="Y31" s="21">
        <v>-71.150290999999996</v>
      </c>
      <c r="Z31" s="24" t="s">
        <v>325</v>
      </c>
    </row>
    <row r="32" spans="1:26">
      <c r="A32" s="25" t="s">
        <v>338</v>
      </c>
      <c r="B32" s="26">
        <v>85</v>
      </c>
      <c r="C32" s="26">
        <v>2040</v>
      </c>
      <c r="D32" s="25">
        <v>12775</v>
      </c>
      <c r="E32" s="26" t="s">
        <v>61</v>
      </c>
      <c r="F32" s="46" t="s">
        <v>57</v>
      </c>
      <c r="G32" s="46"/>
      <c r="H32" s="26" t="s">
        <v>339</v>
      </c>
      <c r="I32" s="26" t="s">
        <v>281</v>
      </c>
      <c r="J32" s="26" t="s">
        <v>205</v>
      </c>
      <c r="K32" s="26" t="s">
        <v>206</v>
      </c>
      <c r="L32" s="26" t="s">
        <v>207</v>
      </c>
      <c r="M32" s="26"/>
      <c r="N32" s="27" t="s">
        <v>340</v>
      </c>
      <c r="O32" s="27" t="s">
        <v>209</v>
      </c>
      <c r="P32" s="27" t="s">
        <v>218</v>
      </c>
      <c r="Q32" s="27" t="s">
        <v>211</v>
      </c>
      <c r="R32" s="27" t="s">
        <v>338</v>
      </c>
      <c r="S32" s="27" t="s">
        <v>232</v>
      </c>
      <c r="T32" s="27"/>
      <c r="U32" s="27"/>
      <c r="V32" s="28">
        <v>45199</v>
      </c>
      <c r="W32" s="26" t="s">
        <v>341</v>
      </c>
      <c r="X32" s="26">
        <v>42.647269999999999</v>
      </c>
      <c r="Y32" s="26">
        <v>-71.341742999999994</v>
      </c>
      <c r="Z32" s="29" t="s">
        <v>340</v>
      </c>
    </row>
    <row r="33" spans="1:26">
      <c r="A33" s="20" t="s">
        <v>342</v>
      </c>
      <c r="B33" s="21">
        <v>133</v>
      </c>
      <c r="C33" s="21">
        <v>2103</v>
      </c>
      <c r="D33" s="20">
        <v>6755</v>
      </c>
      <c r="E33" s="21" t="s">
        <v>61</v>
      </c>
      <c r="F33" s="45" t="s">
        <v>57</v>
      </c>
      <c r="G33" s="45"/>
      <c r="H33" s="21" t="s">
        <v>343</v>
      </c>
      <c r="I33" s="21" t="s">
        <v>281</v>
      </c>
      <c r="J33" s="21" t="s">
        <v>73</v>
      </c>
      <c r="K33" s="21" t="s">
        <v>218</v>
      </c>
      <c r="L33" s="21"/>
      <c r="M33" s="21"/>
      <c r="N33" s="22" t="s">
        <v>314</v>
      </c>
      <c r="O33" s="22" t="s">
        <v>209</v>
      </c>
      <c r="P33" s="22" t="s">
        <v>218</v>
      </c>
      <c r="Q33" s="22" t="s">
        <v>211</v>
      </c>
      <c r="R33" s="22" t="s">
        <v>342</v>
      </c>
      <c r="S33" s="22" t="s">
        <v>212</v>
      </c>
      <c r="T33" s="22" t="s">
        <v>213</v>
      </c>
      <c r="U33" s="22"/>
      <c r="V33" s="23">
        <v>45199</v>
      </c>
      <c r="W33" s="21" t="s">
        <v>344</v>
      </c>
      <c r="X33" s="21">
        <v>42.355128999999998</v>
      </c>
      <c r="Y33" s="21">
        <v>-71.554771000000002</v>
      </c>
      <c r="Z33" s="24" t="s">
        <v>314</v>
      </c>
    </row>
    <row r="34" spans="1:26">
      <c r="A34" s="51" t="s">
        <v>345</v>
      </c>
      <c r="B34" s="26">
        <v>88</v>
      </c>
      <c r="C34" s="26">
        <v>2042</v>
      </c>
      <c r="D34" s="25">
        <v>3791</v>
      </c>
      <c r="E34" s="50" t="s">
        <v>247</v>
      </c>
      <c r="F34" s="46"/>
      <c r="G34" s="46"/>
      <c r="H34" s="26" t="s">
        <v>346</v>
      </c>
      <c r="I34" s="26" t="s">
        <v>347</v>
      </c>
      <c r="J34" s="26" t="s">
        <v>287</v>
      </c>
      <c r="K34" s="26" t="s">
        <v>218</v>
      </c>
      <c r="L34" s="26"/>
      <c r="M34" s="26"/>
      <c r="N34" s="27" t="s">
        <v>276</v>
      </c>
      <c r="O34" s="27" t="s">
        <v>209</v>
      </c>
      <c r="P34" s="27" t="s">
        <v>218</v>
      </c>
      <c r="Q34" s="27" t="s">
        <v>211</v>
      </c>
      <c r="R34" s="27" t="s">
        <v>345</v>
      </c>
      <c r="S34" s="27" t="s">
        <v>218</v>
      </c>
      <c r="T34" s="27"/>
      <c r="U34" s="27" t="s">
        <v>213</v>
      </c>
      <c r="V34" s="28">
        <v>45199</v>
      </c>
      <c r="W34" s="26" t="s">
        <v>348</v>
      </c>
      <c r="X34" s="26">
        <v>41.460258000000003</v>
      </c>
      <c r="Y34" s="26">
        <v>-70.583038000000002</v>
      </c>
      <c r="Z34" s="29" t="s">
        <v>276</v>
      </c>
    </row>
    <row r="35" spans="1:26">
      <c r="A35" s="20" t="s">
        <v>349</v>
      </c>
      <c r="B35" s="21">
        <v>89</v>
      </c>
      <c r="C35" s="21">
        <v>2167</v>
      </c>
      <c r="D35" s="20">
        <v>3791</v>
      </c>
      <c r="E35" s="21" t="s">
        <v>81</v>
      </c>
      <c r="F35" s="45"/>
      <c r="G35" s="45" t="s">
        <v>57</v>
      </c>
      <c r="H35" s="21" t="s">
        <v>261</v>
      </c>
      <c r="I35" s="21" t="s">
        <v>262</v>
      </c>
      <c r="J35" s="21" t="s">
        <v>58</v>
      </c>
      <c r="K35" s="21" t="s">
        <v>218</v>
      </c>
      <c r="L35" s="21"/>
      <c r="M35" s="21"/>
      <c r="N35" s="22" t="s">
        <v>276</v>
      </c>
      <c r="O35" s="22" t="s">
        <v>209</v>
      </c>
      <c r="P35" s="22" t="s">
        <v>350</v>
      </c>
      <c r="Q35" s="22" t="s">
        <v>211</v>
      </c>
      <c r="R35" s="22" t="s">
        <v>349</v>
      </c>
      <c r="S35" s="22" t="s">
        <v>212</v>
      </c>
      <c r="T35" s="22"/>
      <c r="U35" s="22" t="s">
        <v>213</v>
      </c>
      <c r="V35" s="23">
        <v>45199</v>
      </c>
      <c r="W35" s="21" t="s">
        <v>351</v>
      </c>
      <c r="X35" s="21">
        <v>42.362758999999997</v>
      </c>
      <c r="Y35" s="21">
        <v>-71.070137000000003</v>
      </c>
      <c r="Z35" s="24" t="s">
        <v>276</v>
      </c>
    </row>
    <row r="36" spans="1:26">
      <c r="A36" s="25" t="s">
        <v>352</v>
      </c>
      <c r="B36" s="26">
        <v>91</v>
      </c>
      <c r="C36" s="26">
        <v>2168</v>
      </c>
      <c r="D36" s="25">
        <v>3791</v>
      </c>
      <c r="E36" s="26" t="s">
        <v>260</v>
      </c>
      <c r="F36" s="46"/>
      <c r="G36" s="46" t="s">
        <v>57</v>
      </c>
      <c r="H36" s="26" t="s">
        <v>261</v>
      </c>
      <c r="I36" s="26" t="s">
        <v>262</v>
      </c>
      <c r="J36" s="26" t="s">
        <v>58</v>
      </c>
      <c r="K36" s="26" t="s">
        <v>272</v>
      </c>
      <c r="L36" s="26" t="s">
        <v>230</v>
      </c>
      <c r="M36" s="26" t="s">
        <v>267</v>
      </c>
      <c r="N36" s="27" t="s">
        <v>276</v>
      </c>
      <c r="O36" s="27" t="s">
        <v>209</v>
      </c>
      <c r="P36" s="27" t="s">
        <v>218</v>
      </c>
      <c r="Q36" s="27" t="s">
        <v>211</v>
      </c>
      <c r="R36" s="27" t="s">
        <v>352</v>
      </c>
      <c r="S36" s="27" t="s">
        <v>244</v>
      </c>
      <c r="T36" s="27"/>
      <c r="U36" s="27"/>
      <c r="V36" s="28">
        <v>45199</v>
      </c>
      <c r="W36" s="26" t="s">
        <v>353</v>
      </c>
      <c r="X36" s="26">
        <v>42.363154999999999</v>
      </c>
      <c r="Y36" s="26">
        <v>-71.068832</v>
      </c>
      <c r="Z36" s="29" t="s">
        <v>276</v>
      </c>
    </row>
    <row r="37" spans="1:26">
      <c r="A37" s="47" t="s">
        <v>354</v>
      </c>
      <c r="B37" s="21">
        <v>3111</v>
      </c>
      <c r="C37" s="21">
        <v>2038</v>
      </c>
      <c r="D37" s="20">
        <v>12775</v>
      </c>
      <c r="E37" s="21" t="s">
        <v>61</v>
      </c>
      <c r="F37" s="45" t="s">
        <v>57</v>
      </c>
      <c r="G37" s="45"/>
      <c r="H37" s="21" t="s">
        <v>355</v>
      </c>
      <c r="I37" s="21" t="s">
        <v>281</v>
      </c>
      <c r="J37" s="21" t="s">
        <v>58</v>
      </c>
      <c r="K37" s="21" t="s">
        <v>206</v>
      </c>
      <c r="L37" s="48" t="s">
        <v>207</v>
      </c>
      <c r="M37" s="21"/>
      <c r="N37" s="22" t="s">
        <v>340</v>
      </c>
      <c r="O37" s="22" t="s">
        <v>209</v>
      </c>
      <c r="P37" s="22" t="s">
        <v>218</v>
      </c>
      <c r="Q37" s="22" t="s">
        <v>211</v>
      </c>
      <c r="R37" s="22" t="s">
        <v>356</v>
      </c>
      <c r="S37" s="22" t="s">
        <v>212</v>
      </c>
      <c r="T37" s="22"/>
      <c r="U37" s="22"/>
      <c r="V37" s="23">
        <v>45199</v>
      </c>
      <c r="W37" s="21" t="s">
        <v>357</v>
      </c>
      <c r="X37" s="21">
        <v>42.459961</v>
      </c>
      <c r="Y37" s="21">
        <v>-71.061233999999999</v>
      </c>
      <c r="Z37" s="24" t="s">
        <v>340</v>
      </c>
    </row>
    <row r="38" spans="1:26">
      <c r="A38" s="25" t="s">
        <v>60</v>
      </c>
      <c r="B38" s="26">
        <v>6547</v>
      </c>
      <c r="C38" s="26">
        <v>2149</v>
      </c>
      <c r="D38" s="25">
        <v>14288</v>
      </c>
      <c r="E38" s="26" t="s">
        <v>61</v>
      </c>
      <c r="F38" s="46" t="s">
        <v>57</v>
      </c>
      <c r="G38" s="46"/>
      <c r="H38" s="26" t="s">
        <v>227</v>
      </c>
      <c r="I38" s="26" t="s">
        <v>228</v>
      </c>
      <c r="J38" s="26" t="s">
        <v>62</v>
      </c>
      <c r="K38" s="26" t="s">
        <v>218</v>
      </c>
      <c r="L38" s="26"/>
      <c r="M38" s="26"/>
      <c r="N38" s="27" t="s">
        <v>59</v>
      </c>
      <c r="O38" s="27" t="s">
        <v>269</v>
      </c>
      <c r="P38" s="27" t="s">
        <v>218</v>
      </c>
      <c r="Q38" s="27" t="s">
        <v>211</v>
      </c>
      <c r="R38" s="27" t="s">
        <v>60</v>
      </c>
      <c r="S38" s="27" t="s">
        <v>232</v>
      </c>
      <c r="T38" s="27"/>
      <c r="U38" s="27"/>
      <c r="V38" s="28">
        <v>45107</v>
      </c>
      <c r="W38" s="26" t="s">
        <v>358</v>
      </c>
      <c r="X38" s="26">
        <v>42.123519999999999</v>
      </c>
      <c r="Y38" s="26">
        <v>-72.586662000000004</v>
      </c>
      <c r="Z38" s="29" t="s">
        <v>59</v>
      </c>
    </row>
    <row r="39" spans="1:26">
      <c r="A39" s="20" t="s">
        <v>72</v>
      </c>
      <c r="B39" s="21">
        <v>3110</v>
      </c>
      <c r="C39" s="21">
        <v>2020</v>
      </c>
      <c r="D39" s="20">
        <v>3888</v>
      </c>
      <c r="E39" s="21" t="s">
        <v>61</v>
      </c>
      <c r="F39" s="45" t="s">
        <v>57</v>
      </c>
      <c r="G39" s="45"/>
      <c r="H39" s="21" t="s">
        <v>359</v>
      </c>
      <c r="I39" s="21" t="s">
        <v>281</v>
      </c>
      <c r="J39" s="21" t="s">
        <v>73</v>
      </c>
      <c r="K39" s="21" t="s">
        <v>218</v>
      </c>
      <c r="L39" s="21"/>
      <c r="M39" s="21"/>
      <c r="N39" s="22" t="s">
        <v>70</v>
      </c>
      <c r="O39" s="22" t="s">
        <v>209</v>
      </c>
      <c r="P39" s="22" t="s">
        <v>218</v>
      </c>
      <c r="Q39" s="22" t="s">
        <v>309</v>
      </c>
      <c r="R39" s="22" t="s">
        <v>72</v>
      </c>
      <c r="S39" s="22" t="s">
        <v>212</v>
      </c>
      <c r="T39" s="22"/>
      <c r="U39" s="22"/>
      <c r="V39" s="23">
        <v>45291</v>
      </c>
      <c r="W39" s="21" t="s">
        <v>360</v>
      </c>
      <c r="X39" s="21">
        <v>42.284889</v>
      </c>
      <c r="Y39" s="21">
        <v>-71.419196999999997</v>
      </c>
      <c r="Z39" s="24" t="s">
        <v>70</v>
      </c>
    </row>
    <row r="40" spans="1:26">
      <c r="A40" s="51" t="s">
        <v>361</v>
      </c>
      <c r="B40" s="26">
        <v>97</v>
      </c>
      <c r="C40" s="26">
        <v>2105</v>
      </c>
      <c r="D40" s="51">
        <v>6755</v>
      </c>
      <c r="E40" s="26" t="s">
        <v>247</v>
      </c>
      <c r="F40" s="46"/>
      <c r="G40" s="46"/>
      <c r="H40" s="26" t="s">
        <v>362</v>
      </c>
      <c r="I40" s="26" t="s">
        <v>217</v>
      </c>
      <c r="J40" s="26" t="s">
        <v>73</v>
      </c>
      <c r="K40" s="26" t="s">
        <v>218</v>
      </c>
      <c r="L40" s="26"/>
      <c r="M40" s="26"/>
      <c r="N40" s="53" t="s">
        <v>314</v>
      </c>
      <c r="O40" s="53" t="s">
        <v>209</v>
      </c>
      <c r="P40" s="27" t="s">
        <v>218</v>
      </c>
      <c r="Q40" s="27" t="s">
        <v>211</v>
      </c>
      <c r="R40" s="27" t="s">
        <v>361</v>
      </c>
      <c r="S40" s="27" t="s">
        <v>212</v>
      </c>
      <c r="T40" s="27" t="s">
        <v>213</v>
      </c>
      <c r="U40" s="27"/>
      <c r="V40" s="28">
        <v>45199</v>
      </c>
      <c r="W40" s="26" t="s">
        <v>363</v>
      </c>
      <c r="X40" s="26">
        <v>42.133330999999998</v>
      </c>
      <c r="Y40" s="26">
        <v>-71.528319999999994</v>
      </c>
      <c r="Z40" s="54" t="s">
        <v>314</v>
      </c>
    </row>
    <row r="41" spans="1:26">
      <c r="A41" s="47" t="s">
        <v>364</v>
      </c>
      <c r="B41" s="21">
        <v>99</v>
      </c>
      <c r="C41" s="21">
        <v>2022</v>
      </c>
      <c r="D41" s="47">
        <v>22350</v>
      </c>
      <c r="E41" s="21" t="s">
        <v>61</v>
      </c>
      <c r="F41" s="45" t="s">
        <v>57</v>
      </c>
      <c r="G41" s="45"/>
      <c r="H41" s="21" t="s">
        <v>365</v>
      </c>
      <c r="I41" s="21" t="s">
        <v>366</v>
      </c>
      <c r="J41" s="21" t="s">
        <v>257</v>
      </c>
      <c r="K41" s="21" t="s">
        <v>218</v>
      </c>
      <c r="L41" s="21"/>
      <c r="M41" s="21"/>
      <c r="N41" s="49" t="s">
        <v>367</v>
      </c>
      <c r="O41" s="22" t="s">
        <v>209</v>
      </c>
      <c r="P41" s="22" t="s">
        <v>218</v>
      </c>
      <c r="Q41" s="22" t="s">
        <v>309</v>
      </c>
      <c r="R41" s="22" t="s">
        <v>364</v>
      </c>
      <c r="S41" s="22" t="s">
        <v>232</v>
      </c>
      <c r="T41" s="22"/>
      <c r="U41" s="22"/>
      <c r="V41" s="23">
        <v>45291</v>
      </c>
      <c r="W41" s="21" t="s">
        <v>368</v>
      </c>
      <c r="X41" s="21">
        <v>41.905819000000001</v>
      </c>
      <c r="Y41" s="21">
        <v>-71.095153999999994</v>
      </c>
      <c r="Z41" s="52" t="s">
        <v>367</v>
      </c>
    </row>
    <row r="42" spans="1:26">
      <c r="A42" s="25" t="s">
        <v>369</v>
      </c>
      <c r="B42" s="26">
        <v>100</v>
      </c>
      <c r="C42" s="26">
        <v>2071</v>
      </c>
      <c r="D42" s="25">
        <v>16665</v>
      </c>
      <c r="E42" s="26" t="s">
        <v>56</v>
      </c>
      <c r="F42" s="46"/>
      <c r="G42" s="46"/>
      <c r="H42" s="26" t="s">
        <v>370</v>
      </c>
      <c r="I42" s="26" t="s">
        <v>281</v>
      </c>
      <c r="J42" s="26" t="s">
        <v>58</v>
      </c>
      <c r="K42" s="26" t="s">
        <v>218</v>
      </c>
      <c r="L42" s="26"/>
      <c r="M42" s="26"/>
      <c r="N42" s="27" t="s">
        <v>208</v>
      </c>
      <c r="O42" s="27" t="s">
        <v>209</v>
      </c>
      <c r="P42" s="27" t="s">
        <v>218</v>
      </c>
      <c r="Q42" s="27" t="s">
        <v>211</v>
      </c>
      <c r="R42" s="27" t="s">
        <v>369</v>
      </c>
      <c r="S42" s="27" t="s">
        <v>212</v>
      </c>
      <c r="T42" s="27"/>
      <c r="U42" s="27" t="s">
        <v>213</v>
      </c>
      <c r="V42" s="28">
        <v>45199</v>
      </c>
      <c r="W42" s="26" t="s">
        <v>371</v>
      </c>
      <c r="X42" s="26">
        <v>42.373900999999996</v>
      </c>
      <c r="Y42" s="26">
        <v>-71.134238999999994</v>
      </c>
      <c r="Z42" s="29" t="s">
        <v>208</v>
      </c>
    </row>
    <row r="43" spans="1:26">
      <c r="A43" s="20" t="s">
        <v>372</v>
      </c>
      <c r="B43" s="21">
        <v>101</v>
      </c>
      <c r="C43" s="21">
        <v>2044</v>
      </c>
      <c r="D43" s="20">
        <v>3791</v>
      </c>
      <c r="E43" s="21" t="s">
        <v>247</v>
      </c>
      <c r="F43" s="45"/>
      <c r="G43" s="45"/>
      <c r="H43" s="21" t="s">
        <v>373</v>
      </c>
      <c r="I43" s="21" t="s">
        <v>374</v>
      </c>
      <c r="J43" s="21" t="s">
        <v>287</v>
      </c>
      <c r="K43" s="21" t="s">
        <v>218</v>
      </c>
      <c r="L43" s="21"/>
      <c r="M43" s="21"/>
      <c r="N43" s="22" t="s">
        <v>276</v>
      </c>
      <c r="O43" s="22" t="s">
        <v>209</v>
      </c>
      <c r="P43" s="22" t="s">
        <v>218</v>
      </c>
      <c r="Q43" s="22" t="s">
        <v>211</v>
      </c>
      <c r="R43" s="22" t="s">
        <v>372</v>
      </c>
      <c r="S43" s="22" t="s">
        <v>218</v>
      </c>
      <c r="T43" s="22"/>
      <c r="U43" s="22"/>
      <c r="V43" s="23">
        <v>45199</v>
      </c>
      <c r="W43" s="21" t="s">
        <v>375</v>
      </c>
      <c r="X43" s="21">
        <v>41.275168999999998</v>
      </c>
      <c r="Y43" s="21">
        <v>-70.100837999999996</v>
      </c>
      <c r="Z43" s="24" t="s">
        <v>276</v>
      </c>
    </row>
    <row r="44" spans="1:26">
      <c r="A44" s="25" t="s">
        <v>376</v>
      </c>
      <c r="B44" s="26">
        <v>103</v>
      </c>
      <c r="C44" s="26">
        <v>2059</v>
      </c>
      <c r="D44" s="25">
        <v>16665</v>
      </c>
      <c r="E44" s="26" t="s">
        <v>81</v>
      </c>
      <c r="F44" s="46"/>
      <c r="G44" s="46"/>
      <c r="H44" s="26" t="s">
        <v>261</v>
      </c>
      <c r="I44" s="26" t="s">
        <v>262</v>
      </c>
      <c r="J44" s="26" t="s">
        <v>58</v>
      </c>
      <c r="K44" s="26" t="s">
        <v>218</v>
      </c>
      <c r="L44" s="26"/>
      <c r="M44" s="26"/>
      <c r="N44" s="27" t="s">
        <v>208</v>
      </c>
      <c r="O44" s="27" t="s">
        <v>209</v>
      </c>
      <c r="P44" s="27" t="s">
        <v>210</v>
      </c>
      <c r="Q44" s="27" t="s">
        <v>211</v>
      </c>
      <c r="R44" s="27" t="s">
        <v>376</v>
      </c>
      <c r="S44" s="27" t="s">
        <v>212</v>
      </c>
      <c r="T44" s="27"/>
      <c r="U44" s="27"/>
      <c r="V44" s="28">
        <v>45199</v>
      </c>
      <c r="W44" s="26" t="s">
        <v>377</v>
      </c>
      <c r="X44" s="26">
        <v>42.329762000000002</v>
      </c>
      <c r="Y44" s="26">
        <v>-71.106728000000004</v>
      </c>
      <c r="Z44" s="29" t="s">
        <v>208</v>
      </c>
    </row>
    <row r="45" spans="1:26">
      <c r="A45" s="20" t="s">
        <v>378</v>
      </c>
      <c r="B45" s="21">
        <v>105</v>
      </c>
      <c r="C45" s="21">
        <v>2075</v>
      </c>
      <c r="D45" s="20">
        <v>3791</v>
      </c>
      <c r="E45" s="21" t="s">
        <v>247</v>
      </c>
      <c r="F45" s="45"/>
      <c r="G45" s="45"/>
      <c r="H45" s="21" t="s">
        <v>379</v>
      </c>
      <c r="I45" s="21" t="s">
        <v>281</v>
      </c>
      <c r="J45" s="21" t="s">
        <v>58</v>
      </c>
      <c r="K45" s="21" t="s">
        <v>218</v>
      </c>
      <c r="L45" s="21"/>
      <c r="M45" s="21"/>
      <c r="N45" s="22" t="s">
        <v>276</v>
      </c>
      <c r="O45" s="22" t="s">
        <v>209</v>
      </c>
      <c r="P45" s="22" t="s">
        <v>218</v>
      </c>
      <c r="Q45" s="22" t="s">
        <v>211</v>
      </c>
      <c r="R45" s="22" t="s">
        <v>378</v>
      </c>
      <c r="S45" s="22" t="s">
        <v>212</v>
      </c>
      <c r="T45" s="22"/>
      <c r="U45" s="22"/>
      <c r="V45" s="23">
        <v>45199</v>
      </c>
      <c r="W45" s="21" t="s">
        <v>380</v>
      </c>
      <c r="X45" s="21">
        <v>42.331401999999997</v>
      </c>
      <c r="Y45" s="21">
        <v>-71.246063000000007</v>
      </c>
      <c r="Z45" s="24" t="s">
        <v>276</v>
      </c>
    </row>
    <row r="46" spans="1:26">
      <c r="A46" s="47" t="s">
        <v>381</v>
      </c>
      <c r="B46" s="48">
        <v>21965</v>
      </c>
      <c r="C46" s="48"/>
      <c r="D46" s="47">
        <v>3106</v>
      </c>
      <c r="E46" s="48" t="s">
        <v>247</v>
      </c>
      <c r="F46" s="46"/>
      <c r="G46" s="46"/>
      <c r="H46" s="48" t="s">
        <v>382</v>
      </c>
      <c r="I46" s="48" t="s">
        <v>242</v>
      </c>
      <c r="J46" s="48" t="s">
        <v>62</v>
      </c>
      <c r="K46" s="48" t="s">
        <v>218</v>
      </c>
      <c r="L46" s="48"/>
      <c r="M46" s="48"/>
      <c r="N46" s="49" t="s">
        <v>243</v>
      </c>
      <c r="O46" s="49" t="s">
        <v>209</v>
      </c>
      <c r="P46" s="49" t="s">
        <v>383</v>
      </c>
      <c r="Q46" s="49" t="s">
        <v>211</v>
      </c>
      <c r="R46" s="49" t="s">
        <v>384</v>
      </c>
      <c r="S46" s="49"/>
      <c r="T46" s="49"/>
      <c r="U46" s="49"/>
      <c r="V46" s="55">
        <v>45199</v>
      </c>
      <c r="W46" s="48" t="s">
        <v>385</v>
      </c>
      <c r="X46" s="48"/>
      <c r="Y46" s="48"/>
      <c r="Z46" s="52" t="s">
        <v>243</v>
      </c>
    </row>
    <row r="47" spans="1:26">
      <c r="A47" s="20" t="s">
        <v>386</v>
      </c>
      <c r="B47" s="21">
        <v>345</v>
      </c>
      <c r="C47" s="21">
        <v>2073</v>
      </c>
      <c r="D47" s="20">
        <v>3791</v>
      </c>
      <c r="E47" s="21" t="s">
        <v>61</v>
      </c>
      <c r="F47" s="45" t="s">
        <v>57</v>
      </c>
      <c r="G47" s="45"/>
      <c r="H47" s="21" t="s">
        <v>387</v>
      </c>
      <c r="I47" s="21" t="s">
        <v>204</v>
      </c>
      <c r="J47" s="21" t="s">
        <v>205</v>
      </c>
      <c r="K47" s="21" t="s">
        <v>206</v>
      </c>
      <c r="L47" s="21" t="s">
        <v>207</v>
      </c>
      <c r="M47" s="21"/>
      <c r="N47" s="22" t="s">
        <v>276</v>
      </c>
      <c r="O47" s="22" t="s">
        <v>209</v>
      </c>
      <c r="P47" s="22" t="s">
        <v>218</v>
      </c>
      <c r="Q47" s="22" t="s">
        <v>211</v>
      </c>
      <c r="R47" s="22" t="s">
        <v>386</v>
      </c>
      <c r="S47" s="22" t="s">
        <v>232</v>
      </c>
      <c r="T47" s="22"/>
      <c r="U47" s="22"/>
      <c r="V47" s="23">
        <v>45199</v>
      </c>
      <c r="W47" s="21" t="s">
        <v>388</v>
      </c>
      <c r="X47" s="21">
        <v>42.548659999999998</v>
      </c>
      <c r="Y47" s="21">
        <v>-70.931719999999999</v>
      </c>
      <c r="Z47" s="24" t="s">
        <v>276</v>
      </c>
    </row>
    <row r="48" spans="1:26">
      <c r="A48" s="25" t="s">
        <v>389</v>
      </c>
      <c r="B48" s="26">
        <v>3112</v>
      </c>
      <c r="C48" s="26">
        <v>2007</v>
      </c>
      <c r="D48" s="25">
        <v>16665</v>
      </c>
      <c r="E48" s="26" t="s">
        <v>61</v>
      </c>
      <c r="F48" s="46" t="s">
        <v>57</v>
      </c>
      <c r="G48" s="46"/>
      <c r="H48" s="26" t="s">
        <v>390</v>
      </c>
      <c r="I48" s="26" t="s">
        <v>204</v>
      </c>
      <c r="J48" s="26" t="s">
        <v>205</v>
      </c>
      <c r="K48" s="26" t="s">
        <v>206</v>
      </c>
      <c r="L48" s="26" t="s">
        <v>207</v>
      </c>
      <c r="M48" s="26"/>
      <c r="N48" s="27" t="s">
        <v>208</v>
      </c>
      <c r="O48" s="27" t="s">
        <v>209</v>
      </c>
      <c r="P48" s="27" t="s">
        <v>210</v>
      </c>
      <c r="Q48" s="27" t="s">
        <v>211</v>
      </c>
      <c r="R48" s="27" t="s">
        <v>389</v>
      </c>
      <c r="S48" s="27" t="s">
        <v>232</v>
      </c>
      <c r="T48" s="27"/>
      <c r="U48" s="27"/>
      <c r="V48" s="28">
        <v>45199</v>
      </c>
      <c r="W48" s="26" t="s">
        <v>391</v>
      </c>
      <c r="X48" s="26">
        <v>42.564500000000002</v>
      </c>
      <c r="Y48" s="26">
        <v>-70.875870000000006</v>
      </c>
      <c r="Z48" s="29" t="s">
        <v>208</v>
      </c>
    </row>
    <row r="49" spans="1:26">
      <c r="A49" s="47" t="s">
        <v>392</v>
      </c>
      <c r="B49" s="21">
        <v>114</v>
      </c>
      <c r="C49" s="21">
        <v>2011</v>
      </c>
      <c r="D49" s="47">
        <v>22350</v>
      </c>
      <c r="E49" s="21" t="s">
        <v>61</v>
      </c>
      <c r="F49" s="45" t="s">
        <v>57</v>
      </c>
      <c r="G49" s="45"/>
      <c r="H49" s="21" t="s">
        <v>393</v>
      </c>
      <c r="I49" s="21" t="s">
        <v>366</v>
      </c>
      <c r="J49" s="21" t="s">
        <v>394</v>
      </c>
      <c r="K49" s="21" t="s">
        <v>218</v>
      </c>
      <c r="L49" s="21"/>
      <c r="M49" s="21"/>
      <c r="N49" s="49" t="s">
        <v>367</v>
      </c>
      <c r="O49" s="22" t="s">
        <v>209</v>
      </c>
      <c r="P49" s="22" t="s">
        <v>218</v>
      </c>
      <c r="Q49" s="22" t="s">
        <v>309</v>
      </c>
      <c r="R49" s="22" t="s">
        <v>395</v>
      </c>
      <c r="S49" s="22" t="s">
        <v>232</v>
      </c>
      <c r="T49" s="22"/>
      <c r="U49" s="22"/>
      <c r="V49" s="23">
        <v>45291</v>
      </c>
      <c r="W49" s="21" t="s">
        <v>396</v>
      </c>
      <c r="X49" s="21">
        <v>41.692990000000002</v>
      </c>
      <c r="Y49" s="21">
        <v>-71.163899999999998</v>
      </c>
      <c r="Z49" s="52" t="s">
        <v>367</v>
      </c>
    </row>
    <row r="50" spans="1:26">
      <c r="A50" s="51" t="s">
        <v>397</v>
      </c>
      <c r="B50" s="26">
        <v>126</v>
      </c>
      <c r="C50" s="26">
        <v>2085</v>
      </c>
      <c r="D50" s="51">
        <v>14287</v>
      </c>
      <c r="E50" s="26" t="s">
        <v>56</v>
      </c>
      <c r="F50" s="46" t="s">
        <v>57</v>
      </c>
      <c r="G50" s="46" t="s">
        <v>57</v>
      </c>
      <c r="H50" s="26" t="s">
        <v>398</v>
      </c>
      <c r="I50" s="26" t="s">
        <v>262</v>
      </c>
      <c r="J50" s="26" t="s">
        <v>58</v>
      </c>
      <c r="K50" s="26" t="s">
        <v>218</v>
      </c>
      <c r="L50" s="26" t="s">
        <v>399</v>
      </c>
      <c r="M50" s="26"/>
      <c r="N50" s="53" t="s">
        <v>273</v>
      </c>
      <c r="O50" s="27" t="s">
        <v>209</v>
      </c>
      <c r="P50" s="27" t="s">
        <v>218</v>
      </c>
      <c r="Q50" s="27" t="s">
        <v>309</v>
      </c>
      <c r="R50" s="27" t="s">
        <v>400</v>
      </c>
      <c r="S50" s="27" t="s">
        <v>212</v>
      </c>
      <c r="T50" s="27"/>
      <c r="U50" s="27"/>
      <c r="V50" s="28">
        <v>45291</v>
      </c>
      <c r="W50" s="26" t="s">
        <v>401</v>
      </c>
      <c r="X50" s="26">
        <v>42.349580000000003</v>
      </c>
      <c r="Y50" s="26">
        <v>-71.147980000000004</v>
      </c>
      <c r="Z50" s="54" t="s">
        <v>273</v>
      </c>
    </row>
    <row r="51" spans="1:26">
      <c r="A51" s="20" t="s">
        <v>74</v>
      </c>
      <c r="B51" s="21">
        <v>127</v>
      </c>
      <c r="C51" s="21">
        <v>2128</v>
      </c>
      <c r="D51" s="20">
        <v>3888</v>
      </c>
      <c r="E51" s="21" t="s">
        <v>56</v>
      </c>
      <c r="F51" s="45" t="s">
        <v>57</v>
      </c>
      <c r="G51" s="45" t="s">
        <v>57</v>
      </c>
      <c r="H51" s="21" t="s">
        <v>402</v>
      </c>
      <c r="I51" s="21" t="s">
        <v>217</v>
      </c>
      <c r="J51" s="21" t="s">
        <v>75</v>
      </c>
      <c r="K51" s="21" t="s">
        <v>218</v>
      </c>
      <c r="L51" s="21"/>
      <c r="M51" s="21"/>
      <c r="N51" s="22" t="s">
        <v>70</v>
      </c>
      <c r="O51" s="22" t="s">
        <v>209</v>
      </c>
      <c r="P51" s="22" t="s">
        <v>218</v>
      </c>
      <c r="Q51" s="22" t="s">
        <v>309</v>
      </c>
      <c r="R51" s="22" t="s">
        <v>74</v>
      </c>
      <c r="S51" s="22" t="s">
        <v>212</v>
      </c>
      <c r="T51" s="22"/>
      <c r="U51" s="22"/>
      <c r="V51" s="23">
        <v>45291</v>
      </c>
      <c r="W51" s="21" t="s">
        <v>403</v>
      </c>
      <c r="X51" s="21">
        <v>42.264919999999996</v>
      </c>
      <c r="Y51" s="21">
        <v>-71.796779999999998</v>
      </c>
      <c r="Z51" s="24" t="s">
        <v>70</v>
      </c>
    </row>
    <row r="52" spans="1:26">
      <c r="A52" s="25" t="s">
        <v>404</v>
      </c>
      <c r="B52" s="26">
        <v>6963</v>
      </c>
      <c r="C52" s="26">
        <v>2316</v>
      </c>
      <c r="D52" s="25">
        <v>13158</v>
      </c>
      <c r="E52" s="26" t="s">
        <v>81</v>
      </c>
      <c r="F52" s="46"/>
      <c r="G52" s="46"/>
      <c r="H52" s="26" t="s">
        <v>261</v>
      </c>
      <c r="I52" s="26" t="s">
        <v>262</v>
      </c>
      <c r="J52" s="26" t="s">
        <v>58</v>
      </c>
      <c r="K52" s="26" t="s">
        <v>218</v>
      </c>
      <c r="L52" s="26"/>
      <c r="M52" s="26"/>
      <c r="N52" s="27" t="s">
        <v>79</v>
      </c>
      <c r="O52" s="53" t="s">
        <v>269</v>
      </c>
      <c r="P52" s="27" t="s">
        <v>218</v>
      </c>
      <c r="Q52" s="27" t="s">
        <v>211</v>
      </c>
      <c r="R52" s="27" t="s">
        <v>404</v>
      </c>
      <c r="S52" s="27" t="s">
        <v>212</v>
      </c>
      <c r="T52" s="27"/>
      <c r="U52" s="27"/>
      <c r="V52" s="28">
        <v>45291</v>
      </c>
      <c r="W52" s="26" t="s">
        <v>405</v>
      </c>
      <c r="X52" s="26">
        <v>42.363090999999997</v>
      </c>
      <c r="Y52" s="26">
        <v>-71.066627999999994</v>
      </c>
      <c r="Z52" s="29" t="s">
        <v>79</v>
      </c>
    </row>
    <row r="53" spans="1:26">
      <c r="A53" s="25" t="s">
        <v>406</v>
      </c>
      <c r="B53" s="26">
        <v>25</v>
      </c>
      <c r="C53" s="26">
        <v>2118</v>
      </c>
      <c r="D53" s="25">
        <v>9991</v>
      </c>
      <c r="E53" s="26" t="s">
        <v>61</v>
      </c>
      <c r="F53" s="46" t="s">
        <v>57</v>
      </c>
      <c r="G53" s="46"/>
      <c r="H53" s="26" t="s">
        <v>308</v>
      </c>
      <c r="I53" s="26" t="s">
        <v>256</v>
      </c>
      <c r="J53" s="26" t="s">
        <v>257</v>
      </c>
      <c r="K53" s="26" t="s">
        <v>218</v>
      </c>
      <c r="L53" s="26"/>
      <c r="M53" s="26"/>
      <c r="N53" s="27" t="s">
        <v>407</v>
      </c>
      <c r="O53" s="27" t="s">
        <v>269</v>
      </c>
      <c r="P53" s="27" t="s">
        <v>218</v>
      </c>
      <c r="Q53" s="27" t="s">
        <v>211</v>
      </c>
      <c r="R53" s="27" t="s">
        <v>406</v>
      </c>
      <c r="S53" s="27" t="s">
        <v>212</v>
      </c>
      <c r="T53" s="27"/>
      <c r="U53" s="27"/>
      <c r="V53" s="28">
        <v>45199</v>
      </c>
      <c r="W53" s="26" t="s">
        <v>408</v>
      </c>
      <c r="X53" s="26">
        <v>42.087761</v>
      </c>
      <c r="Y53" s="26">
        <v>-70.991523999999998</v>
      </c>
      <c r="Z53" s="29" t="s">
        <v>407</v>
      </c>
    </row>
    <row r="54" spans="1:26">
      <c r="A54" s="20" t="s">
        <v>409</v>
      </c>
      <c r="B54" s="21">
        <v>122</v>
      </c>
      <c r="C54" s="21">
        <v>2107</v>
      </c>
      <c r="D54" s="20">
        <v>12759</v>
      </c>
      <c r="E54" s="21" t="s">
        <v>61</v>
      </c>
      <c r="F54" s="45" t="s">
        <v>57</v>
      </c>
      <c r="G54" s="45"/>
      <c r="H54" s="21" t="s">
        <v>410</v>
      </c>
      <c r="I54" s="21" t="s">
        <v>249</v>
      </c>
      <c r="J54" s="21" t="s">
        <v>257</v>
      </c>
      <c r="K54" s="21" t="s">
        <v>411</v>
      </c>
      <c r="L54" s="21" t="s">
        <v>399</v>
      </c>
      <c r="M54" s="21"/>
      <c r="N54" s="22" t="s">
        <v>412</v>
      </c>
      <c r="O54" s="22" t="s">
        <v>269</v>
      </c>
      <c r="P54" s="22" t="s">
        <v>218</v>
      </c>
      <c r="Q54" s="22" t="s">
        <v>211</v>
      </c>
      <c r="R54" s="22" t="s">
        <v>409</v>
      </c>
      <c r="S54" s="22" t="s">
        <v>212</v>
      </c>
      <c r="T54" s="22"/>
      <c r="U54" s="22"/>
      <c r="V54" s="23">
        <v>45199</v>
      </c>
      <c r="W54" s="21" t="s">
        <v>413</v>
      </c>
      <c r="X54" s="21">
        <v>42.175690000000003</v>
      </c>
      <c r="Y54" s="21">
        <v>-70.954070000000002</v>
      </c>
      <c r="Z54" s="24" t="s">
        <v>412</v>
      </c>
    </row>
    <row r="55" spans="1:26">
      <c r="A55" s="25" t="s">
        <v>414</v>
      </c>
      <c r="B55" s="26">
        <v>3113</v>
      </c>
      <c r="C55" s="26">
        <v>2010</v>
      </c>
      <c r="D55" s="25">
        <v>4027</v>
      </c>
      <c r="E55" s="26" t="s">
        <v>61</v>
      </c>
      <c r="F55" s="46" t="s">
        <v>57</v>
      </c>
      <c r="G55" s="46"/>
      <c r="H55" s="26" t="s">
        <v>415</v>
      </c>
      <c r="I55" s="26" t="s">
        <v>366</v>
      </c>
      <c r="J55" s="26" t="s">
        <v>394</v>
      </c>
      <c r="K55" s="26" t="s">
        <v>411</v>
      </c>
      <c r="L55" s="26" t="s">
        <v>399</v>
      </c>
      <c r="M55" s="26"/>
      <c r="N55" s="27" t="s">
        <v>416</v>
      </c>
      <c r="O55" s="27" t="s">
        <v>269</v>
      </c>
      <c r="P55" s="27" t="s">
        <v>218</v>
      </c>
      <c r="Q55" s="27" t="s">
        <v>211</v>
      </c>
      <c r="R55" s="27" t="s">
        <v>414</v>
      </c>
      <c r="S55" s="27" t="s">
        <v>212</v>
      </c>
      <c r="T55" s="27" t="s">
        <v>213</v>
      </c>
      <c r="U55" s="27"/>
      <c r="V55" s="28">
        <v>45199</v>
      </c>
      <c r="W55" s="26" t="s">
        <v>417</v>
      </c>
      <c r="X55" s="26">
        <v>41.710160000000002</v>
      </c>
      <c r="Y55" s="26">
        <v>-71.145859999999999</v>
      </c>
      <c r="Z55" s="29" t="s">
        <v>416</v>
      </c>
    </row>
    <row r="56" spans="1:26">
      <c r="A56" s="20" t="s">
        <v>418</v>
      </c>
      <c r="B56" s="21">
        <v>129</v>
      </c>
      <c r="C56" s="21">
        <v>2100</v>
      </c>
      <c r="D56" s="20">
        <v>12773</v>
      </c>
      <c r="E56" s="21" t="s">
        <v>61</v>
      </c>
      <c r="F56" s="45" t="s">
        <v>57</v>
      </c>
      <c r="G56" s="45"/>
      <c r="H56" s="21" t="s">
        <v>419</v>
      </c>
      <c r="I56" s="21" t="s">
        <v>366</v>
      </c>
      <c r="J56" s="21" t="s">
        <v>73</v>
      </c>
      <c r="K56" s="21" t="s">
        <v>218</v>
      </c>
      <c r="L56" s="21"/>
      <c r="M56" s="21"/>
      <c r="N56" s="22" t="s">
        <v>420</v>
      </c>
      <c r="O56" s="22" t="s">
        <v>269</v>
      </c>
      <c r="P56" s="22" t="s">
        <v>218</v>
      </c>
      <c r="Q56" s="22" t="s">
        <v>211</v>
      </c>
      <c r="R56" s="22" t="s">
        <v>418</v>
      </c>
      <c r="S56" s="22" t="s">
        <v>212</v>
      </c>
      <c r="T56" s="22"/>
      <c r="U56" s="22"/>
      <c r="V56" s="23">
        <v>45199</v>
      </c>
      <c r="W56" s="21" t="s">
        <v>421</v>
      </c>
      <c r="X56" s="21">
        <v>41.941929000000002</v>
      </c>
      <c r="Y56" s="21">
        <v>-71.274940000000001</v>
      </c>
      <c r="Z56" s="24" t="s">
        <v>420</v>
      </c>
    </row>
    <row r="57" spans="1:26">
      <c r="A57" s="25" t="s">
        <v>422</v>
      </c>
      <c r="B57" s="26">
        <v>104</v>
      </c>
      <c r="C57" s="26">
        <v>2299</v>
      </c>
      <c r="D57" s="25">
        <v>12775</v>
      </c>
      <c r="E57" s="26" t="s">
        <v>260</v>
      </c>
      <c r="F57" s="46" t="s">
        <v>57</v>
      </c>
      <c r="G57" s="46" t="s">
        <v>57</v>
      </c>
      <c r="H57" s="26" t="s">
        <v>261</v>
      </c>
      <c r="I57" s="26" t="s">
        <v>262</v>
      </c>
      <c r="J57" s="26" t="s">
        <v>58</v>
      </c>
      <c r="K57" s="26" t="s">
        <v>263</v>
      </c>
      <c r="L57" s="26" t="s">
        <v>230</v>
      </c>
      <c r="M57" s="26"/>
      <c r="N57" s="27" t="s">
        <v>340</v>
      </c>
      <c r="O57" s="27" t="s">
        <v>209</v>
      </c>
      <c r="P57" s="27" t="s">
        <v>218</v>
      </c>
      <c r="Q57" s="27" t="s">
        <v>211</v>
      </c>
      <c r="R57" s="27" t="s">
        <v>422</v>
      </c>
      <c r="S57" s="27" t="s">
        <v>212</v>
      </c>
      <c r="T57" s="27"/>
      <c r="U57" s="27"/>
      <c r="V57" s="28">
        <v>45199</v>
      </c>
      <c r="W57" s="26" t="s">
        <v>423</v>
      </c>
      <c r="X57" s="26">
        <v>42.349519999999998</v>
      </c>
      <c r="Y57" s="26">
        <v>-71.063140000000004</v>
      </c>
      <c r="Z57" s="29" t="s">
        <v>340</v>
      </c>
    </row>
    <row r="58" spans="1:26">
      <c r="A58" s="20" t="s">
        <v>424</v>
      </c>
      <c r="B58" s="21">
        <v>3115</v>
      </c>
      <c r="C58" s="21">
        <v>2841</v>
      </c>
      <c r="D58" s="20">
        <v>6755</v>
      </c>
      <c r="E58" s="21" t="s">
        <v>260</v>
      </c>
      <c r="F58" s="45" t="s">
        <v>57</v>
      </c>
      <c r="G58" s="45" t="s">
        <v>57</v>
      </c>
      <c r="H58" s="21" t="s">
        <v>402</v>
      </c>
      <c r="I58" s="21" t="s">
        <v>217</v>
      </c>
      <c r="J58" s="21" t="s">
        <v>75</v>
      </c>
      <c r="K58" s="21" t="s">
        <v>272</v>
      </c>
      <c r="L58" s="21" t="s">
        <v>230</v>
      </c>
      <c r="M58" s="21" t="s">
        <v>267</v>
      </c>
      <c r="N58" s="22" t="s">
        <v>314</v>
      </c>
      <c r="O58" s="22" t="s">
        <v>209</v>
      </c>
      <c r="P58" s="22" t="s">
        <v>218</v>
      </c>
      <c r="Q58" s="22" t="s">
        <v>211</v>
      </c>
      <c r="R58" s="22" t="s">
        <v>424</v>
      </c>
      <c r="S58" s="22" t="s">
        <v>232</v>
      </c>
      <c r="T58" s="22"/>
      <c r="U58" s="22"/>
      <c r="V58" s="23">
        <v>45199</v>
      </c>
      <c r="W58" s="21" t="s">
        <v>425</v>
      </c>
      <c r="X58" s="21">
        <v>42.277830000000002</v>
      </c>
      <c r="Y58" s="21">
        <v>-71.761679999999998</v>
      </c>
      <c r="Z58" s="24" t="s">
        <v>314</v>
      </c>
    </row>
    <row r="59" spans="1:26">
      <c r="A59" s="25" t="s">
        <v>426</v>
      </c>
      <c r="B59" s="26">
        <v>138</v>
      </c>
      <c r="C59" s="26">
        <v>2094</v>
      </c>
      <c r="D59" s="25">
        <v>16665</v>
      </c>
      <c r="E59" s="26" t="s">
        <v>247</v>
      </c>
      <c r="F59" s="46"/>
      <c r="G59" s="46"/>
      <c r="H59" s="26" t="s">
        <v>427</v>
      </c>
      <c r="I59" s="26" t="s">
        <v>281</v>
      </c>
      <c r="J59" s="26" t="s">
        <v>205</v>
      </c>
      <c r="K59" s="26" t="s">
        <v>218</v>
      </c>
      <c r="L59" s="26"/>
      <c r="M59" s="26"/>
      <c r="N59" s="27" t="s">
        <v>208</v>
      </c>
      <c r="O59" s="27" t="s">
        <v>209</v>
      </c>
      <c r="P59" s="27" t="s">
        <v>210</v>
      </c>
      <c r="Q59" s="27" t="s">
        <v>211</v>
      </c>
      <c r="R59" s="27" t="s">
        <v>426</v>
      </c>
      <c r="S59" s="27" t="s">
        <v>212</v>
      </c>
      <c r="T59" s="27"/>
      <c r="U59" s="27"/>
      <c r="V59" s="28">
        <v>45199</v>
      </c>
      <c r="W59" s="26" t="s">
        <v>428</v>
      </c>
      <c r="X59" s="26">
        <v>42.465969999999999</v>
      </c>
      <c r="Y59" s="26">
        <v>-71.122550000000004</v>
      </c>
      <c r="Z59" s="29" t="s">
        <v>208</v>
      </c>
    </row>
    <row r="60" spans="1:26" s="31" customFormat="1" ht="13">
      <c r="A60" s="30" t="s">
        <v>429</v>
      </c>
      <c r="B60" s="30">
        <v>6</v>
      </c>
      <c r="E60" s="30" t="s">
        <v>430</v>
      </c>
      <c r="F60" s="30"/>
      <c r="G60" s="30"/>
      <c r="H60" s="30" t="s">
        <v>430</v>
      </c>
      <c r="I60" s="30" t="s">
        <v>430</v>
      </c>
      <c r="J60" s="30" t="s">
        <v>430</v>
      </c>
      <c r="K60" s="30" t="s">
        <v>430</v>
      </c>
      <c r="L60" s="30" t="s">
        <v>430</v>
      </c>
      <c r="M60" s="30" t="s">
        <v>430</v>
      </c>
      <c r="N60" s="30" t="s">
        <v>430</v>
      </c>
      <c r="O60" s="30" t="s">
        <v>430</v>
      </c>
      <c r="P60" s="30" t="s">
        <v>431</v>
      </c>
      <c r="Q60" s="30" t="s">
        <v>430</v>
      </c>
      <c r="R60" s="31" t="str">
        <f t="shared" ref="R60:R67" si="0">A60</f>
        <v>xBaystate Mary Lane Hospital</v>
      </c>
      <c r="S60" s="30" t="s">
        <v>430</v>
      </c>
      <c r="T60" s="30" t="s">
        <v>430</v>
      </c>
      <c r="U60" s="30" t="s">
        <v>430</v>
      </c>
      <c r="V60" s="30" t="s">
        <v>430</v>
      </c>
      <c r="W60" s="30" t="s">
        <v>430</v>
      </c>
      <c r="X60" s="30" t="s">
        <v>430</v>
      </c>
      <c r="Y60" s="30" t="s">
        <v>430</v>
      </c>
      <c r="Z60" s="30" t="s">
        <v>430</v>
      </c>
    </row>
    <row r="61" spans="1:26" s="31" customFormat="1" ht="13">
      <c r="A61" s="30" t="s">
        <v>432</v>
      </c>
      <c r="B61" s="30">
        <v>139</v>
      </c>
      <c r="E61" s="30" t="s">
        <v>430</v>
      </c>
      <c r="F61" s="30"/>
      <c r="G61" s="30"/>
      <c r="H61" s="30" t="s">
        <v>430</v>
      </c>
      <c r="I61" s="30" t="s">
        <v>430</v>
      </c>
      <c r="J61" s="30" t="s">
        <v>430</v>
      </c>
      <c r="K61" s="30" t="s">
        <v>430</v>
      </c>
      <c r="L61" s="30" t="s">
        <v>430</v>
      </c>
      <c r="M61" s="30" t="s">
        <v>430</v>
      </c>
      <c r="N61" s="30" t="s">
        <v>430</v>
      </c>
      <c r="O61" s="30" t="s">
        <v>430</v>
      </c>
      <c r="P61" s="30" t="s">
        <v>433</v>
      </c>
      <c r="Q61" s="30" t="s">
        <v>430</v>
      </c>
      <c r="R61" s="31" t="str">
        <f t="shared" si="0"/>
        <v>XBaystate Wing Hospital</v>
      </c>
      <c r="S61" s="30" t="s">
        <v>430</v>
      </c>
      <c r="T61" s="30" t="s">
        <v>430</v>
      </c>
      <c r="U61" s="30" t="s">
        <v>430</v>
      </c>
      <c r="V61" s="30" t="s">
        <v>430</v>
      </c>
      <c r="W61" s="30" t="s">
        <v>430</v>
      </c>
      <c r="X61" s="30" t="s">
        <v>430</v>
      </c>
      <c r="Y61" s="30" t="s">
        <v>430</v>
      </c>
      <c r="Z61" s="30" t="s">
        <v>430</v>
      </c>
    </row>
    <row r="62" spans="1:26" s="31" customFormat="1" ht="13">
      <c r="A62" s="30" t="s">
        <v>434</v>
      </c>
      <c r="B62" s="30">
        <v>132</v>
      </c>
      <c r="E62" s="30" t="s">
        <v>430</v>
      </c>
      <c r="F62" s="30"/>
      <c r="G62" s="30"/>
      <c r="H62" s="30" t="s">
        <v>430</v>
      </c>
      <c r="I62" s="30" t="s">
        <v>430</v>
      </c>
      <c r="J62" s="30" t="s">
        <v>430</v>
      </c>
      <c r="K62" s="30" t="s">
        <v>430</v>
      </c>
      <c r="L62" s="30" t="s">
        <v>430</v>
      </c>
      <c r="M62" s="30" t="s">
        <v>430</v>
      </c>
      <c r="N62" s="30" t="s">
        <v>430</v>
      </c>
      <c r="O62" s="30" t="s">
        <v>430</v>
      </c>
      <c r="P62" s="30" t="s">
        <v>435</v>
      </c>
      <c r="Q62" s="30" t="s">
        <v>430</v>
      </c>
      <c r="R62" s="31" t="str">
        <f t="shared" si="0"/>
        <v>xClinton Hospital</v>
      </c>
      <c r="S62" s="30" t="s">
        <v>430</v>
      </c>
      <c r="T62" s="30" t="s">
        <v>430</v>
      </c>
      <c r="U62" s="30" t="s">
        <v>430</v>
      </c>
      <c r="V62" s="30" t="s">
        <v>430</v>
      </c>
      <c r="W62" s="30" t="s">
        <v>430</v>
      </c>
      <c r="X62" s="30" t="s">
        <v>430</v>
      </c>
      <c r="Y62" s="30" t="s">
        <v>430</v>
      </c>
      <c r="Z62" s="30" t="s">
        <v>430</v>
      </c>
    </row>
    <row r="63" spans="1:26" s="31" customFormat="1" ht="13">
      <c r="A63" s="30" t="s">
        <v>436</v>
      </c>
      <c r="B63" s="30">
        <v>71</v>
      </c>
      <c r="E63" s="30" t="s">
        <v>430</v>
      </c>
      <c r="F63" s="30"/>
      <c r="G63" s="30"/>
      <c r="H63" s="30" t="s">
        <v>430</v>
      </c>
      <c r="I63" s="30" t="s">
        <v>430</v>
      </c>
      <c r="J63" s="30" t="s">
        <v>430</v>
      </c>
      <c r="K63" s="30" t="s">
        <v>430</v>
      </c>
      <c r="L63" s="30" t="s">
        <v>430</v>
      </c>
      <c r="M63" s="30" t="s">
        <v>430</v>
      </c>
      <c r="N63" s="30" t="s">
        <v>430</v>
      </c>
      <c r="O63" s="30" t="s">
        <v>430</v>
      </c>
      <c r="P63" s="30" t="s">
        <v>437</v>
      </c>
      <c r="Q63" s="30" t="s">
        <v>430</v>
      </c>
      <c r="R63" s="31" t="str">
        <f t="shared" si="0"/>
        <v>xHealthAlliance Hospital</v>
      </c>
      <c r="S63" s="30" t="s">
        <v>430</v>
      </c>
      <c r="T63" s="30" t="s">
        <v>430</v>
      </c>
      <c r="U63" s="30" t="s">
        <v>430</v>
      </c>
      <c r="V63" s="30" t="s">
        <v>430</v>
      </c>
      <c r="W63" s="30" t="s">
        <v>430</v>
      </c>
      <c r="X63" s="30" t="s">
        <v>430</v>
      </c>
      <c r="Y63" s="30" t="s">
        <v>430</v>
      </c>
      <c r="Z63" s="30" t="s">
        <v>430</v>
      </c>
    </row>
    <row r="64" spans="1:26" s="31" customFormat="1" ht="13">
      <c r="A64" s="30" t="s">
        <v>438</v>
      </c>
      <c r="B64" s="30">
        <v>115</v>
      </c>
      <c r="E64" s="30" t="s">
        <v>430</v>
      </c>
      <c r="F64" s="30"/>
      <c r="G64" s="30"/>
      <c r="H64" s="30" t="s">
        <v>430</v>
      </c>
      <c r="I64" s="30" t="s">
        <v>430</v>
      </c>
      <c r="J64" s="30" t="s">
        <v>430</v>
      </c>
      <c r="K64" s="30" t="s">
        <v>430</v>
      </c>
      <c r="L64" s="30" t="s">
        <v>430</v>
      </c>
      <c r="M64" s="30" t="s">
        <v>430</v>
      </c>
      <c r="N64" s="30" t="s">
        <v>430</v>
      </c>
      <c r="O64" s="30" t="s">
        <v>430</v>
      </c>
      <c r="P64" s="30" t="s">
        <v>439</v>
      </c>
      <c r="Q64" s="30" t="s">
        <v>430</v>
      </c>
      <c r="R64" s="31" t="str">
        <f t="shared" si="0"/>
        <v>xLowell General Hospital Saints Campus</v>
      </c>
      <c r="S64" s="30" t="s">
        <v>430</v>
      </c>
      <c r="T64" s="30" t="s">
        <v>430</v>
      </c>
      <c r="U64" s="30" t="s">
        <v>430</v>
      </c>
      <c r="V64" s="30" t="s">
        <v>430</v>
      </c>
      <c r="W64" s="30" t="s">
        <v>430</v>
      </c>
      <c r="X64" s="30" t="s">
        <v>430</v>
      </c>
      <c r="Y64" s="30" t="s">
        <v>430</v>
      </c>
      <c r="Z64" s="30" t="s">
        <v>430</v>
      </c>
    </row>
    <row r="65" spans="1:26" s="31" customFormat="1" ht="13">
      <c r="A65" s="30" t="s">
        <v>440</v>
      </c>
      <c r="B65" s="30">
        <v>107</v>
      </c>
      <c r="E65" s="30" t="s">
        <v>430</v>
      </c>
      <c r="F65" s="30"/>
      <c r="G65" s="30"/>
      <c r="H65" s="30" t="s">
        <v>430</v>
      </c>
      <c r="I65" s="30" t="s">
        <v>430</v>
      </c>
      <c r="J65" s="30" t="s">
        <v>430</v>
      </c>
      <c r="K65" s="30" t="s">
        <v>430</v>
      </c>
      <c r="L65" s="30" t="s">
        <v>430</v>
      </c>
      <c r="M65" s="30" t="s">
        <v>430</v>
      </c>
      <c r="N65" s="30" t="s">
        <v>430</v>
      </c>
      <c r="O65" s="30" t="s">
        <v>430</v>
      </c>
      <c r="P65" s="30" t="s">
        <v>441</v>
      </c>
      <c r="Q65" s="30" t="s">
        <v>430</v>
      </c>
      <c r="R65" s="31" t="str">
        <f t="shared" si="0"/>
        <v>xNorth Adams Regional Hospital</v>
      </c>
      <c r="S65" s="30" t="s">
        <v>430</v>
      </c>
      <c r="T65" s="30" t="s">
        <v>430</v>
      </c>
      <c r="U65" s="30" t="s">
        <v>430</v>
      </c>
      <c r="V65" s="30" t="s">
        <v>430</v>
      </c>
      <c r="W65" s="30" t="s">
        <v>430</v>
      </c>
      <c r="X65" s="30" t="s">
        <v>430</v>
      </c>
      <c r="Y65" s="30" t="s">
        <v>430</v>
      </c>
      <c r="Z65" s="30" t="s">
        <v>430</v>
      </c>
    </row>
    <row r="66" spans="1:26" s="31" customFormat="1" ht="13">
      <c r="A66" s="30" t="s">
        <v>442</v>
      </c>
      <c r="B66" s="30">
        <v>112</v>
      </c>
      <c r="E66" s="30" t="s">
        <v>430</v>
      </c>
      <c r="F66" s="30"/>
      <c r="G66" s="30"/>
      <c r="H66" s="30" t="s">
        <v>430</v>
      </c>
      <c r="I66" s="30" t="s">
        <v>430</v>
      </c>
      <c r="J66" s="30" t="s">
        <v>430</v>
      </c>
      <c r="K66" s="30" t="s">
        <v>430</v>
      </c>
      <c r="L66" s="30" t="s">
        <v>430</v>
      </c>
      <c r="M66" s="30" t="s">
        <v>430</v>
      </c>
      <c r="N66" s="30" t="s">
        <v>430</v>
      </c>
      <c r="O66" s="30" t="s">
        <v>430</v>
      </c>
      <c r="P66" s="30" t="s">
        <v>443</v>
      </c>
      <c r="Q66" s="30" t="s">
        <v>430</v>
      </c>
      <c r="R66" s="31" t="str">
        <f t="shared" si="0"/>
        <v>xQuincy Medical Center</v>
      </c>
      <c r="S66" s="30" t="s">
        <v>430</v>
      </c>
      <c r="T66" s="30" t="s">
        <v>430</v>
      </c>
      <c r="U66" s="30" t="s">
        <v>430</v>
      </c>
      <c r="V66" s="30" t="s">
        <v>430</v>
      </c>
      <c r="W66" s="30" t="s">
        <v>430</v>
      </c>
      <c r="X66" s="30" t="s">
        <v>430</v>
      </c>
      <c r="Y66" s="30" t="s">
        <v>430</v>
      </c>
      <c r="Z66" s="30" t="s">
        <v>430</v>
      </c>
    </row>
    <row r="67" spans="1:26" s="31" customFormat="1" ht="13">
      <c r="A67" s="30" t="s">
        <v>444</v>
      </c>
      <c r="B67" s="30">
        <v>11466</v>
      </c>
      <c r="E67" s="30" t="s">
        <v>430</v>
      </c>
      <c r="F67" s="30"/>
      <c r="G67" s="30"/>
      <c r="H67" s="30" t="s">
        <v>430</v>
      </c>
      <c r="I67" s="30" t="s">
        <v>430</v>
      </c>
      <c r="J67" s="30" t="s">
        <v>430</v>
      </c>
      <c r="K67" s="30" t="s">
        <v>430</v>
      </c>
      <c r="L67" s="30" t="s">
        <v>430</v>
      </c>
      <c r="M67" s="30" t="s">
        <v>430</v>
      </c>
      <c r="N67" s="30" t="s">
        <v>430</v>
      </c>
      <c r="O67" s="30" t="s">
        <v>430</v>
      </c>
      <c r="P67" s="30" t="s">
        <v>445</v>
      </c>
      <c r="Q67" s="30" t="s">
        <v>430</v>
      </c>
      <c r="R67" s="31" t="str">
        <f t="shared" si="0"/>
        <v>xSteward Holy Family Hospital at Merrimack Valley</v>
      </c>
      <c r="S67" s="30" t="s">
        <v>430</v>
      </c>
      <c r="T67" s="30" t="s">
        <v>430</v>
      </c>
      <c r="U67" s="30" t="s">
        <v>430</v>
      </c>
      <c r="V67" s="30" t="s">
        <v>430</v>
      </c>
      <c r="W67" s="30" t="s">
        <v>430</v>
      </c>
      <c r="X67" s="30" t="s">
        <v>430</v>
      </c>
      <c r="Y67" s="30" t="s">
        <v>430</v>
      </c>
      <c r="Z67" s="30" t="s">
        <v>430</v>
      </c>
    </row>
    <row r="68" spans="1:26" s="31" customFormat="1" ht="13">
      <c r="A68" s="30" t="s">
        <v>446</v>
      </c>
      <c r="B68" s="30">
        <v>42</v>
      </c>
      <c r="E68" s="26" t="s">
        <v>56</v>
      </c>
      <c r="F68" s="30" t="s">
        <v>57</v>
      </c>
      <c r="G68" s="30" t="s">
        <v>57</v>
      </c>
      <c r="H68" s="30"/>
      <c r="I68" s="30"/>
      <c r="J68" s="26" t="s">
        <v>58</v>
      </c>
      <c r="K68" s="30"/>
      <c r="L68" s="30"/>
      <c r="M68" s="30"/>
      <c r="N68" s="30"/>
      <c r="O68" s="30"/>
      <c r="P68" s="30"/>
      <c r="Q68" s="30"/>
      <c r="S68" s="30"/>
      <c r="T68" s="30"/>
      <c r="U68" s="30"/>
      <c r="V68" s="30"/>
      <c r="W68" s="30"/>
      <c r="X68" s="30"/>
      <c r="Y68" s="30"/>
      <c r="Z68" s="30"/>
    </row>
    <row r="69" spans="1:26" s="31" customFormat="1" ht="13">
      <c r="A69" s="30" t="s">
        <v>447</v>
      </c>
      <c r="B69" s="30">
        <v>11467</v>
      </c>
      <c r="E69" s="26" t="s">
        <v>61</v>
      </c>
      <c r="F69" s="30" t="s">
        <v>57</v>
      </c>
      <c r="G69" s="30"/>
      <c r="H69" s="30"/>
      <c r="I69" s="30"/>
      <c r="J69" s="26" t="s">
        <v>205</v>
      </c>
      <c r="K69" s="30"/>
      <c r="L69" s="30"/>
      <c r="M69" s="30"/>
      <c r="N69" s="30"/>
      <c r="O69" s="30"/>
      <c r="P69" s="30"/>
      <c r="Q69" s="30"/>
      <c r="S69" s="30"/>
      <c r="T69" s="30"/>
      <c r="U69" s="30"/>
      <c r="V69" s="30"/>
      <c r="W69" s="30"/>
      <c r="X69" s="30"/>
      <c r="Y69" s="30"/>
      <c r="Z69" s="30"/>
    </row>
    <row r="70" spans="1:26" s="31" customFormat="1" ht="13">
      <c r="A70" s="30" t="s">
        <v>448</v>
      </c>
      <c r="B70" s="30">
        <v>41</v>
      </c>
      <c r="E70" s="26" t="s">
        <v>61</v>
      </c>
      <c r="F70" s="30" t="s">
        <v>57</v>
      </c>
      <c r="G70" s="30"/>
      <c r="H70" s="30"/>
      <c r="I70" s="30"/>
      <c r="J70" s="26" t="s">
        <v>73</v>
      </c>
      <c r="K70" s="30"/>
      <c r="L70" s="30"/>
      <c r="M70" s="30"/>
      <c r="N70" s="30"/>
      <c r="O70" s="30"/>
      <c r="P70" s="30"/>
      <c r="Q70" s="30"/>
      <c r="S70" s="30"/>
      <c r="T70" s="30"/>
      <c r="U70" s="30"/>
      <c r="V70" s="30"/>
      <c r="W70" s="30"/>
      <c r="X70" s="30"/>
      <c r="Y70" s="30"/>
      <c r="Z70" s="30"/>
    </row>
    <row r="71" spans="1:26" s="31" customFormat="1" ht="13">
      <c r="A71" s="30"/>
      <c r="B71" s="30"/>
      <c r="E71" s="30"/>
      <c r="F71" s="30"/>
      <c r="G71" s="30"/>
      <c r="H71" s="30"/>
      <c r="I71" s="30"/>
      <c r="J71" s="30"/>
      <c r="K71" s="30"/>
      <c r="L71" s="30"/>
      <c r="M71" s="30"/>
      <c r="N71" s="30"/>
      <c r="O71" s="30"/>
      <c r="P71" s="30"/>
      <c r="Q71" s="30"/>
      <c r="S71" s="30"/>
      <c r="T71" s="30"/>
      <c r="U71" s="30"/>
      <c r="V71" s="30"/>
      <c r="W71" s="30"/>
      <c r="X71" s="30"/>
      <c r="Y71" s="30"/>
      <c r="Z71" s="30"/>
    </row>
    <row r="72" spans="1:26" s="31" customFormat="1" ht="13">
      <c r="A72" s="30"/>
      <c r="B72" s="30"/>
      <c r="E72" s="30"/>
      <c r="F72" s="30"/>
      <c r="G72" s="30"/>
      <c r="H72" s="30"/>
      <c r="I72" s="30"/>
      <c r="J72" s="30"/>
      <c r="K72" s="30"/>
      <c r="L72" s="30"/>
      <c r="M72" s="30"/>
      <c r="N72" s="30"/>
      <c r="O72" s="30"/>
      <c r="P72" s="30"/>
      <c r="Q72" s="30"/>
      <c r="S72" s="30"/>
      <c r="T72" s="30"/>
      <c r="U72" s="30"/>
      <c r="V72" s="30"/>
      <c r="W72" s="30"/>
      <c r="X72" s="30"/>
      <c r="Y72" s="30"/>
      <c r="Z72" s="30"/>
    </row>
    <row r="73" spans="1:26" s="31" customFormat="1" ht="13">
      <c r="A73" s="30"/>
      <c r="B73" s="30"/>
      <c r="E73" s="30"/>
      <c r="F73" s="30"/>
      <c r="G73" s="30"/>
      <c r="H73" s="30"/>
      <c r="I73" s="30"/>
      <c r="J73" s="30"/>
      <c r="K73" s="30"/>
      <c r="L73" s="30"/>
      <c r="M73" s="30"/>
      <c r="N73" s="30"/>
      <c r="O73" s="30"/>
      <c r="P73" s="30"/>
      <c r="Q73" s="30"/>
      <c r="S73" s="30"/>
      <c r="T73" s="30"/>
      <c r="U73" s="30"/>
      <c r="V73" s="30"/>
      <c r="W73" s="30"/>
      <c r="X73" s="30"/>
      <c r="Y73" s="30"/>
      <c r="Z73" s="30"/>
    </row>
    <row r="74" spans="1:26">
      <c r="A74" s="12" t="s">
        <v>449</v>
      </c>
      <c r="B74" s="30"/>
      <c r="C74" s="30"/>
      <c r="D74" s="30"/>
      <c r="E74" s="30"/>
      <c r="F74" s="30"/>
      <c r="G74" s="30"/>
      <c r="H74" s="30"/>
      <c r="I74" s="30"/>
      <c r="J74" s="30"/>
      <c r="K74" s="30"/>
      <c r="L74" s="30"/>
      <c r="M74" s="30"/>
      <c r="N74" s="33"/>
      <c r="O74" s="33"/>
      <c r="P74" s="32"/>
      <c r="Q74" s="32"/>
      <c r="R74" s="32"/>
      <c r="S74" s="32"/>
      <c r="T74" s="32"/>
      <c r="U74" s="32"/>
      <c r="V74" s="32"/>
      <c r="W74" s="30"/>
      <c r="X74" s="30"/>
      <c r="Y74" s="30"/>
      <c r="Z74" s="32"/>
    </row>
    <row r="75" spans="1:26">
      <c r="A75" s="30" t="s">
        <v>450</v>
      </c>
      <c r="B75" s="30"/>
      <c r="C75" s="30"/>
      <c r="D75" s="30"/>
      <c r="E75" s="30"/>
      <c r="F75" s="30"/>
      <c r="G75" s="30"/>
      <c r="H75" s="30"/>
      <c r="I75" s="30"/>
      <c r="J75" s="30"/>
      <c r="K75" s="30"/>
      <c r="L75" s="30"/>
      <c r="M75" s="30"/>
      <c r="N75" s="32"/>
      <c r="O75" s="32"/>
      <c r="P75" s="32"/>
      <c r="Q75" s="32"/>
      <c r="R75" s="32"/>
      <c r="S75" s="32"/>
      <c r="T75" s="32"/>
      <c r="U75" s="32"/>
      <c r="V75" s="32"/>
      <c r="W75" s="30"/>
      <c r="X75" s="30"/>
      <c r="Y75" s="30"/>
      <c r="Z75" s="32"/>
    </row>
    <row r="76" spans="1:26">
      <c r="A76" s="30" t="s">
        <v>451</v>
      </c>
      <c r="B76" s="30"/>
      <c r="C76" s="30"/>
      <c r="D76" s="30"/>
      <c r="E76" s="30"/>
      <c r="F76" s="30"/>
      <c r="G76" s="30"/>
      <c r="H76" s="30"/>
      <c r="I76" s="30"/>
      <c r="J76" s="30"/>
      <c r="K76" s="30"/>
      <c r="L76" s="30"/>
      <c r="M76" s="30"/>
      <c r="N76" s="32"/>
      <c r="O76" s="32"/>
      <c r="P76" s="32"/>
      <c r="Q76" s="32"/>
      <c r="R76" s="32"/>
      <c r="S76" s="32"/>
      <c r="T76" s="32"/>
      <c r="U76" s="32"/>
      <c r="V76" s="32"/>
      <c r="W76" s="30"/>
      <c r="X76" s="30"/>
      <c r="Y76" s="30"/>
      <c r="Z76" s="32"/>
    </row>
    <row r="77" spans="1:26">
      <c r="A77" s="30" t="s">
        <v>452</v>
      </c>
      <c r="B77" s="30"/>
      <c r="C77" s="30"/>
      <c r="D77" s="30"/>
      <c r="E77" s="30"/>
      <c r="F77" s="30"/>
      <c r="G77" s="30"/>
      <c r="H77" s="30"/>
      <c r="I77" s="30"/>
      <c r="J77" s="30"/>
      <c r="K77" s="30"/>
      <c r="L77" s="30"/>
      <c r="M77" s="30"/>
      <c r="N77" s="32"/>
      <c r="O77" s="32"/>
      <c r="P77" s="32"/>
      <c r="Q77" s="32"/>
      <c r="R77" s="32"/>
      <c r="S77" s="32"/>
      <c r="T77" s="32"/>
      <c r="U77" s="32"/>
      <c r="V77" s="32"/>
      <c r="W77" s="30"/>
      <c r="X77" s="30"/>
      <c r="Y77" s="30"/>
      <c r="Z77" s="32"/>
    </row>
    <row r="78" spans="1:26">
      <c r="A78" s="30" t="s">
        <v>453</v>
      </c>
      <c r="B78" s="30"/>
      <c r="C78" s="30"/>
      <c r="D78" s="30"/>
      <c r="E78" s="30"/>
      <c r="F78" s="30"/>
      <c r="G78" s="30"/>
      <c r="H78" s="30"/>
      <c r="I78" s="30"/>
      <c r="J78" s="30"/>
      <c r="K78" s="30"/>
      <c r="L78" s="30"/>
      <c r="M78" s="30"/>
      <c r="N78" s="32"/>
      <c r="O78" s="32"/>
      <c r="P78" s="32"/>
      <c r="Q78" s="32"/>
      <c r="R78" s="32"/>
      <c r="S78" s="32"/>
      <c r="T78" s="32"/>
      <c r="U78" s="32"/>
      <c r="V78" s="32"/>
      <c r="W78" s="30"/>
      <c r="X78" s="30"/>
      <c r="Y78" s="30"/>
      <c r="Z78" s="32"/>
    </row>
    <row r="79" spans="1:26">
      <c r="A79" s="30" t="s">
        <v>454</v>
      </c>
      <c r="B79" s="30"/>
      <c r="C79" s="30"/>
      <c r="D79" s="30"/>
      <c r="E79" s="30"/>
      <c r="F79" s="30"/>
      <c r="G79" s="30"/>
      <c r="H79" s="30"/>
      <c r="I79" s="30"/>
      <c r="J79" s="30"/>
      <c r="K79" s="30"/>
      <c r="L79" s="30"/>
      <c r="M79" s="30"/>
      <c r="N79" s="32"/>
      <c r="O79" s="32"/>
      <c r="P79" s="32"/>
      <c r="Q79" s="32"/>
      <c r="R79" s="32"/>
      <c r="S79" s="32"/>
      <c r="T79" s="32"/>
      <c r="U79" s="32"/>
      <c r="V79" s="32"/>
      <c r="W79" s="30"/>
      <c r="X79" s="30"/>
      <c r="Y79" s="30"/>
      <c r="Z79" s="32"/>
    </row>
    <row r="80" spans="1:26">
      <c r="A80" s="30"/>
      <c r="B80" s="30"/>
      <c r="C80" s="30"/>
      <c r="D80" s="30"/>
      <c r="E80" s="30"/>
      <c r="F80" s="30"/>
      <c r="G80" s="30"/>
      <c r="H80" s="30"/>
      <c r="I80" s="30"/>
      <c r="J80" s="30"/>
      <c r="K80" s="30"/>
      <c r="L80" s="30"/>
      <c r="M80" s="30"/>
      <c r="N80" s="32"/>
      <c r="O80" s="32"/>
      <c r="P80" s="32"/>
      <c r="Q80" s="32"/>
      <c r="R80" s="32"/>
      <c r="S80" s="32"/>
      <c r="T80" s="32"/>
      <c r="U80" s="32"/>
      <c r="V80" s="32"/>
      <c r="W80" s="30"/>
      <c r="X80" s="30"/>
      <c r="Y80" s="30"/>
      <c r="Z80" s="32"/>
    </row>
    <row r="81" spans="1:26">
      <c r="A81" s="30"/>
      <c r="B81" s="30"/>
      <c r="C81" s="30"/>
      <c r="D81" s="30"/>
      <c r="E81" s="30"/>
      <c r="F81" s="30"/>
      <c r="G81" s="30"/>
      <c r="H81" s="30"/>
      <c r="I81" s="30"/>
      <c r="J81" s="30"/>
      <c r="K81" s="30"/>
      <c r="L81" s="30"/>
      <c r="M81" s="30"/>
      <c r="N81" s="32"/>
      <c r="O81" s="32"/>
      <c r="P81" s="32"/>
      <c r="Q81" s="32"/>
      <c r="R81" s="32"/>
      <c r="S81" s="32"/>
      <c r="T81" s="32"/>
      <c r="U81" s="32"/>
      <c r="V81" s="32"/>
      <c r="W81" s="30"/>
      <c r="X81" s="30"/>
      <c r="Y81" s="30"/>
      <c r="Z81" s="32"/>
    </row>
    <row r="82" spans="1:26">
      <c r="A82" s="30"/>
      <c r="B82" s="30"/>
      <c r="C82" s="30"/>
      <c r="D82" s="30"/>
      <c r="E82" s="30"/>
      <c r="F82" s="30"/>
      <c r="G82" s="30"/>
      <c r="H82" s="30"/>
      <c r="I82" s="30"/>
      <c r="J82" s="30"/>
      <c r="K82" s="30"/>
      <c r="L82" s="30"/>
      <c r="M82" s="30"/>
      <c r="N82" s="32"/>
      <c r="O82" s="32"/>
      <c r="P82" s="32"/>
      <c r="Q82" s="32"/>
      <c r="R82" s="32"/>
      <c r="S82" s="32"/>
      <c r="T82" s="32"/>
      <c r="U82" s="32"/>
      <c r="V82" s="32"/>
      <c r="W82" s="30"/>
      <c r="X82" s="30"/>
      <c r="Y82" s="30"/>
      <c r="Z82" s="32"/>
    </row>
    <row r="83" spans="1:26">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c r="A85" s="34"/>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c r="A86" s="34"/>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c r="A87" s="34"/>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c r="A88" s="34"/>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c r="A89" s="56"/>
      <c r="B89" s="30"/>
      <c r="C89" s="30"/>
      <c r="D89" s="30"/>
      <c r="E89" s="30"/>
      <c r="F89" s="30"/>
      <c r="G89" s="30"/>
      <c r="H89" s="30"/>
      <c r="I89" s="30"/>
      <c r="J89" s="30"/>
      <c r="K89" s="30"/>
      <c r="L89" s="30"/>
      <c r="M89" s="30"/>
      <c r="N89" s="32"/>
      <c r="O89" s="32"/>
      <c r="P89" s="32"/>
      <c r="Q89" s="32"/>
      <c r="R89" s="32"/>
      <c r="S89" s="32"/>
      <c r="T89" s="32"/>
      <c r="U89" s="32"/>
      <c r="V89" s="32"/>
      <c r="W89" s="30"/>
      <c r="X89" s="30"/>
      <c r="Y89" s="30"/>
      <c r="Z89" s="32"/>
    </row>
  </sheetData>
  <conditionalFormatting sqref="P60:P73 R60:R73">
    <cfRule type="expression" dxfId="0" priority="1">
      <formula>P60=1</formula>
    </cfRule>
  </conditionalFormatting>
  <hyperlinks>
    <hyperlink ref="K1" r:id="rId1" xr:uid="{DF07AE8A-D818-468B-8B50-670AC18946B5}"/>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2EA8-461C-4068-B4D6-810D8F9528AD}">
  <sheetPr codeName="Sheet6">
    <pageSetUpPr fitToPage="1"/>
  </sheetPr>
  <dimension ref="A1:D120"/>
  <sheetViews>
    <sheetView showGridLines="0" showRuler="0" zoomScale="90" zoomScaleNormal="90" workbookViewId="0"/>
  </sheetViews>
  <sheetFormatPr baseColWidth="10" defaultColWidth="8.5" defaultRowHeight="15"/>
  <cols>
    <col min="1" max="1" width="150.5" style="35" customWidth="1"/>
    <col min="2" max="2" width="17.5" customWidth="1"/>
    <col min="3" max="3" width="15.5" customWidth="1"/>
    <col min="4" max="4" width="16.5" customWidth="1"/>
    <col min="5" max="5" width="18.5" customWidth="1"/>
  </cols>
  <sheetData>
    <row r="1" spans="1:1" ht="68">
      <c r="A1" s="88" t="s">
        <v>455</v>
      </c>
    </row>
    <row r="2" spans="1:1" ht="33">
      <c r="A2" s="88"/>
    </row>
    <row r="3" spans="1:1" ht="21">
      <c r="A3" s="64" t="s">
        <v>456</v>
      </c>
    </row>
    <row r="4" spans="1:1" ht="18">
      <c r="A4" s="65"/>
    </row>
    <row r="5" spans="1:1" ht="26">
      <c r="A5" s="107" t="s">
        <v>457</v>
      </c>
    </row>
    <row r="6" spans="1:1" s="90" customFormat="1" ht="17">
      <c r="A6" s="89" t="s">
        <v>458</v>
      </c>
    </row>
    <row r="7" spans="1:1" s="90" customFormat="1" ht="16">
      <c r="A7" s="89"/>
    </row>
    <row r="8" spans="1:1" s="90" customFormat="1" ht="21">
      <c r="A8" s="105" t="s">
        <v>459</v>
      </c>
    </row>
    <row r="9" spans="1:1" s="90" customFormat="1" ht="17">
      <c r="A9" s="91" t="s">
        <v>460</v>
      </c>
    </row>
    <row r="10" spans="1:1" s="90" customFormat="1" ht="25.25" customHeight="1">
      <c r="A10" s="92" t="s">
        <v>461</v>
      </c>
    </row>
    <row r="11" spans="1:1" s="90" customFormat="1" ht="55.5" customHeight="1">
      <c r="A11" s="93" t="s">
        <v>462</v>
      </c>
    </row>
    <row r="12" spans="1:1" s="90" customFormat="1" ht="42" customHeight="1">
      <c r="A12" s="93" t="s">
        <v>463</v>
      </c>
    </row>
    <row r="13" spans="1:1" s="90" customFormat="1" ht="42" customHeight="1">
      <c r="A13" s="93" t="s">
        <v>464</v>
      </c>
    </row>
    <row r="14" spans="1:1" s="90" customFormat="1" ht="42" customHeight="1">
      <c r="A14" s="93" t="s">
        <v>465</v>
      </c>
    </row>
    <row r="15" spans="1:1" s="90" customFormat="1" ht="42" customHeight="1">
      <c r="A15" s="93" t="s">
        <v>466</v>
      </c>
    </row>
    <row r="16" spans="1:1" s="90" customFormat="1" ht="25.25" customHeight="1">
      <c r="A16" s="94" t="s">
        <v>467</v>
      </c>
    </row>
    <row r="17" spans="1:1" s="90" customFormat="1" ht="10.25" customHeight="1">
      <c r="A17" s="94"/>
    </row>
    <row r="18" spans="1:1" s="90" customFormat="1" ht="17">
      <c r="A18" s="91" t="s">
        <v>28</v>
      </c>
    </row>
    <row r="19" spans="1:1" s="90" customFormat="1" ht="25.25" customHeight="1">
      <c r="A19" s="92" t="s">
        <v>468</v>
      </c>
    </row>
    <row r="20" spans="1:1" s="90" customFormat="1" ht="16">
      <c r="A20" s="92"/>
    </row>
    <row r="21" spans="1:1" s="90" customFormat="1" ht="17">
      <c r="A21" s="91" t="s">
        <v>29</v>
      </c>
    </row>
    <row r="22" spans="1:1" s="90" customFormat="1" ht="34">
      <c r="A22" s="92" t="s">
        <v>469</v>
      </c>
    </row>
    <row r="23" spans="1:1" s="90" customFormat="1" ht="25.25" customHeight="1">
      <c r="A23" s="92"/>
    </row>
    <row r="24" spans="1:1" s="90" customFormat="1" ht="17">
      <c r="A24" s="91" t="s">
        <v>30</v>
      </c>
    </row>
    <row r="25" spans="1:1" s="90" customFormat="1" ht="42" customHeight="1">
      <c r="A25" s="92" t="s">
        <v>470</v>
      </c>
    </row>
    <row r="26" spans="1:1" s="90" customFormat="1" ht="25.25" customHeight="1">
      <c r="A26" s="95" t="s">
        <v>471</v>
      </c>
    </row>
    <row r="27" spans="1:1" s="90" customFormat="1" ht="16">
      <c r="A27" s="95"/>
    </row>
    <row r="28" spans="1:1" s="90" customFormat="1" ht="17">
      <c r="A28" s="91" t="s">
        <v>31</v>
      </c>
    </row>
    <row r="29" spans="1:1" s="90" customFormat="1" ht="42" customHeight="1">
      <c r="A29" s="92" t="s">
        <v>472</v>
      </c>
    </row>
    <row r="31" spans="1:1" ht="26">
      <c r="A31" s="106" t="s">
        <v>473</v>
      </c>
    </row>
    <row r="32" spans="1:1" s="90" customFormat="1" ht="42" customHeight="1">
      <c r="A32" s="89" t="s">
        <v>474</v>
      </c>
    </row>
    <row r="33" spans="1:1" s="90" customFormat="1" ht="16">
      <c r="A33" s="89"/>
    </row>
    <row r="34" spans="1:1" s="90" customFormat="1" ht="21">
      <c r="A34" s="108" t="s">
        <v>475</v>
      </c>
    </row>
    <row r="35" spans="1:1" s="90" customFormat="1" ht="25.25" customHeight="1">
      <c r="A35" s="89" t="s">
        <v>476</v>
      </c>
    </row>
    <row r="36" spans="1:1" s="99" customFormat="1" ht="10.25" customHeight="1">
      <c r="A36" s="104"/>
    </row>
    <row r="37" spans="1:1" s="90" customFormat="1" ht="17">
      <c r="A37" s="96" t="s">
        <v>39</v>
      </c>
    </row>
    <row r="38" spans="1:1" s="90" customFormat="1" ht="42" customHeight="1">
      <c r="A38" s="89" t="s">
        <v>477</v>
      </c>
    </row>
    <row r="39" spans="1:1" s="90" customFormat="1" ht="25.25" customHeight="1">
      <c r="A39" s="97" t="s">
        <v>478</v>
      </c>
    </row>
    <row r="40" spans="1:1" s="99" customFormat="1" ht="10.25" customHeight="1">
      <c r="A40" s="104"/>
    </row>
    <row r="41" spans="1:1" s="90" customFormat="1" ht="17">
      <c r="A41" s="96" t="s">
        <v>40</v>
      </c>
    </row>
    <row r="42" spans="1:1" s="90" customFormat="1" ht="17">
      <c r="A42" s="89" t="s">
        <v>479</v>
      </c>
    </row>
    <row r="43" spans="1:1" s="90" customFormat="1" ht="25.25" customHeight="1">
      <c r="A43" s="97" t="s">
        <v>480</v>
      </c>
    </row>
    <row r="44" spans="1:1" s="99" customFormat="1" ht="10.25" customHeight="1">
      <c r="A44" s="104"/>
    </row>
    <row r="45" spans="1:1" s="90" customFormat="1" ht="17">
      <c r="A45" s="96" t="s">
        <v>41</v>
      </c>
    </row>
    <row r="46" spans="1:1" s="90" customFormat="1" ht="25.25" customHeight="1">
      <c r="A46" s="92" t="s">
        <v>481</v>
      </c>
    </row>
    <row r="47" spans="1:1" s="90" customFormat="1" ht="25.25" customHeight="1">
      <c r="A47" s="93" t="s">
        <v>482</v>
      </c>
    </row>
    <row r="48" spans="1:1" s="90" customFormat="1" ht="16">
      <c r="A48" s="89"/>
    </row>
    <row r="49" spans="1:1" s="90" customFormat="1" ht="21">
      <c r="A49" s="109" t="s">
        <v>483</v>
      </c>
    </row>
    <row r="50" spans="1:1" s="90" customFormat="1" ht="30" customHeight="1">
      <c r="A50" s="89" t="s">
        <v>484</v>
      </c>
    </row>
    <row r="51" spans="1:1" s="90" customFormat="1" ht="16">
      <c r="A51" s="89"/>
    </row>
    <row r="52" spans="1:1" s="90" customFormat="1" ht="17">
      <c r="A52" s="98" t="s">
        <v>42</v>
      </c>
    </row>
    <row r="53" spans="1:1" s="90" customFormat="1" ht="25.25" customHeight="1">
      <c r="A53" s="89" t="s">
        <v>485</v>
      </c>
    </row>
    <row r="54" spans="1:1" s="90" customFormat="1" ht="25.25" customHeight="1">
      <c r="A54" s="97" t="s">
        <v>486</v>
      </c>
    </row>
    <row r="55" spans="1:1" s="99" customFormat="1" ht="10.25" customHeight="1">
      <c r="A55" s="104"/>
    </row>
    <row r="56" spans="1:1" s="90" customFormat="1" ht="17">
      <c r="A56" s="98" t="s">
        <v>43</v>
      </c>
    </row>
    <row r="57" spans="1:1" s="90" customFormat="1" ht="25.25" customHeight="1">
      <c r="A57" s="89" t="s">
        <v>487</v>
      </c>
    </row>
    <row r="58" spans="1:1" s="90" customFormat="1" ht="25.25" customHeight="1">
      <c r="A58" s="97" t="s">
        <v>488</v>
      </c>
    </row>
    <row r="59" spans="1:1" s="90" customFormat="1" ht="25.25" customHeight="1">
      <c r="A59" s="89" t="s">
        <v>489</v>
      </c>
    </row>
    <row r="60" spans="1:1" s="99" customFormat="1" ht="10.25" customHeight="1">
      <c r="A60" s="104"/>
    </row>
    <row r="61" spans="1:1" s="90" customFormat="1" ht="17">
      <c r="A61" s="98" t="s">
        <v>44</v>
      </c>
    </row>
    <row r="62" spans="1:1" s="90" customFormat="1" ht="42" customHeight="1">
      <c r="A62" s="89" t="s">
        <v>490</v>
      </c>
    </row>
    <row r="63" spans="1:1" s="99" customFormat="1" ht="25.25" customHeight="1">
      <c r="A63" s="97" t="s">
        <v>491</v>
      </c>
    </row>
    <row r="64" spans="1:1" s="99" customFormat="1" ht="10.25" customHeight="1">
      <c r="A64" s="104"/>
    </row>
    <row r="65" spans="1:1" s="90" customFormat="1" ht="17">
      <c r="A65" s="98" t="s">
        <v>45</v>
      </c>
    </row>
    <row r="66" spans="1:1" s="90" customFormat="1" ht="25.25" customHeight="1">
      <c r="A66" s="89" t="s">
        <v>492</v>
      </c>
    </row>
    <row r="67" spans="1:1" s="99" customFormat="1" ht="25.25" customHeight="1">
      <c r="A67" s="97" t="s">
        <v>493</v>
      </c>
    </row>
    <row r="68" spans="1:1" s="90" customFormat="1" ht="16">
      <c r="A68" s="89"/>
    </row>
    <row r="69" spans="1:1" s="90" customFormat="1" ht="21">
      <c r="A69" s="110" t="s">
        <v>494</v>
      </c>
    </row>
    <row r="70" spans="1:1" s="90" customFormat="1" ht="42" customHeight="1">
      <c r="A70" s="89" t="s">
        <v>495</v>
      </c>
    </row>
    <row r="71" spans="1:1" s="99" customFormat="1" ht="10.25" customHeight="1">
      <c r="A71" s="104"/>
    </row>
    <row r="72" spans="1:1" s="90" customFormat="1" ht="17">
      <c r="A72" s="100" t="s">
        <v>496</v>
      </c>
    </row>
    <row r="73" spans="1:1" s="90" customFormat="1" ht="25.25" customHeight="1">
      <c r="A73" s="89" t="s">
        <v>497</v>
      </c>
    </row>
    <row r="74" spans="1:1" s="99" customFormat="1" ht="25.25" customHeight="1">
      <c r="A74" s="97" t="s">
        <v>498</v>
      </c>
    </row>
    <row r="75" spans="1:1" s="99" customFormat="1" ht="10.25" customHeight="1">
      <c r="A75" s="104"/>
    </row>
    <row r="76" spans="1:1" s="90" customFormat="1" ht="17">
      <c r="A76" s="101" t="s">
        <v>47</v>
      </c>
    </row>
    <row r="77" spans="1:1" s="90" customFormat="1" ht="34">
      <c r="A77" s="89" t="s">
        <v>499</v>
      </c>
    </row>
    <row r="78" spans="1:1" s="99" customFormat="1" ht="42" customHeight="1">
      <c r="A78" s="93" t="s">
        <v>500</v>
      </c>
    </row>
    <row r="79" spans="1:1" s="99" customFormat="1" ht="10.25" customHeight="1">
      <c r="A79" s="104"/>
    </row>
    <row r="80" spans="1:1" s="90" customFormat="1" ht="17">
      <c r="A80" s="101" t="s">
        <v>501</v>
      </c>
    </row>
    <row r="81" spans="1:4" s="90" customFormat="1" ht="42" customHeight="1">
      <c r="A81" s="89" t="s">
        <v>502</v>
      </c>
    </row>
    <row r="82" spans="1:4" s="99" customFormat="1" ht="42" customHeight="1">
      <c r="A82" s="93" t="s">
        <v>503</v>
      </c>
    </row>
    <row r="83" spans="1:4" s="99" customFormat="1" ht="10.25" customHeight="1">
      <c r="A83" s="104"/>
    </row>
    <row r="84" spans="1:4" s="90" customFormat="1" ht="17">
      <c r="A84" s="101" t="s">
        <v>504</v>
      </c>
    </row>
    <row r="85" spans="1:4" s="90" customFormat="1" ht="42" customHeight="1">
      <c r="A85" s="102" t="s">
        <v>505</v>
      </c>
    </row>
    <row r="86" spans="1:4" s="99" customFormat="1" ht="25.25" customHeight="1">
      <c r="A86" s="97" t="s">
        <v>506</v>
      </c>
    </row>
    <row r="87" spans="1:4" s="99" customFormat="1" ht="10.25" customHeight="1">
      <c r="A87" s="104"/>
    </row>
    <row r="88" spans="1:4" s="90" customFormat="1" ht="17">
      <c r="A88" s="101" t="s">
        <v>50</v>
      </c>
    </row>
    <row r="89" spans="1:4" s="90" customFormat="1" ht="25.25" customHeight="1">
      <c r="A89" s="89" t="s">
        <v>507</v>
      </c>
    </row>
    <row r="90" spans="1:4" s="99" customFormat="1" ht="25.25" customHeight="1">
      <c r="A90" s="97" t="s">
        <v>508</v>
      </c>
    </row>
    <row r="91" spans="1:4" s="90" customFormat="1" ht="16">
      <c r="A91" s="89"/>
    </row>
    <row r="92" spans="1:4" s="90" customFormat="1" ht="21">
      <c r="A92" s="111" t="s">
        <v>509</v>
      </c>
    </row>
    <row r="93" spans="1:4" s="90" customFormat="1" ht="17">
      <c r="A93" s="89" t="s">
        <v>510</v>
      </c>
    </row>
    <row r="94" spans="1:4" s="90" customFormat="1" ht="16">
      <c r="A94" s="89"/>
    </row>
    <row r="95" spans="1:4" s="90" customFormat="1" ht="17">
      <c r="A95" s="96" t="s">
        <v>511</v>
      </c>
      <c r="B95" s="103"/>
      <c r="C95" s="103"/>
      <c r="D95" s="103"/>
    </row>
    <row r="96" spans="1:4" s="90" customFormat="1" ht="25.25" customHeight="1">
      <c r="A96" s="102" t="s">
        <v>512</v>
      </c>
      <c r="B96" s="103"/>
      <c r="C96" s="103"/>
      <c r="D96" s="103"/>
    </row>
    <row r="97" spans="1:4" s="99" customFormat="1" ht="25.25" customHeight="1">
      <c r="A97" s="104" t="s">
        <v>513</v>
      </c>
    </row>
    <row r="98" spans="1:4" s="99" customFormat="1" ht="10.25" customHeight="1">
      <c r="A98" s="104"/>
    </row>
    <row r="99" spans="1:4" s="90" customFormat="1" ht="17">
      <c r="A99" s="101" t="s">
        <v>46</v>
      </c>
    </row>
    <row r="100" spans="1:4" s="90" customFormat="1" ht="59" customHeight="1">
      <c r="A100" s="102" t="s">
        <v>514</v>
      </c>
    </row>
    <row r="101" spans="1:4" s="99" customFormat="1" ht="10.25" customHeight="1">
      <c r="A101" s="104"/>
    </row>
    <row r="102" spans="1:4" s="90" customFormat="1" ht="17">
      <c r="A102" s="96" t="s">
        <v>32</v>
      </c>
      <c r="B102" s="103"/>
      <c r="C102" s="103"/>
      <c r="D102" s="103"/>
    </row>
    <row r="103" spans="1:4" s="90" customFormat="1" ht="25.25" customHeight="1">
      <c r="A103" s="102" t="s">
        <v>515</v>
      </c>
    </row>
    <row r="104" spans="1:4" s="99" customFormat="1" ht="10.25" customHeight="1">
      <c r="A104" s="104"/>
    </row>
    <row r="105" spans="1:4" s="90" customFormat="1" ht="17">
      <c r="A105" s="96" t="s">
        <v>33</v>
      </c>
      <c r="B105" s="103"/>
      <c r="C105" s="103"/>
      <c r="D105" s="103"/>
    </row>
    <row r="106" spans="1:4" s="90" customFormat="1" ht="25.25" customHeight="1">
      <c r="A106" s="102" t="s">
        <v>516</v>
      </c>
    </row>
    <row r="107" spans="1:4" s="99" customFormat="1" ht="10.25" customHeight="1">
      <c r="A107" s="104"/>
    </row>
    <row r="108" spans="1:4" s="90" customFormat="1" ht="17">
      <c r="A108" s="96" t="s">
        <v>36</v>
      </c>
      <c r="B108" s="103"/>
      <c r="C108" s="103"/>
      <c r="D108" s="103"/>
    </row>
    <row r="109" spans="1:4" s="90" customFormat="1" ht="25.25" customHeight="1">
      <c r="A109" s="102" t="s">
        <v>517</v>
      </c>
    </row>
    <row r="110" spans="1:4" s="99" customFormat="1" ht="10.25" customHeight="1">
      <c r="A110" s="104"/>
    </row>
    <row r="111" spans="1:4" s="90" customFormat="1" ht="17">
      <c r="A111" s="96" t="s">
        <v>35</v>
      </c>
      <c r="B111" s="103"/>
      <c r="C111" s="103"/>
      <c r="D111" s="103"/>
    </row>
    <row r="112" spans="1:4" s="90" customFormat="1" ht="25.25" customHeight="1">
      <c r="A112" s="102" t="s">
        <v>518</v>
      </c>
    </row>
    <row r="113" spans="1:4" s="99" customFormat="1" ht="10.25" customHeight="1">
      <c r="A113" s="104"/>
    </row>
    <row r="114" spans="1:4" s="90" customFormat="1" ht="17">
      <c r="A114" s="96" t="s">
        <v>34</v>
      </c>
      <c r="B114" s="103"/>
      <c r="C114" s="103"/>
      <c r="D114" s="103"/>
    </row>
    <row r="115" spans="1:4" s="90" customFormat="1" ht="25.25" customHeight="1">
      <c r="A115" s="102" t="s">
        <v>519</v>
      </c>
    </row>
    <row r="116" spans="1:4" s="99" customFormat="1" ht="25.25" customHeight="1">
      <c r="A116" s="104" t="s">
        <v>520</v>
      </c>
    </row>
    <row r="117" spans="1:4" s="99" customFormat="1" ht="10.25" customHeight="1">
      <c r="A117" s="104"/>
    </row>
    <row r="118" spans="1:4" s="90" customFormat="1" ht="17">
      <c r="A118" s="96" t="s">
        <v>38</v>
      </c>
    </row>
    <row r="119" spans="1:4" s="90" customFormat="1" ht="25.25" customHeight="1">
      <c r="A119" s="102" t="s">
        <v>521</v>
      </c>
    </row>
    <row r="120" spans="1:4" s="99" customFormat="1" ht="25.25" customHeight="1">
      <c r="A120" s="104" t="s">
        <v>522</v>
      </c>
    </row>
  </sheetData>
  <sheetProtection algorithmName="SHA-512" hashValue="Yj8LeBlyKQNGkj1iRYajkdnzwLX9JBBkMi2VlawRxcC/zssFnNinaPeD3oMeoVrecVJliNifgKHHOE8TBaJamg==" saltValue="Z8m4MrMNnPY1YkZZDZySHw==" spinCount="100000" sheet="1" objects="1" scenarios="1"/>
  <hyperlinks>
    <hyperlink ref="A9" location="'Current YTD Data Table'!F1" tooltip="Click here to find this designated column in the Data Table" display="Cohort Designations" xr:uid="{56AD982A-6E6D-487B-9CF9-900E6562B5A9}"/>
    <hyperlink ref="A24" location="'Current YTD Data Table'!I1" tooltip="Click here for this designated column in the Data Table" display="Region" xr:uid="{33E868F7-BCE7-4060-8B14-CF4299F237CB}"/>
    <hyperlink ref="A18" location="'Current YTD Data Table'!G1" tooltip="Click here to find this designated column in the Data Table" display="High Public Payer Status" xr:uid="{804391E0-136B-4CEF-A486-D03E0287230E}"/>
    <hyperlink ref="A21" location="'Current YTD Data Table'!H1" tooltip="Click here for this designated column in the Data Table" display="Teaching Hospital Status" xr:uid="{87E87AF5-D83A-45AD-ABEF-31449870F509}"/>
    <hyperlink ref="A28" location="'Current YTD Data Table'!J1" tooltip="Click here for this designated column in the Data Table" display="Reporting Period" xr:uid="{B98A3F77-A50C-4171-A6DD-0E9055490006}"/>
    <hyperlink ref="A31" r:id="rId1" xr:uid="{54D5227A-89C0-4904-AFFD-769F4786DE3C}"/>
    <hyperlink ref="A61" location="'Current YTD Data Table'!W1" tooltip="Click here for this designated column in the Data Table" display="Current Ratio" xr:uid="{B835DC25-7DD4-4B69-8543-87EA854B1190}"/>
    <hyperlink ref="A56" location="'Current YTD Data Table'!V1" tooltip="Click here for this designated column in the Data Table" display="Average Payment Period" xr:uid="{EF7DFCEF-DD06-4945-BF8D-AA6C341C68A3}"/>
    <hyperlink ref="A52" location="'Current YTD Data Table'!U1" tooltip="Click here for this designated column in the Data Table" display="Average Days in Accounts Receivable" xr:uid="{6F09F958-B65D-4586-8BF5-F44FD70FD768}"/>
    <hyperlink ref="A65" location="'Current YTD Data Table'!X1" tooltip="Click here for this designated column in the Data Table" display="Current Days Cash on Hand" xr:uid="{BC040811-F3EF-4B54-AE4A-0D7459103EBA}"/>
    <hyperlink ref="A80" location="'Current YTD Data Table'!AA1" tooltip="Click here for this designated column in the Data Table" display="Debt Service Coverage" xr:uid="{8ACDAA02-DE5C-4317-ABE4-CB6CAE544111}"/>
    <hyperlink ref="A76" location="'Current YTD Data Table'!Z1" tooltip="Click here for this designated column in the Data Table" display="Cash Flow to Total Debt" xr:uid="{C84EA8B2-96A3-48C5-800A-1DD9BD2F27B7}"/>
    <hyperlink ref="A84" location="'Current YTD Data Table'!AB1" tooltip="Click here for this designated column in the Data Table" display="Equity Financing" xr:uid="{294B69B5-F638-4480-A2E8-B081500A7679}"/>
    <hyperlink ref="A88" location="'Current YTD Data Table'!AC1" tooltip="Click here for this designated column in the Data Table" display="Long Term Debt to Total Capitalization" xr:uid="{645F322A-19D9-4CCA-BD31-9DF41E5D53B2}"/>
    <hyperlink ref="A95" location="'Current YTD Data Table'!P1" tooltip="Click here for this designated column in the Data Table" display="Total Surplus (Loss) OR Total Profit (Loss) OR Total Excess of Revenue Over Expenses" xr:uid="{2EC66DA5-DAE6-47E2-9E23-6429912167CD}"/>
    <hyperlink ref="A99" location="'Current YTD Data Table'!Y1" tooltip="Click here for this designated column in the Data Table" display="Total Net Assets or Equity" xr:uid="{E4D4C5C7-7F99-4C02-9121-F5FE11101492}"/>
    <hyperlink ref="A102" location="'Current YTD Data Table'!K1" tooltip="Click here for this designated column in the Data Table" display="Total Operating Revenue" xr:uid="{5E3B33D5-600C-4120-8454-E4D2AFE9E8B0}"/>
    <hyperlink ref="A105" location="'Current YTD Data Table'!L1" tooltip="Click here for this designated column in the Data Table" display="Total Revenue" xr:uid="{3D571A3C-95FF-428E-AF7D-59916070C7D2}"/>
    <hyperlink ref="A108" location="'Current YTD Data Table'!O1" tooltip="Click here for this designated column in the Data Table" display="Total Expenses" xr:uid="{C51864E3-2767-4EE0-B78F-1FDD3DC5A985}"/>
    <hyperlink ref="A26" r:id="rId2" xr:uid="{2C59B078-6DE2-4A6C-9C5A-E2751D9C0F33}"/>
    <hyperlink ref="A111" location="'Current YTD Data Table'!N1" tooltip="Click here for this designated column in the Data Table" display="Temporary Staffing Expenses" xr:uid="{557677C8-C501-46D2-835F-37011D4E3C52}"/>
    <hyperlink ref="A114" location="'Current YTD Data Table'!M1" tooltip="Click here for this designated column in the Data Table" display="Workforce Expenses" xr:uid="{6A17058C-C315-4837-AA07-CBEABD54158A}"/>
    <hyperlink ref="A45" location="'Current YTD Data Table'!T1" tooltip="Click here for this designated column in the Data Table" display="Total Margin" xr:uid="{F5DC4C79-0157-4184-859D-C7E5B52559FC}"/>
    <hyperlink ref="A41" location="'Current YTD Data Table'!S1" tooltip="Click here for this designated column in the Data Table" display="Non-Operating Margin" xr:uid="{A9626449-99D9-4428-B848-7AD794291DC4}"/>
    <hyperlink ref="A37" location="'Current YTD Data Table'!R1" tooltip="Click here for this designated column in the Data Table" display="Operating Margin" xr:uid="{B04F3D69-C01F-40BC-913C-B4944216AA21}"/>
    <hyperlink ref="A95:D95" location="'Current YTD Data Table'!P1" display="Total Surplus (Loss) OR Total Profit (Loss) OR Total Excess of Revenue Over Expenses" xr:uid="{8C999EF8-62A3-4C67-9D4C-D865FB06C6D8}"/>
    <hyperlink ref="A118" location="'Current YTD Data Table'!Q1" tooltip="Click here for this designated column in the Data Table" display="Operating Profit (Loss)" xr:uid="{57FC011F-6383-4A5B-B9F1-7B0270D7717F}"/>
  </hyperlinks>
  <pageMargins left="0.7" right="0.7" top="0.75" bottom="0.75" header="0.3" footer="0.3"/>
  <pageSetup scale="59" fitToHeight="0" orientation="portrait" r:id="rId3"/>
  <headerFooter>
    <oddHeader xml:space="preserve">&amp;C   </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883cef610c7a9ebdfa97f13903a5fac9">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2bfe896b0503069e9ed6dc06a00fe08e"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544004-7248-4312-b2d4-855665d7a2f6">
      <Terms xmlns="http://schemas.microsoft.com/office/infopath/2007/PartnerControls"/>
    </lcf76f155ced4ddcb4097134ff3c332f>
    <TaxCatchAll xmlns="257aff42-bc22-40b0-a140-1b9cabdf45a7" xsi:nil="true"/>
  </documentManagement>
</p:properties>
</file>

<file path=customXml/itemProps1.xml><?xml version="1.0" encoding="utf-8"?>
<ds:datastoreItem xmlns:ds="http://schemas.openxmlformats.org/officeDocument/2006/customXml" ds:itemID="{BD174D6C-4BB9-4460-9C2E-C8AF84F33E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D08A4E-D77A-40DA-ABFE-5402284B61B6}">
  <ds:schemaRefs>
    <ds:schemaRef ds:uri="http://schemas.microsoft.com/sharepoint/v3/contenttype/forms"/>
  </ds:schemaRefs>
</ds:datastoreItem>
</file>

<file path=customXml/itemProps3.xml><?xml version="1.0" encoding="utf-8"?>
<ds:datastoreItem xmlns:ds="http://schemas.openxmlformats.org/officeDocument/2006/customXml" ds:itemID="{AEB185F0-49F9-48EB-948F-5116675E47FC}">
  <ds:schemaRefs>
    <ds:schemaRef ds:uri="http://schemas.microsoft.com/office/2006/metadata/properties"/>
    <ds:schemaRef ds:uri="http://schemas.microsoft.com/office/infopath/2007/PartnerControls"/>
    <ds:schemaRef ds:uri="f1544004-7248-4312-b2d4-855665d7a2f6"/>
    <ds:schemaRef ds:uri="257aff42-bc22-40b0-a140-1b9cabdf45a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vt:lpstr>
      <vt:lpstr>Contents</vt:lpstr>
      <vt:lpstr>ControlSheet</vt:lpstr>
      <vt:lpstr>Current YTD Data Table</vt:lpstr>
      <vt:lpstr>Current YTD Databook</vt:lpstr>
      <vt:lpstr>Current YTD TS Databook</vt:lpstr>
      <vt:lpstr>Current YTD TS Backup</vt:lpstr>
      <vt:lpstr>Static Data Tab</vt:lpstr>
      <vt:lpstr>Technical Appendix</vt:lpstr>
      <vt:lpstr>'Technical Appendix'!_Hlk146106932</vt:lpstr>
      <vt:lpstr>'Technical Appendix'!_Toc83035340</vt:lpstr>
      <vt:lpstr>'Technical Appendix'!_Toc83035341</vt:lpstr>
      <vt:lpstr>'Technical Appendix'!_Toc83035343</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Almanzor</dc:creator>
  <cp:keywords/>
  <dc:description/>
  <cp:lastModifiedBy>Rick Vogel</cp:lastModifiedBy>
  <cp:revision/>
  <dcterms:created xsi:type="dcterms:W3CDTF">2024-10-16T18:09:41Z</dcterms:created>
  <dcterms:modified xsi:type="dcterms:W3CDTF">2025-12-19T14:43:09Z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