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ia.state.ma.us\Shares\WORKGROUPS\W_Pricing\AFC_GAFC\GAFC\GAFC 2020\9. Cost Reports\2. Internal Communication &amp; Deployment\Cost Report Templates\"/>
    </mc:Choice>
  </mc:AlternateContent>
  <workbookProtection workbookAlgorithmName="SHA-512" workbookHashValue="r2sIOuVf+vblVXl7wNL7nMmgiJGcTwLWY6YiIa18XiF5mQzcRH6PR9fjGh3j4vRgYV1lAOmUUTgJDAkjK7G/fw==" workbookSaltValue="qk1OmPP8XFrcct5CfYc2Zg==" workbookSpinCount="100000" lockStructure="1"/>
  <bookViews>
    <workbookView xWindow="0" yWindow="0" windowWidth="22470" windowHeight="9795"/>
  </bookViews>
  <sheets>
    <sheet name="General Information" sheetId="5" r:id="rId1"/>
    <sheet name="GAFC FY18 Mini Cost Report" sheetId="4" r:id="rId2"/>
    <sheet name="GAFC Provider List" sheetId="7" r:id="rId3"/>
    <sheet name="UpdateDATA" sheetId="8" state="hidden" r:id="rId4"/>
  </sheets>
  <externalReferences>
    <externalReference r:id="rId5"/>
    <externalReference r:id="rId6"/>
    <externalReference r:id="rId7"/>
  </externalReferences>
  <definedNames>
    <definedName name="CaregiverAndServiceData" localSheetId="1">#REF!</definedName>
    <definedName name="CaregiverAndServiceData" localSheetId="0">#REF!</definedName>
    <definedName name="CaregiverAndServiceData">[1]Data!#REF!</definedName>
    <definedName name="Operating_Results_and_Margin" localSheetId="1">'GAFC FY18 Mini Cost Report'!$B$24:$C$27</definedName>
    <definedName name="OrganizationName" localSheetId="1">[2]AFC!$A$7:$A$72</definedName>
    <definedName name="OrganizationName" localSheetId="0">[3]AFC!$A$7:$A$72</definedName>
    <definedName name="OrganizationName">[1]AFC!$A$7:$A$72</definedName>
    <definedName name="OtherDirectStaffing" localSheetId="1">#REF!</definedName>
    <definedName name="OtherDirectStaffing" localSheetId="0">#REF!</definedName>
    <definedName name="OtherDirectStaffing">#REF!</definedName>
    <definedName name="_xlnm.Print_Area" localSheetId="1">'GAFC FY18 Mini Cost Report'!$A$1:$F$55</definedName>
    <definedName name="_xlnm.Print_Area" localSheetId="0">'General Information'!$A$1:$E$49</definedName>
    <definedName name="_xlnm.Print_Titles" localSheetId="0">'General Information'!$2:$2</definedName>
    <definedName name="ReportYear" localSheetId="1">[2]Lookup!$L$2</definedName>
    <definedName name="ReportYear" localSheetId="0">[3]Lookup!$L$2</definedName>
    <definedName name="ReportYear">[1]Lookup!$L$2</definedName>
    <definedName name="tblCaregiverStipendsDATA" localSheetId="0">#REF!</definedName>
    <definedName name="tblCaregiverStipendsDATA">#REF!</definedName>
    <definedName name="tblGeneralInformationDATA" localSheetId="0">#REF!</definedName>
    <definedName name="tblGeneralInformationDATA">#REF!</definedName>
    <definedName name="tblNonSalaryRelatedDATA" localSheetId="0">#REF!</definedName>
    <definedName name="tblNonSalaryRelatedDATA">#REF!</definedName>
    <definedName name="tblOccupancyDATA" localSheetId="0">#REF!</definedName>
    <definedName name="tblOccupancyDATA">#REF!</definedName>
    <definedName name="tblRevenueDATA" localSheetId="0">#REF!</definedName>
    <definedName name="tblRevenueDATA">#REF!</definedName>
    <definedName name="tblStaffingDATA" localSheetId="0">#REF!</definedName>
    <definedName name="tblStaffingDATA">#REF!</definedName>
    <definedName name="tblStmtOfCertificationDATA" localSheetId="0">#REF!</definedName>
    <definedName name="tblStmtOfCertificationDATA">#REF!</definedName>
    <definedName name="tblSummaryDATA" localSheetId="0">#REF!</definedName>
    <definedName name="tblSummaryDATA">#REF!</definedName>
    <definedName name="TypeOfCare" localSheetId="1">[2]Lookup!$A$2:$A$3</definedName>
    <definedName name="TypeOfCare" localSheetId="0">[3]Lookup!$A$2:$A$3</definedName>
    <definedName name="TypeOfCare">[1]Lookup!$A$2:$A$3</definedName>
    <definedName name="Year" localSheetId="1">#REF!</definedName>
    <definedName name="Year" localSheetId="0">#REF!</definedName>
    <definedName name="Year">[1]Data!#REF!</definedName>
    <definedName name="Z_3CF3A837_7145_4E2E_8915_BA37DFFD1C31_.wvu.PrintArea" localSheetId="0" hidden="1">'General Information'!$A$16:$C$49</definedName>
    <definedName name="Z_3CF3A837_7145_4E2E_8915_BA37DFFD1C31_.wvu.PrintTitles" localSheetId="0" hidden="1">'General Information'!$2:$2</definedName>
    <definedName name="Z_43E61ED1_6D84_4C84_A41C_B12F632B2CE1_.wvu.PrintArea" localSheetId="0" hidden="1">'General Information'!$A$16:$C$49</definedName>
    <definedName name="Z_43E61ED1_6D84_4C84_A41C_B12F632B2CE1_.wvu.PrintTitles" localSheetId="0" hidden="1">'General Information'!$2:$2</definedName>
    <definedName name="Z_685A2E79_1796_44F8_B950_02A0300E5822_.wvu.PrintArea" localSheetId="1" hidden="1">'GAFC FY18 Mini Cost Report'!$A$1:$C$31</definedName>
    <definedName name="Z_685A2E79_1796_44F8_B950_02A0300E5822_.wvu.PrintArea" localSheetId="0" hidden="1">'General Information'!$A$16:$C$49</definedName>
    <definedName name="Z_685A2E79_1796_44F8_B950_02A0300E5822_.wvu.PrintTitles" localSheetId="0" hidden="1">'General Information'!$2:$2</definedName>
  </definedNames>
  <calcPr calcId="152511"/>
</workbook>
</file>

<file path=xl/calcChain.xml><?xml version="1.0" encoding="utf-8"?>
<calcChain xmlns="http://schemas.openxmlformats.org/spreadsheetml/2006/main">
  <c r="B3" i="5" l="1"/>
  <c r="AE2" i="8" l="1"/>
  <c r="AD2" i="8"/>
  <c r="AC2" i="8"/>
  <c r="AB2" i="8"/>
  <c r="AA2" i="8"/>
  <c r="Z2" i="8"/>
  <c r="Y2" i="8"/>
  <c r="X2" i="8"/>
  <c r="W2" i="8"/>
  <c r="V2" i="8"/>
  <c r="U2" i="8"/>
  <c r="T2" i="8"/>
  <c r="S2" i="8"/>
  <c r="R2" i="8"/>
  <c r="Q2" i="8"/>
  <c r="P2" i="8"/>
  <c r="O2" i="8"/>
  <c r="N2" i="8"/>
  <c r="M2" i="8"/>
  <c r="L2" i="8"/>
  <c r="K2" i="8"/>
  <c r="J2" i="8"/>
  <c r="I2" i="8"/>
  <c r="H2" i="8"/>
  <c r="G2" i="8"/>
  <c r="F2" i="8"/>
  <c r="E2" i="8"/>
  <c r="D2" i="8"/>
  <c r="C2" i="8"/>
  <c r="B2" i="8"/>
  <c r="AH2" i="8"/>
  <c r="AG2" i="8"/>
  <c r="AF2" i="8"/>
  <c r="C7" i="4" l="1"/>
  <c r="C6" i="4"/>
  <c r="C5" i="4" l="1"/>
  <c r="C4" i="4" l="1"/>
  <c r="C56" i="5" l="1"/>
  <c r="C57" i="5"/>
  <c r="C59" i="5"/>
  <c r="C60" i="5"/>
  <c r="B4" i="5" l="1"/>
  <c r="C25" i="4"/>
  <c r="C27" i="4" l="1"/>
  <c r="AJ2" i="8" s="1"/>
  <c r="AI2" i="8"/>
</calcChain>
</file>

<file path=xl/sharedStrings.xml><?xml version="1.0" encoding="utf-8"?>
<sst xmlns="http://schemas.openxmlformats.org/spreadsheetml/2006/main" count="346" uniqueCount="333">
  <si>
    <t>Profit Margin</t>
  </si>
  <si>
    <t>Net Income</t>
  </si>
  <si>
    <t>Total Expenses</t>
  </si>
  <si>
    <t>Total Revenue</t>
  </si>
  <si>
    <t>Annual Report To:</t>
  </si>
  <si>
    <t>Annual Report From:</t>
  </si>
  <si>
    <t>Agency Name:</t>
  </si>
  <si>
    <t>Select your Provider Name.</t>
  </si>
  <si>
    <t>Concatenated ID</t>
  </si>
  <si>
    <t>MassHealth ID + Suffix entered</t>
  </si>
  <si>
    <t>End date entered:</t>
  </si>
  <si>
    <t>Start date entered</t>
  </si>
  <si>
    <t>Enter your fiscal year dates in the General Information tab, line items G28 and G29.</t>
  </si>
  <si>
    <t>G28</t>
  </si>
  <si>
    <t>Reporting Period</t>
  </si>
  <si>
    <t>Type of Care 6:</t>
  </si>
  <si>
    <t>G27</t>
  </si>
  <si>
    <t>Site 6:</t>
  </si>
  <si>
    <t>G26</t>
  </si>
  <si>
    <t>Type of Care 5:</t>
  </si>
  <si>
    <t>Site 5:</t>
  </si>
  <si>
    <t>G24</t>
  </si>
  <si>
    <t>Type of Care 4:</t>
  </si>
  <si>
    <t>G23</t>
  </si>
  <si>
    <t>Site 4:</t>
  </si>
  <si>
    <t>G22</t>
  </si>
  <si>
    <t>Type of Care 3:</t>
  </si>
  <si>
    <t>G21</t>
  </si>
  <si>
    <t>Site 3:</t>
  </si>
  <si>
    <t>G20</t>
  </si>
  <si>
    <t>Type of Care 2:</t>
  </si>
  <si>
    <t>G19</t>
  </si>
  <si>
    <t>Site 2:</t>
  </si>
  <si>
    <t>G18</t>
  </si>
  <si>
    <t>Type of Care 1:</t>
  </si>
  <si>
    <t>G17</t>
  </si>
  <si>
    <t>Site 1:</t>
  </si>
  <si>
    <t>G16</t>
  </si>
  <si>
    <t>Service Sites</t>
  </si>
  <si>
    <t>Contact Phone Extension:</t>
  </si>
  <si>
    <t>G15</t>
  </si>
  <si>
    <t>Contact Phone:</t>
  </si>
  <si>
    <t>G14</t>
  </si>
  <si>
    <t>Contact Email:</t>
  </si>
  <si>
    <t>G13</t>
  </si>
  <si>
    <t>Contact Title:</t>
  </si>
  <si>
    <t>G12</t>
  </si>
  <si>
    <t>Contact Person:</t>
  </si>
  <si>
    <t>G11</t>
  </si>
  <si>
    <t>Contact</t>
  </si>
  <si>
    <t>Agency Phone Extension:</t>
  </si>
  <si>
    <t>G10</t>
  </si>
  <si>
    <t>Agency Phone:</t>
  </si>
  <si>
    <t>G9</t>
  </si>
  <si>
    <t>Agency Zip Code:</t>
  </si>
  <si>
    <t>G8</t>
  </si>
  <si>
    <t>Agency State:</t>
  </si>
  <si>
    <t>G7</t>
  </si>
  <si>
    <t>Agency City:</t>
  </si>
  <si>
    <t>G6</t>
  </si>
  <si>
    <t>Business Address:</t>
  </si>
  <si>
    <t>G5</t>
  </si>
  <si>
    <t>Federal Employer Identification Number (FEIN):</t>
  </si>
  <si>
    <t>G4</t>
  </si>
  <si>
    <r>
      <t xml:space="preserve">Enter the letter suffix of your MassHealth ID #. </t>
    </r>
    <r>
      <rPr>
        <b/>
        <sz val="10"/>
        <rFont val="Arial"/>
        <family val="2"/>
      </rPr>
      <t>Multi-site providers, enter ALL applicable suffixes.</t>
    </r>
  </si>
  <si>
    <t>MassHealth ID Suffix(es):</t>
  </si>
  <si>
    <t>This report will not be accepted if it is missing an Agency Name, a MassHealth ID #, and/or Suffix(es).</t>
  </si>
  <si>
    <t>Enter your 9-digit MassHealth ID #.</t>
  </si>
  <si>
    <t>MassHealth ID #:</t>
  </si>
  <si>
    <t>Select your provider name.</t>
  </si>
  <si>
    <t>Agency</t>
  </si>
  <si>
    <t>(617) 701-8156</t>
  </si>
  <si>
    <t>chia.data@state.ma.us</t>
  </si>
  <si>
    <t>CHIA's Pricing Cost Report Helpdesk</t>
  </si>
  <si>
    <t>If you have questions, please contact:</t>
  </si>
  <si>
    <t>Calculated - Do Not Enter Data</t>
  </si>
  <si>
    <t>Enter Data</t>
  </si>
  <si>
    <t>KEY</t>
  </si>
  <si>
    <t xml:space="preserve">chia.data@state.ma.us </t>
  </si>
  <si>
    <t>Email completed report as an attachment to:</t>
  </si>
  <si>
    <t>Reporting Period:</t>
  </si>
  <si>
    <t>Provider Name:</t>
  </si>
  <si>
    <t>General Information</t>
  </si>
  <si>
    <t>Name of officer of the provider:</t>
  </si>
  <si>
    <t>Date:</t>
  </si>
  <si>
    <t>Signature:</t>
  </si>
  <si>
    <t>X</t>
  </si>
  <si>
    <t>Name of preparer (if other than officer of the provider):</t>
  </si>
  <si>
    <t>Misrepresentation or falsification of any information contained in this cost report and associated back-up may be punishable by a fine and/or imprisonment under state and federal law.</t>
  </si>
  <si>
    <t>OrganizationName</t>
  </si>
  <si>
    <t>Caregiver Type</t>
  </si>
  <si>
    <t>Units of Service (Member Days)</t>
  </si>
  <si>
    <t>Total</t>
  </si>
  <si>
    <t>Agency Name, if listed in dropdown:</t>
  </si>
  <si>
    <t>MassHealth ID and Suffix(es):</t>
  </si>
  <si>
    <t>Additional Notes (if applicable)</t>
  </si>
  <si>
    <t>G2</t>
  </si>
  <si>
    <t>G3</t>
  </si>
  <si>
    <t>If the report was prepared by a person other than the owner, partner, or officer of the provider, his/her declaration is based upon all information of which he/she has any knowledge.</t>
  </si>
  <si>
    <t>AFC and GAFC</t>
  </si>
  <si>
    <t>Please print this page only, sign it, scan it, save it as a PDF file, and email it to the email address below along with this completed Excel workbook.</t>
  </si>
  <si>
    <t>Select or enter your provider name in the General Information tab, line item G1.</t>
  </si>
  <si>
    <t>Fill out this section of the report if your agency operates multiple sites. In each "Site" line, enter the address of the site. For "Type of Care," select whether the site provides GAFC services only, or if it provides both AFC and GAFC services.</t>
  </si>
  <si>
    <t>Group Adult Foster Care (GAFC) Mini Cost Report</t>
  </si>
  <si>
    <t>Fiscal Year 2018</t>
  </si>
  <si>
    <t>Group Adult Foster Care (GAFC) Mini Cost Report
Fiscal Year 2018</t>
  </si>
  <si>
    <t>Attachment should be named in the format:
AgencyName_GAFCCR18.xlsx</t>
  </si>
  <si>
    <t>Enter only revenue generated from providing GAFC services.</t>
  </si>
  <si>
    <t>Enter only expenses associated with or allocated to providing GAFC services.</t>
  </si>
  <si>
    <t>A BETTER LIFE HOMECARE LLC</t>
  </si>
  <si>
    <t>A CARING HEART NURSING SERVICES LLC</t>
  </si>
  <si>
    <t>A&amp;B HOME SERVICES, INC</t>
  </si>
  <si>
    <t>ABBA HOME CARE, LLC</t>
  </si>
  <si>
    <t>ABBEY RD. HOME CARE SERVICES, INC</t>
  </si>
  <si>
    <t>ABLE HEALTHCARE, LLC</t>
  </si>
  <si>
    <t>ABSOLUTE CARE INC</t>
  </si>
  <si>
    <t>ACCUCARE INC</t>
  </si>
  <si>
    <t>ADVANCED HOME CARE SERVICES, LLC</t>
  </si>
  <si>
    <t>ADVANTAGE HOMECARE SYSTEMS LLC</t>
  </si>
  <si>
    <t>ALL AT HOME HEALTH CARE, LLC</t>
  </si>
  <si>
    <t>ALL CARE HOMECARE, LLC</t>
  </si>
  <si>
    <t>ALLIANCE COMMUNITY CONNECTIONS, INC</t>
  </si>
  <si>
    <t>AMAZING HEALTHCARE SERVICES LLC</t>
  </si>
  <si>
    <t>AMERICA HOME CARE CENTER, LLC</t>
  </si>
  <si>
    <t>ASANTE HOMECARE</t>
  </si>
  <si>
    <t>ATRIA DRAPER PLACE</t>
  </si>
  <si>
    <t>ATRIA FAIRHAVEN</t>
  </si>
  <si>
    <t>ATRIA LONGMEADOW PLACE</t>
  </si>
  <si>
    <t>ATRIA MARINA PLACE</t>
  </si>
  <si>
    <t>ATRIA MARLAND PLACE</t>
  </si>
  <si>
    <t>ATRIA MERRIMACK PLACE</t>
  </si>
  <si>
    <t>AUTUMN GLEN AT DARTMOUTH</t>
  </si>
  <si>
    <t>AVIVA CARE</t>
  </si>
  <si>
    <t>BAYBERRY AT EMERALD COURT</t>
  </si>
  <si>
    <t>BENCHMARK SENIOR LIVING AT BILLERICA CROSSINGS</t>
  </si>
  <si>
    <t>BENCHMARK SENIOR LIVING AT CHELMSFORD CROSSING</t>
  </si>
  <si>
    <t>BENCHMARK SENIOR LIVING AT FORGE HILL</t>
  </si>
  <si>
    <t>BENCHMARK SENIOR LIVING AT HAVERHILL CROSSINGS</t>
  </si>
  <si>
    <t>BENCHMARK SENIOR LIVING AT LEOMINSTER CROSSINGS</t>
  </si>
  <si>
    <t>BENCHMARK SENIOR LIVING AT PLYMOUTH CROSSINGS</t>
  </si>
  <si>
    <t>BENCHMARK SENIOR LIVING AT WALTHAM CROSSINGS</t>
  </si>
  <si>
    <t>BEST HOME HEALTH CARE INC</t>
  </si>
  <si>
    <t>BEYOND HEALTHCARE AGENCY LLC</t>
  </si>
  <si>
    <t>BRIGHAM HOUSE ASSOCIATES</t>
  </si>
  <si>
    <t>BRIGHTVIEW  CONCORD RIVER</t>
  </si>
  <si>
    <t>BROOKDALE CAPE COD</t>
  </si>
  <si>
    <t>CANTERBURY WOODS</t>
  </si>
  <si>
    <t>CAPE COD SENIOR RESIDENCES AT POCASSET</t>
  </si>
  <si>
    <t>CARIDAD INDEPENDENT LIVING</t>
  </si>
  <si>
    <t>CARING R US LLC</t>
  </si>
  <si>
    <t>CHESTNUT PARK AT CLEVELAND CIRCLE</t>
  </si>
  <si>
    <t>CHRIS HEIGHTS OF ATTLEBORO</t>
  </si>
  <si>
    <t>CHRIS HGTS OFMARLBOROUGH</t>
  </si>
  <si>
    <t>CHRISTOPHER HEIGHTS OF BELCHERTOWN</t>
  </si>
  <si>
    <t>CHRISTOPHER HEIGHTS OF NORTHAMPTON</t>
  </si>
  <si>
    <t>CHRISTOPHER HEIGHTS OF WORCESTER</t>
  </si>
  <si>
    <t>CHRISTOPHER HGT OF WEBSTER</t>
  </si>
  <si>
    <t>CITY HOME CARE LLC</t>
  </si>
  <si>
    <t>CITYWIDE HOME CARE, INC</t>
  </si>
  <si>
    <t>COHEN FLORENCE LEVINE ESTATES</t>
  </si>
  <si>
    <t>CONCORD PARK ASSISTED LIVING</t>
  </si>
  <si>
    <t>CONNEMARA SENIOR LIVING AT CAMPELLO CROSSING</t>
  </si>
  <si>
    <t>DAVIS MANOR</t>
  </si>
  <si>
    <t>DU CHARME ESTATES LTD</t>
  </si>
  <si>
    <t>ELDER SERVICES OF THE MERRIMACK VALLEY, INC.</t>
  </si>
  <si>
    <t>ELDERLY HOME CARE INC</t>
  </si>
  <si>
    <t>ENSURE HEALTHCARE SERVICES, INC.</t>
  </si>
  <si>
    <t>EPIC NURSING SERVICES LLC</t>
  </si>
  <si>
    <t>ERHAP HOUSE CARE, LLC</t>
  </si>
  <si>
    <t>ESSENTIAL HOMECARE LLC</t>
  </si>
  <si>
    <t>EVANS PARK AT NEWTON CORNER</t>
  </si>
  <si>
    <t>FAMILY CAREGIVERS LLC</t>
  </si>
  <si>
    <t>FAMILY SERVICE ASSOC</t>
  </si>
  <si>
    <t>FLORENCE AND CHAFETZ HOME FOR SPECIALIZED CARE</t>
  </si>
  <si>
    <t>FREEDOM HOMECARE SERVICES</t>
  </si>
  <si>
    <t>GABRIEL CARE, INC.</t>
  </si>
  <si>
    <t>GIA HOME CARE SERVICES</t>
  </si>
  <si>
    <t>GOLDEN POND RES CARE CTR</t>
  </si>
  <si>
    <t>GREATER HORIZON HEALTHCARE, LLC</t>
  </si>
  <si>
    <t>GREATER LYNN SENIOR SVCS</t>
  </si>
  <si>
    <t>HARVEST HOME HEALTHCARE INC</t>
  </si>
  <si>
    <t>HEARTH, INC.</t>
  </si>
  <si>
    <t>HEYWOOD WAKEFIELD COMMONS</t>
  </si>
  <si>
    <t>HOME HEALTH PLUS LLC</t>
  </si>
  <si>
    <t>JEWISH FAM &amp; CHILDRENS SRV</t>
  </si>
  <si>
    <t>LANDMARK AT LONGWOOD</t>
  </si>
  <si>
    <t>LANDMARK AT MONASTERY HTS</t>
  </si>
  <si>
    <t>LAUREL RIDGE SENIOR LIVING RESIDENCE</t>
  </si>
  <si>
    <t>LIFEWATCH HOME CARE INC.</t>
  </si>
  <si>
    <t>LONGEVITY CARE INC</t>
  </si>
  <si>
    <t>MAESTRO COMMUNITY CARE LLC</t>
  </si>
  <si>
    <t>MAINSTAY SUPPORTIVE HOUSING &amp; HOME CARE</t>
  </si>
  <si>
    <t>MANOR ON THE HILL</t>
  </si>
  <si>
    <t>MAPLEWOOD PLACE</t>
  </si>
  <si>
    <t>MASON WRIGHT SENIOR LIVING, INC.</t>
  </si>
  <si>
    <t>MASSBAY HOME CARE, INC.</t>
  </si>
  <si>
    <t>MEDICAL COMMUNITY SERVICES INC</t>
  </si>
  <si>
    <t>MERRIVISTA</t>
  </si>
  <si>
    <t>METROCARE OF SPRINGFIELD, LLC</t>
  </si>
  <si>
    <t>METROCARE, LLC</t>
  </si>
  <si>
    <t>MI GROUP ADULT FOSTER CARE</t>
  </si>
  <si>
    <t>MILLENNIUM HOME CARE LLC</t>
  </si>
  <si>
    <t>MONTACHUSETT HOME CARE CORP</t>
  </si>
  <si>
    <t>NASHOBA PARK</t>
  </si>
  <si>
    <t>NEIGHBORHOOD HOME HEALTH CARE INC</t>
  </si>
  <si>
    <t>NEVILLE PLACEAR FRESH POND</t>
  </si>
  <si>
    <t>NEW APPROACH HEALTHCARE</t>
  </si>
  <si>
    <t>NEXT STEP HEALTHCARE LLC</t>
  </si>
  <si>
    <t>NORTH SHORE ELDER SERVICES</t>
  </si>
  <si>
    <t>OASIS HOME CARE, LLC</t>
  </si>
  <si>
    <t>OPTIMUM HEALTHCARE SERVICES LLC</t>
  </si>
  <si>
    <t>ORCHARD HILL AT SUDBURY</t>
  </si>
  <si>
    <t>PEABODY RES SERV INC.</t>
  </si>
  <si>
    <t>PENNY LANE SENIORS RESIDENCE</t>
  </si>
  <si>
    <t>PEOPLE FIRST GAFC, LLC</t>
  </si>
  <si>
    <t>PROSPECT HOUSE ASSOC</t>
  </si>
  <si>
    <t>PROVIDENCE HOUSE SR LIVING</t>
  </si>
  <si>
    <t>QUALITY CARE INC</t>
  </si>
  <si>
    <t>QUALITY CARE PROVIDERS LLC</t>
  </si>
  <si>
    <t>RESIDENCE AT CEDAR DELL</t>
  </si>
  <si>
    <t>RIVER STREET COMMUNITY</t>
  </si>
  <si>
    <t>RIVERCOURT RESIDENCES</t>
  </si>
  <si>
    <t>ROSEWOOD HOMESTYLE ASSISTED LIVING INC</t>
  </si>
  <si>
    <t>SAFETYNET SOLUTIONS, INC.</t>
  </si>
  <si>
    <t>SARAWOOD RETIREMENT HOME, LLC</t>
  </si>
  <si>
    <t>SCANDINAVIAN LIVING CENTER</t>
  </si>
  <si>
    <t>SENIOR HOME CARE SERVICES</t>
  </si>
  <si>
    <t>SIDE BY SIDE ASSISTED LIVING</t>
  </si>
  <si>
    <t>SOUTH SHORE HOMECARE INC.</t>
  </si>
  <si>
    <t>SPECIALIZED HOUSING INC</t>
  </si>
  <si>
    <t>STE CLAIRE RESIDENCE GAFC</t>
  </si>
  <si>
    <t>STONEWELL CARE LLC</t>
  </si>
  <si>
    <t>SUGAR HILL</t>
  </si>
  <si>
    <t>SULLY HOME CARE SERVICES INC</t>
  </si>
  <si>
    <t>SUNRISE ASSISTED LIVING</t>
  </si>
  <si>
    <t>SUNRISE AT GARDNER PARK</t>
  </si>
  <si>
    <t>SUSAN S BAILIS ASST LIVING</t>
  </si>
  <si>
    <t>TAUNTON ASST LIV LTD PART</t>
  </si>
  <si>
    <t>THE ARBORS AT AMHERST</t>
  </si>
  <si>
    <t>THE ARBORS AT CHICOPEE</t>
  </si>
  <si>
    <t>THE ARBORS AT GREENFIELD</t>
  </si>
  <si>
    <t>THE ARBORS AT STOUGHTON</t>
  </si>
  <si>
    <t>THE ARBORS AT WESTFIELD</t>
  </si>
  <si>
    <t>THE INN AT SILVER LAKE ALF</t>
  </si>
  <si>
    <t>THE LANDING AT LAUREL LAKE</t>
  </si>
  <si>
    <t>THE LANDMARK AT FALL RIVER</t>
  </si>
  <si>
    <t>THE RIGHT CHOICE HOME CARE LLC</t>
  </si>
  <si>
    <t>THE ROYAL AT HARWICH VILLAGE</t>
  </si>
  <si>
    <t>THE WOODLANDS AT PLEASANT BAY</t>
  </si>
  <si>
    <t>TOTAL CARE, LLC</t>
  </si>
  <si>
    <t>TRADITIONS OF DEDHAM</t>
  </si>
  <si>
    <t>TRESOR HOME CARE LLC</t>
  </si>
  <si>
    <t>UNION HOME HEALTH CARE SERVICES LLC</t>
  </si>
  <si>
    <t>VCARE GROUP ADULT FOSTER CARE</t>
  </si>
  <si>
    <t>VITRA HEALTH, INC</t>
  </si>
  <si>
    <t>VN ASSISTED LIVING COMM</t>
  </si>
  <si>
    <t>VNA SENIOR LIVING COMMUNIT</t>
  </si>
  <si>
    <t>WARREN HOUSE</t>
  </si>
  <si>
    <t>WEBSTER HOME CARE</t>
  </si>
  <si>
    <t>WELLS HEALTH CARE LLC</t>
  </si>
  <si>
    <t>WESTMASS ELDERCARE INC</t>
  </si>
  <si>
    <t>WHALER'S COVE</t>
  </si>
  <si>
    <t>WINGATE RESIDENCES AT BREWSTER</t>
  </si>
  <si>
    <t>WINGATE RESIDENCES AT MELBOURNE</t>
  </si>
  <si>
    <t>WINGATE RESIDENCES AT NORTON</t>
  </si>
  <si>
    <t>YOUVILLE PLACE, INC</t>
  </si>
  <si>
    <t>ZELMA LACEY HOUSE</t>
  </si>
  <si>
    <t>ZEM HEALTH SYSTEMS, LLC</t>
  </si>
  <si>
    <r>
      <t>If your agency name does not appear in the list you must register with CHIA.</t>
    </r>
    <r>
      <rPr>
        <b/>
        <sz val="10"/>
        <color indexed="10"/>
        <rFont val="Arial"/>
        <family val="2"/>
      </rPr>
      <t xml:space="preserve">
</t>
    </r>
    <r>
      <rPr>
        <b/>
        <sz val="10"/>
        <rFont val="Arial"/>
        <family val="2"/>
      </rPr>
      <t>Enter the name of your business in the shaded cell below exactly as it appears in the Articles of Organization or IRS form 941/941E. 
The name you entered will then be available for selection in the dropdown list on the General Information tab under "Agency Name". 
This is a temporary solution and you MUST register with CHIA for future filings by completing the following two forms:</t>
    </r>
  </si>
  <si>
    <t>http://chiamass.gov/assets/docs/p/inetuseragreementotherprovider.pdf</t>
  </si>
  <si>
    <t>http://chiamass.gov/assets/docs/p/inet/confidential-business-partner-agreement-2018.pdf</t>
  </si>
  <si>
    <t>Sign, scan, and email these forms to:</t>
  </si>
  <si>
    <t>S1</t>
  </si>
  <si>
    <t>S2</t>
  </si>
  <si>
    <t>S3</t>
  </si>
  <si>
    <t>S4</t>
  </si>
  <si>
    <t>S5</t>
  </si>
  <si>
    <t>S6</t>
  </si>
  <si>
    <t>S7</t>
  </si>
  <si>
    <t>S8</t>
  </si>
  <si>
    <t>S9</t>
  </si>
  <si>
    <t>S10</t>
  </si>
  <si>
    <t>S11</t>
  </si>
  <si>
    <t>S12</t>
  </si>
  <si>
    <t>S13</t>
  </si>
  <si>
    <t>S14</t>
  </si>
  <si>
    <t>tblSummaryDATA</t>
  </si>
  <si>
    <t>Year</t>
  </si>
  <si>
    <t>MassHealthID</t>
  </si>
  <si>
    <t>MassHealthSuffix</t>
  </si>
  <si>
    <t>AgencyPhone</t>
  </si>
  <si>
    <t>AgencyPhoneExtension</t>
  </si>
  <si>
    <t>FEIN</t>
  </si>
  <si>
    <t>BusinessAddress</t>
  </si>
  <si>
    <t>City</t>
  </si>
  <si>
    <t>State</t>
  </si>
  <si>
    <t>Zipcode</t>
  </si>
  <si>
    <t>ContactPerson</t>
  </si>
  <si>
    <t>ContactTitle</t>
  </si>
  <si>
    <t>ContactPhone</t>
  </si>
  <si>
    <t>ContactPhoneExtension</t>
  </si>
  <si>
    <t>ContactEmail</t>
  </si>
  <si>
    <t>SiteName1</t>
  </si>
  <si>
    <t>Type1</t>
  </si>
  <si>
    <t>SiteName2</t>
  </si>
  <si>
    <t>Type2</t>
  </si>
  <si>
    <t>SiteName3</t>
  </si>
  <si>
    <t>Type3</t>
  </si>
  <si>
    <t>SiteName4</t>
  </si>
  <si>
    <t>Type4</t>
  </si>
  <si>
    <t>SiteName5</t>
  </si>
  <si>
    <t>Type5</t>
  </si>
  <si>
    <t>SiteName6</t>
  </si>
  <si>
    <t>Type6</t>
  </si>
  <si>
    <t>ReportFrom</t>
  </si>
  <si>
    <t>ReportTo</t>
  </si>
  <si>
    <t>GAFCUnitsofService</t>
  </si>
  <si>
    <t>GAFCTotalRevenue</t>
  </si>
  <si>
    <t>GAFCTotalExpense</t>
  </si>
  <si>
    <t>GAFCNetIncome</t>
  </si>
  <si>
    <t>GAFCProfitMargin</t>
  </si>
  <si>
    <t>G1</t>
  </si>
  <si>
    <t>If your Agency Name does not appear in this list, enter it in the yellow cell, exactly as it appears in the Articles of Organization or IRS form 941/941E.</t>
  </si>
  <si>
    <r>
      <t xml:space="preserve">Your Agency Name will appear at the </t>
    </r>
    <r>
      <rPr>
        <b/>
        <u/>
        <sz val="10"/>
        <rFont val="Arial"/>
        <family val="2"/>
      </rPr>
      <t>top</t>
    </r>
    <r>
      <rPr>
        <b/>
        <sz val="10"/>
        <rFont val="Arial"/>
        <family val="2"/>
      </rPr>
      <t xml:space="preserve"> of the line G1 dropdown list in the General Information tab.</t>
    </r>
  </si>
  <si>
    <t xml:space="preserve">Click here if your Agency Name does not appear in this list. </t>
  </si>
  <si>
    <t>G25</t>
  </si>
  <si>
    <t>G29</t>
  </si>
  <si>
    <t>Total Units of Service</t>
  </si>
  <si>
    <r>
      <rPr>
        <b/>
        <u/>
        <sz val="11"/>
        <rFont val="Arial"/>
        <family val="2"/>
      </rPr>
      <t>Statement of Certification</t>
    </r>
    <r>
      <rPr>
        <u/>
        <sz val="11"/>
        <rFont val="Arial"/>
        <family val="2"/>
      </rPr>
      <t xml:space="preserve">
</t>
    </r>
    <r>
      <rPr>
        <sz val="11"/>
        <rFont val="Arial"/>
        <family val="2"/>
      </rPr>
      <t>I hereby certify under penalty of perjury that I have examined the information above. To the best of my knowledge and belief, it is a true, correct, and complete statement prepared from the books and records of the provider in accordance with applicable instructions, except as noted.</t>
    </r>
  </si>
  <si>
    <t>Enter the start date of your agency's FY18.</t>
  </si>
  <si>
    <t>Enter the end date of your agency's FY18.</t>
  </si>
  <si>
    <t>GAFC</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</si>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</sst>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409]mmmm\ d\,\ yyyy;@"/>
    <numFmt numFmtId="165" formatCode="[&lt;=9999999]###\-####;\(###\)\ ###\-####"/>
    <numFmt numFmtId="166" formatCode="#########"/>
    <numFmt numFmtId="167" formatCode="mm/dd/yy;@"/>
  </numFmts>
  <fonts count="39"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11"/>
      <name val="Arial"/>
      <family val="2"/>
    </font>
    <font>
      <b/>
      <sz val="11"/>
      <name val="Arial"/>
      <family val="2"/>
    </font>
    <font>
      <b/>
      <u/>
      <sz val="14"/>
      <name val="Arial"/>
      <family val="2"/>
    </font>
    <font>
      <b/>
      <sz val="10"/>
      <name val="Arial"/>
      <family val="2"/>
    </font>
    <font>
      <b/>
      <sz val="12"/>
      <name val="Arial"/>
      <family val="2"/>
    </font>
    <font>
      <sz val="12"/>
      <name val="Arial"/>
      <family val="2"/>
    </font>
    <font>
      <b/>
      <i/>
      <sz val="12"/>
      <name val="Arial"/>
      <family val="2"/>
    </font>
    <font>
      <b/>
      <sz val="14"/>
      <color indexed="61"/>
      <name val="Arial"/>
      <family val="2"/>
    </font>
    <font>
      <sz val="10"/>
      <name val="Tahoma"/>
      <family val="2"/>
    </font>
    <font>
      <sz val="10"/>
      <name val="Arial"/>
      <family val="2"/>
    </font>
    <font>
      <b/>
      <sz val="11"/>
      <name val="Calibri"/>
      <family val="2"/>
      <scheme val="minor"/>
    </font>
    <font>
      <b/>
      <u/>
      <sz val="12"/>
      <name val="Arial"/>
      <family val="2"/>
    </font>
    <font>
      <u/>
      <sz val="10"/>
      <color indexed="12"/>
      <name val="Arial"/>
      <family val="2"/>
    </font>
    <font>
      <b/>
      <u/>
      <sz val="12"/>
      <color indexed="12"/>
      <name val="Arial"/>
      <family val="2"/>
    </font>
    <font>
      <b/>
      <i/>
      <sz val="12"/>
      <color indexed="22"/>
      <name val="Arial"/>
      <family val="2"/>
    </font>
    <font>
      <b/>
      <sz val="10"/>
      <color indexed="10"/>
      <name val="Arial"/>
      <family val="2"/>
    </font>
    <font>
      <b/>
      <i/>
      <sz val="10"/>
      <color theme="1"/>
      <name val="Arial"/>
      <family val="2"/>
    </font>
    <font>
      <b/>
      <sz val="14"/>
      <name val="Arial"/>
      <family val="2"/>
    </font>
    <font>
      <sz val="10"/>
      <color theme="5" tint="-0.249977111117893"/>
      <name val="Arial"/>
      <family val="2"/>
    </font>
    <font>
      <b/>
      <sz val="14"/>
      <color rgb="FF993366"/>
      <name val="Arial"/>
      <family val="2"/>
    </font>
    <font>
      <sz val="11"/>
      <color theme="1"/>
      <name val="Arial"/>
      <family val="2"/>
    </font>
    <font>
      <b/>
      <u/>
      <sz val="11"/>
      <color indexed="12"/>
      <name val="Arial"/>
      <family val="2"/>
    </font>
    <font>
      <b/>
      <sz val="11"/>
      <color theme="1"/>
      <name val="Arial"/>
      <family val="2"/>
    </font>
    <font>
      <b/>
      <u/>
      <sz val="11"/>
      <name val="Arial"/>
      <family val="2"/>
    </font>
    <font>
      <u/>
      <sz val="11"/>
      <name val="Arial"/>
      <family val="2"/>
    </font>
    <font>
      <b/>
      <i/>
      <sz val="11"/>
      <name val="Arial"/>
      <family val="2"/>
    </font>
    <font>
      <b/>
      <sz val="11"/>
      <color rgb="FFFF0000"/>
      <name val="Arial"/>
      <family val="2"/>
    </font>
    <font>
      <b/>
      <sz val="14"/>
      <color indexed="10"/>
      <name val="Arial"/>
      <family val="2"/>
    </font>
    <font>
      <b/>
      <u/>
      <sz val="14"/>
      <color indexed="12"/>
      <name val="Arial"/>
      <family val="2"/>
    </font>
    <font>
      <b/>
      <sz val="16"/>
      <name val="Arial"/>
      <family val="2"/>
    </font>
    <font>
      <b/>
      <u/>
      <sz val="16"/>
      <color indexed="12"/>
      <name val="Arial"/>
      <family val="2"/>
    </font>
    <font>
      <b/>
      <sz val="10"/>
      <color theme="1"/>
      <name val="Arial"/>
      <family val="2"/>
    </font>
    <font>
      <sz val="10"/>
      <color theme="1"/>
      <name val="Arial"/>
      <family val="2"/>
    </font>
    <font>
      <b/>
      <u/>
      <sz val="10"/>
      <name val="Arial"/>
      <family val="2"/>
    </font>
  </fonts>
  <fills count="14">
    <fill>
      <patternFill patternType="none"/>
    </fill>
    <fill>
      <patternFill patternType="gray125"/>
    </fill>
    <fill>
      <patternFill patternType="solid">
        <fgColor rgb="FFC6EFCE"/>
      </patternFill>
    </fill>
    <fill>
      <patternFill patternType="solid">
        <fgColor theme="5" tint="0.59999389629810485"/>
        <bgColor indexed="65"/>
      </patternFill>
    </fill>
    <fill>
      <patternFill patternType="solid">
        <fgColor rgb="FFFFFF99"/>
        <bgColor indexed="64"/>
      </patternFill>
    </fill>
    <fill>
      <patternFill patternType="lightGray">
        <fgColor indexed="22"/>
        <bgColor indexed="8"/>
      </patternFill>
    </fill>
    <fill>
      <patternFill patternType="solid">
        <fgColor indexed="47"/>
        <bgColor indexed="22"/>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C6EFCE"/>
        <bgColor indexed="64"/>
      </patternFill>
    </fill>
    <fill>
      <patternFill patternType="solid">
        <fgColor rgb="FF33CC33"/>
        <bgColor indexed="64"/>
      </patternFill>
    </fill>
    <fill>
      <patternFill patternType="solid">
        <fgColor theme="8" tint="0.59999389629810485"/>
        <bgColor indexed="64"/>
      </patternFill>
    </fill>
  </fills>
  <borders count="4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5">
    <xf numFmtId="0" fontId="0" fillId="0" borderId="0"/>
    <xf numFmtId="0" fontId="2" fillId="2" borderId="0" applyNumberFormat="0" applyBorder="0" applyAlignment="0" applyProtection="0"/>
    <xf numFmtId="0" fontId="1" fillId="3" borderId="0" applyNumberFormat="0" applyBorder="0" applyAlignment="0" applyProtection="0"/>
    <xf numFmtId="0" fontId="4" fillId="0" borderId="0"/>
    <xf numFmtId="9" fontId="4" fillId="0" borderId="0" applyFont="0" applyFill="0" applyBorder="0" applyAlignment="0" applyProtection="0"/>
    <xf numFmtId="0" fontId="1" fillId="3" borderId="0" applyNumberFormat="0" applyBorder="0" applyAlignment="0" applyProtection="0"/>
    <xf numFmtId="44" fontId="4" fillId="0" borderId="0" applyFont="0" applyFill="0" applyBorder="0" applyAlignment="0" applyProtection="0"/>
    <xf numFmtId="0" fontId="13" fillId="5" borderId="16" applyBorder="0">
      <protection hidden="1"/>
    </xf>
    <xf numFmtId="0" fontId="13" fillId="6" borderId="16" applyBorder="0">
      <alignment vertical="top"/>
      <protection locked="0"/>
    </xf>
    <xf numFmtId="0" fontId="4" fillId="0" borderId="0"/>
    <xf numFmtId="0" fontId="1" fillId="0" borderId="0"/>
    <xf numFmtId="0" fontId="9" fillId="0" borderId="17" applyBorder="0">
      <alignment horizontal="center" wrapText="1"/>
    </xf>
    <xf numFmtId="0" fontId="14" fillId="0" borderId="0"/>
    <xf numFmtId="0" fontId="17" fillId="0" borderId="0" applyNumberFormat="0" applyFill="0" applyBorder="0" applyAlignment="0" applyProtection="0">
      <alignment vertical="top"/>
      <protection locked="0"/>
    </xf>
    <xf numFmtId="43" fontId="4" fillId="0" borderId="0" applyFont="0" applyFill="0" applyBorder="0" applyAlignment="0" applyProtection="0"/>
  </cellStyleXfs>
  <cellXfs count="194">
    <xf numFmtId="0" fontId="0" fillId="0" borderId="0" xfId="0"/>
    <xf numFmtId="0" fontId="4" fillId="0" borderId="0" xfId="3" applyProtection="1"/>
    <xf numFmtId="0" fontId="6" fillId="0" borderId="2" xfId="3" applyFont="1" applyBorder="1" applyProtection="1"/>
    <xf numFmtId="0" fontId="4" fillId="0" borderId="0" xfId="3" applyFont="1" applyProtection="1"/>
    <xf numFmtId="0" fontId="6" fillId="0" borderId="7" xfId="3" applyFont="1" applyBorder="1" applyProtection="1"/>
    <xf numFmtId="0" fontId="6" fillId="0" borderId="10" xfId="3" applyFont="1" applyBorder="1" applyProtection="1"/>
    <xf numFmtId="0" fontId="9" fillId="0" borderId="0" xfId="3" applyNumberFormat="1" applyFont="1" applyAlignment="1" applyProtection="1">
      <alignment horizontal="center" vertical="center" wrapText="1"/>
    </xf>
    <xf numFmtId="0" fontId="11" fillId="0" borderId="0" xfId="3" applyNumberFormat="1" applyFont="1" applyAlignment="1" applyProtection="1">
      <alignment horizontal="center" vertical="center" wrapText="1"/>
    </xf>
    <xf numFmtId="0" fontId="6" fillId="0" borderId="12" xfId="3" applyFont="1" applyBorder="1" applyAlignment="1" applyProtection="1">
      <alignment wrapText="1"/>
    </xf>
    <xf numFmtId="0" fontId="6" fillId="0" borderId="14" xfId="3" applyFont="1" applyBorder="1" applyAlignment="1" applyProtection="1">
      <alignment wrapText="1"/>
    </xf>
    <xf numFmtId="0" fontId="6" fillId="0" borderId="15" xfId="3" applyFont="1" applyBorder="1" applyAlignment="1" applyProtection="1">
      <alignment wrapText="1"/>
    </xf>
    <xf numFmtId="0" fontId="12" fillId="0" borderId="0" xfId="3" applyFont="1" applyAlignment="1" applyProtection="1">
      <alignment vertical="center"/>
    </xf>
    <xf numFmtId="0" fontId="12" fillId="0" borderId="0" xfId="3" applyFont="1" applyAlignment="1" applyProtection="1">
      <alignment vertical="center" wrapText="1"/>
    </xf>
    <xf numFmtId="0" fontId="14" fillId="0" borderId="0" xfId="12" applyProtection="1"/>
    <xf numFmtId="0" fontId="14" fillId="0" borderId="0" xfId="12" applyAlignment="1" applyProtection="1">
      <alignment horizontal="center"/>
    </xf>
    <xf numFmtId="0" fontId="4" fillId="0" borderId="0" xfId="12" applyFont="1" applyProtection="1"/>
    <xf numFmtId="0" fontId="4" fillId="0" borderId="0" xfId="12" applyFont="1" applyFill="1" applyBorder="1" applyAlignment="1" applyProtection="1">
      <alignment horizontal="center"/>
    </xf>
    <xf numFmtId="14" fontId="15" fillId="0" borderId="0" xfId="2" applyNumberFormat="1" applyFont="1" applyFill="1" applyBorder="1" applyAlignment="1" applyProtection="1">
      <alignment horizontal="left" vertical="center"/>
    </xf>
    <xf numFmtId="9" fontId="14" fillId="0" borderId="0" xfId="12" applyNumberFormat="1" applyProtection="1"/>
    <xf numFmtId="0" fontId="8" fillId="0" borderId="0" xfId="12" applyFont="1" applyBorder="1" applyProtection="1"/>
    <xf numFmtId="0" fontId="8" fillId="0" borderId="0" xfId="12" applyFont="1" applyFill="1" applyBorder="1" applyProtection="1"/>
    <xf numFmtId="0" fontId="14" fillId="0" borderId="0" xfId="12" applyAlignment="1" applyProtection="1">
      <alignment vertical="center"/>
    </xf>
    <xf numFmtId="9" fontId="14" fillId="0" borderId="0" xfId="12" applyNumberFormat="1" applyAlignment="1" applyProtection="1">
      <alignment vertical="center"/>
    </xf>
    <xf numFmtId="0" fontId="8" fillId="0" borderId="0" xfId="12" applyFont="1" applyBorder="1" applyAlignment="1" applyProtection="1">
      <alignment vertical="center"/>
    </xf>
    <xf numFmtId="0" fontId="4" fillId="0" borderId="0" xfId="12" applyFont="1" applyAlignment="1" applyProtection="1">
      <alignment horizontal="center" vertical="center"/>
    </xf>
    <xf numFmtId="14" fontId="8" fillId="4" borderId="18" xfId="2" applyNumberFormat="1" applyFont="1" applyFill="1" applyBorder="1" applyAlignment="1" applyProtection="1">
      <alignment horizontal="left" vertical="center"/>
      <protection locked="0"/>
    </xf>
    <xf numFmtId="0" fontId="8" fillId="0" borderId="0" xfId="12" applyFont="1" applyBorder="1" applyAlignment="1" applyProtection="1">
      <alignment horizontal="left" vertical="center"/>
    </xf>
    <xf numFmtId="0" fontId="8" fillId="0" borderId="0" xfId="12" applyFont="1" applyAlignment="1" applyProtection="1">
      <alignment vertical="center"/>
    </xf>
    <xf numFmtId="14" fontId="8" fillId="4" borderId="19" xfId="2" applyNumberFormat="1" applyFont="1" applyFill="1" applyBorder="1" applyAlignment="1" applyProtection="1">
      <alignment horizontal="left" vertical="center"/>
      <protection locked="0"/>
    </xf>
    <xf numFmtId="0" fontId="14" fillId="0" borderId="0" xfId="12" applyAlignment="1" applyProtection="1">
      <alignment horizontal="center" vertical="center"/>
    </xf>
    <xf numFmtId="0" fontId="4" fillId="7" borderId="19" xfId="12" applyFont="1" applyFill="1" applyBorder="1" applyAlignment="1" applyProtection="1">
      <alignment vertical="center"/>
    </xf>
    <xf numFmtId="0" fontId="16" fillId="0" borderId="0" xfId="12" applyNumberFormat="1" applyFont="1" applyFill="1" applyBorder="1" applyAlignment="1" applyProtection="1">
      <alignment horizontal="left" vertical="center"/>
    </xf>
    <xf numFmtId="49" fontId="8" fillId="8" borderId="19" xfId="12" applyNumberFormat="1" applyFont="1" applyFill="1" applyBorder="1" applyAlignment="1" applyProtection="1">
      <alignment vertical="center"/>
      <protection locked="0"/>
    </xf>
    <xf numFmtId="0" fontId="14" fillId="0" borderId="0" xfId="12" applyFill="1" applyAlignment="1" applyProtection="1">
      <alignment vertical="center"/>
    </xf>
    <xf numFmtId="0" fontId="8" fillId="0" borderId="0" xfId="12" applyFont="1" applyFill="1" applyAlignment="1" applyProtection="1">
      <alignment vertical="center"/>
    </xf>
    <xf numFmtId="0" fontId="14" fillId="0" borderId="0" xfId="12" applyFill="1" applyAlignment="1" applyProtection="1">
      <alignment horizontal="center" vertical="center"/>
    </xf>
    <xf numFmtId="0" fontId="4" fillId="0" borderId="0" xfId="12" applyFont="1" applyFill="1" applyAlignment="1" applyProtection="1">
      <alignment horizontal="center" vertical="center"/>
    </xf>
    <xf numFmtId="49" fontId="8" fillId="8" borderId="19" xfId="12" applyNumberFormat="1" applyFont="1" applyFill="1" applyBorder="1" applyAlignment="1" applyProtection="1">
      <alignment horizontal="left" vertical="center"/>
      <protection locked="0"/>
    </xf>
    <xf numFmtId="165" fontId="8" fillId="8" borderId="19" xfId="12" applyNumberFormat="1" applyFont="1" applyFill="1" applyBorder="1" applyAlignment="1" applyProtection="1">
      <alignment horizontal="left" vertical="center"/>
      <protection locked="0"/>
    </xf>
    <xf numFmtId="0" fontId="17" fillId="4" borderId="19" xfId="13" applyFont="1" applyFill="1" applyBorder="1" applyAlignment="1" applyProtection="1">
      <protection locked="0"/>
    </xf>
    <xf numFmtId="0" fontId="4" fillId="7" borderId="20" xfId="12" applyFont="1" applyFill="1" applyBorder="1" applyAlignment="1" applyProtection="1">
      <alignment vertical="center"/>
    </xf>
    <xf numFmtId="0" fontId="16" fillId="0" borderId="0" xfId="12" applyFont="1" applyBorder="1" applyAlignment="1" applyProtection="1">
      <alignment vertical="center"/>
    </xf>
    <xf numFmtId="0" fontId="4" fillId="0" borderId="0" xfId="12" applyFont="1" applyAlignment="1" applyProtection="1">
      <alignment vertical="center" wrapText="1"/>
    </xf>
    <xf numFmtId="49" fontId="8" fillId="4" borderId="19" xfId="14" applyNumberFormat="1" applyFont="1" applyFill="1" applyBorder="1" applyAlignment="1" applyProtection="1">
      <alignment horizontal="center" vertical="center" wrapText="1"/>
      <protection locked="0"/>
    </xf>
    <xf numFmtId="0" fontId="4" fillId="0" borderId="0" xfId="12" applyFont="1" applyAlignment="1" applyProtection="1">
      <alignment vertical="center"/>
    </xf>
    <xf numFmtId="166" fontId="8" fillId="4" borderId="19" xfId="14" applyNumberFormat="1" applyFont="1" applyFill="1" applyBorder="1" applyAlignment="1" applyProtection="1">
      <alignment horizontal="center" vertical="center" wrapText="1"/>
      <protection locked="0"/>
    </xf>
    <xf numFmtId="0" fontId="18" fillId="0" borderId="0" xfId="13" applyFont="1" applyAlignment="1" applyProtection="1">
      <alignment vertical="center"/>
    </xf>
    <xf numFmtId="0" fontId="19" fillId="7" borderId="23" xfId="12" applyNumberFormat="1" applyFont="1" applyFill="1" applyBorder="1" applyAlignment="1" applyProtection="1">
      <alignment horizontal="left" vertical="center" wrapText="1"/>
    </xf>
    <xf numFmtId="0" fontId="16" fillId="0" borderId="0" xfId="12" applyFont="1" applyAlignment="1" applyProtection="1">
      <alignment horizontal="left" vertical="center"/>
    </xf>
    <xf numFmtId="0" fontId="4" fillId="0" borderId="24" xfId="12" applyFont="1" applyBorder="1" applyAlignment="1" applyProtection="1">
      <alignment horizontal="center" vertical="center" wrapText="1"/>
    </xf>
    <xf numFmtId="0" fontId="17" fillId="0" borderId="25" xfId="13" applyBorder="1" applyAlignment="1" applyProtection="1">
      <alignment horizontal="center" vertical="center"/>
    </xf>
    <xf numFmtId="0" fontId="4" fillId="0" borderId="26" xfId="12" applyFont="1" applyBorder="1" applyAlignment="1" applyProtection="1">
      <alignment horizontal="center" vertical="center"/>
    </xf>
    <xf numFmtId="0" fontId="14" fillId="0" borderId="0" xfId="12" applyAlignment="1" applyProtection="1">
      <alignment vertical="center" wrapText="1"/>
    </xf>
    <xf numFmtId="0" fontId="14" fillId="0" borderId="0" xfId="12" applyBorder="1" applyProtection="1"/>
    <xf numFmtId="0" fontId="14" fillId="0" borderId="0" xfId="12" applyBorder="1" applyAlignment="1" applyProtection="1">
      <alignment horizontal="center" vertical="center" wrapText="1"/>
    </xf>
    <xf numFmtId="0" fontId="20" fillId="0" borderId="0" xfId="12" applyFont="1" applyBorder="1" applyProtection="1"/>
    <xf numFmtId="0" fontId="14" fillId="0" borderId="0" xfId="12" applyBorder="1" applyAlignment="1" applyProtection="1">
      <alignment vertical="center" wrapText="1"/>
    </xf>
    <xf numFmtId="0" fontId="14" fillId="0" borderId="0" xfId="12" applyAlignment="1" applyProtection="1">
      <alignment horizontal="center" vertical="center" wrapText="1"/>
    </xf>
    <xf numFmtId="0" fontId="20" fillId="0" borderId="0" xfId="12" applyFont="1" applyProtection="1"/>
    <xf numFmtId="0" fontId="8" fillId="0" borderId="30" xfId="12" applyFont="1" applyBorder="1" applyProtection="1"/>
    <xf numFmtId="0" fontId="8" fillId="9" borderId="31" xfId="12" applyFont="1" applyFill="1" applyBorder="1" applyProtection="1"/>
    <xf numFmtId="0" fontId="8" fillId="0" borderId="32" xfId="12" applyFont="1" applyBorder="1" applyProtection="1"/>
    <xf numFmtId="0" fontId="8" fillId="8" borderId="33" xfId="12" applyFont="1" applyFill="1" applyBorder="1" applyProtection="1"/>
    <xf numFmtId="0" fontId="8" fillId="0" borderId="34" xfId="12" applyFont="1" applyBorder="1" applyAlignment="1" applyProtection="1">
      <alignment horizontal="center"/>
    </xf>
    <xf numFmtId="0" fontId="8" fillId="0" borderId="35" xfId="12" applyFont="1" applyBorder="1" applyProtection="1"/>
    <xf numFmtId="0" fontId="22" fillId="0" borderId="0" xfId="12" applyFont="1" applyAlignment="1" applyProtection="1">
      <alignment vertical="center" wrapText="1"/>
    </xf>
    <xf numFmtId="0" fontId="14" fillId="10" borderId="0" xfId="12" applyFill="1" applyAlignment="1" applyProtection="1">
      <alignment vertical="center"/>
    </xf>
    <xf numFmtId="0" fontId="22" fillId="10" borderId="0" xfId="14" applyNumberFormat="1" applyFont="1" applyFill="1" applyAlignment="1" applyProtection="1">
      <alignment vertical="center"/>
    </xf>
    <xf numFmtId="0" fontId="22" fillId="0" borderId="0" xfId="12" applyFont="1" applyAlignment="1" applyProtection="1">
      <alignment vertical="center"/>
    </xf>
    <xf numFmtId="0" fontId="23" fillId="0" borderId="0" xfId="12" applyFont="1" applyAlignment="1" applyProtection="1">
      <alignment horizontal="center" vertical="center"/>
    </xf>
    <xf numFmtId="0" fontId="24" fillId="0" borderId="0" xfId="12" applyFont="1" applyAlignment="1" applyProtection="1">
      <alignment vertical="center"/>
    </xf>
    <xf numFmtId="0" fontId="8" fillId="0" borderId="0" xfId="12" applyFont="1" applyProtection="1"/>
    <xf numFmtId="0" fontId="10" fillId="0" borderId="0" xfId="0" applyFont="1" applyBorder="1" applyAlignment="1" applyProtection="1"/>
    <xf numFmtId="0" fontId="10" fillId="0" borderId="4" xfId="3" applyFont="1" applyBorder="1" applyAlignment="1" applyProtection="1">
      <alignment horizontal="left" wrapText="1"/>
    </xf>
    <xf numFmtId="0" fontId="10" fillId="0" borderId="0" xfId="3" applyFont="1" applyBorder="1" applyAlignment="1" applyProtection="1">
      <alignment horizontal="left" wrapText="1"/>
    </xf>
    <xf numFmtId="0" fontId="10" fillId="0" borderId="4" xfId="0" applyFont="1" applyBorder="1" applyAlignment="1" applyProtection="1"/>
    <xf numFmtId="0" fontId="25" fillId="11" borderId="37" xfId="0" applyFont="1" applyFill="1" applyBorder="1" applyAlignment="1" applyProtection="1">
      <alignment horizontal="left" wrapText="1"/>
    </xf>
    <xf numFmtId="164" fontId="5" fillId="11" borderId="13" xfId="1" applyNumberFormat="1" applyFont="1" applyFill="1" applyBorder="1" applyAlignment="1" applyProtection="1">
      <alignment horizontal="right" wrapText="1"/>
    </xf>
    <xf numFmtId="164" fontId="5" fillId="11" borderId="11" xfId="1" applyNumberFormat="1" applyFont="1" applyFill="1" applyBorder="1" applyAlignment="1" applyProtection="1">
      <alignment horizontal="right" wrapText="1"/>
    </xf>
    <xf numFmtId="0" fontId="6" fillId="0" borderId="0" xfId="3" applyFont="1" applyBorder="1" applyAlignment="1" applyProtection="1">
      <alignment wrapText="1"/>
    </xf>
    <xf numFmtId="0" fontId="6" fillId="0" borderId="12" xfId="0" applyFont="1" applyFill="1" applyBorder="1" applyProtection="1"/>
    <xf numFmtId="0" fontId="6" fillId="0" borderId="0" xfId="0" applyFont="1" applyFill="1" applyBorder="1" applyProtection="1"/>
    <xf numFmtId="6" fontId="6" fillId="4" borderId="2" xfId="1" applyNumberFormat="1" applyFont="1" applyFill="1" applyBorder="1" applyProtection="1">
      <protection locked="0"/>
    </xf>
    <xf numFmtId="10" fontId="6" fillId="2" borderId="1" xfId="4" applyNumberFormat="1" applyFont="1" applyFill="1" applyBorder="1" applyProtection="1"/>
    <xf numFmtId="0" fontId="7" fillId="0" borderId="3" xfId="3" applyFont="1" applyBorder="1" applyAlignment="1" applyProtection="1">
      <alignment horizontal="center" wrapText="1"/>
    </xf>
    <xf numFmtId="0" fontId="6" fillId="0" borderId="10" xfId="3" applyFont="1" applyBorder="1" applyAlignment="1" applyProtection="1">
      <alignment wrapText="1"/>
    </xf>
    <xf numFmtId="0" fontId="10" fillId="0" borderId="3" xfId="3" applyFont="1" applyBorder="1" applyAlignment="1" applyProtection="1">
      <alignment horizontal="left" wrapText="1"/>
    </xf>
    <xf numFmtId="167" fontId="4" fillId="0" borderId="3" xfId="0" applyNumberFormat="1" applyFont="1" applyBorder="1" applyProtection="1"/>
    <xf numFmtId="0" fontId="6" fillId="0" borderId="3" xfId="0" applyFont="1" applyBorder="1" applyAlignment="1" applyProtection="1">
      <alignment vertical="center"/>
    </xf>
    <xf numFmtId="14" fontId="5" fillId="8" borderId="44" xfId="0" applyNumberFormat="1" applyFont="1" applyFill="1" applyBorder="1" applyAlignment="1" applyProtection="1">
      <alignment horizontal="center" vertical="center"/>
      <protection locked="0"/>
    </xf>
    <xf numFmtId="0" fontId="6" fillId="0" borderId="40" xfId="0" applyFont="1" applyBorder="1" applyAlignment="1" applyProtection="1">
      <alignment vertical="center"/>
    </xf>
    <xf numFmtId="0" fontId="6" fillId="0" borderId="41" xfId="0" applyFont="1" applyBorder="1" applyAlignment="1" applyProtection="1">
      <alignment vertical="center"/>
    </xf>
    <xf numFmtId="0" fontId="6" fillId="0" borderId="43" xfId="0" applyFont="1" applyBorder="1" applyAlignment="1" applyProtection="1">
      <alignment vertical="center"/>
    </xf>
    <xf numFmtId="0" fontId="6" fillId="0" borderId="38" xfId="0" applyFont="1" applyBorder="1" applyAlignment="1" applyProtection="1">
      <alignment vertical="center"/>
    </xf>
    <xf numFmtId="0" fontId="28" fillId="0" borderId="4" xfId="3" applyFont="1" applyBorder="1" applyAlignment="1" applyProtection="1">
      <alignment horizontal="center" wrapText="1"/>
    </xf>
    <xf numFmtId="0" fontId="30" fillId="0" borderId="0" xfId="3" applyNumberFormat="1" applyFont="1" applyAlignment="1" applyProtection="1">
      <alignment horizontal="center" vertical="center" wrapText="1"/>
    </xf>
    <xf numFmtId="0" fontId="5" fillId="0" borderId="9" xfId="3" applyFont="1" applyBorder="1" applyAlignment="1" applyProtection="1">
      <alignment vertical="center"/>
    </xf>
    <xf numFmtId="0" fontId="5" fillId="0" borderId="8" xfId="3" applyFont="1" applyBorder="1" applyAlignment="1" applyProtection="1">
      <alignment vertical="center"/>
    </xf>
    <xf numFmtId="0" fontId="5" fillId="0" borderId="0" xfId="3" applyFont="1" applyProtection="1"/>
    <xf numFmtId="0" fontId="6" fillId="0" borderId="0" xfId="3" applyFont="1" applyProtection="1"/>
    <xf numFmtId="0" fontId="5" fillId="0" borderId="4" xfId="3" applyFont="1" applyBorder="1" applyProtection="1"/>
    <xf numFmtId="0" fontId="5" fillId="0" borderId="3" xfId="3" applyFont="1" applyBorder="1" applyProtection="1"/>
    <xf numFmtId="0" fontId="4" fillId="0" borderId="0" xfId="12" applyFont="1" applyBorder="1" applyAlignment="1" applyProtection="1">
      <alignment vertical="center" wrapText="1"/>
    </xf>
    <xf numFmtId="0" fontId="4" fillId="0" borderId="0" xfId="12" applyFont="1" applyAlignment="1" applyProtection="1">
      <alignment horizontal="left" vertical="center"/>
    </xf>
    <xf numFmtId="0" fontId="3" fillId="4" borderId="19" xfId="0" applyFont="1" applyFill="1" applyBorder="1" applyProtection="1">
      <protection locked="0"/>
    </xf>
    <xf numFmtId="0" fontId="25" fillId="11" borderId="3" xfId="0" applyFont="1" applyFill="1" applyBorder="1" applyAlignment="1" applyProtection="1">
      <alignment horizontal="right" wrapText="1"/>
    </xf>
    <xf numFmtId="0" fontId="25" fillId="0" borderId="0" xfId="0" applyFont="1" applyProtection="1"/>
    <xf numFmtId="0" fontId="27" fillId="0" borderId="1" xfId="0" applyFont="1" applyBorder="1" applyAlignment="1" applyProtection="1">
      <alignment horizontal="right"/>
    </xf>
    <xf numFmtId="0" fontId="0" fillId="0" borderId="0" xfId="0" applyProtection="1"/>
    <xf numFmtId="0" fontId="25" fillId="0" borderId="0" xfId="0" applyFont="1" applyBorder="1" applyProtection="1"/>
    <xf numFmtId="0" fontId="25" fillId="0" borderId="3" xfId="0" applyFont="1" applyBorder="1" applyProtection="1"/>
    <xf numFmtId="0" fontId="26" fillId="0" borderId="4" xfId="13" applyFont="1" applyBorder="1" applyAlignment="1" applyProtection="1">
      <alignment horizontal="center" vertical="center"/>
    </xf>
    <xf numFmtId="0" fontId="26" fillId="0" borderId="0" xfId="13" applyFont="1" applyBorder="1" applyAlignment="1" applyProtection="1">
      <alignment horizontal="center" vertical="center"/>
    </xf>
    <xf numFmtId="0" fontId="26" fillId="0" borderId="3" xfId="13" applyFont="1" applyBorder="1" applyAlignment="1" applyProtection="1">
      <alignment horizontal="center" vertical="center"/>
    </xf>
    <xf numFmtId="0" fontId="5" fillId="0" borderId="4"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2" xfId="3" applyFont="1" applyBorder="1" applyAlignment="1" applyProtection="1">
      <alignment wrapText="1"/>
    </xf>
    <xf numFmtId="0" fontId="5" fillId="0" borderId="5" xfId="3" applyFont="1" applyBorder="1" applyAlignment="1" applyProtection="1">
      <alignment wrapText="1"/>
    </xf>
    <xf numFmtId="0" fontId="16" fillId="0" borderId="6" xfId="3" applyFont="1" applyBorder="1" applyAlignment="1" applyProtection="1">
      <alignment horizontal="center"/>
    </xf>
    <xf numFmtId="0" fontId="16" fillId="0" borderId="42" xfId="3" applyFont="1" applyBorder="1" applyAlignment="1" applyProtection="1">
      <alignment horizontal="center"/>
    </xf>
    <xf numFmtId="0" fontId="16" fillId="0" borderId="5" xfId="3" applyFont="1" applyBorder="1" applyAlignment="1" applyProtection="1">
      <alignment horizontal="center"/>
    </xf>
    <xf numFmtId="0" fontId="5" fillId="4" borderId="45" xfId="3" applyFont="1" applyFill="1" applyBorder="1" applyAlignment="1" applyProtection="1">
      <alignment vertical="top"/>
      <protection locked="0"/>
    </xf>
    <xf numFmtId="0" fontId="5" fillId="4" borderId="46" xfId="3" applyFont="1" applyFill="1" applyBorder="1" applyAlignment="1" applyProtection="1">
      <alignment vertical="top"/>
      <protection locked="0"/>
    </xf>
    <xf numFmtId="0" fontId="5" fillId="4" borderId="47" xfId="3" applyFont="1" applyFill="1" applyBorder="1" applyAlignment="1" applyProtection="1">
      <alignment vertical="top"/>
      <protection locked="0"/>
    </xf>
    <xf numFmtId="0" fontId="5" fillId="4" borderId="4" xfId="3" applyFont="1" applyFill="1" applyBorder="1" applyAlignment="1" applyProtection="1">
      <alignment vertical="top"/>
      <protection locked="0"/>
    </xf>
    <xf numFmtId="0" fontId="5" fillId="4" borderId="0" xfId="3" applyFont="1" applyFill="1" applyBorder="1" applyAlignment="1" applyProtection="1">
      <alignment vertical="top"/>
      <protection locked="0"/>
    </xf>
    <xf numFmtId="0" fontId="5" fillId="4" borderId="3" xfId="3" applyFont="1" applyFill="1" applyBorder="1" applyAlignment="1" applyProtection="1">
      <alignment vertical="top"/>
      <protection locked="0"/>
    </xf>
    <xf numFmtId="0" fontId="5" fillId="4" borderId="9" xfId="3" applyFont="1" applyFill="1" applyBorder="1" applyAlignment="1" applyProtection="1">
      <alignment vertical="top"/>
      <protection locked="0"/>
    </xf>
    <xf numFmtId="0" fontId="5" fillId="4" borderId="36" xfId="3" applyFont="1" applyFill="1" applyBorder="1" applyAlignment="1" applyProtection="1">
      <alignment vertical="top"/>
      <protection locked="0"/>
    </xf>
    <xf numFmtId="0" fontId="5" fillId="4" borderId="8" xfId="3" applyFont="1" applyFill="1" applyBorder="1" applyAlignment="1" applyProtection="1">
      <alignment vertical="top"/>
      <protection locked="0"/>
    </xf>
    <xf numFmtId="1" fontId="6" fillId="4" borderId="11" xfId="3" applyNumberFormat="1" applyFont="1" applyFill="1" applyBorder="1" applyAlignment="1" applyProtection="1">
      <alignment horizontal="right" vertical="center" wrapText="1"/>
    </xf>
    <xf numFmtId="0" fontId="0" fillId="0" borderId="16" xfId="0" applyBorder="1"/>
    <xf numFmtId="0" fontId="0" fillId="0" borderId="0" xfId="0" applyAlignment="1" applyProtection="1">
      <alignment vertical="center"/>
    </xf>
    <xf numFmtId="0" fontId="34" fillId="0" borderId="0" xfId="13" applyFont="1" applyAlignment="1" applyProtection="1">
      <alignment horizontal="center" vertical="center"/>
    </xf>
    <xf numFmtId="0" fontId="35" fillId="0" borderId="0" xfId="13" applyFont="1" applyAlignment="1" applyProtection="1">
      <alignment horizontal="center" vertical="center"/>
    </xf>
    <xf numFmtId="0" fontId="33" fillId="0" borderId="0" xfId="13" applyFont="1" applyAlignment="1" applyProtection="1">
      <alignment horizontal="center" vertical="center" wrapText="1"/>
    </xf>
    <xf numFmtId="0" fontId="32" fillId="0" borderId="0" xfId="0" applyFont="1" applyAlignment="1" applyProtection="1">
      <alignment wrapText="1"/>
    </xf>
    <xf numFmtId="0" fontId="0" fillId="0" borderId="0" xfId="0" applyAlignment="1" applyProtection="1">
      <alignment wrapText="1"/>
    </xf>
    <xf numFmtId="0" fontId="10" fillId="0" borderId="0" xfId="3" applyNumberFormat="1" applyFont="1" applyAlignment="1" applyProtection="1">
      <alignment horizontal="center" vertical="center" wrapText="1"/>
    </xf>
    <xf numFmtId="0" fontId="10" fillId="0" borderId="0" xfId="3" applyFont="1" applyAlignment="1" applyProtection="1">
      <alignment horizontal="center"/>
    </xf>
    <xf numFmtId="0" fontId="10" fillId="0" borderId="0" xfId="3" quotePrefix="1" applyFont="1" applyAlignment="1" applyProtection="1">
      <alignment horizontal="center" wrapText="1"/>
    </xf>
    <xf numFmtId="0" fontId="8" fillId="0" borderId="0" xfId="0" applyFont="1" applyBorder="1" applyAlignment="1" applyProtection="1">
      <alignment vertical="top"/>
    </xf>
    <xf numFmtId="0" fontId="8" fillId="0" borderId="0" xfId="0" applyNumberFormat="1" applyFont="1" applyBorder="1" applyAlignment="1" applyProtection="1">
      <alignment vertical="top"/>
    </xf>
    <xf numFmtId="0" fontId="8" fillId="0" borderId="0" xfId="0" applyFont="1" applyFill="1" applyBorder="1" applyAlignment="1" applyProtection="1">
      <alignment vertical="top"/>
    </xf>
    <xf numFmtId="0" fontId="36" fillId="0" borderId="0" xfId="0" applyFont="1"/>
    <xf numFmtId="0" fontId="37" fillId="0" borderId="0" xfId="0" applyFont="1"/>
    <xf numFmtId="0" fontId="37" fillId="12" borderId="0" xfId="0" applyFont="1" applyFill="1"/>
    <xf numFmtId="49" fontId="37" fillId="12" borderId="0" xfId="0" applyNumberFormat="1" applyFont="1" applyFill="1"/>
    <xf numFmtId="0" fontId="37" fillId="12" borderId="0" xfId="0" applyNumberFormat="1" applyFont="1" applyFill="1"/>
    <xf numFmtId="14" fontId="37" fillId="12" borderId="0" xfId="0" applyNumberFormat="1" applyFont="1" applyFill="1"/>
    <xf numFmtId="1" fontId="37" fillId="12" borderId="0" xfId="0" applyNumberFormat="1" applyFont="1" applyFill="1"/>
    <xf numFmtId="6" fontId="37" fillId="12" borderId="0" xfId="0" applyNumberFormat="1" applyFont="1" applyFill="1"/>
    <xf numFmtId="10" fontId="37" fillId="12" borderId="0" xfId="0" applyNumberFormat="1" applyFont="1" applyFill="1"/>
    <xf numFmtId="0" fontId="4" fillId="0" borderId="39" xfId="12" applyFont="1" applyFill="1" applyBorder="1" applyProtection="1"/>
    <xf numFmtId="0" fontId="4" fillId="8" borderId="16" xfId="0" applyFont="1" applyFill="1" applyBorder="1" applyProtection="1">
      <protection locked="0"/>
    </xf>
    <xf numFmtId="0" fontId="4" fillId="0" borderId="0" xfId="0" applyFont="1" applyAlignment="1" applyProtection="1">
      <alignment horizontal="center" vertical="center"/>
    </xf>
    <xf numFmtId="0" fontId="6" fillId="0" borderId="21" xfId="3" applyFont="1" applyBorder="1" applyProtection="1"/>
    <xf numFmtId="6" fontId="6" fillId="11" borderId="8" xfId="1" applyNumberFormat="1" applyFont="1" applyFill="1" applyBorder="1" applyProtection="1"/>
    <xf numFmtId="0" fontId="5" fillId="0" borderId="36" xfId="3" applyFont="1" applyBorder="1" applyProtection="1"/>
    <xf numFmtId="0" fontId="8" fillId="0" borderId="22" xfId="12" applyFont="1" applyBorder="1" applyAlignment="1" applyProtection="1">
      <alignment horizontal="left" vertical="top" wrapText="1"/>
    </xf>
    <xf numFmtId="0" fontId="8" fillId="0" borderId="21" xfId="12" applyFont="1" applyBorder="1" applyAlignment="1" applyProtection="1">
      <alignment horizontal="left" vertical="top" wrapText="1"/>
    </xf>
    <xf numFmtId="0" fontId="8" fillId="0" borderId="0" xfId="12" applyFont="1" applyFill="1" applyBorder="1" applyAlignment="1" applyProtection="1">
      <alignment horizontal="center"/>
    </xf>
    <xf numFmtId="0" fontId="17" fillId="0" borderId="0" xfId="13" applyAlignment="1" applyProtection="1">
      <alignment horizontal="center"/>
    </xf>
    <xf numFmtId="0" fontId="4" fillId="0" borderId="4" xfId="12" applyFont="1" applyBorder="1" applyAlignment="1" applyProtection="1">
      <alignment vertical="top" wrapText="1"/>
    </xf>
    <xf numFmtId="0" fontId="12" fillId="0" borderId="0" xfId="3" applyFont="1" applyAlignment="1" applyProtection="1">
      <alignment horizontal="center" vertical="center" wrapText="1"/>
    </xf>
    <xf numFmtId="0" fontId="8" fillId="0" borderId="25" xfId="12" applyFont="1" applyBorder="1" applyAlignment="1" applyProtection="1">
      <alignment horizontal="center" vertical="center" wrapText="1"/>
    </xf>
    <xf numFmtId="0" fontId="21" fillId="10" borderId="0" xfId="12" applyFont="1" applyFill="1" applyAlignment="1" applyProtection="1">
      <alignment horizontal="center" vertical="center" wrapText="1"/>
    </xf>
    <xf numFmtId="0" fontId="8" fillId="0" borderId="29" xfId="12" applyFont="1" applyBorder="1" applyAlignment="1" applyProtection="1">
      <alignment horizontal="center" vertical="center"/>
    </xf>
    <xf numFmtId="0" fontId="8" fillId="0" borderId="28" xfId="12" applyFont="1" applyBorder="1" applyAlignment="1" applyProtection="1">
      <alignment horizontal="center" vertical="center"/>
    </xf>
    <xf numFmtId="0" fontId="8" fillId="0" borderId="27" xfId="12" applyFont="1" applyBorder="1" applyAlignment="1" applyProtection="1">
      <alignment horizontal="center" vertical="center"/>
    </xf>
    <xf numFmtId="0" fontId="5" fillId="0" borderId="4" xfId="3" applyFont="1" applyBorder="1" applyAlignment="1" applyProtection="1">
      <alignment horizontal="center" vertical="center"/>
    </xf>
    <xf numFmtId="0" fontId="5" fillId="0" borderId="3" xfId="3" applyFont="1" applyBorder="1" applyAlignment="1" applyProtection="1">
      <alignment horizontal="center" vertical="center"/>
    </xf>
    <xf numFmtId="0" fontId="6" fillId="0" borderId="40" xfId="0" applyFont="1" applyBorder="1" applyAlignment="1" applyProtection="1">
      <alignment vertical="center" wrapText="1"/>
    </xf>
    <xf numFmtId="0" fontId="6" fillId="0" borderId="41" xfId="0" applyFont="1" applyBorder="1" applyAlignment="1" applyProtection="1">
      <alignment vertical="center" wrapText="1"/>
    </xf>
    <xf numFmtId="0" fontId="12" fillId="0" borderId="0" xfId="3" applyFont="1" applyAlignment="1" applyProtection="1">
      <alignment horizontal="center" vertical="center"/>
    </xf>
    <xf numFmtId="0" fontId="16" fillId="0" borderId="6" xfId="3" applyFont="1" applyBorder="1" applyAlignment="1" applyProtection="1">
      <alignment horizontal="center" vertical="center"/>
    </xf>
    <xf numFmtId="0" fontId="16" fillId="0" borderId="5" xfId="3" applyFont="1" applyBorder="1" applyAlignment="1" applyProtection="1">
      <alignment horizontal="center" vertical="center"/>
    </xf>
    <xf numFmtId="0" fontId="16" fillId="0" borderId="6" xfId="3" applyFont="1" applyBorder="1" applyAlignment="1" applyProtection="1">
      <alignment horizontal="center" wrapText="1"/>
    </xf>
    <xf numFmtId="0" fontId="16" fillId="0" borderId="5" xfId="3" applyFont="1" applyBorder="1" applyAlignment="1" applyProtection="1">
      <alignment horizontal="center" wrapText="1"/>
    </xf>
    <xf numFmtId="0" fontId="5" fillId="0" borderId="6" xfId="3" applyFont="1" applyBorder="1" applyAlignment="1" applyProtection="1">
      <alignment horizontal="left" vertical="top" wrapText="1"/>
    </xf>
    <xf numFmtId="0" fontId="5" fillId="0" borderId="42" xfId="3" applyFont="1" applyBorder="1" applyAlignment="1" applyProtection="1">
      <alignment horizontal="left" vertical="top" wrapText="1"/>
    </xf>
    <xf numFmtId="0" fontId="31" fillId="0" borderId="4" xfId="0" applyFont="1" applyBorder="1" applyAlignment="1" applyProtection="1">
      <alignment horizontal="center" wrapText="1"/>
    </xf>
    <xf numFmtId="0" fontId="31" fillId="0" borderId="0" xfId="0" applyFont="1" applyBorder="1" applyAlignment="1" applyProtection="1">
      <alignment horizontal="center" wrapText="1"/>
    </xf>
    <xf numFmtId="0" fontId="31" fillId="0" borderId="3" xfId="0" applyFont="1" applyBorder="1" applyAlignment="1" applyProtection="1">
      <alignment horizontal="center" wrapText="1"/>
    </xf>
    <xf numFmtId="49" fontId="30" fillId="0" borderId="9" xfId="0" applyNumberFormat="1" applyFont="1" applyBorder="1" applyAlignment="1" applyProtection="1">
      <alignment horizontal="center" vertical="top" wrapText="1"/>
    </xf>
    <xf numFmtId="49" fontId="30" fillId="0" borderId="36" xfId="0" applyNumberFormat="1" applyFont="1" applyBorder="1" applyAlignment="1" applyProtection="1">
      <alignment horizontal="center" vertical="top" wrapText="1"/>
    </xf>
    <xf numFmtId="49" fontId="30" fillId="0" borderId="8" xfId="0" applyNumberFormat="1" applyFont="1" applyBorder="1" applyAlignment="1" applyProtection="1">
      <alignment horizontal="center" vertical="top" wrapText="1"/>
    </xf>
    <xf numFmtId="0" fontId="5" fillId="8" borderId="43" xfId="0" applyNumberFormat="1" applyFont="1" applyFill="1" applyBorder="1" applyAlignment="1" applyProtection="1">
      <alignment horizontal="left" vertical="center" wrapText="1"/>
      <protection locked="0"/>
    </xf>
    <xf numFmtId="0" fontId="5" fillId="8" borderId="39" xfId="0" applyNumberFormat="1" applyFont="1" applyFill="1" applyBorder="1" applyAlignment="1" applyProtection="1">
      <alignment horizontal="left" vertical="center" wrapText="1"/>
      <protection locked="0"/>
    </xf>
    <xf numFmtId="0" fontId="10" fillId="0" borderId="43" xfId="0" applyFont="1" applyBorder="1" applyAlignment="1" applyProtection="1"/>
    <xf numFmtId="0" fontId="10" fillId="0" borderId="39" xfId="0" applyFont="1" applyBorder="1" applyAlignment="1" applyProtection="1"/>
    <xf numFmtId="0" fontId="8" fillId="13" borderId="0" xfId="0" applyFont="1" applyFill="1" applyAlignment="1" applyProtection="1">
      <alignment horizontal="left" vertical="top" wrapText="1"/>
    </xf>
    <xf numFmtId="49" fontId="8" fillId="8" borderId="19" xfId="12" quotePrefix="1" applyNumberFormat="1" applyFont="1" applyFill="1" applyBorder="1" applyAlignment="1" applyProtection="1">
      <alignment vertical="center"/>
      <protection locked="0"/>
    </xf>
  </cellXfs>
  <cellStyles count="15">
    <cellStyle name="40% - Accent2" xfId="2" builtinId="35"/>
    <cellStyle name="40% - Accent2 2" xfId="5"/>
    <cellStyle name="Comma 2" xfId="14"/>
    <cellStyle name="Currency 2" xfId="6"/>
    <cellStyle name="Disabled" xfId="7"/>
    <cellStyle name="Enabled" xfId="8"/>
    <cellStyle name="Good" xfId="1" builtinId="26"/>
    <cellStyle name="Hyperlink" xfId="13" builtinId="8"/>
    <cellStyle name="Normal" xfId="0" builtinId="0"/>
    <cellStyle name="Normal 2" xfId="9"/>
    <cellStyle name="Normal 3" xfId="10"/>
    <cellStyle name="Normal 4" xfId="3"/>
    <cellStyle name="Normal 5" xfId="12"/>
    <cellStyle name="Percent 2" xfId="4"/>
    <cellStyle name="TableHeaders" xfId="11"/>
  </cellStyles>
  <dxfs count="1">
    <dxf>
      <font>
        <color rgb="FFFF0000"/>
      </font>
    </dxf>
  </dxfs>
  <tableStyles count="0" defaultTableStyle="TableStyleMedium2" defaultPivotStyle="PivotStyleLight16"/>
  <colors>
    <mruColors>
      <color rgb="FF33CC33"/>
      <color rgb="FFFFFF9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y%20State%20AFC\Downloads\afc-cost-report-fy16-draft%20ES%20edits%2010.13.17%20with%20mini%20C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y%20State%20AFC\Downloads\afc-cost-report-fy16-draft%20ES%20edits%2010.13.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FC-GAFC\Samples%20for%20extract\Sample%20with%20changed%20tab%20nam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anges"/>
      <sheetName val="General Information"/>
      <sheetName val="Revenue"/>
      <sheetName val="Other Revenue"/>
      <sheetName val="Adminstrative Expenses"/>
      <sheetName val="Other Indirect Staffing"/>
      <sheetName val="Occupancy Expenses"/>
      <sheetName val="Other Administrative Expenses"/>
      <sheetName val="Non-Reimbursable Expense"/>
      <sheetName val="Direct Care Expenses"/>
      <sheetName val="Staffing"/>
      <sheetName val="Caregiver Stipends"/>
      <sheetName val="Other Direct Staffing"/>
      <sheetName val="Other Direct Care Expenses"/>
      <sheetName val="Non-Salary Related"/>
      <sheetName val="Summary"/>
      <sheetName val="Stmt Certification"/>
      <sheetName val="AFC"/>
      <sheetName val="UpdateData"/>
      <sheetName val="Data"/>
      <sheetName val="Lookup"/>
    </sheetNames>
    <sheetDataSet>
      <sheetData sheetId="0"/>
      <sheetData sheetId="1">
        <row r="3">
          <cell r="B3" t="str">
            <v>You MUST select your provider name in the General Information tab, line item G2.</v>
          </cell>
        </row>
      </sheetData>
      <sheetData sheetId="2">
        <row r="10">
          <cell r="C10">
            <v>0</v>
          </cell>
        </row>
      </sheetData>
      <sheetData sheetId="3"/>
      <sheetData sheetId="4">
        <row r="19">
          <cell r="D19">
            <v>0</v>
          </cell>
        </row>
      </sheetData>
      <sheetData sheetId="5"/>
      <sheetData sheetId="6"/>
      <sheetData sheetId="7"/>
      <sheetData sheetId="8"/>
      <sheetData sheetId="9">
        <row r="18">
          <cell r="D18">
            <v>0</v>
          </cell>
        </row>
      </sheetData>
      <sheetData sheetId="10"/>
      <sheetData sheetId="11">
        <row r="11">
          <cell r="C11">
            <v>0</v>
          </cell>
        </row>
      </sheetData>
      <sheetData sheetId="12"/>
      <sheetData sheetId="13"/>
      <sheetData sheetId="14"/>
      <sheetData sheetId="15"/>
      <sheetData sheetId="16"/>
      <sheetData sheetId="17">
        <row r="8">
          <cell r="A8" t="str">
            <v>Select your provider name.</v>
          </cell>
        </row>
        <row r="9">
          <cell r="A9" t="str">
            <v>Accucare, Inc.</v>
          </cell>
        </row>
        <row r="10">
          <cell r="A10" t="str">
            <v>Adult Foster Care of the North Shore</v>
          </cell>
        </row>
        <row r="11">
          <cell r="A11" t="str">
            <v>Advocates, Inc.</v>
          </cell>
        </row>
        <row r="12">
          <cell r="A12" t="str">
            <v>Alternatives Unlimited, Inc.</v>
          </cell>
        </row>
        <row r="13">
          <cell r="A13" t="str">
            <v>Anodyne Homemaker Services Corp.</v>
          </cell>
        </row>
        <row r="14">
          <cell r="A14" t="str">
            <v>ARC of East Middlesex (EMARC)</v>
          </cell>
        </row>
        <row r="15">
          <cell r="A15" t="str">
            <v>ARC of Greater Haverhill-Newburyport Inc.</v>
          </cell>
        </row>
        <row r="16">
          <cell r="A16" t="str">
            <v>ARC of Greater Plymouth</v>
          </cell>
        </row>
        <row r="17">
          <cell r="A17" t="str">
            <v>Beacon Adult Foster Care, Inc.</v>
          </cell>
        </row>
        <row r="18">
          <cell r="A18" t="str">
            <v>Berkshire County Arc, Inc.</v>
          </cell>
        </row>
        <row r="19">
          <cell r="A19" t="str">
            <v>B-Fair AFC Program</v>
          </cell>
        </row>
        <row r="20">
          <cell r="A20" t="str">
            <v>Boston Senior Home Care</v>
          </cell>
        </row>
        <row r="21">
          <cell r="A21" t="str">
            <v>Bridging Homes-Bridging Caregivers</v>
          </cell>
        </row>
        <row r="22">
          <cell r="A22" t="str">
            <v>CapeAbilities, Inc.</v>
          </cell>
        </row>
        <row r="23">
          <cell r="A23" t="str">
            <v>Caregiver Homes of MA, Inc.</v>
          </cell>
        </row>
        <row r="24">
          <cell r="A24" t="str">
            <v>CLASS, Inc.</v>
          </cell>
        </row>
        <row r="25">
          <cell r="A25" t="str">
            <v>Community Enterprises, Inc.</v>
          </cell>
        </row>
        <row r="26">
          <cell r="A26" t="str">
            <v>Elder Services of Berkshire County, Inc.</v>
          </cell>
        </row>
        <row r="27">
          <cell r="A27" t="str">
            <v>Elder Services of the Merrimack Valley</v>
          </cell>
        </row>
        <row r="28">
          <cell r="A28" t="str">
            <v>Family Service Association Adult Family Care</v>
          </cell>
        </row>
        <row r="29">
          <cell r="A29" t="str">
            <v>Fidelity House</v>
          </cell>
        </row>
        <row r="30">
          <cell r="A30" t="str">
            <v>Franklin County Home Care Corporation</v>
          </cell>
        </row>
        <row r="31">
          <cell r="A31" t="str">
            <v>Gabriel Care, LLC</v>
          </cell>
        </row>
        <row r="32">
          <cell r="A32" t="str">
            <v>Goodwill Industries of Springfield</v>
          </cell>
        </row>
        <row r="33">
          <cell r="A33" t="str">
            <v>Greater Springfield Senior Services, Inc.</v>
          </cell>
        </row>
        <row r="34">
          <cell r="A34" t="str">
            <v>Greater Waltham Arc</v>
          </cell>
        </row>
        <row r="35">
          <cell r="A35" t="str">
            <v>Helping Homes / Northeast ARC</v>
          </cell>
        </row>
        <row r="36">
          <cell r="A36" t="str">
            <v>Highland Valley Elder Services, Inc.</v>
          </cell>
        </row>
        <row r="37">
          <cell r="A37" t="str">
            <v>Horace Mann Educational Associates (HMEA) Shared Living Services</v>
          </cell>
        </row>
        <row r="38">
          <cell r="A38" t="str">
            <v>Kennedy Donovan Center, Inc.</v>
          </cell>
        </row>
        <row r="39">
          <cell r="A39" t="str">
            <v>LifeShare Management Group</v>
          </cell>
        </row>
        <row r="40">
          <cell r="A40" t="str">
            <v>LifeStream Adult Foster Care Program</v>
          </cell>
        </row>
        <row r="41">
          <cell r="A41" t="str">
            <v>Massachusetts Mentor, Inc.</v>
          </cell>
        </row>
        <row r="42">
          <cell r="A42" t="str">
            <v>Matson Community Services, Inc.</v>
          </cell>
        </row>
        <row r="43">
          <cell r="A43" t="str">
            <v>MENTOR</v>
          </cell>
        </row>
        <row r="44">
          <cell r="A44" t="str">
            <v>Minuteman ARC</v>
          </cell>
        </row>
        <row r="45">
          <cell r="A45" t="str">
            <v>Montachusett Home Care Corp.</v>
          </cell>
        </row>
        <row r="46">
          <cell r="A46" t="str">
            <v>NeuroRestorative</v>
          </cell>
        </row>
        <row r="47">
          <cell r="A47" t="str">
            <v>New Dimensions Aftercare Services, Inc.</v>
          </cell>
        </row>
        <row r="48">
          <cell r="A48" t="str">
            <v>Nonotuck Resource Associates, Inc.</v>
          </cell>
        </row>
        <row r="49">
          <cell r="A49" t="str">
            <v>Northeast Arc Adult Foster Care</v>
          </cell>
        </row>
        <row r="50">
          <cell r="A50" t="str">
            <v>Old Colony Elderly Services Adult Family Care</v>
          </cell>
        </row>
        <row r="51">
          <cell r="A51" t="str">
            <v>Options</v>
          </cell>
        </row>
        <row r="52">
          <cell r="A52" t="str">
            <v>P.R.I.D.E., Inc.</v>
          </cell>
        </row>
        <row r="53">
          <cell r="A53" t="str">
            <v>People, Incorporated</v>
          </cell>
        </row>
        <row r="54">
          <cell r="A54" t="str">
            <v>Polus Center AFC Services</v>
          </cell>
        </row>
        <row r="55">
          <cell r="A55" t="str">
            <v>Priority Professional</v>
          </cell>
        </row>
        <row r="56">
          <cell r="A56" t="str">
            <v>Rehabilitative Resources, Inc.</v>
          </cell>
        </row>
        <row r="57">
          <cell r="A57" t="str">
            <v>Roxbury Comprehensive Community Health Center Adult Foster Care Program</v>
          </cell>
        </row>
        <row r="58">
          <cell r="A58" t="str">
            <v>SafetyNet Solutions</v>
          </cell>
        </row>
        <row r="59">
          <cell r="A59" t="str">
            <v>Seven Hills Foundation - Adult Foster Care</v>
          </cell>
        </row>
        <row r="60">
          <cell r="A60" t="str">
            <v>Somerville-Cambridge Elder Services</v>
          </cell>
        </row>
        <row r="61">
          <cell r="A61" t="str">
            <v>South Shore Support Services, Inc.</v>
          </cell>
        </row>
        <row r="62">
          <cell r="A62" t="str">
            <v>Springwell, Inc.</v>
          </cell>
        </row>
        <row r="63">
          <cell r="A63" t="str">
            <v>The Arc of Northern Bristol County</v>
          </cell>
        </row>
        <row r="64">
          <cell r="A64" t="str">
            <v>The Arc of the South Shore, Inc.</v>
          </cell>
        </row>
        <row r="65">
          <cell r="A65" t="str">
            <v>The Association for Community Living</v>
          </cell>
        </row>
        <row r="66">
          <cell r="A66" t="str">
            <v>The Family Care Program at Massachusetts General Hospital</v>
          </cell>
        </row>
        <row r="67">
          <cell r="A67" t="str">
            <v>Toward Independent Living and Learning (TILL), Inc.</v>
          </cell>
        </row>
        <row r="68">
          <cell r="A68" t="str">
            <v>Tri-Valley, Inc. Adult Family Care</v>
          </cell>
        </row>
        <row r="69">
          <cell r="A69" t="str">
            <v>United Arc of Franklin &amp; Hampshire Counties</v>
          </cell>
        </row>
        <row r="70">
          <cell r="A70" t="str">
            <v>United Cerebral Palsy Association of Berkshire Co.</v>
          </cell>
        </row>
        <row r="71">
          <cell r="A71" t="str">
            <v>Well Given AFC, Inc.</v>
          </cell>
        </row>
        <row r="72">
          <cell r="A72" t="str">
            <v>WestMass ElderCare, Inc. Adult Family Care</v>
          </cell>
        </row>
      </sheetData>
      <sheetData sheetId="18"/>
      <sheetData sheetId="19"/>
      <sheetData sheetId="20">
        <row r="2">
          <cell r="A2" t="str">
            <v>AFC</v>
          </cell>
          <cell r="L2">
            <v>2013</v>
          </cell>
        </row>
        <row r="3">
          <cell r="A3" t="str">
            <v>AFC and GAFC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Revenue"/>
      <sheetName val="Other Revenue"/>
      <sheetName val="Administrative Expenses"/>
      <sheetName val="Other Indirect Staffing"/>
      <sheetName val="Occupancy Expenses"/>
      <sheetName val="Other Administrative Expenses"/>
      <sheetName val="Non-Reimbursable Expense"/>
      <sheetName val="Direct Care Expenses"/>
      <sheetName val="Other Direct Staffing"/>
      <sheetName val="Other Direct Care Expenses"/>
      <sheetName val="Caregiver Stipends"/>
      <sheetName val="Summary"/>
      <sheetName val="Stmt Certification"/>
      <sheetName val="AFC"/>
      <sheetName val="UpdateData"/>
      <sheetName val="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A8" t="str">
            <v>Select your provider name.</v>
          </cell>
        </row>
        <row r="9">
          <cell r="A9" t="str">
            <v>Accucare, Inc.</v>
          </cell>
        </row>
        <row r="10">
          <cell r="A10" t="str">
            <v>Adult Foster Care of the North Shore</v>
          </cell>
        </row>
        <row r="11">
          <cell r="A11" t="str">
            <v>Advocates, Inc.</v>
          </cell>
        </row>
        <row r="12">
          <cell r="A12" t="str">
            <v>Alternatives Unlimited, Inc.</v>
          </cell>
        </row>
        <row r="13">
          <cell r="A13" t="str">
            <v>Anodyne Homemaker Services Corp.</v>
          </cell>
        </row>
        <row r="14">
          <cell r="A14" t="str">
            <v>ARC of East Middlesex (EMARC)</v>
          </cell>
        </row>
        <row r="15">
          <cell r="A15" t="str">
            <v>ARC of Greater Haverhill-Newburyport Inc.</v>
          </cell>
        </row>
        <row r="16">
          <cell r="A16" t="str">
            <v>ARC of Greater Plymouth</v>
          </cell>
        </row>
        <row r="17">
          <cell r="A17" t="str">
            <v>Beacon Adult Foster Care, Inc.</v>
          </cell>
        </row>
        <row r="18">
          <cell r="A18" t="str">
            <v>Berkshire County Arc, Inc.</v>
          </cell>
        </row>
        <row r="19">
          <cell r="A19" t="str">
            <v>B-Fair AFC Program</v>
          </cell>
        </row>
        <row r="20">
          <cell r="A20" t="str">
            <v>Boston Senior Home Care</v>
          </cell>
        </row>
        <row r="21">
          <cell r="A21" t="str">
            <v>Bridging Homes-Bridging Caregivers</v>
          </cell>
        </row>
        <row r="22">
          <cell r="A22" t="str">
            <v>CapeAbilities, Inc.</v>
          </cell>
        </row>
        <row r="23">
          <cell r="A23" t="str">
            <v>Caregiver Homes of MA, Inc.</v>
          </cell>
        </row>
        <row r="24">
          <cell r="A24" t="str">
            <v>CLASS, Inc.</v>
          </cell>
        </row>
        <row r="25">
          <cell r="A25" t="str">
            <v>Community Enterprises, Inc.</v>
          </cell>
        </row>
        <row r="26">
          <cell r="A26" t="str">
            <v>Elder Services of Berkshire County, Inc.</v>
          </cell>
        </row>
        <row r="27">
          <cell r="A27" t="str">
            <v>Elder Services of the Merrimack Valley</v>
          </cell>
        </row>
        <row r="28">
          <cell r="A28" t="str">
            <v>Family Service Association Adult Family Care</v>
          </cell>
        </row>
        <row r="29">
          <cell r="A29" t="str">
            <v>Fidelity House</v>
          </cell>
        </row>
        <row r="30">
          <cell r="A30" t="str">
            <v>Franklin County Home Care Corporation</v>
          </cell>
        </row>
        <row r="31">
          <cell r="A31" t="str">
            <v>Gabriel Care, LLC</v>
          </cell>
        </row>
        <row r="32">
          <cell r="A32" t="str">
            <v>Goodwill Industries of Springfield</v>
          </cell>
        </row>
        <row r="33">
          <cell r="A33" t="str">
            <v>Greater Springfield Senior Services, Inc.</v>
          </cell>
        </row>
        <row r="34">
          <cell r="A34" t="str">
            <v>Greater Waltham Arc</v>
          </cell>
        </row>
        <row r="35">
          <cell r="A35" t="str">
            <v>Helping Homes / Northeast ARC</v>
          </cell>
        </row>
        <row r="36">
          <cell r="A36" t="str">
            <v>Highland Valley Elder Services, Inc.</v>
          </cell>
        </row>
        <row r="37">
          <cell r="A37" t="str">
            <v>Horace Mann Educational Associates (HMEA) Shared Living Services</v>
          </cell>
        </row>
        <row r="38">
          <cell r="A38" t="str">
            <v>Kennedy Donovan Center, Inc.</v>
          </cell>
        </row>
        <row r="39">
          <cell r="A39" t="str">
            <v>LifeShare Management Group</v>
          </cell>
        </row>
        <row r="40">
          <cell r="A40" t="str">
            <v>LifeStream Adult Foster Care Program</v>
          </cell>
        </row>
        <row r="41">
          <cell r="A41" t="str">
            <v>Massachusetts Mentor, Inc.</v>
          </cell>
        </row>
        <row r="42">
          <cell r="A42" t="str">
            <v>Matson Community Services, Inc.</v>
          </cell>
        </row>
        <row r="43">
          <cell r="A43" t="str">
            <v>MENTOR</v>
          </cell>
        </row>
        <row r="44">
          <cell r="A44" t="str">
            <v>Minuteman ARC</v>
          </cell>
        </row>
        <row r="45">
          <cell r="A45" t="str">
            <v>Montachusett Home Care Corp.</v>
          </cell>
        </row>
        <row r="46">
          <cell r="A46" t="str">
            <v>NeuroRestorative</v>
          </cell>
        </row>
        <row r="47">
          <cell r="A47" t="str">
            <v>New Dimensions Aftercare Services, Inc.</v>
          </cell>
        </row>
        <row r="48">
          <cell r="A48" t="str">
            <v>Nonotuck Resource Associates, Inc.</v>
          </cell>
        </row>
        <row r="49">
          <cell r="A49" t="str">
            <v>Northeast Arc Adult Foster Care</v>
          </cell>
        </row>
        <row r="50">
          <cell r="A50" t="str">
            <v>Old Colony Elderly Services Adult Family Care</v>
          </cell>
        </row>
        <row r="51">
          <cell r="A51" t="str">
            <v>Options</v>
          </cell>
        </row>
        <row r="52">
          <cell r="A52" t="str">
            <v>P.R.I.D.E., Inc.</v>
          </cell>
        </row>
        <row r="53">
          <cell r="A53" t="str">
            <v>People, Incorporated</v>
          </cell>
        </row>
        <row r="54">
          <cell r="A54" t="str">
            <v>Polus Center AFC Services</v>
          </cell>
        </row>
        <row r="55">
          <cell r="A55" t="str">
            <v>Priority Professional</v>
          </cell>
        </row>
        <row r="56">
          <cell r="A56" t="str">
            <v>Rehabilitative Resources, Inc.</v>
          </cell>
        </row>
        <row r="57">
          <cell r="A57" t="str">
            <v>Roxbury Comprehensive Community Health Center Adult Foster Care Program</v>
          </cell>
        </row>
        <row r="58">
          <cell r="A58" t="str">
            <v>SafetyNet Solutions</v>
          </cell>
        </row>
        <row r="59">
          <cell r="A59" t="str">
            <v>Seven Hills Foundation - Adult Foster Care</v>
          </cell>
        </row>
        <row r="60">
          <cell r="A60" t="str">
            <v>Somerville-Cambridge Elder Services</v>
          </cell>
        </row>
        <row r="61">
          <cell r="A61" t="str">
            <v>South Shore Support Services, Inc.</v>
          </cell>
        </row>
        <row r="62">
          <cell r="A62" t="str">
            <v>Springwell, Inc.</v>
          </cell>
        </row>
        <row r="63">
          <cell r="A63" t="str">
            <v>The Arc of Northern Bristol County</v>
          </cell>
        </row>
        <row r="64">
          <cell r="A64" t="str">
            <v>The Arc of the South Shore, Inc.</v>
          </cell>
        </row>
        <row r="65">
          <cell r="A65" t="str">
            <v>The Association for Community Living</v>
          </cell>
        </row>
        <row r="66">
          <cell r="A66" t="str">
            <v>The Family Care Program at Massachusetts General Hospital</v>
          </cell>
        </row>
        <row r="67">
          <cell r="A67" t="str">
            <v>Toward Independent Living and Learning (TILL), Inc.</v>
          </cell>
        </row>
        <row r="68">
          <cell r="A68" t="str">
            <v>Tri-Valley, Inc. Adult Family Care</v>
          </cell>
        </row>
        <row r="69">
          <cell r="A69" t="str">
            <v>United Arc of Franklin &amp; Hampshire Counties</v>
          </cell>
        </row>
        <row r="70">
          <cell r="A70" t="str">
            <v>United Cerebral Palsy Association of Berkshire Co.</v>
          </cell>
        </row>
        <row r="71">
          <cell r="A71" t="str">
            <v>Well Given AFC, Inc.</v>
          </cell>
        </row>
        <row r="72">
          <cell r="A72" t="str">
            <v>WestMass ElderCare, Inc. Adult Family Care</v>
          </cell>
        </row>
      </sheetData>
      <sheetData sheetId="15"/>
      <sheetData sheetId="16">
        <row r="2">
          <cell r="A2" t="str">
            <v>AFC</v>
          </cell>
          <cell r="L2">
            <v>2013</v>
          </cell>
        </row>
        <row r="3">
          <cell r="A3" t="str">
            <v>AFC and GAFC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A-Revenue"/>
      <sheetName val="A1-Other Revenue"/>
      <sheetName val="B-Administrative Expenses"/>
      <sheetName val="B1-Other Indirect Staffing"/>
      <sheetName val="B2-Occupancy Expenses"/>
      <sheetName val="B3-Other Admin Expenses"/>
      <sheetName val="B4-Non-Reimbursable Expense"/>
      <sheetName val="C-Direct Care Expenses"/>
      <sheetName val="C1-Other Direct Staffing"/>
      <sheetName val="C2-Other Direct Care Expenses"/>
      <sheetName val="CA-Caregiver Stipends"/>
      <sheetName val="Summary"/>
      <sheetName val="Stmt Certification"/>
      <sheetName val="AFC"/>
      <sheetName val="UpdateData"/>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A7" t="str">
            <v>Sample for pull</v>
          </cell>
        </row>
        <row r="8">
          <cell r="A8" t="str">
            <v>Select your provider name.</v>
          </cell>
        </row>
        <row r="9">
          <cell r="A9" t="str">
            <v>Accucare, Inc.</v>
          </cell>
        </row>
        <row r="10">
          <cell r="A10" t="str">
            <v>Adult Foster Care of the North Shore</v>
          </cell>
        </row>
        <row r="11">
          <cell r="A11" t="str">
            <v>Advocates, Inc.</v>
          </cell>
        </row>
        <row r="12">
          <cell r="A12" t="str">
            <v>Alternatives Unlimited, Inc.</v>
          </cell>
        </row>
        <row r="13">
          <cell r="A13" t="str">
            <v>Anodyne Homemaker Services Corp.</v>
          </cell>
        </row>
        <row r="14">
          <cell r="A14" t="str">
            <v>ARC of East Middlesex (EMARC)</v>
          </cell>
        </row>
        <row r="15">
          <cell r="A15" t="str">
            <v>ARC of Greater Haverhill-Newburyport Inc.</v>
          </cell>
        </row>
        <row r="16">
          <cell r="A16" t="str">
            <v>ARC of Greater Plymouth</v>
          </cell>
        </row>
        <row r="17">
          <cell r="A17" t="str">
            <v>Beacon Adult Foster Care, Inc.</v>
          </cell>
        </row>
        <row r="18">
          <cell r="A18" t="str">
            <v>Berkshire County Arc, Inc.</v>
          </cell>
        </row>
        <row r="19">
          <cell r="A19" t="str">
            <v>B-Fair AFC Program</v>
          </cell>
        </row>
        <row r="20">
          <cell r="A20" t="str">
            <v>Boston Senior Home Care</v>
          </cell>
        </row>
        <row r="21">
          <cell r="A21" t="str">
            <v>Bridging Homes-Bridging Caregivers</v>
          </cell>
        </row>
        <row r="22">
          <cell r="A22" t="str">
            <v>CapeAbilities, Inc.</v>
          </cell>
        </row>
        <row r="23">
          <cell r="A23" t="str">
            <v>Caregiver Homes of MA, Inc.</v>
          </cell>
        </row>
        <row r="24">
          <cell r="A24" t="str">
            <v>CLASS, Inc.</v>
          </cell>
        </row>
        <row r="25">
          <cell r="A25" t="str">
            <v>Community Enterprises, Inc.</v>
          </cell>
        </row>
        <row r="26">
          <cell r="A26" t="str">
            <v>Elder Services of Berkshire County, Inc.</v>
          </cell>
        </row>
        <row r="27">
          <cell r="A27" t="str">
            <v>Elder Services of the Merrimack Valley</v>
          </cell>
        </row>
        <row r="28">
          <cell r="A28" t="str">
            <v>Family Service Association Adult Family Care</v>
          </cell>
        </row>
        <row r="29">
          <cell r="A29" t="str">
            <v>Fidelity House</v>
          </cell>
        </row>
        <row r="30">
          <cell r="A30" t="str">
            <v>Franklin County Home Care Corporation</v>
          </cell>
        </row>
        <row r="31">
          <cell r="A31" t="str">
            <v>Gabriel Care, LLC</v>
          </cell>
        </row>
        <row r="32">
          <cell r="A32" t="str">
            <v>Goodwill Industries of Springfield</v>
          </cell>
        </row>
        <row r="33">
          <cell r="A33" t="str">
            <v>Greater Springfield Senior Services, Inc.</v>
          </cell>
        </row>
        <row r="34">
          <cell r="A34" t="str">
            <v>Greater Waltham Arc</v>
          </cell>
        </row>
        <row r="35">
          <cell r="A35" t="str">
            <v>Helping Homes / Northeast ARC</v>
          </cell>
        </row>
        <row r="36">
          <cell r="A36" t="str">
            <v>Highland Valley Elder Services, Inc.</v>
          </cell>
        </row>
        <row r="37">
          <cell r="A37" t="str">
            <v>Horace Mann Educational Associates (HMEA) Shared Living Services</v>
          </cell>
        </row>
        <row r="38">
          <cell r="A38" t="str">
            <v>Kennedy Donovan Center, Inc.</v>
          </cell>
        </row>
        <row r="39">
          <cell r="A39" t="str">
            <v>LifeShare Management Group</v>
          </cell>
        </row>
        <row r="40">
          <cell r="A40" t="str">
            <v>LifeStream Adult Foster Care Program</v>
          </cell>
        </row>
        <row r="41">
          <cell r="A41" t="str">
            <v>Massachusetts Mentor, Inc.</v>
          </cell>
        </row>
        <row r="42">
          <cell r="A42" t="str">
            <v>Matson Community Services, Inc.</v>
          </cell>
        </row>
        <row r="43">
          <cell r="A43" t="str">
            <v>MENTOR</v>
          </cell>
        </row>
        <row r="44">
          <cell r="A44" t="str">
            <v>Minuteman ARC</v>
          </cell>
        </row>
        <row r="45">
          <cell r="A45" t="str">
            <v>Montachusett Home Care Corp.</v>
          </cell>
        </row>
        <row r="46">
          <cell r="A46" t="str">
            <v>NeuroRestorative</v>
          </cell>
        </row>
        <row r="47">
          <cell r="A47" t="str">
            <v>New Dimensions Aftercare Services, Inc.</v>
          </cell>
        </row>
        <row r="48">
          <cell r="A48" t="str">
            <v>Nonotuck Resource Associates, Inc.</v>
          </cell>
        </row>
        <row r="49">
          <cell r="A49" t="str">
            <v>Northeast Arc Adult Foster Care</v>
          </cell>
        </row>
        <row r="50">
          <cell r="A50" t="str">
            <v>Old Colony Elderly Services Adult Family Care</v>
          </cell>
        </row>
        <row r="51">
          <cell r="A51" t="str">
            <v>Options</v>
          </cell>
        </row>
        <row r="52">
          <cell r="A52" t="str">
            <v>P.R.I.D.E., Inc.</v>
          </cell>
        </row>
        <row r="53">
          <cell r="A53" t="str">
            <v>People, Incorporated</v>
          </cell>
        </row>
        <row r="54">
          <cell r="A54" t="str">
            <v>Polus Center AFC Services</v>
          </cell>
        </row>
        <row r="55">
          <cell r="A55" t="str">
            <v>Priority Professional</v>
          </cell>
        </row>
        <row r="56">
          <cell r="A56" t="str">
            <v>Rehabilitative Resources, Inc.</v>
          </cell>
        </row>
        <row r="57">
          <cell r="A57" t="str">
            <v>Roxbury Comprehensive Community Health Center Adult Foster Care Program</v>
          </cell>
        </row>
        <row r="58">
          <cell r="A58" t="str">
            <v>SafetyNet Solutions</v>
          </cell>
        </row>
        <row r="59">
          <cell r="A59" t="str">
            <v>Seven Hills Foundation - Adult Foster Care</v>
          </cell>
        </row>
        <row r="60">
          <cell r="A60" t="str">
            <v>Somerville-Cambridge Elder Services</v>
          </cell>
        </row>
        <row r="61">
          <cell r="A61" t="str">
            <v>South Shore Support Services, Inc.</v>
          </cell>
        </row>
        <row r="62">
          <cell r="A62" t="str">
            <v>Springwell, Inc.</v>
          </cell>
        </row>
        <row r="63">
          <cell r="A63" t="str">
            <v>The Arc of Northern Bristol County</v>
          </cell>
        </row>
        <row r="64">
          <cell r="A64" t="str">
            <v>The Arc of the South Shore, Inc.</v>
          </cell>
        </row>
        <row r="65">
          <cell r="A65" t="str">
            <v>The Association for Community Living</v>
          </cell>
        </row>
        <row r="66">
          <cell r="A66" t="str">
            <v>The Family Care Program at Massachusetts General Hospital</v>
          </cell>
        </row>
        <row r="67">
          <cell r="A67" t="str">
            <v>Toward Independent Living and Learning (TILL), Inc.</v>
          </cell>
        </row>
        <row r="68">
          <cell r="A68" t="str">
            <v>Tri-Valley, Inc. Adult Family Care</v>
          </cell>
        </row>
        <row r="69">
          <cell r="A69" t="str">
            <v>United Arc of Franklin &amp; Hampshire Counties</v>
          </cell>
        </row>
        <row r="70">
          <cell r="A70" t="str">
            <v>United Cerebral Palsy Association of Berkshire Co.</v>
          </cell>
        </row>
        <row r="71">
          <cell r="A71" t="str">
            <v>Well Given AFC, Inc.</v>
          </cell>
        </row>
        <row r="72">
          <cell r="A72" t="str">
            <v>WestMass ElderCare, Inc. Adult Family Care</v>
          </cell>
        </row>
      </sheetData>
      <sheetData sheetId="15" refreshError="1"/>
      <sheetData sheetId="16">
        <row r="2">
          <cell r="A2" t="str">
            <v>AFC</v>
          </cell>
          <cell r="L2">
            <v>2013</v>
          </cell>
        </row>
        <row r="3">
          <cell r="A3" t="str">
            <v>AFC and GAFC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IA.DATA@STATE.MA.US" TargetMode="External"/><Relationship Id="rId1" Type="http://schemas.openxmlformats.org/officeDocument/2006/relationships/hyperlink" Target="mailto:chia.data@state.ma.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ia.data@state.ma.u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hia.data@state.ma.us" TargetMode="External"/><Relationship Id="rId2" Type="http://schemas.openxmlformats.org/officeDocument/2006/relationships/hyperlink" Target="http://chiamass.gov/assets/docs/p/inet/confidential-business-partner-agreement-2018.pdf" TargetMode="External"/><Relationship Id="rId1" Type="http://schemas.openxmlformats.org/officeDocument/2006/relationships/hyperlink" Target="http://chiamass.gov/assets/docs/p/inetuseragreementotherprovider.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7"/>
  <sheetViews>
    <sheetView tabSelected="1" workbookViewId="0">
      <selection activeCell="E38" sqref="E38"/>
    </sheetView>
  </sheetViews>
  <sheetFormatPr defaultColWidth="9.125" defaultRowHeight="12.75" x14ac:dyDescent="0.2"/>
  <cols>
    <col min="1" max="1" width="26.125" style="13" customWidth="1"/>
    <col min="2" max="2" width="44.625" style="13" customWidth="1"/>
    <col min="3" max="3" width="60" style="13" customWidth="1"/>
    <col min="4" max="4" width="49.375" style="14" customWidth="1"/>
    <col min="5" max="5" width="43.375" style="13" customWidth="1"/>
    <col min="6" max="6" width="56.625" style="13" customWidth="1"/>
    <col min="7" max="16384" width="9.125" style="13"/>
  </cols>
  <sheetData>
    <row r="1" spans="1:4" ht="36.75" customHeight="1" x14ac:dyDescent="0.2">
      <c r="B1" s="165" t="s">
        <v>105</v>
      </c>
      <c r="C1" s="165"/>
      <c r="D1" s="12"/>
    </row>
    <row r="2" spans="1:4" s="21" customFormat="1" ht="27" customHeight="1" x14ac:dyDescent="0.25">
      <c r="A2" s="68" t="s">
        <v>82</v>
      </c>
      <c r="B2" s="70"/>
      <c r="C2" s="70"/>
      <c r="D2" s="69"/>
    </row>
    <row r="3" spans="1:4" s="21" customFormat="1" ht="30" customHeight="1" x14ac:dyDescent="0.25">
      <c r="A3" s="68" t="s">
        <v>81</v>
      </c>
      <c r="B3" s="67">
        <f>IF(C17&lt;&gt;"Select your provider name.",C17,IF(C18&lt;&gt;"",C18,B62))</f>
        <v>0</v>
      </c>
      <c r="C3" s="66"/>
      <c r="D3" s="29"/>
    </row>
    <row r="4" spans="1:4" ht="25.5" customHeight="1" x14ac:dyDescent="0.2">
      <c r="A4" s="65" t="s">
        <v>80</v>
      </c>
      <c r="B4" s="167" t="str">
        <f xml:space="preserve"> IF(AND(C56:C57), TEXT(C47,"mm/dd/yyyy") &amp; " to "&amp; TEXT(C48,"mm/dd/yyyy"), B55)</f>
        <v>Enter your fiscal year dates in the General Information tab, line items G28 and G29.</v>
      </c>
      <c r="C4" s="167"/>
      <c r="D4" s="57"/>
    </row>
    <row r="5" spans="1:4" ht="20.100000000000001" customHeight="1" x14ac:dyDescent="0.2">
      <c r="A5" s="52"/>
      <c r="B5" s="162" t="s">
        <v>79</v>
      </c>
      <c r="C5" s="162"/>
      <c r="D5" s="57"/>
    </row>
    <row r="6" spans="1:4" ht="20.100000000000001" customHeight="1" x14ac:dyDescent="0.2">
      <c r="A6" s="52"/>
      <c r="B6" s="163" t="s">
        <v>78</v>
      </c>
      <c r="C6" s="163"/>
      <c r="D6" s="57"/>
    </row>
    <row r="7" spans="1:4" ht="33.75" customHeight="1" thickBot="1" x14ac:dyDescent="0.25">
      <c r="A7" s="52"/>
      <c r="B7" s="166" t="s">
        <v>106</v>
      </c>
      <c r="C7" s="166"/>
      <c r="D7" s="57"/>
    </row>
    <row r="8" spans="1:4" ht="20.100000000000001" customHeight="1" thickTop="1" x14ac:dyDescent="0.2">
      <c r="A8" s="52"/>
      <c r="B8" s="64" t="s">
        <v>77</v>
      </c>
      <c r="C8" s="63"/>
      <c r="D8" s="57"/>
    </row>
    <row r="9" spans="1:4" ht="20.100000000000001" customHeight="1" x14ac:dyDescent="0.2">
      <c r="A9" s="52"/>
      <c r="B9" s="62"/>
      <c r="C9" s="61" t="s">
        <v>76</v>
      </c>
      <c r="D9" s="57"/>
    </row>
    <row r="10" spans="1:4" ht="20.100000000000001" customHeight="1" thickBot="1" x14ac:dyDescent="0.25">
      <c r="A10" s="52"/>
      <c r="B10" s="60"/>
      <c r="C10" s="59" t="s">
        <v>75</v>
      </c>
      <c r="D10" s="57"/>
    </row>
    <row r="11" spans="1:4" ht="20.100000000000001" customHeight="1" thickTop="1" x14ac:dyDescent="0.2">
      <c r="A11" s="52"/>
      <c r="B11" s="53"/>
      <c r="C11" s="58"/>
      <c r="D11" s="57"/>
    </row>
    <row r="12" spans="1:4" s="53" customFormat="1" ht="9" customHeight="1" thickBot="1" x14ac:dyDescent="0.25">
      <c r="A12" s="56"/>
      <c r="C12" s="55"/>
      <c r="D12" s="54"/>
    </row>
    <row r="13" spans="1:4" ht="20.100000000000001" customHeight="1" thickTop="1" x14ac:dyDescent="0.2">
      <c r="A13" s="52"/>
      <c r="B13" s="168" t="s">
        <v>74</v>
      </c>
      <c r="C13" s="169"/>
      <c r="D13" s="170"/>
    </row>
    <row r="14" spans="1:4" ht="20.100000000000001" customHeight="1" thickBot="1" x14ac:dyDescent="0.25">
      <c r="A14" s="52"/>
      <c r="B14" s="51" t="s">
        <v>73</v>
      </c>
      <c r="C14" s="50" t="s">
        <v>72</v>
      </c>
      <c r="D14" s="49" t="s">
        <v>71</v>
      </c>
    </row>
    <row r="15" spans="1:4" ht="7.5" customHeight="1" thickTop="1" thickBot="1" x14ac:dyDescent="0.25"/>
    <row r="16" spans="1:4" s="21" customFormat="1" ht="30" customHeight="1" x14ac:dyDescent="0.25">
      <c r="B16" s="48" t="s">
        <v>70</v>
      </c>
      <c r="C16" s="47"/>
      <c r="D16" s="29"/>
    </row>
    <row r="17" spans="1:8" s="21" customFormat="1" ht="21.75" customHeight="1" thickBot="1" x14ac:dyDescent="0.3">
      <c r="A17" s="24" t="s">
        <v>321</v>
      </c>
      <c r="B17" s="26" t="s">
        <v>93</v>
      </c>
      <c r="C17" s="104" t="s">
        <v>69</v>
      </c>
      <c r="D17" s="46" t="s">
        <v>324</v>
      </c>
    </row>
    <row r="18" spans="1:8" s="21" customFormat="1" ht="19.5" customHeight="1" x14ac:dyDescent="0.25">
      <c r="A18" s="24" t="s">
        <v>96</v>
      </c>
      <c r="B18" s="26" t="s">
        <v>68</v>
      </c>
      <c r="C18" s="45"/>
      <c r="D18" s="44" t="s">
        <v>67</v>
      </c>
      <c r="E18" s="160" t="s">
        <v>66</v>
      </c>
    </row>
    <row r="19" spans="1:8" s="21" customFormat="1" ht="26.25" thickBot="1" x14ac:dyDescent="0.3">
      <c r="A19" s="24" t="s">
        <v>97</v>
      </c>
      <c r="B19" s="26" t="s">
        <v>65</v>
      </c>
      <c r="C19" s="43"/>
      <c r="D19" s="42" t="s">
        <v>64</v>
      </c>
      <c r="E19" s="161"/>
    </row>
    <row r="20" spans="1:8" s="21" customFormat="1" ht="20.100000000000001" customHeight="1" x14ac:dyDescent="0.25">
      <c r="A20" s="24" t="s">
        <v>63</v>
      </c>
      <c r="B20" s="26" t="s">
        <v>62</v>
      </c>
      <c r="C20" s="32"/>
      <c r="D20" s="29"/>
      <c r="H20" s="27"/>
    </row>
    <row r="21" spans="1:8" s="21" customFormat="1" ht="20.100000000000001" customHeight="1" x14ac:dyDescent="0.25">
      <c r="A21" s="24" t="s">
        <v>61</v>
      </c>
      <c r="B21" s="26" t="s">
        <v>60</v>
      </c>
      <c r="C21" s="32"/>
      <c r="D21" s="29"/>
      <c r="H21" s="27"/>
    </row>
    <row r="22" spans="1:8" s="21" customFormat="1" ht="20.100000000000001" customHeight="1" x14ac:dyDescent="0.25">
      <c r="A22" s="24" t="s">
        <v>59</v>
      </c>
      <c r="B22" s="26" t="s">
        <v>58</v>
      </c>
      <c r="C22" s="32"/>
      <c r="D22" s="29"/>
      <c r="H22" s="27"/>
    </row>
    <row r="23" spans="1:8" s="21" customFormat="1" ht="20.100000000000001" customHeight="1" x14ac:dyDescent="0.25">
      <c r="A23" s="24" t="s">
        <v>57</v>
      </c>
      <c r="B23" s="26" t="s">
        <v>56</v>
      </c>
      <c r="C23" s="32"/>
      <c r="D23" s="29"/>
      <c r="H23" s="27"/>
    </row>
    <row r="24" spans="1:8" s="21" customFormat="1" ht="20.100000000000001" customHeight="1" x14ac:dyDescent="0.25">
      <c r="A24" s="24" t="s">
        <v>55</v>
      </c>
      <c r="B24" s="26" t="s">
        <v>54</v>
      </c>
      <c r="C24" s="37"/>
      <c r="D24" s="29"/>
      <c r="H24" s="27"/>
    </row>
    <row r="25" spans="1:8" s="21" customFormat="1" ht="20.100000000000001" customHeight="1" x14ac:dyDescent="0.25">
      <c r="A25" s="24" t="s">
        <v>53</v>
      </c>
      <c r="B25" s="26" t="s">
        <v>52</v>
      </c>
      <c r="C25" s="38"/>
      <c r="D25" s="29"/>
      <c r="H25" s="27"/>
    </row>
    <row r="26" spans="1:8" s="21" customFormat="1" ht="20.100000000000001" customHeight="1" x14ac:dyDescent="0.25">
      <c r="A26" s="24" t="s">
        <v>51</v>
      </c>
      <c r="B26" s="26" t="s">
        <v>50</v>
      </c>
      <c r="C26" s="37"/>
      <c r="D26" s="29"/>
      <c r="H26" s="27"/>
    </row>
    <row r="27" spans="1:8" s="21" customFormat="1" ht="30" customHeight="1" x14ac:dyDescent="0.25">
      <c r="A27" s="24"/>
      <c r="B27" s="41" t="s">
        <v>49</v>
      </c>
      <c r="C27" s="40"/>
      <c r="D27" s="29"/>
      <c r="H27" s="27"/>
    </row>
    <row r="28" spans="1:8" s="21" customFormat="1" ht="20.100000000000001" customHeight="1" x14ac:dyDescent="0.25">
      <c r="A28" s="24" t="s">
        <v>48</v>
      </c>
      <c r="B28" s="26" t="s">
        <v>47</v>
      </c>
      <c r="C28" s="32"/>
      <c r="D28" s="29"/>
      <c r="H28" s="27"/>
    </row>
    <row r="29" spans="1:8" s="21" customFormat="1" ht="20.100000000000001" customHeight="1" x14ac:dyDescent="0.25">
      <c r="A29" s="24" t="s">
        <v>46</v>
      </c>
      <c r="B29" s="26" t="s">
        <v>45</v>
      </c>
      <c r="C29" s="32"/>
      <c r="D29" s="29"/>
      <c r="H29" s="27"/>
    </row>
    <row r="30" spans="1:8" s="21" customFormat="1" ht="20.100000000000001" customHeight="1" x14ac:dyDescent="0.2">
      <c r="A30" s="24" t="s">
        <v>44</v>
      </c>
      <c r="B30" s="26" t="s">
        <v>43</v>
      </c>
      <c r="C30" s="39"/>
      <c r="D30" s="29"/>
      <c r="H30" s="27"/>
    </row>
    <row r="31" spans="1:8" s="21" customFormat="1" ht="20.100000000000001" customHeight="1" x14ac:dyDescent="0.25">
      <c r="A31" s="24" t="s">
        <v>42</v>
      </c>
      <c r="B31" s="26" t="s">
        <v>41</v>
      </c>
      <c r="C31" s="38"/>
      <c r="D31" s="29"/>
      <c r="H31" s="27"/>
    </row>
    <row r="32" spans="1:8" s="21" customFormat="1" ht="20.100000000000001" customHeight="1" x14ac:dyDescent="0.25">
      <c r="A32" s="24" t="s">
        <v>40</v>
      </c>
      <c r="B32" s="26" t="s">
        <v>39</v>
      </c>
      <c r="C32" s="37"/>
      <c r="D32" s="29"/>
      <c r="H32" s="27"/>
    </row>
    <row r="33" spans="1:10" s="33" customFormat="1" ht="30" customHeight="1" x14ac:dyDescent="0.25">
      <c r="A33" s="36"/>
      <c r="B33" s="31" t="s">
        <v>38</v>
      </c>
      <c r="C33" s="30"/>
      <c r="D33" s="35"/>
      <c r="H33" s="34"/>
    </row>
    <row r="34" spans="1:10" s="21" customFormat="1" ht="20.100000000000001" customHeight="1" x14ac:dyDescent="0.25">
      <c r="A34" s="156" t="s">
        <v>37</v>
      </c>
      <c r="B34" s="26" t="s">
        <v>36</v>
      </c>
      <c r="C34" s="32"/>
      <c r="D34" s="164" t="s">
        <v>102</v>
      </c>
      <c r="E34" s="102"/>
      <c r="H34" s="27"/>
      <c r="J34" s="22"/>
    </row>
    <row r="35" spans="1:10" s="21" customFormat="1" ht="20.100000000000001" customHeight="1" x14ac:dyDescent="0.25">
      <c r="A35" s="156" t="s">
        <v>35</v>
      </c>
      <c r="B35" s="26" t="s">
        <v>34</v>
      </c>
      <c r="C35" s="32"/>
      <c r="D35" s="164"/>
      <c r="E35" s="102"/>
      <c r="H35" s="27"/>
      <c r="J35" s="22"/>
    </row>
    <row r="36" spans="1:10" s="21" customFormat="1" ht="20.100000000000001" customHeight="1" x14ac:dyDescent="0.25">
      <c r="A36" s="156" t="s">
        <v>33</v>
      </c>
      <c r="B36" s="26" t="s">
        <v>32</v>
      </c>
      <c r="C36" s="32"/>
      <c r="D36" s="164"/>
      <c r="E36" s="102"/>
      <c r="H36" s="27"/>
      <c r="J36" s="22"/>
    </row>
    <row r="37" spans="1:10" s="21" customFormat="1" ht="20.100000000000001" customHeight="1" x14ac:dyDescent="0.25">
      <c r="A37" s="156" t="s">
        <v>31</v>
      </c>
      <c r="B37" s="26" t="s">
        <v>30</v>
      </c>
      <c r="C37" s="32"/>
      <c r="D37" s="164"/>
      <c r="E37" s="102"/>
      <c r="H37" s="27"/>
      <c r="J37" s="22"/>
    </row>
    <row r="38" spans="1:10" s="21" customFormat="1" ht="20.100000000000001" customHeight="1" x14ac:dyDescent="0.25">
      <c r="A38" s="156" t="s">
        <v>29</v>
      </c>
      <c r="B38" s="26" t="s">
        <v>28</v>
      </c>
      <c r="C38" s="193" t="s">
        <v>332</v>
      </c>
      <c r="D38" s="164"/>
      <c r="H38" s="27"/>
      <c r="J38" s="22"/>
    </row>
    <row r="39" spans="1:10" s="21" customFormat="1" ht="20.100000000000001" customHeight="1" x14ac:dyDescent="0.25">
      <c r="A39" s="156" t="s">
        <v>27</v>
      </c>
      <c r="B39" s="26" t="s">
        <v>26</v>
      </c>
      <c r="C39" s="32"/>
      <c r="D39" s="164"/>
      <c r="H39" s="27"/>
      <c r="J39" s="22"/>
    </row>
    <row r="40" spans="1:10" s="21" customFormat="1" ht="20.100000000000001" customHeight="1" x14ac:dyDescent="0.25">
      <c r="A40" s="156" t="s">
        <v>25</v>
      </c>
      <c r="B40" s="26" t="s">
        <v>24</v>
      </c>
      <c r="C40" s="193" t="s">
        <v>332</v>
      </c>
      <c r="D40" s="164"/>
      <c r="H40" s="27"/>
      <c r="J40" s="22"/>
    </row>
    <row r="41" spans="1:10" s="21" customFormat="1" ht="20.100000000000001" customHeight="1" x14ac:dyDescent="0.25">
      <c r="A41" s="156" t="s">
        <v>23</v>
      </c>
      <c r="B41" s="26" t="s">
        <v>22</v>
      </c>
      <c r="C41" s="32"/>
      <c r="D41" s="164"/>
      <c r="H41" s="27"/>
      <c r="J41" s="22"/>
    </row>
    <row r="42" spans="1:10" s="21" customFormat="1" ht="20.100000000000001" customHeight="1" x14ac:dyDescent="0.25">
      <c r="A42" s="156" t="s">
        <v>21</v>
      </c>
      <c r="B42" s="26" t="s">
        <v>20</v>
      </c>
      <c r="C42" s="193" t="s">
        <v>332</v>
      </c>
      <c r="D42" s="164"/>
      <c r="H42" s="27"/>
      <c r="J42" s="22"/>
    </row>
    <row r="43" spans="1:10" s="21" customFormat="1" ht="20.100000000000001" customHeight="1" x14ac:dyDescent="0.25">
      <c r="A43" s="156" t="s">
        <v>325</v>
      </c>
      <c r="B43" s="26" t="s">
        <v>19</v>
      </c>
      <c r="C43" s="32"/>
      <c r="D43" s="164"/>
      <c r="H43" s="27"/>
      <c r="J43" s="22"/>
    </row>
    <row r="44" spans="1:10" s="21" customFormat="1" ht="20.100000000000001" customHeight="1" x14ac:dyDescent="0.25">
      <c r="A44" s="156" t="s">
        <v>18</v>
      </c>
      <c r="B44" s="26" t="s">
        <v>17</v>
      </c>
      <c r="C44" s="32"/>
      <c r="D44" s="164"/>
      <c r="H44" s="27"/>
      <c r="J44" s="22"/>
    </row>
    <row r="45" spans="1:10" s="21" customFormat="1" ht="20.100000000000001" customHeight="1" x14ac:dyDescent="0.25">
      <c r="A45" s="156" t="s">
        <v>16</v>
      </c>
      <c r="B45" s="26" t="s">
        <v>15</v>
      </c>
      <c r="C45" s="32"/>
      <c r="D45" s="164"/>
      <c r="H45" s="27"/>
      <c r="J45" s="22"/>
    </row>
    <row r="46" spans="1:10" s="21" customFormat="1" ht="30" customHeight="1" x14ac:dyDescent="0.25">
      <c r="A46" s="24"/>
      <c r="B46" s="31" t="s">
        <v>14</v>
      </c>
      <c r="C46" s="30"/>
      <c r="D46" s="29"/>
      <c r="H46" s="27"/>
      <c r="J46" s="22"/>
    </row>
    <row r="47" spans="1:10" s="21" customFormat="1" ht="20.100000000000001" customHeight="1" x14ac:dyDescent="0.25">
      <c r="A47" s="156" t="s">
        <v>13</v>
      </c>
      <c r="B47" s="26" t="s">
        <v>5</v>
      </c>
      <c r="C47" s="28">
        <v>36526</v>
      </c>
      <c r="D47" s="103" t="s">
        <v>329</v>
      </c>
      <c r="H47" s="27"/>
      <c r="J47" s="22"/>
    </row>
    <row r="48" spans="1:10" s="21" customFormat="1" ht="20.100000000000001" customHeight="1" thickBot="1" x14ac:dyDescent="0.3">
      <c r="A48" s="156" t="s">
        <v>326</v>
      </c>
      <c r="B48" s="26" t="s">
        <v>4</v>
      </c>
      <c r="C48" s="25">
        <v>36891</v>
      </c>
      <c r="D48" s="103" t="s">
        <v>330</v>
      </c>
      <c r="E48" s="23"/>
      <c r="J48" s="22"/>
    </row>
    <row r="49" spans="1:10" x14ac:dyDescent="0.2">
      <c r="A49" s="14"/>
      <c r="B49" s="20"/>
      <c r="H49" s="19"/>
      <c r="J49" s="18"/>
    </row>
    <row r="54" spans="1:10" hidden="1" x14ac:dyDescent="0.2"/>
    <row r="55" spans="1:10" hidden="1" x14ac:dyDescent="0.2">
      <c r="B55" s="15" t="s">
        <v>12</v>
      </c>
      <c r="D55" s="16"/>
    </row>
    <row r="56" spans="1:10" ht="15" hidden="1" x14ac:dyDescent="0.2">
      <c r="B56" s="15" t="s">
        <v>11</v>
      </c>
      <c r="C56" s="13" t="b">
        <f>IF(C47=D56, FALSE, TRUE)</f>
        <v>0</v>
      </c>
      <c r="D56" s="17">
        <v>36526</v>
      </c>
    </row>
    <row r="57" spans="1:10" ht="15" hidden="1" x14ac:dyDescent="0.2">
      <c r="B57" s="15" t="s">
        <v>10</v>
      </c>
      <c r="C57" s="13" t="b">
        <f>IF(C48=D57, FALSE, TRUE)</f>
        <v>0</v>
      </c>
      <c r="D57" s="17">
        <v>36891</v>
      </c>
    </row>
    <row r="58" spans="1:10" hidden="1" x14ac:dyDescent="0.2">
      <c r="D58" s="16"/>
    </row>
    <row r="59" spans="1:10" hidden="1" x14ac:dyDescent="0.2">
      <c r="B59" s="15" t="s">
        <v>9</v>
      </c>
      <c r="C59" s="13" t="b">
        <f>IF(OR(C18=B61, C19=B61, C18="", C19=""), FALSE,TRUE)</f>
        <v>0</v>
      </c>
    </row>
    <row r="60" spans="1:10" hidden="1" x14ac:dyDescent="0.2">
      <c r="B60" s="15" t="s">
        <v>8</v>
      </c>
      <c r="C60" s="13" t="str">
        <f>CONCATENATE(C18,C19)</f>
        <v/>
      </c>
    </row>
    <row r="61" spans="1:10" hidden="1" x14ac:dyDescent="0.2">
      <c r="B61" s="15" t="s">
        <v>101</v>
      </c>
    </row>
    <row r="62" spans="1:10" hidden="1" x14ac:dyDescent="0.2"/>
    <row r="63" spans="1:10" hidden="1" x14ac:dyDescent="0.2">
      <c r="B63" s="13" t="s">
        <v>7</v>
      </c>
    </row>
    <row r="64" spans="1:10" hidden="1" x14ac:dyDescent="0.2"/>
    <row r="65" spans="2:2" hidden="1" x14ac:dyDescent="0.2">
      <c r="B65" s="15" t="s">
        <v>331</v>
      </c>
    </row>
    <row r="66" spans="2:2" hidden="1" x14ac:dyDescent="0.2">
      <c r="B66" s="15" t="s">
        <v>99</v>
      </c>
    </row>
    <row r="67" spans="2:2" hidden="1" x14ac:dyDescent="0.2"/>
  </sheetData>
  <sheetProtection algorithmName="SHA-512" hashValue="nO+ESJLwGp491vtBZTW0LTr7YV1Npw/f1OxeYnOfG3rg9XiyKrmHRpsOCtLCVrsasrifozu6VlxLm1SwXXQ0dA==" saltValue="pDNn5D3FGYdmHDk1dI7tdQ==" spinCount="100000" sheet="1" objects="1" scenarios="1"/>
  <dataConsolidate/>
  <mergeCells count="8">
    <mergeCell ref="E18:E19"/>
    <mergeCell ref="B5:C5"/>
    <mergeCell ref="B6:C6"/>
    <mergeCell ref="D34:D45"/>
    <mergeCell ref="B1:C1"/>
    <mergeCell ref="B7:C7"/>
    <mergeCell ref="B4:C4"/>
    <mergeCell ref="B13:D13"/>
  </mergeCells>
  <dataValidations xWindow="835" yWindow="854" count="4">
    <dataValidation type="date" showInputMessage="1" showErrorMessage="1" errorTitle="Enter a date" error="You must enter a fiscal year end date using the mm/dd/yyyy format." promptTitle="Enter a date" prompt="You must enter a fiscal year end date using the mm/dd/yyyy format." sqref="C48 D57">
      <formula1>36526</formula1>
      <formula2>73050</formula2>
    </dataValidation>
    <dataValidation type="date" showInputMessage="1" showErrorMessage="1" errorTitle="Enter a date" error="You must enter a fiscal year start date using the mm/dd/yyyy format." promptTitle="Enter a date" prompt="You must enter a fiscal year start date using the mm/dd/yyyy format." sqref="C47 D56">
      <formula1>36526</formula1>
      <formula2>73050</formula2>
    </dataValidation>
    <dataValidation type="textLength" allowBlank="1" showInputMessage="1" showErrorMessage="1" errorTitle="9-Digit MassHealth ID #" error="You must enter your 9-Digit MassHealth ID number. " promptTitle="9-Digit MassHealth Number" prompt="You must enter a 9-Digit MassHealth ID number. " sqref="C18">
      <formula1>9</formula1>
      <formula2>9</formula2>
    </dataValidation>
    <dataValidation type="list" errorStyle="warning" allowBlank="1" showInputMessage="1" showErrorMessage="1" errorTitle="Invalid Entry" error="Values Must Be Selected From The List." promptTitle="Type of Care" prompt="Values must be selected from the list." sqref="C35 C45 C43 C41 C39 C37">
      <formula1>$B$65:$B$66</formula1>
    </dataValidation>
  </dataValidations>
  <hyperlinks>
    <hyperlink ref="B6" r:id="rId1"/>
    <hyperlink ref="C14" r:id="rId2" display="CHIA.DATA@STATE.MA.US"/>
    <hyperlink ref="D17" location="'GAFC Provider List'!A1" display="Click here if your Agency Name does not appear in this list. "/>
  </hyperlinks>
  <printOptions horizontalCentered="1"/>
  <pageMargins left="0.25" right="0.25" top="1" bottom="1" header="0.5" footer="0.5"/>
  <pageSetup scale="45" orientation="portrait" r:id="rId3"/>
  <headerFooter alignWithMargins="0"/>
  <colBreaks count="1" manualBreakCount="1">
    <brk id="5" max="1048575" man="1"/>
  </colBreaks>
  <extLst>
    <ext xmlns:x14="http://schemas.microsoft.com/office/spreadsheetml/2009/9/main" uri="{CCE6A557-97BC-4b89-ADB6-D9C93CAAB3DF}">
      <x14:dataValidations xmlns:xm="http://schemas.microsoft.com/office/excel/2006/main" xWindow="835" yWindow="854" count="1">
        <x14:dataValidation type="list" showInputMessage="1" showErrorMessage="1" errorTitle="Agency Name" error="Select your agency name in the dropdown. If your agency is not listed, enter your agency name in line G2-B, below." promptTitle="Agency Name" prompt="Please select your agency name from the list.">
          <x14:formula1>
            <xm:f>'GAFC Provider List'!$A$7:$A$167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62"/>
  <sheetViews>
    <sheetView workbookViewId="0">
      <selection activeCell="D24" sqref="D24"/>
    </sheetView>
  </sheetViews>
  <sheetFormatPr defaultColWidth="9.125" defaultRowHeight="12.75" x14ac:dyDescent="0.2"/>
  <cols>
    <col min="1" max="1" width="21.375" style="1" customWidth="1"/>
    <col min="2" max="3" width="40.75" style="1" customWidth="1"/>
    <col min="4" max="4" width="16.75" style="1" customWidth="1"/>
    <col min="5" max="5" width="16.25" style="1" customWidth="1"/>
    <col min="6" max="6" width="14" style="1" customWidth="1"/>
    <col min="7" max="7" width="11.875" style="1" customWidth="1"/>
    <col min="8" max="8" width="10" style="1" customWidth="1"/>
    <col min="9" max="16384" width="9.125" style="1"/>
  </cols>
  <sheetData>
    <row r="1" spans="1:5" ht="23.25" customHeight="1" x14ac:dyDescent="0.2">
      <c r="A1" s="12"/>
      <c r="B1" s="165" t="s">
        <v>103</v>
      </c>
      <c r="C1" s="165"/>
    </row>
    <row r="2" spans="1:5" ht="18" x14ac:dyDescent="0.2">
      <c r="A2" s="11"/>
      <c r="B2" s="175" t="s">
        <v>104</v>
      </c>
      <c r="C2" s="175"/>
    </row>
    <row r="3" spans="1:5" ht="9.75" customHeight="1" thickBot="1" x14ac:dyDescent="0.25">
      <c r="A3" s="6"/>
      <c r="B3" s="7"/>
      <c r="C3" s="7"/>
      <c r="D3" s="7"/>
      <c r="E3" s="7"/>
    </row>
    <row r="4" spans="1:5" ht="31.5" customHeight="1" x14ac:dyDescent="0.25">
      <c r="A4" s="139" t="s">
        <v>272</v>
      </c>
      <c r="B4" s="10" t="s">
        <v>6</v>
      </c>
      <c r="C4" s="76" t="e">
        <f>IF('General Information'!C17&lt;&gt;"Select your provider name.",'General Information'!C17,IF('General Information'!#REF!&lt;&gt;"",'General Information'!#REF!,'General Information'!B61))</f>
        <v>#REF!</v>
      </c>
      <c r="D4" s="7"/>
      <c r="E4" s="7"/>
    </row>
    <row r="5" spans="1:5" ht="31.5" customHeight="1" x14ac:dyDescent="0.25">
      <c r="A5" s="139" t="s">
        <v>273</v>
      </c>
      <c r="B5" s="9" t="s">
        <v>94</v>
      </c>
      <c r="C5" s="105" t="str">
        <f>IF('General Information'!C18="","Enter MassHealth ID and suffix(es) in the General Information tab, line items G2-3.",'General Information'!C60)</f>
        <v>Enter MassHealth ID and suffix(es) in the General Information tab, line items G2-3.</v>
      </c>
      <c r="D5" s="7"/>
      <c r="E5" s="7"/>
    </row>
    <row r="6" spans="1:5" ht="32.25" customHeight="1" x14ac:dyDescent="0.25">
      <c r="A6" s="139" t="s">
        <v>274</v>
      </c>
      <c r="B6" s="9" t="s">
        <v>5</v>
      </c>
      <c r="C6" s="77" t="str">
        <f>IF('General Information'!C47='General Information'!D56,"Enter your agency's FY18 start date in the General Information tab, line item G28.",'General Information'!C47)</f>
        <v>Enter your agency's FY18 start date in the General Information tab, line item G28.</v>
      </c>
      <c r="D6" s="7"/>
      <c r="E6" s="7"/>
    </row>
    <row r="7" spans="1:5" ht="33" customHeight="1" thickBot="1" x14ac:dyDescent="0.3">
      <c r="A7" s="139" t="s">
        <v>275</v>
      </c>
      <c r="B7" s="8" t="s">
        <v>4</v>
      </c>
      <c r="C7" s="78" t="str">
        <f>IF('General Information'!C48='General Information'!D57,"Enter your agency's FY18 end date in the General Information tab, line item G29.",'General Information'!C48)</f>
        <v>Enter your agency's FY18 end date in the General Information tab, line item G29.</v>
      </c>
      <c r="D7" s="7"/>
      <c r="E7" s="7"/>
    </row>
    <row r="8" spans="1:5" ht="15.75" thickBot="1" x14ac:dyDescent="0.3">
      <c r="A8" s="139"/>
      <c r="B8" s="79"/>
      <c r="C8" s="106"/>
      <c r="D8" s="7"/>
      <c r="E8" s="7"/>
    </row>
    <row r="9" spans="1:5" ht="15.75" x14ac:dyDescent="0.25">
      <c r="A9" s="139"/>
      <c r="B9" s="178" t="s">
        <v>327</v>
      </c>
      <c r="C9" s="179"/>
      <c r="D9" s="7"/>
      <c r="E9" s="7"/>
    </row>
    <row r="10" spans="1:5" ht="7.5" customHeight="1" thickBot="1" x14ac:dyDescent="0.3">
      <c r="A10" s="139"/>
      <c r="B10" s="94"/>
      <c r="C10" s="84"/>
      <c r="D10" s="7"/>
      <c r="E10" s="7"/>
    </row>
    <row r="11" spans="1:5" ht="15.75" thickBot="1" x14ac:dyDescent="0.3">
      <c r="A11" s="139"/>
      <c r="B11" s="85" t="s">
        <v>90</v>
      </c>
      <c r="C11" s="107" t="s">
        <v>91</v>
      </c>
      <c r="D11" s="7"/>
      <c r="E11" s="7"/>
    </row>
    <row r="12" spans="1:5" ht="15.75" thickBot="1" x14ac:dyDescent="0.3">
      <c r="A12" s="139" t="s">
        <v>276</v>
      </c>
      <c r="B12" s="80" t="s">
        <v>92</v>
      </c>
      <c r="C12" s="131"/>
      <c r="D12" s="7"/>
      <c r="E12" s="7"/>
    </row>
    <row r="13" spans="1:5" ht="15.75" thickBot="1" x14ac:dyDescent="0.3">
      <c r="A13" s="139"/>
      <c r="B13" s="81"/>
      <c r="C13" s="106"/>
      <c r="D13" s="7"/>
      <c r="E13" s="7"/>
    </row>
    <row r="14" spans="1:5" ht="15.75" x14ac:dyDescent="0.2">
      <c r="A14" s="139"/>
      <c r="B14" s="176" t="s">
        <v>3</v>
      </c>
      <c r="C14" s="177"/>
      <c r="D14" s="95"/>
      <c r="E14" s="7"/>
    </row>
    <row r="15" spans="1:5" ht="15" x14ac:dyDescent="0.2">
      <c r="A15" s="139"/>
      <c r="B15" s="171" t="s">
        <v>107</v>
      </c>
      <c r="C15" s="172"/>
      <c r="D15" s="7"/>
      <c r="E15" s="7"/>
    </row>
    <row r="16" spans="1:5" ht="15.75" thickBot="1" x14ac:dyDescent="0.25">
      <c r="A16" s="139"/>
      <c r="B16" s="96"/>
      <c r="C16" s="97"/>
      <c r="D16" s="7"/>
      <c r="E16" s="7"/>
    </row>
    <row r="17" spans="1:8" ht="15.75" thickBot="1" x14ac:dyDescent="0.3">
      <c r="A17" s="139" t="s">
        <v>277</v>
      </c>
      <c r="B17" s="5" t="s">
        <v>3</v>
      </c>
      <c r="C17" s="82"/>
      <c r="D17" s="7"/>
      <c r="E17" s="7"/>
    </row>
    <row r="18" spans="1:8" ht="15.75" thickBot="1" x14ac:dyDescent="0.25">
      <c r="A18" s="139"/>
      <c r="B18" s="98"/>
      <c r="C18" s="98"/>
      <c r="D18" s="7"/>
      <c r="E18" s="7"/>
    </row>
    <row r="19" spans="1:8" ht="18" customHeight="1" x14ac:dyDescent="0.2">
      <c r="A19" s="139"/>
      <c r="B19" s="176" t="s">
        <v>2</v>
      </c>
      <c r="C19" s="177"/>
      <c r="D19" s="7"/>
      <c r="E19" s="7"/>
    </row>
    <row r="20" spans="1:8" ht="15" x14ac:dyDescent="0.2">
      <c r="A20" s="139"/>
      <c r="B20" s="171" t="s">
        <v>108</v>
      </c>
      <c r="C20" s="172"/>
      <c r="D20" s="7"/>
      <c r="E20" s="7"/>
    </row>
    <row r="21" spans="1:8" ht="15.75" thickBot="1" x14ac:dyDescent="0.25">
      <c r="A21" s="139"/>
      <c r="B21" s="96"/>
      <c r="C21" s="97"/>
    </row>
    <row r="22" spans="1:8" ht="15.75" thickBot="1" x14ac:dyDescent="0.3">
      <c r="A22" s="139" t="s">
        <v>278</v>
      </c>
      <c r="B22" s="4" t="s">
        <v>2</v>
      </c>
      <c r="C22" s="82"/>
      <c r="D22" s="3"/>
      <c r="E22" s="3"/>
      <c r="F22" s="3"/>
    </row>
    <row r="23" spans="1:8" ht="15.75" x14ac:dyDescent="0.25">
      <c r="A23" s="140"/>
      <c r="B23" s="99"/>
      <c r="C23" s="98"/>
      <c r="D23" s="3"/>
    </row>
    <row r="24" spans="1:8" ht="18" customHeight="1" thickBot="1" x14ac:dyDescent="0.25">
      <c r="A24" s="140"/>
      <c r="B24" s="159"/>
      <c r="C24" s="159"/>
      <c r="D24" s="3"/>
    </row>
    <row r="25" spans="1:8" ht="16.5" thickBot="1" x14ac:dyDescent="0.3">
      <c r="A25" s="141" t="s">
        <v>279</v>
      </c>
      <c r="B25" s="157" t="s">
        <v>1</v>
      </c>
      <c r="C25" s="158">
        <f>C17-C22</f>
        <v>0</v>
      </c>
      <c r="D25" s="3"/>
      <c r="E25" s="3"/>
      <c r="F25" s="3"/>
    </row>
    <row r="26" spans="1:8" ht="15.75" thickBot="1" x14ac:dyDescent="0.25">
      <c r="A26" s="140"/>
      <c r="B26" s="100"/>
      <c r="C26" s="101"/>
      <c r="D26" s="3"/>
      <c r="E26" s="3"/>
      <c r="F26" s="3"/>
    </row>
    <row r="27" spans="1:8" ht="16.5" thickBot="1" x14ac:dyDescent="0.3">
      <c r="A27" s="141" t="s">
        <v>280</v>
      </c>
      <c r="B27" s="2" t="s">
        <v>0</v>
      </c>
      <c r="C27" s="83">
        <f>IFERROR(C25/C17, 0)</f>
        <v>0</v>
      </c>
      <c r="G27" s="3"/>
      <c r="H27" s="3"/>
    </row>
    <row r="28" spans="1:8" ht="15.75" thickBot="1" x14ac:dyDescent="0.25">
      <c r="A28" s="140"/>
    </row>
    <row r="29" spans="1:8" ht="18" customHeight="1" x14ac:dyDescent="0.25">
      <c r="A29" s="140"/>
      <c r="B29" s="119" t="s">
        <v>95</v>
      </c>
      <c r="C29" s="120"/>
      <c r="D29" s="120"/>
      <c r="E29" s="121"/>
    </row>
    <row r="30" spans="1:8" ht="15" x14ac:dyDescent="0.2">
      <c r="A30" s="140" t="s">
        <v>281</v>
      </c>
      <c r="B30" s="122"/>
      <c r="C30" s="123"/>
      <c r="D30" s="123"/>
      <c r="E30" s="124"/>
    </row>
    <row r="31" spans="1:8" ht="15" x14ac:dyDescent="0.2">
      <c r="A31" s="140" t="s">
        <v>282</v>
      </c>
      <c r="B31" s="125"/>
      <c r="C31" s="126"/>
      <c r="D31" s="126"/>
      <c r="E31" s="127"/>
      <c r="G31" s="3"/>
      <c r="H31" s="3"/>
    </row>
    <row r="32" spans="1:8" ht="15" x14ac:dyDescent="0.2">
      <c r="A32" s="140" t="s">
        <v>283</v>
      </c>
      <c r="B32" s="125"/>
      <c r="C32" s="126"/>
      <c r="D32" s="126"/>
      <c r="E32" s="127"/>
      <c r="G32" s="3"/>
      <c r="H32" s="3"/>
    </row>
    <row r="33" spans="1:9" ht="15" x14ac:dyDescent="0.2">
      <c r="A33" s="140" t="s">
        <v>284</v>
      </c>
      <c r="B33" s="125"/>
      <c r="C33" s="126"/>
      <c r="D33" s="126"/>
      <c r="E33" s="127"/>
    </row>
    <row r="34" spans="1:9" ht="15.75" thickBot="1" x14ac:dyDescent="0.25">
      <c r="A34" s="140" t="s">
        <v>285</v>
      </c>
      <c r="B34" s="128"/>
      <c r="C34" s="129"/>
      <c r="D34" s="129"/>
      <c r="E34" s="130"/>
    </row>
    <row r="35" spans="1:9" ht="13.5" thickBot="1" x14ac:dyDescent="0.25"/>
    <row r="36" spans="1:9" ht="75" customHeight="1" x14ac:dyDescent="0.2">
      <c r="B36" s="180" t="s">
        <v>328</v>
      </c>
      <c r="C36" s="181"/>
      <c r="D36" s="117"/>
      <c r="E36" s="118"/>
    </row>
    <row r="37" spans="1:9" ht="15" x14ac:dyDescent="0.2">
      <c r="B37" s="73"/>
      <c r="C37" s="74"/>
      <c r="D37" s="74"/>
      <c r="E37" s="86"/>
    </row>
    <row r="38" spans="1:9" ht="15" x14ac:dyDescent="0.2">
      <c r="B38" s="173" t="s">
        <v>83</v>
      </c>
      <c r="C38" s="174"/>
      <c r="D38" s="109"/>
      <c r="E38" s="88" t="s">
        <v>84</v>
      </c>
    </row>
    <row r="39" spans="1:9" ht="18" customHeight="1" x14ac:dyDescent="0.25">
      <c r="B39" s="188"/>
      <c r="C39" s="189"/>
      <c r="D39" s="109"/>
      <c r="E39" s="89"/>
      <c r="F39" s="108"/>
    </row>
    <row r="40" spans="1:9" ht="15" customHeight="1" x14ac:dyDescent="0.25">
      <c r="B40" s="90" t="s">
        <v>85</v>
      </c>
      <c r="C40" s="91"/>
      <c r="D40" s="109"/>
      <c r="E40" s="110"/>
      <c r="F40" s="108"/>
    </row>
    <row r="41" spans="1:9" ht="15" customHeight="1" x14ac:dyDescent="0.25">
      <c r="B41" s="190" t="s">
        <v>86</v>
      </c>
      <c r="C41" s="191"/>
      <c r="D41" s="109"/>
      <c r="E41" s="110"/>
      <c r="F41" s="108"/>
    </row>
    <row r="42" spans="1:9" ht="15.75" x14ac:dyDescent="0.25">
      <c r="B42" s="75"/>
      <c r="C42" s="72"/>
      <c r="D42" s="72"/>
      <c r="E42" s="87"/>
      <c r="F42" s="108"/>
    </row>
    <row r="43" spans="1:9" ht="57" x14ac:dyDescent="0.25">
      <c r="B43" s="114" t="s">
        <v>98</v>
      </c>
      <c r="C43" s="115"/>
      <c r="D43" s="115"/>
      <c r="E43" s="116"/>
      <c r="F43" s="108"/>
    </row>
    <row r="44" spans="1:9" ht="15" customHeight="1" x14ac:dyDescent="0.25">
      <c r="B44" s="173" t="s">
        <v>87</v>
      </c>
      <c r="C44" s="174"/>
      <c r="D44" s="109"/>
      <c r="E44" s="88" t="s">
        <v>84</v>
      </c>
      <c r="F44" s="108"/>
    </row>
    <row r="45" spans="1:9" ht="15" x14ac:dyDescent="0.25">
      <c r="B45" s="188"/>
      <c r="C45" s="189"/>
      <c r="D45" s="109"/>
      <c r="E45" s="89"/>
      <c r="F45" s="108"/>
      <c r="G45" s="108"/>
      <c r="H45" s="108"/>
      <c r="I45" s="108"/>
    </row>
    <row r="46" spans="1:9" ht="59.25" customHeight="1" x14ac:dyDescent="0.25">
      <c r="B46" s="92" t="s">
        <v>85</v>
      </c>
      <c r="C46" s="93"/>
      <c r="D46" s="109"/>
      <c r="E46" s="110"/>
      <c r="F46" s="108"/>
      <c r="G46" s="108"/>
      <c r="H46" s="108"/>
      <c r="I46" s="108"/>
    </row>
    <row r="47" spans="1:9" ht="15.75" customHeight="1" x14ac:dyDescent="0.25">
      <c r="B47" s="190" t="s">
        <v>86</v>
      </c>
      <c r="C47" s="191"/>
      <c r="D47" s="109"/>
      <c r="E47" s="110"/>
      <c r="F47" s="108"/>
      <c r="G47" s="108"/>
      <c r="H47" s="108"/>
      <c r="I47" s="108"/>
    </row>
    <row r="48" spans="1:9" ht="29.25" customHeight="1" x14ac:dyDescent="0.25">
      <c r="B48" s="182" t="s">
        <v>100</v>
      </c>
      <c r="C48" s="183"/>
      <c r="D48" s="183"/>
      <c r="E48" s="184"/>
      <c r="F48" s="108"/>
      <c r="G48" s="108"/>
      <c r="H48" s="108"/>
      <c r="I48" s="108"/>
    </row>
    <row r="49" spans="2:9" ht="15" x14ac:dyDescent="0.25">
      <c r="B49" s="111"/>
      <c r="C49" s="112" t="s">
        <v>72</v>
      </c>
      <c r="D49" s="112"/>
      <c r="E49" s="113"/>
      <c r="F49" s="108"/>
      <c r="G49" s="108"/>
      <c r="H49" s="108"/>
      <c r="I49" s="108"/>
    </row>
    <row r="50" spans="2:9" ht="33.75" customHeight="1" thickBot="1" x14ac:dyDescent="0.3">
      <c r="B50" s="185" t="s">
        <v>88</v>
      </c>
      <c r="C50" s="186"/>
      <c r="D50" s="186"/>
      <c r="E50" s="187"/>
      <c r="F50" s="108"/>
      <c r="G50" s="108"/>
      <c r="H50" s="108"/>
      <c r="I50" s="108"/>
    </row>
    <row r="51" spans="2:9" ht="39" customHeight="1" x14ac:dyDescent="0.25">
      <c r="B51" s="3"/>
      <c r="C51" s="3"/>
      <c r="F51" s="108"/>
      <c r="G51" s="108"/>
      <c r="H51" s="108"/>
      <c r="I51" s="108"/>
    </row>
    <row r="52" spans="2:9" ht="13.5" customHeight="1" x14ac:dyDescent="0.25">
      <c r="F52" s="108"/>
      <c r="G52" s="108"/>
      <c r="H52" s="108"/>
      <c r="I52" s="108"/>
    </row>
    <row r="53" spans="2:9" ht="32.25" customHeight="1" x14ac:dyDescent="0.25">
      <c r="F53" s="108"/>
      <c r="G53" s="108"/>
      <c r="H53" s="108"/>
      <c r="I53" s="108"/>
    </row>
    <row r="54" spans="2:9" ht="15" customHeight="1" x14ac:dyDescent="0.25">
      <c r="F54" s="108"/>
      <c r="G54" s="108"/>
      <c r="H54" s="108"/>
      <c r="I54" s="108"/>
    </row>
    <row r="55" spans="2:9" ht="15" x14ac:dyDescent="0.25">
      <c r="D55" s="3"/>
      <c r="E55" s="3"/>
      <c r="F55" s="108"/>
      <c r="G55" s="108"/>
      <c r="H55" s="108"/>
      <c r="I55" s="108"/>
    </row>
    <row r="56" spans="2:9" ht="15" customHeight="1" x14ac:dyDescent="0.25">
      <c r="F56" s="108"/>
      <c r="G56" s="108"/>
      <c r="H56" s="108"/>
      <c r="I56" s="108"/>
    </row>
    <row r="57" spans="2:9" ht="37.5" customHeight="1" x14ac:dyDescent="0.25">
      <c r="G57" s="108"/>
      <c r="H57" s="108"/>
      <c r="I57" s="108"/>
    </row>
    <row r="58" spans="2:9" ht="30.75" customHeight="1" x14ac:dyDescent="0.25">
      <c r="G58" s="108"/>
      <c r="H58" s="108"/>
      <c r="I58" s="108"/>
    </row>
    <row r="59" spans="2:9" ht="20.25" customHeight="1" x14ac:dyDescent="0.25">
      <c r="G59" s="108"/>
      <c r="H59" s="108"/>
      <c r="I59" s="108"/>
    </row>
    <row r="60" spans="2:9" ht="31.5" customHeight="1" x14ac:dyDescent="0.25">
      <c r="G60" s="108"/>
      <c r="H60" s="108"/>
      <c r="I60" s="108"/>
    </row>
    <row r="61" spans="2:9" ht="15" x14ac:dyDescent="0.25">
      <c r="G61" s="108"/>
      <c r="H61" s="108"/>
      <c r="I61" s="108"/>
    </row>
    <row r="62" spans="2:9" ht="15" x14ac:dyDescent="0.25">
      <c r="G62" s="108"/>
      <c r="H62" s="108"/>
      <c r="I62" s="108"/>
    </row>
  </sheetData>
  <sheetProtection algorithmName="SHA-512" hashValue="KMYBOcGyzLnXPV/89kPCwUVCOMJAA0uTaXejQShy9msE9naq2hHf/Ww7Dp9+jpfFBS5wTYsO4B2Mqh6h8BierQ==" saltValue="cyHNdtIGf1QEMwfx7VovDg==" spinCount="100000" sheet="1" objects="1" scenarios="1"/>
  <protectedRanges>
    <protectedRange sqref="C12" name="Range1"/>
  </protectedRanges>
  <mergeCells count="16">
    <mergeCell ref="B48:E48"/>
    <mergeCell ref="B50:E50"/>
    <mergeCell ref="B39:C39"/>
    <mergeCell ref="B45:C45"/>
    <mergeCell ref="B47:C47"/>
    <mergeCell ref="B44:C44"/>
    <mergeCell ref="B41:C41"/>
    <mergeCell ref="B20:C20"/>
    <mergeCell ref="B38:C38"/>
    <mergeCell ref="B1:C1"/>
    <mergeCell ref="B2:C2"/>
    <mergeCell ref="B14:C14"/>
    <mergeCell ref="B15:C15"/>
    <mergeCell ref="B19:C19"/>
    <mergeCell ref="B9:C9"/>
    <mergeCell ref="B36:C36"/>
  </mergeCells>
  <conditionalFormatting sqref="C27">
    <cfRule type="cellIs" dxfId="0" priority="1" stopIfTrue="1" operator="lessThan">
      <formula>0</formula>
    </cfRule>
  </conditionalFormatting>
  <dataValidations count="4">
    <dataValidation type="whole" operator="greaterThanOrEqual" allowBlank="1" showInputMessage="1" showErrorMessage="1" errorTitle="Only use whole dollars" error="Total expenses must be entered as a whole number." promptTitle="Total Expenses" prompt="Enter a whole number only." sqref="C22">
      <formula1>-9999999999</formula1>
    </dataValidation>
    <dataValidation type="whole" operator="greaterThanOrEqual" allowBlank="1" showInputMessage="1" showErrorMessage="1" errorTitle="Only use whole dollars" error="Total revenue must be entered as a whole number." promptTitle="Total Revenue" prompt="Enter a whole number only." sqref="C17">
      <formula1>-9999999999</formula1>
    </dataValidation>
    <dataValidation type="date" allowBlank="1" showInputMessage="1" showErrorMessage="1" errorTitle="Enter a date" error="Use mm/dd/yyyy format to enter the date." promptTitle="Enter a date" prompt="You must enter a date using the mm/dd/yyyy format." sqref="E39 E45">
      <formula1>36526</formula1>
      <formula2>73050</formula2>
    </dataValidation>
    <dataValidation allowBlank="1" showInputMessage="1" showErrorMessage="1" promptTitle="Whole Numbers Only" prompt="Enter whole number greater than 0." sqref="C12"/>
  </dataValidations>
  <hyperlinks>
    <hyperlink ref="C49" r:id="rId1"/>
  </hyperlinks>
  <printOptions horizontalCentered="1"/>
  <pageMargins left="0.25" right="0.25" top="0.75" bottom="0.75" header="0.3" footer="0.3"/>
  <pageSetup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67"/>
  <sheetViews>
    <sheetView workbookViewId="0">
      <selection activeCell="B13" sqref="B13"/>
    </sheetView>
  </sheetViews>
  <sheetFormatPr defaultRowHeight="15" x14ac:dyDescent="0.25"/>
  <cols>
    <col min="1" max="1" width="90.625" customWidth="1"/>
    <col min="2" max="2" width="40" customWidth="1"/>
  </cols>
  <sheetData>
    <row r="1" spans="1:3" ht="151.5" x14ac:dyDescent="0.25">
      <c r="A1" s="137" t="s">
        <v>268</v>
      </c>
      <c r="B1" s="138"/>
    </row>
    <row r="2" spans="1:3" ht="84.75" customHeight="1" x14ac:dyDescent="0.25">
      <c r="A2" s="136" t="s">
        <v>269</v>
      </c>
      <c r="B2" s="108"/>
    </row>
    <row r="3" spans="1:3" ht="38.25" customHeight="1" x14ac:dyDescent="0.25">
      <c r="A3" s="136" t="s">
        <v>270</v>
      </c>
      <c r="B3" s="133"/>
    </row>
    <row r="4" spans="1:3" ht="20.25" x14ac:dyDescent="0.25">
      <c r="A4" s="134" t="s">
        <v>271</v>
      </c>
      <c r="B4" s="133"/>
    </row>
    <row r="5" spans="1:3" ht="24" customHeight="1" x14ac:dyDescent="0.25">
      <c r="A5" s="135" t="s">
        <v>72</v>
      </c>
      <c r="B5" s="133"/>
    </row>
    <row r="6" spans="1:3" x14ac:dyDescent="0.25">
      <c r="A6" s="71" t="s">
        <v>89</v>
      </c>
    </row>
    <row r="7" spans="1:3" ht="15" customHeight="1" x14ac:dyDescent="0.25">
      <c r="A7" s="155"/>
      <c r="B7" s="192" t="s">
        <v>322</v>
      </c>
      <c r="C7" s="192"/>
    </row>
    <row r="8" spans="1:3" ht="25.5" customHeight="1" x14ac:dyDescent="0.25">
      <c r="A8" s="154" t="s">
        <v>69</v>
      </c>
      <c r="B8" s="192"/>
      <c r="C8" s="192"/>
    </row>
    <row r="9" spans="1:3" ht="15" customHeight="1" x14ac:dyDescent="0.25">
      <c r="A9" s="132" t="s">
        <v>109</v>
      </c>
      <c r="B9" s="192" t="s">
        <v>323</v>
      </c>
      <c r="C9" s="192"/>
    </row>
    <row r="10" spans="1:3" ht="15" customHeight="1" x14ac:dyDescent="0.25">
      <c r="A10" s="132" t="s">
        <v>110</v>
      </c>
      <c r="B10" s="192"/>
      <c r="C10" s="192"/>
    </row>
    <row r="11" spans="1:3" x14ac:dyDescent="0.25">
      <c r="A11" s="132" t="s">
        <v>111</v>
      </c>
    </row>
    <row r="12" spans="1:3" x14ac:dyDescent="0.25">
      <c r="A12" s="132" t="s">
        <v>112</v>
      </c>
    </row>
    <row r="13" spans="1:3" x14ac:dyDescent="0.25">
      <c r="A13" s="132" t="s">
        <v>113</v>
      </c>
    </row>
    <row r="14" spans="1:3" x14ac:dyDescent="0.25">
      <c r="A14" s="132" t="s">
        <v>114</v>
      </c>
    </row>
    <row r="15" spans="1:3" x14ac:dyDescent="0.25">
      <c r="A15" s="132" t="s">
        <v>115</v>
      </c>
    </row>
    <row r="16" spans="1:3" x14ac:dyDescent="0.25">
      <c r="A16" s="132" t="s">
        <v>116</v>
      </c>
    </row>
    <row r="17" spans="1:1" x14ac:dyDescent="0.25">
      <c r="A17" s="132" t="s">
        <v>117</v>
      </c>
    </row>
    <row r="18" spans="1:1" x14ac:dyDescent="0.25">
      <c r="A18" s="132" t="s">
        <v>118</v>
      </c>
    </row>
    <row r="19" spans="1:1" x14ac:dyDescent="0.25">
      <c r="A19" s="132" t="s">
        <v>119</v>
      </c>
    </row>
    <row r="20" spans="1:1" x14ac:dyDescent="0.25">
      <c r="A20" s="132" t="s">
        <v>120</v>
      </c>
    </row>
    <row r="21" spans="1:1" x14ac:dyDescent="0.25">
      <c r="A21" s="132" t="s">
        <v>121</v>
      </c>
    </row>
    <row r="22" spans="1:1" x14ac:dyDescent="0.25">
      <c r="A22" s="132" t="s">
        <v>122</v>
      </c>
    </row>
    <row r="23" spans="1:1" x14ac:dyDescent="0.25">
      <c r="A23" s="132" t="s">
        <v>123</v>
      </c>
    </row>
    <row r="24" spans="1:1" x14ac:dyDescent="0.25">
      <c r="A24" s="132" t="s">
        <v>124</v>
      </c>
    </row>
    <row r="25" spans="1:1" x14ac:dyDescent="0.25">
      <c r="A25" s="132" t="s">
        <v>125</v>
      </c>
    </row>
    <row r="26" spans="1:1" x14ac:dyDescent="0.25">
      <c r="A26" s="132" t="s">
        <v>126</v>
      </c>
    </row>
    <row r="27" spans="1:1" x14ac:dyDescent="0.25">
      <c r="A27" s="132" t="s">
        <v>127</v>
      </c>
    </row>
    <row r="28" spans="1:1" x14ac:dyDescent="0.25">
      <c r="A28" s="132" t="s">
        <v>128</v>
      </c>
    </row>
    <row r="29" spans="1:1" x14ac:dyDescent="0.25">
      <c r="A29" s="132" t="s">
        <v>129</v>
      </c>
    </row>
    <row r="30" spans="1:1" x14ac:dyDescent="0.25">
      <c r="A30" s="132" t="s">
        <v>130</v>
      </c>
    </row>
    <row r="31" spans="1:1" x14ac:dyDescent="0.25">
      <c r="A31" s="132" t="s">
        <v>131</v>
      </c>
    </row>
    <row r="32" spans="1:1" x14ac:dyDescent="0.25">
      <c r="A32" s="132" t="s">
        <v>132</v>
      </c>
    </row>
    <row r="33" spans="1:1" x14ac:dyDescent="0.25">
      <c r="A33" s="132" t="s">
        <v>133</v>
      </c>
    </row>
    <row r="34" spans="1:1" x14ac:dyDescent="0.25">
      <c r="A34" s="132" t="s">
        <v>134</v>
      </c>
    </row>
    <row r="35" spans="1:1" x14ac:dyDescent="0.25">
      <c r="A35" s="132" t="s">
        <v>135</v>
      </c>
    </row>
    <row r="36" spans="1:1" x14ac:dyDescent="0.25">
      <c r="A36" s="132" t="s">
        <v>136</v>
      </c>
    </row>
    <row r="37" spans="1:1" x14ac:dyDescent="0.25">
      <c r="A37" s="132" t="s">
        <v>137</v>
      </c>
    </row>
    <row r="38" spans="1:1" x14ac:dyDescent="0.25">
      <c r="A38" s="132" t="s">
        <v>138</v>
      </c>
    </row>
    <row r="39" spans="1:1" x14ac:dyDescent="0.25">
      <c r="A39" s="132" t="s">
        <v>139</v>
      </c>
    </row>
    <row r="40" spans="1:1" x14ac:dyDescent="0.25">
      <c r="A40" s="132" t="s">
        <v>140</v>
      </c>
    </row>
    <row r="41" spans="1:1" x14ac:dyDescent="0.25">
      <c r="A41" s="132" t="s">
        <v>141</v>
      </c>
    </row>
    <row r="42" spans="1:1" x14ac:dyDescent="0.25">
      <c r="A42" s="132" t="s">
        <v>142</v>
      </c>
    </row>
    <row r="43" spans="1:1" x14ac:dyDescent="0.25">
      <c r="A43" s="132" t="s">
        <v>143</v>
      </c>
    </row>
    <row r="44" spans="1:1" x14ac:dyDescent="0.25">
      <c r="A44" s="132" t="s">
        <v>144</v>
      </c>
    </row>
    <row r="45" spans="1:1" x14ac:dyDescent="0.25">
      <c r="A45" s="132" t="s">
        <v>145</v>
      </c>
    </row>
    <row r="46" spans="1:1" x14ac:dyDescent="0.25">
      <c r="A46" s="132" t="s">
        <v>146</v>
      </c>
    </row>
    <row r="47" spans="1:1" x14ac:dyDescent="0.25">
      <c r="A47" s="132" t="s">
        <v>147</v>
      </c>
    </row>
    <row r="48" spans="1:1" x14ac:dyDescent="0.25">
      <c r="A48" s="132" t="s">
        <v>148</v>
      </c>
    </row>
    <row r="49" spans="1:1" x14ac:dyDescent="0.25">
      <c r="A49" s="132" t="s">
        <v>149</v>
      </c>
    </row>
    <row r="50" spans="1:1" x14ac:dyDescent="0.25">
      <c r="A50" s="132" t="s">
        <v>150</v>
      </c>
    </row>
    <row r="51" spans="1:1" x14ac:dyDescent="0.25">
      <c r="A51" s="132" t="s">
        <v>151</v>
      </c>
    </row>
    <row r="52" spans="1:1" x14ac:dyDescent="0.25">
      <c r="A52" s="132" t="s">
        <v>152</v>
      </c>
    </row>
    <row r="53" spans="1:1" x14ac:dyDescent="0.25">
      <c r="A53" s="132" t="s">
        <v>153</v>
      </c>
    </row>
    <row r="54" spans="1:1" x14ac:dyDescent="0.25">
      <c r="A54" s="132" t="s">
        <v>154</v>
      </c>
    </row>
    <row r="55" spans="1:1" x14ac:dyDescent="0.25">
      <c r="A55" s="132" t="s">
        <v>155</v>
      </c>
    </row>
    <row r="56" spans="1:1" x14ac:dyDescent="0.25">
      <c r="A56" s="132" t="s">
        <v>156</v>
      </c>
    </row>
    <row r="57" spans="1:1" x14ac:dyDescent="0.25">
      <c r="A57" s="132" t="s">
        <v>157</v>
      </c>
    </row>
    <row r="58" spans="1:1" x14ac:dyDescent="0.25">
      <c r="A58" s="132" t="s">
        <v>158</v>
      </c>
    </row>
    <row r="59" spans="1:1" x14ac:dyDescent="0.25">
      <c r="A59" s="132" t="s">
        <v>159</v>
      </c>
    </row>
    <row r="60" spans="1:1" x14ac:dyDescent="0.25">
      <c r="A60" s="132" t="s">
        <v>160</v>
      </c>
    </row>
    <row r="61" spans="1:1" x14ac:dyDescent="0.25">
      <c r="A61" s="132" t="s">
        <v>161</v>
      </c>
    </row>
    <row r="62" spans="1:1" x14ac:dyDescent="0.25">
      <c r="A62" s="132" t="s">
        <v>162</v>
      </c>
    </row>
    <row r="63" spans="1:1" x14ac:dyDescent="0.25">
      <c r="A63" s="132" t="s">
        <v>163</v>
      </c>
    </row>
    <row r="64" spans="1:1" x14ac:dyDescent="0.25">
      <c r="A64" s="132" t="s">
        <v>164</v>
      </c>
    </row>
    <row r="65" spans="1:1" x14ac:dyDescent="0.25">
      <c r="A65" s="132" t="s">
        <v>165</v>
      </c>
    </row>
    <row r="66" spans="1:1" x14ac:dyDescent="0.25">
      <c r="A66" s="132" t="s">
        <v>166</v>
      </c>
    </row>
    <row r="67" spans="1:1" x14ac:dyDescent="0.25">
      <c r="A67" s="132" t="s">
        <v>167</v>
      </c>
    </row>
    <row r="68" spans="1:1" x14ac:dyDescent="0.25">
      <c r="A68" s="132" t="s">
        <v>168</v>
      </c>
    </row>
    <row r="69" spans="1:1" x14ac:dyDescent="0.25">
      <c r="A69" s="132" t="s">
        <v>169</v>
      </c>
    </row>
    <row r="70" spans="1:1" x14ac:dyDescent="0.25">
      <c r="A70" s="132" t="s">
        <v>170</v>
      </c>
    </row>
    <row r="71" spans="1:1" x14ac:dyDescent="0.25">
      <c r="A71" s="132" t="s">
        <v>171</v>
      </c>
    </row>
    <row r="72" spans="1:1" x14ac:dyDescent="0.25">
      <c r="A72" s="132" t="s">
        <v>172</v>
      </c>
    </row>
    <row r="73" spans="1:1" x14ac:dyDescent="0.25">
      <c r="A73" s="132" t="s">
        <v>173</v>
      </c>
    </row>
    <row r="74" spans="1:1" x14ac:dyDescent="0.25">
      <c r="A74" s="132" t="s">
        <v>174</v>
      </c>
    </row>
    <row r="75" spans="1:1" x14ac:dyDescent="0.25">
      <c r="A75" s="132" t="s">
        <v>175</v>
      </c>
    </row>
    <row r="76" spans="1:1" x14ac:dyDescent="0.25">
      <c r="A76" s="132" t="s">
        <v>176</v>
      </c>
    </row>
    <row r="77" spans="1:1" x14ac:dyDescent="0.25">
      <c r="A77" s="132" t="s">
        <v>177</v>
      </c>
    </row>
    <row r="78" spans="1:1" x14ac:dyDescent="0.25">
      <c r="A78" s="132" t="s">
        <v>178</v>
      </c>
    </row>
    <row r="79" spans="1:1" x14ac:dyDescent="0.25">
      <c r="A79" s="132" t="s">
        <v>179</v>
      </c>
    </row>
    <row r="80" spans="1:1" x14ac:dyDescent="0.25">
      <c r="A80" s="132" t="s">
        <v>180</v>
      </c>
    </row>
    <row r="81" spans="1:1" x14ac:dyDescent="0.25">
      <c r="A81" s="132" t="s">
        <v>181</v>
      </c>
    </row>
    <row r="82" spans="1:1" x14ac:dyDescent="0.25">
      <c r="A82" s="132" t="s">
        <v>182</v>
      </c>
    </row>
    <row r="83" spans="1:1" x14ac:dyDescent="0.25">
      <c r="A83" s="132" t="s">
        <v>183</v>
      </c>
    </row>
    <row r="84" spans="1:1" x14ac:dyDescent="0.25">
      <c r="A84" s="132" t="s">
        <v>184</v>
      </c>
    </row>
    <row r="85" spans="1:1" x14ac:dyDescent="0.25">
      <c r="A85" s="132" t="s">
        <v>185</v>
      </c>
    </row>
    <row r="86" spans="1:1" x14ac:dyDescent="0.25">
      <c r="A86" s="132" t="s">
        <v>186</v>
      </c>
    </row>
    <row r="87" spans="1:1" x14ac:dyDescent="0.25">
      <c r="A87" s="132" t="s">
        <v>187</v>
      </c>
    </row>
    <row r="88" spans="1:1" x14ac:dyDescent="0.25">
      <c r="A88" s="132" t="s">
        <v>188</v>
      </c>
    </row>
    <row r="89" spans="1:1" x14ac:dyDescent="0.25">
      <c r="A89" s="132" t="s">
        <v>189</v>
      </c>
    </row>
    <row r="90" spans="1:1" x14ac:dyDescent="0.25">
      <c r="A90" s="132" t="s">
        <v>190</v>
      </c>
    </row>
    <row r="91" spans="1:1" x14ac:dyDescent="0.25">
      <c r="A91" s="132" t="s">
        <v>191</v>
      </c>
    </row>
    <row r="92" spans="1:1" x14ac:dyDescent="0.25">
      <c r="A92" s="132" t="s">
        <v>192</v>
      </c>
    </row>
    <row r="93" spans="1:1" x14ac:dyDescent="0.25">
      <c r="A93" s="132" t="s">
        <v>193</v>
      </c>
    </row>
    <row r="94" spans="1:1" x14ac:dyDescent="0.25">
      <c r="A94" s="132" t="s">
        <v>194</v>
      </c>
    </row>
    <row r="95" spans="1:1" x14ac:dyDescent="0.25">
      <c r="A95" s="132" t="s">
        <v>195</v>
      </c>
    </row>
    <row r="96" spans="1:1" x14ac:dyDescent="0.25">
      <c r="A96" s="132" t="s">
        <v>196</v>
      </c>
    </row>
    <row r="97" spans="1:1" x14ac:dyDescent="0.25">
      <c r="A97" s="132" t="s">
        <v>197</v>
      </c>
    </row>
    <row r="98" spans="1:1" x14ac:dyDescent="0.25">
      <c r="A98" s="132" t="s">
        <v>198</v>
      </c>
    </row>
    <row r="99" spans="1:1" x14ac:dyDescent="0.25">
      <c r="A99" s="132" t="s">
        <v>199</v>
      </c>
    </row>
    <row r="100" spans="1:1" x14ac:dyDescent="0.25">
      <c r="A100" s="132" t="s">
        <v>200</v>
      </c>
    </row>
    <row r="101" spans="1:1" x14ac:dyDescent="0.25">
      <c r="A101" s="132" t="s">
        <v>201</v>
      </c>
    </row>
    <row r="102" spans="1:1" x14ac:dyDescent="0.25">
      <c r="A102" s="132" t="s">
        <v>202</v>
      </c>
    </row>
    <row r="103" spans="1:1" x14ac:dyDescent="0.25">
      <c r="A103" s="132" t="s">
        <v>203</v>
      </c>
    </row>
    <row r="104" spans="1:1" x14ac:dyDescent="0.25">
      <c r="A104" s="132" t="s">
        <v>204</v>
      </c>
    </row>
    <row r="105" spans="1:1" x14ac:dyDescent="0.25">
      <c r="A105" s="132" t="s">
        <v>205</v>
      </c>
    </row>
    <row r="106" spans="1:1" x14ac:dyDescent="0.25">
      <c r="A106" s="132" t="s">
        <v>206</v>
      </c>
    </row>
    <row r="107" spans="1:1" x14ac:dyDescent="0.25">
      <c r="A107" s="132" t="s">
        <v>207</v>
      </c>
    </row>
    <row r="108" spans="1:1" x14ac:dyDescent="0.25">
      <c r="A108" s="132" t="s">
        <v>208</v>
      </c>
    </row>
    <row r="109" spans="1:1" x14ac:dyDescent="0.25">
      <c r="A109" s="132" t="s">
        <v>209</v>
      </c>
    </row>
    <row r="110" spans="1:1" x14ac:dyDescent="0.25">
      <c r="A110" s="132" t="s">
        <v>210</v>
      </c>
    </row>
    <row r="111" spans="1:1" x14ac:dyDescent="0.25">
      <c r="A111" s="132" t="s">
        <v>211</v>
      </c>
    </row>
    <row r="112" spans="1:1" x14ac:dyDescent="0.25">
      <c r="A112" s="132" t="s">
        <v>212</v>
      </c>
    </row>
    <row r="113" spans="1:1" x14ac:dyDescent="0.25">
      <c r="A113" s="132" t="s">
        <v>213</v>
      </c>
    </row>
    <row r="114" spans="1:1" x14ac:dyDescent="0.25">
      <c r="A114" s="132" t="s">
        <v>214</v>
      </c>
    </row>
    <row r="115" spans="1:1" x14ac:dyDescent="0.25">
      <c r="A115" s="132" t="s">
        <v>215</v>
      </c>
    </row>
    <row r="116" spans="1:1" x14ac:dyDescent="0.25">
      <c r="A116" s="132" t="s">
        <v>216</v>
      </c>
    </row>
    <row r="117" spans="1:1" x14ac:dyDescent="0.25">
      <c r="A117" s="132" t="s">
        <v>217</v>
      </c>
    </row>
    <row r="118" spans="1:1" x14ac:dyDescent="0.25">
      <c r="A118" s="132" t="s">
        <v>218</v>
      </c>
    </row>
    <row r="119" spans="1:1" x14ac:dyDescent="0.25">
      <c r="A119" s="132" t="s">
        <v>219</v>
      </c>
    </row>
    <row r="120" spans="1:1" x14ac:dyDescent="0.25">
      <c r="A120" s="132" t="s">
        <v>220</v>
      </c>
    </row>
    <row r="121" spans="1:1" x14ac:dyDescent="0.25">
      <c r="A121" s="132" t="s">
        <v>221</v>
      </c>
    </row>
    <row r="122" spans="1:1" x14ac:dyDescent="0.25">
      <c r="A122" s="132" t="s">
        <v>222</v>
      </c>
    </row>
    <row r="123" spans="1:1" x14ac:dyDescent="0.25">
      <c r="A123" s="132" t="s">
        <v>223</v>
      </c>
    </row>
    <row r="124" spans="1:1" x14ac:dyDescent="0.25">
      <c r="A124" s="132" t="s">
        <v>224</v>
      </c>
    </row>
    <row r="125" spans="1:1" x14ac:dyDescent="0.25">
      <c r="A125" s="132" t="s">
        <v>225</v>
      </c>
    </row>
    <row r="126" spans="1:1" x14ac:dyDescent="0.25">
      <c r="A126" s="132" t="s">
        <v>226</v>
      </c>
    </row>
    <row r="127" spans="1:1" x14ac:dyDescent="0.25">
      <c r="A127" s="132" t="s">
        <v>227</v>
      </c>
    </row>
    <row r="128" spans="1:1" x14ac:dyDescent="0.25">
      <c r="A128" s="132" t="s">
        <v>228</v>
      </c>
    </row>
    <row r="129" spans="1:1" x14ac:dyDescent="0.25">
      <c r="A129" s="132" t="s">
        <v>229</v>
      </c>
    </row>
    <row r="130" spans="1:1" x14ac:dyDescent="0.25">
      <c r="A130" s="132" t="s">
        <v>230</v>
      </c>
    </row>
    <row r="131" spans="1:1" x14ac:dyDescent="0.25">
      <c r="A131" s="132" t="s">
        <v>231</v>
      </c>
    </row>
    <row r="132" spans="1:1" x14ac:dyDescent="0.25">
      <c r="A132" s="132" t="s">
        <v>232</v>
      </c>
    </row>
    <row r="133" spans="1:1" x14ac:dyDescent="0.25">
      <c r="A133" s="132" t="s">
        <v>233</v>
      </c>
    </row>
    <row r="134" spans="1:1" x14ac:dyDescent="0.25">
      <c r="A134" s="132" t="s">
        <v>234</v>
      </c>
    </row>
    <row r="135" spans="1:1" x14ac:dyDescent="0.25">
      <c r="A135" s="132" t="s">
        <v>235</v>
      </c>
    </row>
    <row r="136" spans="1:1" x14ac:dyDescent="0.25">
      <c r="A136" s="132" t="s">
        <v>236</v>
      </c>
    </row>
    <row r="137" spans="1:1" x14ac:dyDescent="0.25">
      <c r="A137" s="132" t="s">
        <v>237</v>
      </c>
    </row>
    <row r="138" spans="1:1" x14ac:dyDescent="0.25">
      <c r="A138" s="132" t="s">
        <v>238</v>
      </c>
    </row>
    <row r="139" spans="1:1" x14ac:dyDescent="0.25">
      <c r="A139" s="132" t="s">
        <v>239</v>
      </c>
    </row>
    <row r="140" spans="1:1" x14ac:dyDescent="0.25">
      <c r="A140" s="132" t="s">
        <v>240</v>
      </c>
    </row>
    <row r="141" spans="1:1" x14ac:dyDescent="0.25">
      <c r="A141" s="132" t="s">
        <v>241</v>
      </c>
    </row>
    <row r="142" spans="1:1" x14ac:dyDescent="0.25">
      <c r="A142" s="132" t="s">
        <v>242</v>
      </c>
    </row>
    <row r="143" spans="1:1" x14ac:dyDescent="0.25">
      <c r="A143" s="132" t="s">
        <v>243</v>
      </c>
    </row>
    <row r="144" spans="1:1" x14ac:dyDescent="0.25">
      <c r="A144" s="132" t="s">
        <v>244</v>
      </c>
    </row>
    <row r="145" spans="1:1" x14ac:dyDescent="0.25">
      <c r="A145" s="132" t="s">
        <v>245</v>
      </c>
    </row>
    <row r="146" spans="1:1" x14ac:dyDescent="0.25">
      <c r="A146" s="132" t="s">
        <v>246</v>
      </c>
    </row>
    <row r="147" spans="1:1" x14ac:dyDescent="0.25">
      <c r="A147" s="132" t="s">
        <v>247</v>
      </c>
    </row>
    <row r="148" spans="1:1" x14ac:dyDescent="0.25">
      <c r="A148" s="132" t="s">
        <v>248</v>
      </c>
    </row>
    <row r="149" spans="1:1" x14ac:dyDescent="0.25">
      <c r="A149" s="132" t="s">
        <v>249</v>
      </c>
    </row>
    <row r="150" spans="1:1" x14ac:dyDescent="0.25">
      <c r="A150" s="132" t="s">
        <v>250</v>
      </c>
    </row>
    <row r="151" spans="1:1" x14ac:dyDescent="0.25">
      <c r="A151" s="132" t="s">
        <v>251</v>
      </c>
    </row>
    <row r="152" spans="1:1" x14ac:dyDescent="0.25">
      <c r="A152" s="132" t="s">
        <v>252</v>
      </c>
    </row>
    <row r="153" spans="1:1" x14ac:dyDescent="0.25">
      <c r="A153" s="132" t="s">
        <v>253</v>
      </c>
    </row>
    <row r="154" spans="1:1" x14ac:dyDescent="0.25">
      <c r="A154" s="132" t="s">
        <v>254</v>
      </c>
    </row>
    <row r="155" spans="1:1" x14ac:dyDescent="0.25">
      <c r="A155" s="132" t="s">
        <v>255</v>
      </c>
    </row>
    <row r="156" spans="1:1" x14ac:dyDescent="0.25">
      <c r="A156" s="132" t="s">
        <v>256</v>
      </c>
    </row>
    <row r="157" spans="1:1" x14ac:dyDescent="0.25">
      <c r="A157" s="132" t="s">
        <v>257</v>
      </c>
    </row>
    <row r="158" spans="1:1" x14ac:dyDescent="0.25">
      <c r="A158" s="132" t="s">
        <v>258</v>
      </c>
    </row>
    <row r="159" spans="1:1" x14ac:dyDescent="0.25">
      <c r="A159" s="132" t="s">
        <v>259</v>
      </c>
    </row>
    <row r="160" spans="1:1" x14ac:dyDescent="0.25">
      <c r="A160" s="132" t="s">
        <v>260</v>
      </c>
    </row>
    <row r="161" spans="1:1" x14ac:dyDescent="0.25">
      <c r="A161" s="132" t="s">
        <v>261</v>
      </c>
    </row>
    <row r="162" spans="1:1" x14ac:dyDescent="0.25">
      <c r="A162" s="132" t="s">
        <v>262</v>
      </c>
    </row>
    <row r="163" spans="1:1" x14ac:dyDescent="0.25">
      <c r="A163" s="132" t="s">
        <v>263</v>
      </c>
    </row>
    <row r="164" spans="1:1" x14ac:dyDescent="0.25">
      <c r="A164" s="132" t="s">
        <v>264</v>
      </c>
    </row>
    <row r="165" spans="1:1" x14ac:dyDescent="0.25">
      <c r="A165" s="132" t="s">
        <v>265</v>
      </c>
    </row>
    <row r="166" spans="1:1" x14ac:dyDescent="0.25">
      <c r="A166" s="132" t="s">
        <v>266</v>
      </c>
    </row>
    <row r="167" spans="1:1" x14ac:dyDescent="0.25">
      <c r="A167" s="132" t="s">
        <v>267</v>
      </c>
    </row>
  </sheetData>
  <sheetProtection algorithmName="SHA-512" hashValue="fOFPptgqqzBDXwDzLR3So0s4xkcvx4uu4ypkp/eHezqs2icFrXbE30KxEaGli3xFivzxbYPvGFp26fui/UH7VQ==" saltValue="YPiafgwlbStL9pdZBskctg==" spinCount="100000" sheet="1" objects="1" scenarios="1"/>
  <sortState ref="A3:A112">
    <sortCondition ref="A3"/>
  </sortState>
  <mergeCells count="2">
    <mergeCell ref="B7:C8"/>
    <mergeCell ref="B9:C10"/>
  </mergeCells>
  <hyperlinks>
    <hyperlink ref="A2" r:id="rId1"/>
    <hyperlink ref="A3" r:id="rId2"/>
    <hyperlink ref="A5"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workbookViewId="0"/>
  </sheetViews>
  <sheetFormatPr defaultColWidth="9.125" defaultRowHeight="12.75" x14ac:dyDescent="0.2"/>
  <cols>
    <col min="1" max="1" width="16.75" style="146" bestFit="1" customWidth="1"/>
    <col min="2" max="29" width="9.625" style="146" bestFit="1" customWidth="1"/>
    <col min="30" max="30" width="12.125" style="146" bestFit="1" customWidth="1"/>
    <col min="31" max="31" width="15.375" style="146" bestFit="1" customWidth="1"/>
    <col min="32" max="36" width="9.625" style="146" bestFit="1" customWidth="1"/>
    <col min="37" max="16384" width="9.125" style="146"/>
  </cols>
  <sheetData>
    <row r="1" spans="1:36" s="145" customFormat="1" x14ac:dyDescent="0.2">
      <c r="A1" s="145" t="s">
        <v>286</v>
      </c>
      <c r="B1" s="142" t="s">
        <v>287</v>
      </c>
      <c r="C1" s="142" t="s">
        <v>70</v>
      </c>
      <c r="D1" s="143" t="s">
        <v>288</v>
      </c>
      <c r="E1" s="143" t="s">
        <v>289</v>
      </c>
      <c r="F1" s="142" t="s">
        <v>290</v>
      </c>
      <c r="G1" s="142" t="s">
        <v>291</v>
      </c>
      <c r="H1" s="142" t="s">
        <v>292</v>
      </c>
      <c r="I1" s="142" t="s">
        <v>293</v>
      </c>
      <c r="J1" s="142" t="s">
        <v>294</v>
      </c>
      <c r="K1" s="142" t="s">
        <v>295</v>
      </c>
      <c r="L1" s="142" t="s">
        <v>296</v>
      </c>
      <c r="M1" s="142" t="s">
        <v>297</v>
      </c>
      <c r="N1" s="142" t="s">
        <v>298</v>
      </c>
      <c r="O1" s="142" t="s">
        <v>299</v>
      </c>
      <c r="P1" s="142" t="s">
        <v>300</v>
      </c>
      <c r="Q1" s="142" t="s">
        <v>301</v>
      </c>
      <c r="R1" s="142" t="s">
        <v>302</v>
      </c>
      <c r="S1" s="142" t="s">
        <v>303</v>
      </c>
      <c r="T1" s="142" t="s">
        <v>304</v>
      </c>
      <c r="U1" s="142" t="s">
        <v>305</v>
      </c>
      <c r="V1" s="142" t="s">
        <v>306</v>
      </c>
      <c r="W1" s="142" t="s">
        <v>307</v>
      </c>
      <c r="X1" s="142" t="s">
        <v>308</v>
      </c>
      <c r="Y1" s="142" t="s">
        <v>309</v>
      </c>
      <c r="Z1" s="142" t="s">
        <v>310</v>
      </c>
      <c r="AA1" s="142" t="s">
        <v>311</v>
      </c>
      <c r="AB1" s="142" t="s">
        <v>312</v>
      </c>
      <c r="AC1" s="142" t="s">
        <v>313</v>
      </c>
      <c r="AD1" s="142" t="s">
        <v>314</v>
      </c>
      <c r="AE1" s="142" t="s">
        <v>315</v>
      </c>
      <c r="AF1" s="144" t="s">
        <v>316</v>
      </c>
      <c r="AG1" s="144" t="s">
        <v>317</v>
      </c>
      <c r="AH1" s="144" t="s">
        <v>318</v>
      </c>
      <c r="AI1" s="144" t="s">
        <v>319</v>
      </c>
      <c r="AJ1" s="144" t="s">
        <v>320</v>
      </c>
    </row>
    <row r="2" spans="1:36" x14ac:dyDescent="0.2">
      <c r="B2" s="147">
        <f>YEAR('General Information'!C48)</f>
        <v>2000</v>
      </c>
      <c r="C2" s="147" t="str">
        <f>'General Information'!C17</f>
        <v>Select your provider name.</v>
      </c>
      <c r="D2" s="147">
        <f>'General Information'!C18</f>
        <v>0</v>
      </c>
      <c r="E2" s="148">
        <f>'General Information'!C19</f>
        <v>0</v>
      </c>
      <c r="F2" s="149">
        <f>'General Information'!C25</f>
        <v>0</v>
      </c>
      <c r="G2" s="148">
        <f>'General Information'!C26</f>
        <v>0</v>
      </c>
      <c r="H2" s="148">
        <f>'General Information'!C20</f>
        <v>0</v>
      </c>
      <c r="I2" s="148">
        <f>'General Information'!C21</f>
        <v>0</v>
      </c>
      <c r="J2" s="148">
        <f>'General Information'!C22</f>
        <v>0</v>
      </c>
      <c r="K2" s="148">
        <f>'General Information'!C23</f>
        <v>0</v>
      </c>
      <c r="L2" s="148">
        <f>'General Information'!C24</f>
        <v>0</v>
      </c>
      <c r="M2" s="148">
        <f>'General Information'!C28</f>
        <v>0</v>
      </c>
      <c r="N2" s="148">
        <f>'General Information'!C29</f>
        <v>0</v>
      </c>
      <c r="O2" s="147">
        <f>'General Information'!C31</f>
        <v>0</v>
      </c>
      <c r="P2" s="148">
        <f>'General Information'!C32</f>
        <v>0</v>
      </c>
      <c r="Q2" s="147">
        <f>'General Information'!C30</f>
        <v>0</v>
      </c>
      <c r="R2" s="148">
        <f>'General Information'!C34</f>
        <v>0</v>
      </c>
      <c r="S2" s="148">
        <f>'General Information'!C35</f>
        <v>0</v>
      </c>
      <c r="T2" s="148">
        <f>'General Information'!C36</f>
        <v>0</v>
      </c>
      <c r="U2" s="148">
        <f>'General Information'!C37</f>
        <v>0</v>
      </c>
      <c r="V2" s="148" t="str">
        <f>'General Information'!C38</f>
        <v/>
      </c>
      <c r="W2" s="148">
        <f>'General Information'!C39</f>
        <v>0</v>
      </c>
      <c r="X2" s="148" t="str">
        <f>'General Information'!C40</f>
        <v/>
      </c>
      <c r="Y2" s="148">
        <f>'General Information'!C41</f>
        <v>0</v>
      </c>
      <c r="Z2" s="148" t="str">
        <f>'General Information'!C42</f>
        <v/>
      </c>
      <c r="AA2" s="148">
        <f>'General Information'!C43</f>
        <v>0</v>
      </c>
      <c r="AB2" s="148">
        <f>'General Information'!C44</f>
        <v>0</v>
      </c>
      <c r="AC2" s="148">
        <f>'General Information'!C45</f>
        <v>0</v>
      </c>
      <c r="AD2" s="150">
        <f>'General Information'!C47</f>
        <v>36526</v>
      </c>
      <c r="AE2" s="150">
        <f>'General Information'!C48</f>
        <v>36891</v>
      </c>
      <c r="AF2" s="151">
        <f>'GAFC FY18 Mini Cost Report'!C12</f>
        <v>0</v>
      </c>
      <c r="AG2" s="152">
        <f>'GAFC FY18 Mini Cost Report'!C17</f>
        <v>0</v>
      </c>
      <c r="AH2" s="152">
        <f>'GAFC FY18 Mini Cost Report'!C22</f>
        <v>0</v>
      </c>
      <c r="AI2" s="152">
        <f>'GAFC FY18 Mini Cost Report'!C25</f>
        <v>0</v>
      </c>
      <c r="AJ2" s="153">
        <f>'GAFC FY18 Mini Cost Report'!C27</f>
        <v>0</v>
      </c>
    </row>
  </sheetData>
  <sheetProtection algorithmName="SHA-512" hashValue="gjyjZB3GW0dtb5BPRNir7ZHQUQ2H82hY3SwfXTj8otVSYXuNXnn1hTKkjtQx7HRiwq4jY+pDd2K5lmt+z6WpvA==" saltValue="zDaYrfj7SE6hiFiPpExr3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Information</vt:lpstr>
      <vt:lpstr>GAFC FY18 Mini Cost Report</vt:lpstr>
      <vt:lpstr>GAFC Provider List</vt:lpstr>
      <vt:lpstr>UpdateDATA</vt:lpstr>
      <vt:lpstr>'GAFC FY18 Mini Cost Report'!Operating_Results_and_Margin</vt:lpstr>
      <vt:lpstr>'GAFC FY18 Mini Cost Report'!Print_Area</vt:lpstr>
      <vt:lpstr>'General Information'!Print_Area</vt:lpstr>
      <vt:lpstr>'General Information'!Print_Titles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Shaw</dc:creator>
  <cp:lastModifiedBy>Sherman, Elizabeth</cp:lastModifiedBy>
  <cp:lastPrinted>2020-02-26T14:55:59Z</cp:lastPrinted>
  <dcterms:created xsi:type="dcterms:W3CDTF">2017-11-06T15:35:50Z</dcterms:created>
  <dcterms:modified xsi:type="dcterms:W3CDTF">2020-03-04T16:37:48Z</dcterms:modified>
</cp:coreProperties>
</file>