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3130" windowHeight="13050" tabRatio="904" firstSheet="4" activeTab="4"/>
  </bookViews>
  <sheets>
    <sheet name="Margin by FY" sheetId="2" state="hidden" r:id="rId1"/>
    <sheet name="Expenses" sheetId="8" state="hidden" r:id="rId2"/>
    <sheet name="Revenue" sheetId="4" state="hidden" r:id="rId3"/>
    <sheet name="Surplus" sheetId="1" state="hidden" r:id="rId4"/>
    <sheet name="Databook" sheetId="28" r:id="rId5"/>
    <sheet name="Sample 1" sheetId="29" state="hidden" r:id="rId6"/>
    <sheet name="Sample 2" sheetId="30" state="hidden" r:id="rId7"/>
    <sheet name="By system, total margin" sheetId="31" state="hidden" r:id="rId8"/>
  </sheets>
  <definedNames>
    <definedName name="_xlnm._FilterDatabase" localSheetId="4" hidden="1">Databook!$A$3:$CS$66</definedName>
    <definedName name="_xlnm.Print_Area" localSheetId="7">'By system, total margin'!$A$1:$J$79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5" i="2" l="1"/>
  <c r="G110" i="2"/>
  <c r="G109" i="2"/>
  <c r="G108" i="2"/>
  <c r="G107" i="2"/>
  <c r="G106" i="2"/>
  <c r="H82" i="2"/>
  <c r="H81" i="2"/>
  <c r="G82" i="2"/>
  <c r="G81" i="2"/>
  <c r="F82" i="2"/>
  <c r="F81" i="2"/>
  <c r="E82" i="2"/>
  <c r="E81" i="2"/>
  <c r="D81" i="2"/>
  <c r="D82" i="2"/>
  <c r="C78" i="2"/>
  <c r="D77" i="2"/>
  <c r="E77" i="2"/>
  <c r="F77" i="2"/>
  <c r="G77" i="2"/>
  <c r="D78" i="2"/>
  <c r="E78" i="2"/>
  <c r="F78" i="2"/>
  <c r="G78" i="2"/>
  <c r="C77" i="2"/>
  <c r="K94" i="1"/>
  <c r="L69" i="1"/>
  <c r="L94" i="1" s="1"/>
  <c r="V7" i="1"/>
  <c r="W7" i="1" s="1"/>
  <c r="H92" i="1"/>
  <c r="H93" i="1" s="1"/>
  <c r="H69" i="1"/>
  <c r="G70" i="8"/>
  <c r="G70" i="4"/>
  <c r="G71" i="4" s="1"/>
  <c r="C70" i="4"/>
  <c r="D70" i="4"/>
  <c r="E70" i="4"/>
  <c r="F70" i="4"/>
  <c r="C69" i="4"/>
  <c r="C69" i="2"/>
  <c r="D69" i="2"/>
  <c r="E69" i="2"/>
  <c r="F69" i="2"/>
  <c r="G69" i="2"/>
  <c r="G76" i="2"/>
  <c r="D76" i="2"/>
  <c r="E76" i="2"/>
  <c r="F76" i="2"/>
  <c r="C76" i="2"/>
  <c r="D75" i="2"/>
  <c r="E75" i="2"/>
  <c r="F75" i="2"/>
  <c r="G75" i="2"/>
  <c r="C75" i="2"/>
  <c r="AE102" i="1"/>
  <c r="AD103" i="1"/>
  <c r="AD102" i="1"/>
  <c r="I91" i="1"/>
  <c r="J91" i="1"/>
  <c r="K91" i="1"/>
  <c r="L91" i="1"/>
  <c r="M91" i="1"/>
  <c r="N91" i="1"/>
  <c r="O91" i="1"/>
  <c r="P91" i="1"/>
  <c r="Q91" i="1"/>
  <c r="R63" i="1"/>
  <c r="R64" i="1"/>
  <c r="R91" i="1" s="1"/>
  <c r="R65" i="1"/>
  <c r="R66" i="1"/>
  <c r="R67" i="1"/>
  <c r="R68" i="1"/>
  <c r="H91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9" i="1"/>
  <c r="I69" i="1"/>
  <c r="J69" i="1"/>
  <c r="K69" i="1"/>
  <c r="M69" i="1"/>
  <c r="N69" i="1"/>
  <c r="O69" i="1"/>
  <c r="P69" i="1"/>
  <c r="Q69" i="1"/>
  <c r="U2" i="1"/>
  <c r="D77" i="1"/>
  <c r="E77" i="1"/>
  <c r="F77" i="1"/>
  <c r="G77" i="1"/>
  <c r="C77" i="1"/>
  <c r="M84" i="1"/>
  <c r="N84" i="1"/>
  <c r="O84" i="1"/>
  <c r="P84" i="1"/>
  <c r="Q84" i="1"/>
  <c r="N85" i="1"/>
  <c r="O85" i="1"/>
  <c r="P85" i="1"/>
  <c r="Q85" i="1"/>
  <c r="M85" i="1"/>
  <c r="I84" i="1"/>
  <c r="J84" i="1"/>
  <c r="K84" i="1"/>
  <c r="L84" i="1"/>
  <c r="H84" i="1"/>
  <c r="H87" i="1"/>
  <c r="I85" i="1"/>
  <c r="J85" i="1"/>
  <c r="K85" i="1"/>
  <c r="L85" i="1"/>
  <c r="H85" i="1"/>
  <c r="H88" i="1"/>
  <c r="B83" i="1"/>
  <c r="B86" i="1"/>
  <c r="D76" i="1"/>
  <c r="E76" i="1"/>
  <c r="F76" i="1"/>
  <c r="G76" i="1"/>
  <c r="C76" i="1"/>
  <c r="D75" i="1"/>
  <c r="E75" i="1"/>
  <c r="F75" i="1"/>
  <c r="G75" i="1"/>
  <c r="C75" i="1"/>
  <c r="D74" i="1"/>
  <c r="E74" i="1"/>
  <c r="F74" i="1"/>
  <c r="G74" i="1"/>
  <c r="C74" i="1"/>
  <c r="G73" i="1"/>
  <c r="D73" i="1"/>
  <c r="E73" i="1"/>
  <c r="F73" i="1"/>
  <c r="C73" i="1"/>
  <c r="D72" i="1"/>
  <c r="E72" i="1"/>
  <c r="F72" i="1"/>
  <c r="G72" i="1"/>
  <c r="C72" i="1"/>
  <c r="Q71" i="2"/>
  <c r="Q69" i="2"/>
  <c r="R71" i="2"/>
  <c r="O86" i="2" s="1"/>
  <c r="O71" i="2"/>
  <c r="O69" i="2"/>
  <c r="P71" i="2"/>
  <c r="O85" i="2" s="1"/>
  <c r="M71" i="2"/>
  <c r="M69" i="2"/>
  <c r="N71" i="2" s="1"/>
  <c r="O84" i="2" s="1"/>
  <c r="K71" i="2"/>
  <c r="K69" i="2"/>
  <c r="L71" i="2" s="1"/>
  <c r="O83" i="2" s="1"/>
  <c r="I71" i="2"/>
  <c r="I69" i="2"/>
  <c r="J71" i="2" s="1"/>
  <c r="O82" i="2" s="1"/>
  <c r="Q70" i="2"/>
  <c r="R70" i="2"/>
  <c r="N86" i="2" s="1"/>
  <c r="O70" i="2"/>
  <c r="P70" i="2"/>
  <c r="N85" i="2"/>
  <c r="M70" i="2"/>
  <c r="N70" i="2" s="1"/>
  <c r="N84" i="2" s="1"/>
  <c r="K70" i="2"/>
  <c r="L70" i="2" s="1"/>
  <c r="N83" i="2" s="1"/>
  <c r="I70" i="2"/>
  <c r="J70" i="2"/>
  <c r="N82" i="2" s="1"/>
  <c r="T66" i="1"/>
  <c r="S63" i="1"/>
  <c r="S64" i="1"/>
  <c r="S65" i="1"/>
  <c r="S66" i="1"/>
  <c r="S55" i="1"/>
  <c r="S56" i="1"/>
  <c r="S57" i="1"/>
  <c r="S58" i="1"/>
  <c r="S59" i="1"/>
  <c r="S60" i="1"/>
  <c r="S61" i="1"/>
  <c r="S62" i="1"/>
  <c r="S54" i="1"/>
  <c r="D74" i="4"/>
  <c r="D79" i="4" s="1"/>
  <c r="D75" i="4"/>
  <c r="D76" i="4"/>
  <c r="D77" i="4"/>
  <c r="D78" i="4"/>
  <c r="E74" i="4"/>
  <c r="E75" i="4"/>
  <c r="E76" i="4"/>
  <c r="E79" i="4" s="1"/>
  <c r="E77" i="4"/>
  <c r="E78" i="4"/>
  <c r="F74" i="4"/>
  <c r="F79" i="4" s="1"/>
  <c r="F75" i="4"/>
  <c r="F76" i="4"/>
  <c r="F77" i="4"/>
  <c r="F78" i="4"/>
  <c r="G74" i="4"/>
  <c r="G75" i="4"/>
  <c r="G76" i="4"/>
  <c r="G79" i="4" s="1"/>
  <c r="G77" i="4"/>
  <c r="G78" i="4"/>
  <c r="C74" i="4"/>
  <c r="C79" i="4" s="1"/>
  <c r="C75" i="4"/>
  <c r="C76" i="4"/>
  <c r="C77" i="4"/>
  <c r="C78" i="4"/>
  <c r="D69" i="4"/>
  <c r="E69" i="4"/>
  <c r="F69" i="4"/>
  <c r="G69" i="4"/>
  <c r="B99" i="4"/>
  <c r="B98" i="4"/>
  <c r="B97" i="4"/>
  <c r="B96" i="4"/>
  <c r="B100" i="4"/>
  <c r="S2" i="1"/>
  <c r="S3" i="1"/>
  <c r="S4" i="1"/>
  <c r="S5" i="1"/>
  <c r="S6" i="1"/>
  <c r="S7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30" i="1"/>
  <c r="S27" i="1"/>
  <c r="S28" i="1"/>
  <c r="S29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T29" i="1"/>
  <c r="S8" i="1"/>
  <c r="Q75" i="2"/>
  <c r="Q73" i="2"/>
  <c r="R75" i="2"/>
  <c r="Q74" i="2"/>
  <c r="R74" i="2" s="1"/>
  <c r="O73" i="2"/>
  <c r="O75" i="2"/>
  <c r="P75" i="2"/>
  <c r="O74" i="2"/>
  <c r="P74" i="2" s="1"/>
  <c r="M73" i="2"/>
  <c r="M75" i="2"/>
  <c r="N75" i="2" s="1"/>
  <c r="M74" i="2"/>
  <c r="N74" i="2"/>
  <c r="K73" i="2"/>
  <c r="K75" i="2"/>
  <c r="L75" i="2" s="1"/>
  <c r="K74" i="2"/>
  <c r="L74" i="2"/>
  <c r="I75" i="2"/>
  <c r="I73" i="2"/>
  <c r="J75" i="2"/>
  <c r="I74" i="2"/>
  <c r="J74" i="2" s="1"/>
  <c r="M76" i="1"/>
  <c r="J76" i="1"/>
  <c r="N75" i="1"/>
  <c r="I72" i="1"/>
  <c r="J72" i="1"/>
  <c r="K72" i="1"/>
  <c r="L72" i="1"/>
  <c r="M72" i="1"/>
  <c r="N72" i="1"/>
  <c r="O72" i="1"/>
  <c r="P72" i="1"/>
  <c r="Q72" i="1"/>
  <c r="I73" i="1"/>
  <c r="J73" i="1"/>
  <c r="K73" i="1"/>
  <c r="L73" i="1"/>
  <c r="M73" i="1"/>
  <c r="N73" i="1"/>
  <c r="O73" i="1"/>
  <c r="P73" i="1"/>
  <c r="Q73" i="1"/>
  <c r="I74" i="1"/>
  <c r="J74" i="1"/>
  <c r="K74" i="1"/>
  <c r="L74" i="1"/>
  <c r="M74" i="1"/>
  <c r="N74" i="1"/>
  <c r="O74" i="1"/>
  <c r="P74" i="1"/>
  <c r="Q74" i="1"/>
  <c r="I75" i="1"/>
  <c r="J75" i="1"/>
  <c r="K75" i="1"/>
  <c r="L75" i="1"/>
  <c r="M75" i="1"/>
  <c r="O75" i="1"/>
  <c r="P75" i="1"/>
  <c r="Q75" i="1"/>
  <c r="I76" i="1"/>
  <c r="K76" i="1"/>
  <c r="L76" i="1"/>
  <c r="N76" i="1"/>
  <c r="O76" i="1"/>
  <c r="P76" i="1"/>
  <c r="Q76" i="1"/>
  <c r="I77" i="1"/>
  <c r="J77" i="1"/>
  <c r="K77" i="1"/>
  <c r="L77" i="1"/>
  <c r="M77" i="1"/>
  <c r="N77" i="1"/>
  <c r="O77" i="1"/>
  <c r="P77" i="1"/>
  <c r="Q77" i="1"/>
  <c r="H74" i="1"/>
  <c r="H77" i="1"/>
  <c r="H76" i="1"/>
  <c r="H75" i="1"/>
  <c r="H73" i="1"/>
  <c r="H72" i="1"/>
  <c r="B73" i="1"/>
  <c r="D83" i="1"/>
  <c r="E83" i="1"/>
  <c r="D85" i="1"/>
  <c r="E85" i="1"/>
  <c r="F85" i="1"/>
  <c r="G85" i="1"/>
  <c r="B76" i="1"/>
  <c r="D86" i="1" s="1"/>
  <c r="E86" i="1"/>
  <c r="B84" i="1"/>
  <c r="B82" i="1"/>
  <c r="B87" i="1" s="1"/>
  <c r="C85" i="1"/>
  <c r="F86" i="1"/>
  <c r="F83" i="1"/>
  <c r="B74" i="1"/>
  <c r="F84" i="1"/>
  <c r="B72" i="1"/>
  <c r="F82" i="1" s="1"/>
  <c r="T7" i="1"/>
  <c r="T2" i="1"/>
  <c r="T5" i="1"/>
  <c r="T53" i="1"/>
  <c r="T39" i="1" s="1"/>
  <c r="T46" i="1"/>
  <c r="T31" i="1"/>
  <c r="T40" i="1"/>
  <c r="T62" i="1"/>
  <c r="T59" i="1"/>
  <c r="T26" i="1"/>
  <c r="T12" i="1"/>
  <c r="T11" i="1"/>
  <c r="T22" i="1"/>
  <c r="T9" i="1"/>
  <c r="C84" i="1"/>
  <c r="E84" i="1"/>
  <c r="U5" i="1"/>
  <c r="D84" i="1"/>
  <c r="S69" i="1"/>
  <c r="U59" i="1"/>
  <c r="C86" i="1"/>
  <c r="G86" i="1"/>
  <c r="G84" i="1"/>
  <c r="G83" i="1"/>
  <c r="C82" i="1"/>
  <c r="C83" i="1"/>
  <c r="T50" i="1"/>
  <c r="T60" i="1"/>
  <c r="T58" i="1"/>
  <c r="U69" i="1"/>
  <c r="B77" i="1" l="1"/>
  <c r="E82" i="1"/>
  <c r="G82" i="1"/>
  <c r="D82" i="1"/>
  <c r="B101" i="4"/>
  <c r="C87" i="1" l="1"/>
  <c r="E87" i="1"/>
  <c r="F87" i="1"/>
  <c r="G87" i="1"/>
  <c r="D87" i="1"/>
</calcChain>
</file>

<file path=xl/sharedStrings.xml><?xml version="1.0" encoding="utf-8"?>
<sst xmlns="http://schemas.openxmlformats.org/spreadsheetml/2006/main" count="2157" uniqueCount="431">
  <si>
    <t>Hospital Name</t>
  </si>
  <si>
    <t>Cohort Type</t>
  </si>
  <si>
    <t>TM FY08</t>
  </si>
  <si>
    <t>TM FY09</t>
  </si>
  <si>
    <t>TM FY10</t>
  </si>
  <si>
    <t>TM FY11</t>
  </si>
  <si>
    <t>TM FY12</t>
  </si>
  <si>
    <t>Tsupl$08</t>
  </si>
  <si>
    <t>Tsupl$09</t>
  </si>
  <si>
    <t>Tsupl$10</t>
  </si>
  <si>
    <t>Tsupl$11</t>
  </si>
  <si>
    <t>Tsupl$12</t>
  </si>
  <si>
    <t>TTTREVFY08</t>
  </si>
  <si>
    <t>TTTREVFY09</t>
  </si>
  <si>
    <t>TTTREVFY10</t>
  </si>
  <si>
    <t>TTTREVFY11</t>
  </si>
  <si>
    <t>TTTREVFY12</t>
  </si>
  <si>
    <t>Massachusetts General Hospital</t>
  </si>
  <si>
    <t>AMC</t>
  </si>
  <si>
    <t>UMass Memorial Medical Center</t>
  </si>
  <si>
    <t>Tufts Medical Center</t>
  </si>
  <si>
    <t>Brigham and Women's Hospital</t>
  </si>
  <si>
    <t>Boston Medical Center</t>
  </si>
  <si>
    <t>Beth Israel Deaconess Medical Center</t>
  </si>
  <si>
    <t>Milford Regional Medical Center</t>
  </si>
  <si>
    <t>Community, Non-DSH</t>
  </si>
  <si>
    <t>Hallmark Health</t>
  </si>
  <si>
    <t>Harrington Memorial Hospital</t>
  </si>
  <si>
    <t>Newton-Wellesley Hospital</t>
  </si>
  <si>
    <t>Northeast Hospital</t>
  </si>
  <si>
    <t>Milton Hospital</t>
  </si>
  <si>
    <t>Cooley Dickinson Hospital</t>
  </si>
  <si>
    <t>MetroWest Medical Center</t>
  </si>
  <si>
    <t>Jordan Hospital</t>
  </si>
  <si>
    <t>Anna Jaques Hospital</t>
  </si>
  <si>
    <t>Martha's Vineyard Hospital</t>
  </si>
  <si>
    <t>Marlborough Hospital</t>
  </si>
  <si>
    <t>Nantucket Cottage Hospital</t>
  </si>
  <si>
    <t>Steward Nashoba Valley Medical Center</t>
  </si>
  <si>
    <t>Winchester Hospital</t>
  </si>
  <si>
    <t>Sturdy Memorial Hospital</t>
  </si>
  <si>
    <t>Baystate Mary Lane Hospital</t>
  </si>
  <si>
    <t>Steward Norwood Hospital</t>
  </si>
  <si>
    <t>Lowell General Hospital</t>
  </si>
  <si>
    <t>Beth Israel Deaconess Hospital - Needham</t>
  </si>
  <si>
    <t>South Shore Hospital</t>
  </si>
  <si>
    <t>Emerson Hospital</t>
  </si>
  <si>
    <t>Health Alliance Hospital</t>
  </si>
  <si>
    <t>Community,DSH</t>
  </si>
  <si>
    <t>Cape Cod Hospital</t>
  </si>
  <si>
    <t>Clinton Hospital</t>
  </si>
  <si>
    <t>Fairview Hospital</t>
  </si>
  <si>
    <t>Holyoke Medical Center</t>
  </si>
  <si>
    <t>Baystate Franklin Medical Center</t>
  </si>
  <si>
    <t>Athol Memorial Hospital</t>
  </si>
  <si>
    <t>Falmouth Hospital</t>
  </si>
  <si>
    <t>Heywood Hospital</t>
  </si>
  <si>
    <t>Signature Healthcare Brockton Hospital</t>
  </si>
  <si>
    <t>Steward Saint Anne's Hospital</t>
  </si>
  <si>
    <t>Steward Quincy Medical Center</t>
  </si>
  <si>
    <t>Steward Morton Hospital and Medical Center</t>
  </si>
  <si>
    <t>Steward Merrimack Valley Hospital</t>
  </si>
  <si>
    <t>Steward Holy Family Hospital</t>
  </si>
  <si>
    <t>Steward Good Samaritan Medical Center</t>
  </si>
  <si>
    <t>Southcoast Hospitals Group</t>
  </si>
  <si>
    <t>Lawrence General Hospital</t>
  </si>
  <si>
    <t xml:space="preserve">Saints Medical Center </t>
  </si>
  <si>
    <t>North Shore Medical Center</t>
  </si>
  <si>
    <t>Mercy Medical Center</t>
  </si>
  <si>
    <t>Wing Memorial Hospital and Medical Centers</t>
  </si>
  <si>
    <t>North Adams Regional Hospital</t>
  </si>
  <si>
    <t>Noble Hospital</t>
  </si>
  <si>
    <t>New England Baptist Hospital</t>
  </si>
  <si>
    <t>Specialty</t>
  </si>
  <si>
    <t xml:space="preserve">Boston Children's Hospital </t>
  </si>
  <si>
    <t>Massachusetts Eye and Ear Infirmary</t>
  </si>
  <si>
    <t>Dana-Farber Cancer Institute</t>
  </si>
  <si>
    <t>Cambridge Health Alliance</t>
  </si>
  <si>
    <t>Teaching</t>
  </si>
  <si>
    <t>Saint Vincent Hospital</t>
  </si>
  <si>
    <t>Steward Carney Hospital, Inc.</t>
  </si>
  <si>
    <t>Faulkner Hospital</t>
  </si>
  <si>
    <t>Berkshire Medical Center</t>
  </si>
  <si>
    <t>Baystate Medical Center</t>
  </si>
  <si>
    <t>Lahey Clinic</t>
  </si>
  <si>
    <t>Steward St. Elizabeth's Medical Center</t>
  </si>
  <si>
    <t>Mount Auburn Hospital</t>
  </si>
  <si>
    <t>DSH</t>
  </si>
  <si>
    <t>Non DSH</t>
  </si>
  <si>
    <t>Profitability Analysis</t>
  </si>
  <si>
    <t># Profita</t>
  </si>
  <si>
    <t>TTL</t>
  </si>
  <si>
    <t>% Profitable</t>
  </si>
  <si>
    <t>Top3</t>
  </si>
  <si>
    <t>Top5</t>
  </si>
  <si>
    <t>Bottom3</t>
  </si>
  <si>
    <t>Bottom5</t>
  </si>
  <si>
    <t>FY08</t>
  </si>
  <si>
    <t>FY09</t>
  </si>
  <si>
    <t>FY10</t>
  </si>
  <si>
    <t>FY11</t>
  </si>
  <si>
    <t>FY12</t>
  </si>
  <si>
    <t>Chg FY08 &amp; FY12</t>
  </si>
  <si>
    <t xml:space="preserve"> Top5</t>
  </si>
  <si>
    <t>% of Overall Acute Hospital Profitability by</t>
  </si>
  <si>
    <t>Total Rev</t>
  </si>
  <si>
    <t xml:space="preserve">Total Cost </t>
  </si>
  <si>
    <t>P&amp;L</t>
  </si>
  <si>
    <t>TM</t>
  </si>
  <si>
    <t>Kindred Hospital Boston</t>
  </si>
  <si>
    <t>Kindred Hospital- Boston North Shore</t>
  </si>
  <si>
    <t>Specialties</t>
  </si>
  <si>
    <t>Kindred Revenue</t>
  </si>
  <si>
    <t>D</t>
  </si>
  <si>
    <t>D &amp; E</t>
  </si>
  <si>
    <t>G</t>
  </si>
  <si>
    <t>F</t>
  </si>
  <si>
    <t>E</t>
  </si>
  <si>
    <t>H</t>
  </si>
  <si>
    <t>Comm</t>
  </si>
  <si>
    <t>I</t>
  </si>
  <si>
    <t>K</t>
  </si>
  <si>
    <t>FY13</t>
  </si>
  <si>
    <t>Median Total Margin by Cohort</t>
  </si>
  <si>
    <t>Statewide Median</t>
  </si>
  <si>
    <t>Academic Medical Centers</t>
  </si>
  <si>
    <t>Community</t>
  </si>
  <si>
    <t>SW</t>
  </si>
  <si>
    <t>High</t>
  </si>
  <si>
    <t>Low</t>
  </si>
  <si>
    <t>Teach</t>
  </si>
  <si>
    <t>Median</t>
  </si>
  <si>
    <t>Total Margin</t>
  </si>
  <si>
    <t>Cohort</t>
  </si>
  <si>
    <t>Current Ratio</t>
  </si>
  <si>
    <t>S</t>
  </si>
  <si>
    <t>Massachusetts Acute Hospital Financial Performance</t>
  </si>
  <si>
    <t>Fiscal Year 2014:  Data through June 30, 2014</t>
  </si>
  <si>
    <t>Operating Margin</t>
  </si>
  <si>
    <t>Non-Operating Margin</t>
  </si>
  <si>
    <t>Profit (Loss)</t>
  </si>
  <si>
    <t>C</t>
  </si>
  <si>
    <t>Baystate Medical Center^</t>
  </si>
  <si>
    <t>T</t>
  </si>
  <si>
    <t>Berkshire Health Systems</t>
  </si>
  <si>
    <t>Berkshire Medical Center^</t>
  </si>
  <si>
    <t>Cape Cod Healthcare</t>
  </si>
  <si>
    <t>CareGroup</t>
  </si>
  <si>
    <t>Beth Israel Deaconess Hospital - Milton</t>
  </si>
  <si>
    <t>Beth Israel Deaconess Hospital - Plymouth</t>
  </si>
  <si>
    <t>A</t>
  </si>
  <si>
    <t>Heywood Healthcare</t>
  </si>
  <si>
    <t>Lahey Health System</t>
  </si>
  <si>
    <t>Brigham and Women's Faulkner Hospital</t>
  </si>
  <si>
    <t>Merrimack Valley*</t>
  </si>
  <si>
    <t>Morton Hospital*</t>
  </si>
  <si>
    <t>Nashoba Valley Medical Center*</t>
  </si>
  <si>
    <t>Quincy Medical Center*</t>
  </si>
  <si>
    <t>Steward Carney Hospital^*</t>
  </si>
  <si>
    <t>Steward Good Samaritan Medical Center*</t>
  </si>
  <si>
    <t>Steward Holy Family Hospital*</t>
  </si>
  <si>
    <t>Steward Norwood Hospital*</t>
  </si>
  <si>
    <t>Steward Saint Anne's Hospital*</t>
  </si>
  <si>
    <t>Tenet Healthcare</t>
  </si>
  <si>
    <t>HealthAlliance Hospital</t>
  </si>
  <si>
    <t>UMass Memorial Medical Center^</t>
  </si>
  <si>
    <t>Boston Children's Hospital</t>
  </si>
  <si>
    <t>Boston Medical Center^</t>
  </si>
  <si>
    <t>Cambridge Health Alliance^*</t>
  </si>
  <si>
    <t>Mercy Medical Center*</t>
  </si>
  <si>
    <t>For additional information and descriptions of the metrics, please see Technical Appendix and Databook.</t>
  </si>
  <si>
    <r>
      <rPr>
        <b/>
        <sz val="8"/>
        <rFont val="Arial"/>
        <family val="2"/>
      </rPr>
      <t xml:space="preserve">Note: </t>
    </r>
    <r>
      <rPr>
        <sz val="8"/>
        <rFont val="Arial"/>
        <family val="2"/>
      </rPr>
      <t>Profitability percentages may not add due to rounding.</t>
    </r>
  </si>
  <si>
    <t>A: Academic Medical Center    C: Community Hospital    D: Community-DSH Hospital   T: Teaching Hospital    S: Specialty Hospital</t>
  </si>
  <si>
    <t>^ Indicates Hospital meets DSH criteria.</t>
  </si>
  <si>
    <t>Saint Vincent Hospital^*</t>
  </si>
  <si>
    <t>Saint Elizabeth's Medical Center^*</t>
  </si>
  <si>
    <t>MetroWest Medical Center*</t>
  </si>
  <si>
    <t>Net Assets</t>
  </si>
  <si>
    <t>Months Reported</t>
  </si>
  <si>
    <t>Baystate Wing Memorial Hospital</t>
  </si>
  <si>
    <t>Partners Healthcare System</t>
  </si>
  <si>
    <t>Baystate Health</t>
  </si>
  <si>
    <t>Caregroup</t>
  </si>
  <si>
    <t>Vanguard Health System</t>
  </si>
  <si>
    <t>Hospital System Information</t>
  </si>
  <si>
    <t>and reported 9 months of data.  Twelve months of data were included for the 2 hospitals with a June 30th fiscal year end date.</t>
  </si>
  <si>
    <t xml:space="preserve">*Hospitals have different fiscal year ending dates, therefore the reported months of data column will not be the same for all hospitals.  </t>
  </si>
  <si>
    <t xml:space="preserve">This report reflects 6 months of data for hospitals with a December 31st fiscal year end date.  The majority of hospitals have a September 30th year end  </t>
  </si>
  <si>
    <t>Steward Health Care System</t>
  </si>
  <si>
    <t>Berkshire Health</t>
  </si>
  <si>
    <t>Umass Memorial Health Care</t>
  </si>
  <si>
    <t>UMass Memorial Health Care</t>
  </si>
  <si>
    <t>* Data reported on an alternative fiscal year.</t>
  </si>
  <si>
    <t xml:space="preserve">Fiscal Year Ending date for hospitals reporting 6 months of data is December 31st. </t>
  </si>
  <si>
    <t>Fiscal Year Ending Date for hospitals reporting 9 months of data is September 30th.</t>
  </si>
  <si>
    <t xml:space="preserve">Fiscal Year Ending Date for hospitals reporting 12 months of data  is June 30th. </t>
  </si>
  <si>
    <t>A: Academic Medical Center    C: Community Hospital    D: Community-DSH Hospital   T: Teaching Hospital    S: Specialty Hospital   ^ : Hospital meets DSH criteria.</t>
  </si>
  <si>
    <t>Data Reported  for the Period Ending June 30, 2014</t>
  </si>
  <si>
    <t>Merrimack Valley</t>
  </si>
  <si>
    <t>Morton Hospital</t>
  </si>
  <si>
    <t>Quincy Medical Center</t>
  </si>
  <si>
    <t>Saint Elizabeth's Medical Center^</t>
  </si>
  <si>
    <t>Saint Vincent Hospital^</t>
  </si>
  <si>
    <t>Steward Carney Hospital^</t>
  </si>
  <si>
    <t>Nashoba Valley Medical Center</t>
  </si>
  <si>
    <t>Cambridge Health Alliance^</t>
  </si>
  <si>
    <t xml:space="preserve">These hospitals (49) have a 9/30/14 fiscal year end and this report contains 9 months of data: </t>
  </si>
  <si>
    <t>These hospitals (12) have a 12/31/14  fiscal year end and this report contains 6 months of data:</t>
  </si>
  <si>
    <t xml:space="preserve">These hospitals (2) have a 6/30/14 fiscal year end and this report contains 12 months of data: </t>
  </si>
  <si>
    <t>System Affiliation</t>
  </si>
  <si>
    <t>Steward Health Care</t>
  </si>
  <si>
    <t xml:space="preserve">Individual </t>
  </si>
  <si>
    <t>Baystate Wing Hospital</t>
  </si>
  <si>
    <t>Partners HealthCare</t>
  </si>
  <si>
    <t>Profit (Loss) in millions</t>
  </si>
  <si>
    <t>Net Assets in millions</t>
  </si>
  <si>
    <t>Fiscal Year</t>
  </si>
  <si>
    <t xml:space="preserve">Organization ID </t>
  </si>
  <si>
    <t xml:space="preserve">Hospital Name </t>
  </si>
  <si>
    <t>Cash and Cash Equivalents</t>
  </si>
  <si>
    <t>Short Term Investments</t>
  </si>
  <si>
    <t>Current Assets Whose Use is Limited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</si>
  <si>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</si>
  <si>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</si>
  <si>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</si>
  <si>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</si>
  <si>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</si>
  <si>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</si>
  <si>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</si>
  <si>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</si>
  <si>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</si>
  <si>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 (PPE)</t>
  </si>
  <si>
    <t>Accumulated Depreciation</t>
  </si>
  <si>
    <t>Net PPE</t>
  </si>
  <si>
    <t>Other Non Current Assets</t>
  </si>
  <si>
    <t>Total Non Current Assets</t>
  </si>
  <si>
    <t>Total Assets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</si>
  <si>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</si>
  <si>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</si>
  <si>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</si>
  <si>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</si>
  <si>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</si>
  <si>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Long Term Debt Net of Current Portion</t>
  </si>
  <si>
    <t>Non Current Liabilities Due to Affiliates</t>
  </si>
  <si>
    <t>Other Non Current Liabilities</t>
  </si>
  <si>
    <t>Total Non Current Liabilities</t>
  </si>
  <si>
    <t>Total Liabilities</t>
  </si>
  <si>
    <t>Net Unrestricted Assets</t>
  </si>
  <si>
    <t>Net Temporarily Restricted Assets</t>
  </si>
  <si>
    <t>Net Permanently Restricted Assets</t>
  </si>
  <si>
    <t>Total Net Assets</t>
  </si>
  <si>
    <t>Total Liabilities and Net Assets</t>
  </si>
  <si>
    <t>Net Patient Service Revenue Including Premium Revenue</t>
  </si>
  <si>
    <t>Other Operating Revenue</t>
  </si>
  <si>
    <t>Net Assets Released From Restrictions Used for Operations</t>
  </si>
  <si>
    <t>Total Operating Revenue</t>
  </si>
  <si>
    <t>Investment Income</t>
  </si>
  <si>
    <t>Net Contribution Revenue</t>
  </si>
  <si>
    <t>Change in Interest from Net Assets</t>
  </si>
  <si>
    <t>Non Operating Gains Losses</t>
  </si>
  <si>
    <t>Equity Method of Alternative Investment</t>
  </si>
  <si>
    <t>Total Non Operating Revenue</t>
  </si>
  <si>
    <t>Total Unrestricted Revenue Gains and Other Support</t>
  </si>
  <si>
    <t>Salary and Benefit Expense</t>
  </si>
  <si>
    <t>Depreciation and Amortization Expense</t>
  </si>
  <si>
    <t>Interest Expense</t>
  </si>
  <si>
    <t>Health Safety Net Assessment</t>
  </si>
  <si>
    <t>Provision for Bad Debts</t>
  </si>
  <si>
    <t xml:space="preserve">Other Operating Expenses </t>
  </si>
  <si>
    <t>Total Expenses</t>
  </si>
  <si>
    <t>Total Excess Revenue Gains and Other Support</t>
  </si>
  <si>
    <t>Transfers from / to Parent</t>
  </si>
  <si>
    <t>Other Changes in Unrestricted Net Assets</t>
  </si>
  <si>
    <t>Total Change in Unrestricted Net Assets Before Extraordinary Items</t>
  </si>
  <si>
    <t>Extraordinary Gains or Losses</t>
  </si>
  <si>
    <t>Changes in Accounting Principles</t>
  </si>
  <si>
    <t>Total Increase or Decrease in Unrestricted Net Assets</t>
  </si>
  <si>
    <t>Change in Net Assets</t>
  </si>
  <si>
    <t>Adjustments to Reconcile Changes in Net Assets to Net Cash</t>
  </si>
  <si>
    <t>Transfers from to Parent or Affiliates</t>
  </si>
  <si>
    <t>Increases or Decreases to Operating Cash</t>
  </si>
  <si>
    <t>Total Net Cash Provided by Operating Activities</t>
  </si>
  <si>
    <t>Capital Expenditures</t>
  </si>
  <si>
    <t>Other Cash Used in Investing Activities</t>
  </si>
  <si>
    <t>Total Net Cash Used in Investing Activities</t>
  </si>
  <si>
    <t>Proceeds from Issuance of Long Term Debt</t>
  </si>
  <si>
    <t>Payments on Long Term Debt and Capital Lease Obligations</t>
  </si>
  <si>
    <t>Other Cash Used in Financing Activities</t>
  </si>
  <si>
    <t>Total Net Cash Used in Financing Activities</t>
  </si>
  <si>
    <t>Total Net Increase in Cash and Cash Equivalents</t>
  </si>
  <si>
    <t>Cash and Cash Equivalents Beginning of Year</t>
  </si>
  <si>
    <t>Total Cash and cash Equivalents at End of Year</t>
  </si>
  <si>
    <t>Days in accounts receivable</t>
  </si>
  <si>
    <t>Average Payment period</t>
  </si>
  <si>
    <t>Equity Financing</t>
  </si>
  <si>
    <t>Cash Flow to Total Debt</t>
  </si>
  <si>
    <t>Debt service Coverage Total</t>
  </si>
  <si>
    <t>Average age of Plant</t>
  </si>
  <si>
    <t>Filingperiod</t>
  </si>
  <si>
    <t>06cashandcashequivalents</t>
  </si>
  <si>
    <t>07shortterminvestments</t>
  </si>
  <si>
    <t>08currentassetswhoseuseislimited</t>
  </si>
  <si>
    <t>10netpatientaccountsreceivable</t>
  </si>
  <si>
    <t>11receivablesduefromaffiliates</t>
  </si>
  <si>
    <t>12thirdpartysettlementsreceivable</t>
  </si>
  <si>
    <t>121othercurrentassetsreceivable</t>
  </si>
  <si>
    <t>16totalcurrentassets</t>
  </si>
  <si>
    <t>18noncurrentassetswhoseuseislimited</t>
  </si>
  <si>
    <t>19contributionreceivables</t>
  </si>
  <si>
    <t>191interestinnetassets</t>
  </si>
  <si>
    <t>22investmentinaffiliates</t>
  </si>
  <si>
    <t>25grossppe</t>
  </si>
  <si>
    <t>26accumulateddepreciation</t>
  </si>
  <si>
    <t>27netppe</t>
  </si>
  <si>
    <t>271othernoncurrentassets</t>
  </si>
  <si>
    <t>28totalnoncurrentassets</t>
  </si>
  <si>
    <t>29totalassets</t>
  </si>
  <si>
    <t>32currentlongtermdebt</t>
  </si>
  <si>
    <t>34estimatedthirdpartysettlements</t>
  </si>
  <si>
    <t>35currentliabilitiesduetoaffiliates</t>
  </si>
  <si>
    <t>36othercurrentliabilities</t>
  </si>
  <si>
    <t>37totalcurrentliabilities</t>
  </si>
  <si>
    <t>39longtermdebtnetofcurrentportion</t>
  </si>
  <si>
    <t>42noncurrentliabilitiesduetoaffiliates</t>
  </si>
  <si>
    <t>44othernoncurrentliabilities</t>
  </si>
  <si>
    <t>45totalnoncurrentliabilities</t>
  </si>
  <si>
    <t>46totalliabilities</t>
  </si>
  <si>
    <t>48netunrestrictedassets</t>
  </si>
  <si>
    <t>49nettemporarilyrestrictedassets</t>
  </si>
  <si>
    <t>50netpermanentlyrestrictedassets</t>
  </si>
  <si>
    <t>51totalnetassets</t>
  </si>
  <si>
    <t>52totalliabilitiesandnetassets</t>
  </si>
  <si>
    <t>55netpatientservicerevenueincludingpremiumrevenue</t>
  </si>
  <si>
    <t>57otheroperatingrevenue</t>
  </si>
  <si>
    <t>571netassetsreleasedfromrestrictionusedforoperations</t>
  </si>
  <si>
    <t>572totaloperatingrevenue</t>
  </si>
  <si>
    <t>58investmentincome</t>
  </si>
  <si>
    <t>581netcontributionrevenue</t>
  </si>
  <si>
    <t>582changeininterestfromnetassets</t>
  </si>
  <si>
    <t>59nonoperatinggainslosses</t>
  </si>
  <si>
    <t>591equitymethodofalternativeinvestment</t>
  </si>
  <si>
    <t>641totalnonoperatingrevenue</t>
  </si>
  <si>
    <t>65totalunrestrictedrevenuegainsandothersupport</t>
  </si>
  <si>
    <t>661salaryandbenefitexpense</t>
  </si>
  <si>
    <t>68depreciationandamortizationexpense</t>
  </si>
  <si>
    <t>69interestexpense</t>
  </si>
  <si>
    <t>70uccpoolassessment</t>
  </si>
  <si>
    <t>71provisionforbaddebts</t>
  </si>
  <si>
    <t>72otheroperatingexpenses</t>
  </si>
  <si>
    <t>73totalexpenses</t>
  </si>
  <si>
    <t>74totalexcessrevenuegainsandothersupport</t>
  </si>
  <si>
    <t>78transfersfromtoparent</t>
  </si>
  <si>
    <t>781otherchangesinunrestrictednetassets</t>
  </si>
  <si>
    <t>79totalchangeinunresnetassetsbeforeextraordinaryitems</t>
  </si>
  <si>
    <t>80extraordinarygainslosses</t>
  </si>
  <si>
    <t>81changesinaccountingprinciples</t>
  </si>
  <si>
    <t>82totalincreasedecreaseinunrestrictednetassets</t>
  </si>
  <si>
    <t>108changeinnetassets</t>
  </si>
  <si>
    <t>109adjustmentstoreconcilechangesinnetassetstonetcash</t>
  </si>
  <si>
    <t>114transfersfromtoparentoraffiliates</t>
  </si>
  <si>
    <t>1141increasesordecreasestooperatingcash</t>
  </si>
  <si>
    <t>139totalnetcashprovidedbyoperatingactivities</t>
  </si>
  <si>
    <t>146capitalexpenditures</t>
  </si>
  <si>
    <t>1461othercashusedininvestingactivities</t>
  </si>
  <si>
    <t>153totalnetcashusedininvestingactivities</t>
  </si>
  <si>
    <t>155proceedsfromissuanceoflongtermdebt</t>
  </si>
  <si>
    <t>156paymentsonlongtermdebtandcapitalleaseobligations</t>
  </si>
  <si>
    <t>158transfersfromtoparentoraffiliates</t>
  </si>
  <si>
    <t>1581othercashusedinfinancingactivities</t>
  </si>
  <si>
    <t>165totalnetcashusedinfinancingactivities</t>
  </si>
  <si>
    <t>166totalnetincreaseincashandcashequivalents</t>
  </si>
  <si>
    <t>167cashandcashequivalentsbeginningofyear</t>
  </si>
  <si>
    <t>168totalcashandcashequivalentsatendofyear</t>
  </si>
  <si>
    <t>Days in accounts receivable with third party</t>
  </si>
  <si>
    <t>Debt service coverage total</t>
  </si>
  <si>
    <t>Average age of plant</t>
  </si>
  <si>
    <t>Three Months</t>
  </si>
  <si>
    <t>Twelve Months</t>
  </si>
  <si>
    <t>Notes:</t>
  </si>
  <si>
    <t>1 - Pending review by CHIA</t>
  </si>
  <si>
    <t>2 - Filing date extended by CHIA</t>
  </si>
  <si>
    <t>Current Ratio without Assets Whose Use is Limited</t>
  </si>
  <si>
    <t>Quick Ratio</t>
  </si>
  <si>
    <t>Average Payment Period without third party</t>
  </si>
  <si>
    <t>Long Term Debt to Unrestricted Equity</t>
  </si>
  <si>
    <t>Long Term Debt to Equity</t>
  </si>
  <si>
    <t>Times Interest Earned</t>
  </si>
  <si>
    <t>Debt Service Coverage Operations</t>
  </si>
  <si>
    <t>Current Asset Turnover Ratio</t>
  </si>
  <si>
    <t>Current ratio without assets whose use is limited</t>
  </si>
  <si>
    <t>Long term debt to unrestricted equity</t>
  </si>
  <si>
    <t>Long term debt to equity</t>
  </si>
  <si>
    <t>Times interest earned</t>
  </si>
  <si>
    <t>Current asset turnover ratio</t>
  </si>
  <si>
    <t xml:space="preserve">3 - Filing is not yet due </t>
  </si>
  <si>
    <t>July 1, 2014 - June 30, 2015</t>
  </si>
  <si>
    <t xml:space="preserve">Beth Israel Deaconess Medical Center   </t>
  </si>
  <si>
    <t xml:space="preserve">Beth Israel Deaconess Hospital - Milton  </t>
  </si>
  <si>
    <t xml:space="preserve">Beth Israel Deaconess Hospital - Needham  </t>
  </si>
  <si>
    <t xml:space="preserve">Harrington Memorial Hospital   </t>
  </si>
  <si>
    <t>October 1, 2013 - September 30, 2014</t>
  </si>
  <si>
    <t>Nine Months</t>
  </si>
  <si>
    <t>January 1, 2014 - December 31, 2014</t>
  </si>
  <si>
    <t>NULL</t>
  </si>
  <si>
    <t>Baystate Mary Lane Hospital 1</t>
  </si>
  <si>
    <t>Baystate Wing Hospital 1</t>
  </si>
  <si>
    <t>Boston Medical Center 1</t>
  </si>
  <si>
    <t>Hallmark Health 1</t>
  </si>
  <si>
    <t>Heywood Hospital 1</t>
  </si>
  <si>
    <t>Holyoke Medical Center 1</t>
  </si>
  <si>
    <t xml:space="preserve">Saint Vincent Hospital  </t>
  </si>
  <si>
    <t>Lahey Clinic   1</t>
  </si>
  <si>
    <t>Lawrence General Hospital  1</t>
  </si>
  <si>
    <t>Lowell General Hospital  1</t>
  </si>
  <si>
    <t>Milford Regional Medical Center 1</t>
  </si>
  <si>
    <t xml:space="preserve">Steward Carney Hospital, Inc.  </t>
  </si>
  <si>
    <t xml:space="preserve">Steward Good Samaritan Medical Center  </t>
  </si>
  <si>
    <t xml:space="preserve">Steward Holy Family Hospital </t>
  </si>
  <si>
    <t xml:space="preserve">Steward Norwood Hospital  </t>
  </si>
  <si>
    <t xml:space="preserve">Steward Saint Anne's Hospital  </t>
  </si>
  <si>
    <t xml:space="preserve">Steward St. Elizabeth's Medical Center </t>
  </si>
  <si>
    <t>Noble Hospital  1</t>
  </si>
  <si>
    <t>New England Baptist Hospital  1</t>
  </si>
  <si>
    <t>Mount Auburn Hospital  1</t>
  </si>
  <si>
    <t>Cumulative Data Through September 30, 2014</t>
  </si>
  <si>
    <t xml:space="preserve">Morton Hospital and Medical Center </t>
  </si>
  <si>
    <t xml:space="preserve">Nashoba Valley Medical Center </t>
  </si>
  <si>
    <t>Berkshire Medical Center 1</t>
  </si>
  <si>
    <t>MetroWest Medical Center  1</t>
  </si>
  <si>
    <r>
      <t>HFY Acute Hospital Financial Databook through September 30, 2014</t>
    </r>
    <r>
      <rPr>
        <b/>
        <sz val="10"/>
        <color indexed="8"/>
        <rFont val="Arial"/>
        <family val="2"/>
      </rPr>
      <t xml:space="preserve"> </t>
    </r>
  </si>
  <si>
    <t>Winchester Hospital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</si>
</sst>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&quot;$&quot;#,,&quot;m&quot;"/>
    <numFmt numFmtId="167" formatCode="\$#,,&quot;m&quot;"/>
    <numFmt numFmtId="168" formatCode="_(* #,##0.0_);_(* \(#,##0.0\);_(* &quot;-&quot;?_);_(@_)"/>
    <numFmt numFmtId="169" formatCode="#,##0.0_);\(#,##0.0\)"/>
    <numFmt numFmtId="170" formatCode="0;\-0"/>
    <numFmt numFmtId="171" formatCode="&quot;$&quot;#,##0.0_);\(&quot;$&quot;#,##0.0\)"/>
    <numFmt numFmtId="172" formatCode="&quot;$&quot;#,##0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u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9.75"/>
      <name val="Arial"/>
      <family val="2"/>
    </font>
    <font>
      <b/>
      <sz val="9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sz val="8"/>
      <color indexed="8"/>
      <name val="Arial"/>
      <family val="2"/>
      <charset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4" tint="-0.499984740745262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8"/>
      </patternFill>
    </fill>
  </fills>
  <borders count="4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auto="1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7">
    <xf numFmtId="0" fontId="0" fillId="0" borderId="0"/>
    <xf numFmtId="44" fontId="8" fillId="0" borderId="0" applyFont="0" applyFill="0" applyBorder="0" applyAlignment="0" applyProtection="0"/>
    <xf numFmtId="0" fontId="3" fillId="0" borderId="0"/>
    <xf numFmtId="0" fontId="6" fillId="0" borderId="0"/>
    <xf numFmtId="9" fontId="8" fillId="0" borderId="0" applyFont="0" applyFill="0" applyBorder="0" applyAlignment="0" applyProtection="0"/>
    <xf numFmtId="0" fontId="13" fillId="0" borderId="0"/>
    <xf numFmtId="0" fontId="35" fillId="0" borderId="0"/>
  </cellStyleXfs>
  <cellXfs count="290">
    <xf numFmtId="0" fontId="0" fillId="0" borderId="0" xfId="0"/>
    <xf numFmtId="0" fontId="2" fillId="2" borderId="2" xfId="2" applyFont="1" applyFill="1" applyBorder="1" applyAlignment="1">
      <alignment horizontal="center"/>
    </xf>
    <xf numFmtId="165" fontId="2" fillId="0" borderId="1" xfId="1" applyNumberFormat="1" applyFont="1" applyFill="1" applyBorder="1" applyAlignment="1">
      <alignment horizontal="right"/>
    </xf>
    <xf numFmtId="165" fontId="3" fillId="0" borderId="0" xfId="1" applyNumberFormat="1" applyFont="1" applyAlignment="1"/>
    <xf numFmtId="9" fontId="8" fillId="0" borderId="0" xfId="4" applyFont="1"/>
    <xf numFmtId="0" fontId="2" fillId="0" borderId="0" xfId="2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6" xfId="0" applyNumberFormat="1" applyBorder="1"/>
    <xf numFmtId="165" fontId="0" fillId="0" borderId="0" xfId="0" applyNumberFormat="1" applyBorder="1"/>
    <xf numFmtId="165" fontId="0" fillId="0" borderId="7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0" fontId="2" fillId="4" borderId="0" xfId="2" applyFont="1" applyFill="1" applyBorder="1" applyAlignment="1">
      <alignment horizontal="right"/>
    </xf>
    <xf numFmtId="5" fontId="0" fillId="4" borderId="0" xfId="0" applyNumberFormat="1" applyFill="1" applyBorder="1"/>
    <xf numFmtId="165" fontId="2" fillId="0" borderId="11" xfId="1" applyNumberFormat="1" applyFont="1" applyFill="1" applyBorder="1" applyAlignment="1">
      <alignment horizontal="right"/>
    </xf>
    <xf numFmtId="0" fontId="2" fillId="0" borderId="12" xfId="2" applyFont="1" applyFill="1" applyBorder="1" applyAlignment="1"/>
    <xf numFmtId="0" fontId="2" fillId="0" borderId="13" xfId="2" applyFont="1" applyFill="1" applyBorder="1" applyAlignment="1"/>
    <xf numFmtId="0" fontId="4" fillId="0" borderId="14" xfId="2" applyFont="1" applyFill="1" applyBorder="1" applyAlignment="1"/>
    <xf numFmtId="0" fontId="2" fillId="0" borderId="15" xfId="2" applyFont="1" applyFill="1" applyBorder="1" applyAlignment="1"/>
    <xf numFmtId="0" fontId="2" fillId="0" borderId="14" xfId="2" applyFont="1" applyFill="1" applyBorder="1" applyAlignment="1"/>
    <xf numFmtId="0" fontId="2" fillId="0" borderId="16" xfId="2" applyFont="1" applyFill="1" applyBorder="1" applyAlignment="1"/>
    <xf numFmtId="0" fontId="2" fillId="0" borderId="17" xfId="2" applyFont="1" applyFill="1" applyBorder="1" applyAlignment="1"/>
    <xf numFmtId="0" fontId="2" fillId="2" borderId="18" xfId="2" applyFont="1" applyFill="1" applyBorder="1" applyAlignment="1">
      <alignment horizontal="center"/>
    </xf>
    <xf numFmtId="0" fontId="4" fillId="0" borderId="12" xfId="2" applyFont="1" applyFill="1" applyBorder="1" applyAlignment="1"/>
    <xf numFmtId="165" fontId="2" fillId="0" borderId="19" xfId="1" applyNumberFormat="1" applyFont="1" applyFill="1" applyBorder="1" applyAlignment="1">
      <alignment horizontal="right"/>
    </xf>
    <xf numFmtId="0" fontId="0" fillId="0" borderId="0" xfId="0" applyBorder="1"/>
    <xf numFmtId="164" fontId="8" fillId="4" borderId="0" xfId="4" applyNumberFormat="1" applyFont="1" applyFill="1" applyBorder="1"/>
    <xf numFmtId="0" fontId="0" fillId="4" borderId="0" xfId="0" applyFill="1" applyBorder="1"/>
    <xf numFmtId="9" fontId="8" fillId="0" borderId="0" xfId="4" applyFont="1" applyBorder="1"/>
    <xf numFmtId="0" fontId="1" fillId="0" borderId="0" xfId="2" applyFont="1" applyFill="1" applyBorder="1" applyAlignment="1">
      <alignment horizontal="right"/>
    </xf>
    <xf numFmtId="0" fontId="0" fillId="0" borderId="9" xfId="0" applyBorder="1" applyAlignment="1">
      <alignment horizontal="center"/>
    </xf>
    <xf numFmtId="9" fontId="8" fillId="0" borderId="9" xfId="4" applyFont="1" applyBorder="1"/>
    <xf numFmtId="0" fontId="0" fillId="4" borderId="20" xfId="0" applyFill="1" applyBorder="1"/>
    <xf numFmtId="0" fontId="0" fillId="4" borderId="21" xfId="0" applyFill="1" applyBorder="1"/>
    <xf numFmtId="9" fontId="8" fillId="4" borderId="21" xfId="4" applyFont="1" applyFill="1" applyBorder="1"/>
    <xf numFmtId="9" fontId="8" fillId="4" borderId="20" xfId="4" applyFont="1" applyFill="1" applyBorder="1"/>
    <xf numFmtId="167" fontId="0" fillId="4" borderId="22" xfId="0" applyNumberFormat="1" applyFill="1" applyBorder="1"/>
    <xf numFmtId="164" fontId="3" fillId="4" borderId="0" xfId="4" applyNumberFormat="1" applyFont="1" applyFill="1" applyBorder="1" applyAlignment="1"/>
    <xf numFmtId="166" fontId="0" fillId="4" borderId="22" xfId="0" applyNumberFormat="1" applyFill="1" applyBorder="1"/>
    <xf numFmtId="0" fontId="2" fillId="5" borderId="0" xfId="2" applyFont="1" applyFill="1" applyBorder="1" applyAlignment="1">
      <alignment horizontal="center"/>
    </xf>
    <xf numFmtId="0" fontId="1" fillId="5" borderId="0" xfId="2" applyFont="1" applyFill="1" applyBorder="1" applyAlignment="1">
      <alignment horizontal="center"/>
    </xf>
    <xf numFmtId="0" fontId="2" fillId="4" borderId="0" xfId="2" applyFont="1" applyFill="1" applyBorder="1" applyAlignment="1"/>
    <xf numFmtId="164" fontId="2" fillId="4" borderId="0" xfId="4" applyNumberFormat="1" applyFont="1" applyFill="1" applyBorder="1" applyAlignment="1">
      <alignment horizontal="right"/>
    </xf>
    <xf numFmtId="9" fontId="8" fillId="4" borderId="0" xfId="4" applyFont="1" applyFill="1" applyBorder="1"/>
    <xf numFmtId="0" fontId="4" fillId="4" borderId="23" xfId="2" applyFont="1" applyFill="1" applyBorder="1" applyAlignment="1"/>
    <xf numFmtId="0" fontId="2" fillId="4" borderId="24" xfId="2" applyFont="1" applyFill="1" applyBorder="1" applyAlignment="1"/>
    <xf numFmtId="164" fontId="2" fillId="4" borderId="24" xfId="4" applyNumberFormat="1" applyFont="1" applyFill="1" applyBorder="1" applyAlignment="1">
      <alignment horizontal="right"/>
    </xf>
    <xf numFmtId="9" fontId="8" fillId="4" borderId="24" xfId="4" applyFont="1" applyFill="1" applyBorder="1"/>
    <xf numFmtId="0" fontId="2" fillId="4" borderId="25" xfId="2" applyFont="1" applyFill="1" applyBorder="1" applyAlignment="1"/>
    <xf numFmtId="0" fontId="2" fillId="4" borderId="26" xfId="2" applyFont="1" applyFill="1" applyBorder="1" applyAlignment="1"/>
    <xf numFmtId="0" fontId="2" fillId="4" borderId="27" xfId="2" applyFont="1" applyFill="1" applyBorder="1" applyAlignment="1"/>
    <xf numFmtId="164" fontId="2" fillId="4" borderId="27" xfId="4" applyNumberFormat="1" applyFont="1" applyFill="1" applyBorder="1" applyAlignment="1">
      <alignment horizontal="right"/>
    </xf>
    <xf numFmtId="9" fontId="8" fillId="4" borderId="27" xfId="4" applyFont="1" applyFill="1" applyBorder="1"/>
    <xf numFmtId="0" fontId="2" fillId="4" borderId="23" xfId="2" applyFont="1" applyFill="1" applyBorder="1" applyAlignment="1"/>
    <xf numFmtId="0" fontId="2" fillId="4" borderId="24" xfId="2" applyFont="1" applyFill="1" applyBorder="1" applyAlignment="1">
      <alignment horizontal="right"/>
    </xf>
    <xf numFmtId="0" fontId="4" fillId="4" borderId="25" xfId="2" applyFont="1" applyFill="1" applyBorder="1" applyAlignment="1"/>
    <xf numFmtId="0" fontId="2" fillId="4" borderId="27" xfId="2" applyFont="1" applyFill="1" applyBorder="1" applyAlignment="1">
      <alignment horizontal="right"/>
    </xf>
    <xf numFmtId="5" fontId="2" fillId="4" borderId="24" xfId="1" applyNumberFormat="1" applyFont="1" applyFill="1" applyBorder="1" applyAlignment="1">
      <alignment horizontal="right"/>
    </xf>
    <xf numFmtId="5" fontId="9" fillId="4" borderId="24" xfId="0" applyNumberFormat="1" applyFont="1" applyFill="1" applyBorder="1"/>
    <xf numFmtId="5" fontId="2" fillId="4" borderId="0" xfId="1" applyNumberFormat="1" applyFont="1" applyFill="1" applyBorder="1" applyAlignment="1">
      <alignment horizontal="right"/>
    </xf>
    <xf numFmtId="5" fontId="2" fillId="4" borderId="27" xfId="1" applyNumberFormat="1" applyFont="1" applyFill="1" applyBorder="1" applyAlignment="1">
      <alignment horizontal="right"/>
    </xf>
    <xf numFmtId="5" fontId="0" fillId="4" borderId="27" xfId="0" applyNumberFormat="1" applyFill="1" applyBorder="1"/>
    <xf numFmtId="5" fontId="0" fillId="4" borderId="24" xfId="0" applyNumberFormat="1" applyFill="1" applyBorder="1"/>
    <xf numFmtId="5" fontId="9" fillId="4" borderId="0" xfId="0" applyNumberFormat="1" applyFont="1" applyFill="1" applyBorder="1"/>
    <xf numFmtId="5" fontId="3" fillId="4" borderId="0" xfId="1" applyNumberFormat="1" applyFont="1" applyFill="1" applyBorder="1" applyAlignment="1"/>
    <xf numFmtId="5" fontId="0" fillId="0" borderId="0" xfId="0" applyNumberFormat="1"/>
    <xf numFmtId="9" fontId="8" fillId="4" borderId="0" xfId="4" applyFont="1" applyFill="1" applyBorder="1"/>
    <xf numFmtId="9" fontId="0" fillId="0" borderId="0" xfId="0" applyNumberFormat="1"/>
    <xf numFmtId="165" fontId="8" fillId="0" borderId="0" xfId="1" applyNumberFormat="1" applyFont="1"/>
    <xf numFmtId="5" fontId="7" fillId="3" borderId="28" xfId="0" applyNumberFormat="1" applyFont="1" applyFill="1" applyBorder="1" applyAlignment="1" applyProtection="1">
      <alignment horizontal="right" vertical="top"/>
      <protection locked="0"/>
    </xf>
    <xf numFmtId="5" fontId="7" fillId="3" borderId="18" xfId="0" applyNumberFormat="1" applyFont="1" applyFill="1" applyBorder="1" applyAlignment="1" applyProtection="1">
      <alignment horizontal="right" vertical="top"/>
      <protection locked="0"/>
    </xf>
    <xf numFmtId="166" fontId="0" fillId="4" borderId="0" xfId="0" applyNumberFormat="1" applyFill="1" applyBorder="1"/>
    <xf numFmtId="0" fontId="2" fillId="0" borderId="0" xfId="2" applyFont="1" applyFill="1" applyBorder="1" applyAlignment="1"/>
    <xf numFmtId="0" fontId="1" fillId="0" borderId="0" xfId="2" applyFont="1" applyFill="1" applyBorder="1" applyAlignment="1"/>
    <xf numFmtId="165" fontId="8" fillId="0" borderId="0" xfId="1" applyNumberFormat="1" applyFont="1"/>
    <xf numFmtId="9" fontId="9" fillId="6" borderId="29" xfId="4" applyFont="1" applyFill="1" applyBorder="1"/>
    <xf numFmtId="165" fontId="9" fillId="6" borderId="30" xfId="0" applyNumberFormat="1" applyFont="1" applyFill="1" applyBorder="1" applyAlignment="1">
      <alignment horizontal="center"/>
    </xf>
    <xf numFmtId="9" fontId="9" fillId="6" borderId="31" xfId="4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9" fontId="9" fillId="6" borderId="31" xfId="4" applyNumberFormat="1" applyFont="1" applyFill="1" applyBorder="1" applyAlignment="1">
      <alignment horizontal="center"/>
    </xf>
    <xf numFmtId="0" fontId="2" fillId="5" borderId="2" xfId="2" applyFont="1" applyFill="1" applyBorder="1" applyAlignment="1">
      <alignment horizontal="center"/>
    </xf>
    <xf numFmtId="0" fontId="0" fillId="4" borderId="0" xfId="0" applyFill="1"/>
    <xf numFmtId="0" fontId="5" fillId="5" borderId="2" xfId="3" applyFont="1" applyFill="1" applyBorder="1" applyAlignment="1">
      <alignment horizontal="center"/>
    </xf>
    <xf numFmtId="0" fontId="2" fillId="4" borderId="1" xfId="2" applyFont="1" applyFill="1" applyBorder="1" applyAlignment="1"/>
    <xf numFmtId="164" fontId="2" fillId="4" borderId="1" xfId="4" applyNumberFormat="1" applyFont="1" applyFill="1" applyBorder="1" applyAlignment="1">
      <alignment horizontal="right"/>
    </xf>
    <xf numFmtId="165" fontId="2" fillId="4" borderId="1" xfId="1" applyNumberFormat="1" applyFont="1" applyFill="1" applyBorder="1" applyAlignment="1">
      <alignment horizontal="right"/>
    </xf>
    <xf numFmtId="0" fontId="5" fillId="4" borderId="1" xfId="3" applyFont="1" applyFill="1" applyBorder="1" applyAlignment="1"/>
    <xf numFmtId="0" fontId="5" fillId="4" borderId="1" xfId="3" applyFont="1" applyFill="1" applyBorder="1" applyAlignment="1">
      <alignment horizontal="right"/>
    </xf>
    <xf numFmtId="0" fontId="6" fillId="4" borderId="0" xfId="3" applyFill="1" applyAlignment="1"/>
    <xf numFmtId="164" fontId="3" fillId="4" borderId="0" xfId="4" applyNumberFormat="1" applyFont="1" applyFill="1" applyAlignment="1"/>
    <xf numFmtId="165" fontId="2" fillId="4" borderId="0" xfId="1" applyNumberFormat="1" applyFont="1" applyFill="1" applyBorder="1" applyAlignment="1">
      <alignment horizontal="right"/>
    </xf>
    <xf numFmtId="165" fontId="10" fillId="4" borderId="1" xfId="1" applyNumberFormat="1" applyFont="1" applyFill="1" applyBorder="1" applyAlignment="1"/>
    <xf numFmtId="0" fontId="0" fillId="4" borderId="0" xfId="0" applyFill="1" applyAlignment="1">
      <alignment horizontal="left"/>
    </xf>
    <xf numFmtId="9" fontId="8" fillId="4" borderId="0" xfId="4" applyFont="1" applyFill="1"/>
    <xf numFmtId="164" fontId="8" fillId="4" borderId="0" xfId="4" applyNumberFormat="1" applyFont="1" applyFill="1"/>
    <xf numFmtId="165" fontId="10" fillId="4" borderId="0" xfId="1" applyNumberFormat="1" applyFont="1" applyFill="1" applyBorder="1" applyAlignment="1"/>
    <xf numFmtId="0" fontId="2" fillId="4" borderId="32" xfId="2" applyFont="1" applyFill="1" applyBorder="1" applyAlignment="1"/>
    <xf numFmtId="0" fontId="4" fillId="4" borderId="29" xfId="2" applyFont="1" applyFill="1" applyBorder="1" applyAlignment="1">
      <alignment horizontal="center"/>
    </xf>
    <xf numFmtId="164" fontId="9" fillId="4" borderId="29" xfId="0" applyNumberFormat="1" applyFont="1" applyFill="1" applyBorder="1"/>
    <xf numFmtId="165" fontId="0" fillId="4" borderId="0" xfId="0" applyNumberFormat="1" applyFill="1"/>
    <xf numFmtId="0" fontId="9" fillId="4" borderId="29" xfId="0" applyFont="1" applyFill="1" applyBorder="1" applyAlignment="1">
      <alignment horizontal="center"/>
    </xf>
    <xf numFmtId="9" fontId="8" fillId="4" borderId="0" xfId="4" applyFont="1" applyFill="1" applyAlignment="1">
      <alignment horizontal="center"/>
    </xf>
    <xf numFmtId="0" fontId="0" fillId="4" borderId="0" xfId="0" applyFill="1" applyAlignment="1">
      <alignment horizontal="right"/>
    </xf>
    <xf numFmtId="164" fontId="8" fillId="4" borderId="0" xfId="4" applyNumberFormat="1" applyFont="1" applyFill="1"/>
    <xf numFmtId="0" fontId="1" fillId="4" borderId="0" xfId="2" applyFont="1" applyFill="1" applyBorder="1" applyAlignment="1">
      <alignment horizontal="right"/>
    </xf>
    <xf numFmtId="164" fontId="0" fillId="4" borderId="0" xfId="0" applyNumberFormat="1" applyFill="1"/>
    <xf numFmtId="0" fontId="0" fillId="4" borderId="0" xfId="0" applyFill="1" applyAlignment="1">
      <alignment horizontal="center"/>
    </xf>
    <xf numFmtId="0" fontId="9" fillId="4" borderId="0" xfId="0" applyFont="1" applyFill="1"/>
    <xf numFmtId="164" fontId="0" fillId="4" borderId="0" xfId="0" applyNumberFormat="1" applyFill="1" applyAlignment="1">
      <alignment horizontal="center"/>
    </xf>
    <xf numFmtId="0" fontId="11" fillId="4" borderId="0" xfId="0" applyFont="1" applyFill="1" applyAlignment="1">
      <alignment horizontal="center"/>
    </xf>
    <xf numFmtId="9" fontId="0" fillId="4" borderId="0" xfId="0" applyNumberFormat="1" applyFill="1" applyAlignment="1">
      <alignment horizontal="center"/>
    </xf>
    <xf numFmtId="164" fontId="8" fillId="4" borderId="0" xfId="4" applyNumberFormat="1" applyFont="1" applyFill="1" applyAlignment="1">
      <alignment horizontal="center"/>
    </xf>
    <xf numFmtId="0" fontId="9" fillId="4" borderId="0" xfId="0" applyFont="1" applyFill="1" applyBorder="1" applyAlignment="1"/>
    <xf numFmtId="164" fontId="9" fillId="4" borderId="33" xfId="0" applyNumberFormat="1" applyFont="1" applyFill="1" applyBorder="1"/>
    <xf numFmtId="0" fontId="9" fillId="4" borderId="30" xfId="0" applyFont="1" applyFill="1" applyBorder="1" applyAlignment="1">
      <alignment horizontal="center"/>
    </xf>
    <xf numFmtId="164" fontId="8" fillId="4" borderId="25" xfId="4" applyNumberFormat="1" applyFont="1" applyFill="1" applyBorder="1"/>
    <xf numFmtId="164" fontId="8" fillId="4" borderId="0" xfId="4" applyNumberFormat="1" applyFont="1" applyFill="1" applyBorder="1"/>
    <xf numFmtId="164" fontId="8" fillId="4" borderId="20" xfId="4" applyNumberFormat="1" applyFont="1" applyFill="1" applyBorder="1"/>
    <xf numFmtId="164" fontId="0" fillId="4" borderId="25" xfId="0" applyNumberFormat="1" applyFill="1" applyBorder="1"/>
    <xf numFmtId="164" fontId="0" fillId="4" borderId="0" xfId="0" applyNumberFormat="1" applyFill="1" applyBorder="1"/>
    <xf numFmtId="164" fontId="0" fillId="4" borderId="26" xfId="0" applyNumberFormat="1" applyFill="1" applyBorder="1"/>
    <xf numFmtId="164" fontId="0" fillId="4" borderId="27" xfId="0" applyNumberFormat="1" applyFill="1" applyBorder="1"/>
    <xf numFmtId="164" fontId="8" fillId="4" borderId="22" xfId="4" applyNumberFormat="1" applyFont="1" applyFill="1" applyBorder="1"/>
    <xf numFmtId="0" fontId="9" fillId="7" borderId="33" xfId="0" applyFont="1" applyFill="1" applyBorder="1" applyAlignment="1">
      <alignment horizontal="right"/>
    </xf>
    <xf numFmtId="0" fontId="9" fillId="7" borderId="34" xfId="0" applyFont="1" applyFill="1" applyBorder="1" applyAlignment="1">
      <alignment horizontal="right"/>
    </xf>
    <xf numFmtId="0" fontId="9" fillId="7" borderId="35" xfId="0" applyFont="1" applyFill="1" applyBorder="1" applyAlignment="1">
      <alignment horizontal="right"/>
    </xf>
    <xf numFmtId="164" fontId="8" fillId="4" borderId="0" xfId="4" applyNumberFormat="1" applyFont="1" applyFill="1"/>
    <xf numFmtId="164" fontId="8" fillId="4" borderId="0" xfId="4" applyNumberFormat="1" applyFont="1" applyFill="1" applyAlignment="1">
      <alignment horizontal="center"/>
    </xf>
    <xf numFmtId="9" fontId="8" fillId="4" borderId="0" xfId="4" applyFont="1" applyFill="1"/>
    <xf numFmtId="0" fontId="14" fillId="9" borderId="0" xfId="0" applyFont="1" applyFill="1" applyBorder="1"/>
    <xf numFmtId="0" fontId="0" fillId="9" borderId="0" xfId="0" applyFill="1" applyBorder="1"/>
    <xf numFmtId="164" fontId="0" fillId="9" borderId="0" xfId="0" applyNumberFormat="1" applyFill="1" applyBorder="1"/>
    <xf numFmtId="0" fontId="16" fillId="10" borderId="0" xfId="0" applyFont="1" applyFill="1" applyBorder="1" applyAlignment="1" applyProtection="1">
      <alignment horizontal="left" vertical="center"/>
      <protection locked="0"/>
    </xf>
    <xf numFmtId="0" fontId="17" fillId="10" borderId="0" xfId="0" applyFont="1" applyFill="1" applyBorder="1" applyAlignment="1" applyProtection="1">
      <alignment horizontal="center" vertical="center"/>
      <protection locked="0"/>
    </xf>
    <xf numFmtId="0" fontId="17" fillId="10" borderId="0" xfId="0" applyFont="1" applyFill="1" applyBorder="1" applyAlignment="1" applyProtection="1">
      <alignment horizontal="center"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  <protection locked="0"/>
    </xf>
    <xf numFmtId="164" fontId="17" fillId="1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7" xfId="0" applyFont="1" applyFill="1" applyBorder="1" applyAlignment="1" applyProtection="1">
      <alignment horizontal="left" vertical="top"/>
      <protection locked="0"/>
    </xf>
    <xf numFmtId="0" fontId="19" fillId="0" borderId="36" xfId="0" applyFont="1" applyFill="1" applyBorder="1" applyAlignment="1" applyProtection="1">
      <alignment horizontal="center" vertical="top"/>
      <protection locked="0"/>
    </xf>
    <xf numFmtId="164" fontId="19" fillId="3" borderId="37" xfId="0" applyNumberFormat="1" applyFont="1" applyFill="1" applyBorder="1" applyAlignment="1" applyProtection="1">
      <alignment horizontal="right" vertical="top"/>
      <protection locked="0"/>
    </xf>
    <xf numFmtId="168" fontId="19" fillId="3" borderId="37" xfId="0" applyNumberFormat="1" applyFont="1" applyFill="1" applyBorder="1" applyAlignment="1" applyProtection="1">
      <alignment horizontal="right" vertical="top"/>
      <protection locked="0"/>
    </xf>
    <xf numFmtId="5" fontId="19" fillId="3" borderId="37" xfId="0" applyNumberFormat="1" applyFont="1" applyFill="1" applyBorder="1" applyAlignment="1" applyProtection="1">
      <alignment horizontal="right" vertical="top"/>
      <protection locked="0"/>
    </xf>
    <xf numFmtId="0" fontId="19" fillId="3" borderId="38" xfId="0" applyFont="1" applyFill="1" applyBorder="1" applyAlignment="1" applyProtection="1">
      <alignment horizontal="left" vertical="top"/>
      <protection locked="0"/>
    </xf>
    <xf numFmtId="0" fontId="19" fillId="3" borderId="37" xfId="0" applyFont="1" applyFill="1" applyBorder="1" applyAlignment="1" applyProtection="1">
      <alignment horizontal="center" vertical="top"/>
      <protection locked="0"/>
    </xf>
    <xf numFmtId="0" fontId="19" fillId="9" borderId="7" xfId="0" applyFont="1" applyFill="1" applyBorder="1" applyAlignment="1" applyProtection="1">
      <alignment horizontal="left" vertical="top"/>
      <protection locked="0"/>
    </xf>
    <xf numFmtId="0" fontId="19" fillId="9" borderId="36" xfId="0" applyFont="1" applyFill="1" applyBorder="1" applyAlignment="1" applyProtection="1">
      <alignment horizontal="center" vertical="top"/>
      <protection locked="0"/>
    </xf>
    <xf numFmtId="164" fontId="19" fillId="3" borderId="39" xfId="0" applyNumberFormat="1" applyFont="1" applyFill="1" applyBorder="1" applyAlignment="1" applyProtection="1">
      <alignment horizontal="right" vertical="top"/>
      <protection locked="0"/>
    </xf>
    <xf numFmtId="5" fontId="19" fillId="3" borderId="40" xfId="0" applyNumberFormat="1" applyFont="1" applyFill="1" applyBorder="1" applyAlignment="1" applyProtection="1">
      <alignment horizontal="right" vertical="top"/>
      <protection locked="0"/>
    </xf>
    <xf numFmtId="164" fontId="19" fillId="3" borderId="36" xfId="0" applyNumberFormat="1" applyFont="1" applyFill="1" applyBorder="1" applyAlignment="1" applyProtection="1">
      <alignment horizontal="right" vertical="top"/>
      <protection locked="0"/>
    </xf>
    <xf numFmtId="164" fontId="19" fillId="3" borderId="7" xfId="0" applyNumberFormat="1" applyFont="1" applyFill="1" applyBorder="1" applyAlignment="1" applyProtection="1">
      <alignment horizontal="right" vertical="top"/>
      <protection locked="0"/>
    </xf>
    <xf numFmtId="5" fontId="19" fillId="3" borderId="7" xfId="0" applyNumberFormat="1" applyFont="1" applyFill="1" applyBorder="1" applyAlignment="1" applyProtection="1">
      <alignment horizontal="right" vertical="top"/>
      <protection locked="0"/>
    </xf>
    <xf numFmtId="0" fontId="21" fillId="0" borderId="7" xfId="0" applyFont="1" applyFill="1" applyBorder="1" applyAlignment="1" applyProtection="1">
      <alignment horizontal="left" vertical="top"/>
      <protection locked="0"/>
    </xf>
    <xf numFmtId="170" fontId="21" fillId="0" borderId="36" xfId="0" applyNumberFormat="1" applyFont="1" applyFill="1" applyBorder="1" applyAlignment="1" applyProtection="1">
      <alignment horizontal="center" vertical="top"/>
      <protection locked="0"/>
    </xf>
    <xf numFmtId="164" fontId="19" fillId="3" borderId="0" xfId="0" applyNumberFormat="1" applyFont="1" applyFill="1" applyBorder="1" applyAlignment="1" applyProtection="1">
      <alignment horizontal="right" vertical="top"/>
      <protection locked="0"/>
    </xf>
    <xf numFmtId="168" fontId="19" fillId="3" borderId="36" xfId="0" applyNumberFormat="1" applyFont="1" applyFill="1" applyBorder="1" applyAlignment="1" applyProtection="1">
      <alignment horizontal="right" vertical="top"/>
      <protection locked="0"/>
    </xf>
    <xf numFmtId="168" fontId="19" fillId="3" borderId="0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Alignment="1">
      <alignment vertical="center"/>
    </xf>
    <xf numFmtId="0" fontId="22" fillId="9" borderId="0" xfId="0" applyFont="1" applyFill="1" applyBorder="1"/>
    <xf numFmtId="164" fontId="23" fillId="3" borderId="0" xfId="0" applyNumberFormat="1" applyFont="1" applyFill="1" applyBorder="1" applyAlignment="1" applyProtection="1">
      <alignment horizontal="right" vertical="top"/>
      <protection locked="0"/>
    </xf>
    <xf numFmtId="5" fontId="22" fillId="9" borderId="0" xfId="0" applyNumberFormat="1" applyFont="1" applyFill="1" applyBorder="1"/>
    <xf numFmtId="0" fontId="24" fillId="0" borderId="0" xfId="0" applyFont="1"/>
    <xf numFmtId="0" fontId="26" fillId="0" borderId="0" xfId="0" applyFont="1"/>
    <xf numFmtId="164" fontId="21" fillId="3" borderId="0" xfId="0" applyNumberFormat="1" applyFont="1" applyFill="1" applyBorder="1" applyAlignment="1" applyProtection="1">
      <alignment horizontal="right" vertical="top"/>
      <protection locked="0"/>
    </xf>
    <xf numFmtId="0" fontId="27" fillId="0" borderId="0" xfId="0" applyFont="1"/>
    <xf numFmtId="0" fontId="21" fillId="9" borderId="0" xfId="0" applyFont="1" applyFill="1" applyBorder="1"/>
    <xf numFmtId="0" fontId="20" fillId="9" borderId="0" xfId="0" applyFont="1" applyFill="1" applyBorder="1"/>
    <xf numFmtId="164" fontId="20" fillId="9" borderId="0" xfId="0" applyNumberFormat="1" applyFont="1" applyFill="1" applyBorder="1"/>
    <xf numFmtId="0" fontId="26" fillId="0" borderId="0" xfId="0" applyFont="1" applyFill="1"/>
    <xf numFmtId="0" fontId="28" fillId="0" borderId="0" xfId="0" applyFont="1"/>
    <xf numFmtId="164" fontId="22" fillId="9" borderId="0" xfId="0" applyNumberFormat="1" applyFont="1" applyFill="1" applyBorder="1"/>
    <xf numFmtId="164" fontId="19" fillId="3" borderId="18" xfId="0" applyNumberFormat="1" applyFont="1" applyFill="1" applyBorder="1" applyAlignment="1" applyProtection="1">
      <alignment horizontal="right" vertical="top"/>
      <protection locked="0"/>
    </xf>
    <xf numFmtId="168" fontId="19" fillId="3" borderId="18" xfId="0" applyNumberFormat="1" applyFont="1" applyFill="1" applyBorder="1" applyAlignment="1" applyProtection="1">
      <alignment horizontal="right" vertical="top"/>
      <protection locked="0"/>
    </xf>
    <xf numFmtId="5" fontId="19" fillId="3" borderId="18" xfId="0" applyNumberFormat="1" applyFont="1" applyFill="1" applyBorder="1" applyAlignment="1" applyProtection="1">
      <alignment horizontal="right" vertical="top"/>
      <protection locked="0"/>
    </xf>
    <xf numFmtId="10" fontId="29" fillId="0" borderId="0" xfId="4" applyNumberFormat="1" applyFont="1"/>
    <xf numFmtId="0" fontId="19" fillId="0" borderId="37" xfId="0" applyFont="1" applyFill="1" applyBorder="1" applyAlignment="1" applyProtection="1">
      <alignment horizontal="left" vertical="top"/>
      <protection locked="0"/>
    </xf>
    <xf numFmtId="0" fontId="19" fillId="3" borderId="7" xfId="0" applyFont="1" applyFill="1" applyBorder="1" applyAlignment="1" applyProtection="1">
      <alignment horizontal="left" vertical="top"/>
      <protection locked="0"/>
    </xf>
    <xf numFmtId="0" fontId="19" fillId="0" borderId="38" xfId="0" applyFont="1" applyFill="1" applyBorder="1" applyAlignment="1" applyProtection="1">
      <alignment horizontal="left" vertical="top"/>
      <protection locked="0"/>
    </xf>
    <xf numFmtId="0" fontId="19" fillId="3" borderId="36" xfId="0" applyFont="1" applyFill="1" applyBorder="1" applyAlignment="1" applyProtection="1">
      <alignment horizontal="center" vertical="top"/>
      <protection locked="0"/>
    </xf>
    <xf numFmtId="0" fontId="19" fillId="0" borderId="37" xfId="0" applyFont="1" applyFill="1" applyBorder="1" applyAlignment="1" applyProtection="1">
      <alignment horizontal="center" vertical="top"/>
      <protection locked="0"/>
    </xf>
    <xf numFmtId="169" fontId="19" fillId="3" borderId="37" xfId="0" applyNumberFormat="1" applyFont="1" applyFill="1" applyBorder="1" applyAlignment="1" applyProtection="1">
      <alignment horizontal="right" vertical="top"/>
      <protection locked="0"/>
    </xf>
    <xf numFmtId="168" fontId="19" fillId="3" borderId="7" xfId="0" applyNumberFormat="1" applyFont="1" applyFill="1" applyBorder="1" applyAlignment="1" applyProtection="1">
      <alignment horizontal="right" vertical="top"/>
      <protection locked="0"/>
    </xf>
    <xf numFmtId="5" fontId="19" fillId="3" borderId="41" xfId="0" applyNumberFormat="1" applyFont="1" applyFill="1" applyBorder="1" applyAlignment="1" applyProtection="1">
      <alignment horizontal="right" vertical="top"/>
      <protection locked="0"/>
    </xf>
    <xf numFmtId="5" fontId="19" fillId="3" borderId="0" xfId="0" applyNumberFormat="1" applyFont="1" applyFill="1" applyBorder="1" applyAlignment="1" applyProtection="1">
      <alignment horizontal="right" vertical="top"/>
      <protection locked="0"/>
    </xf>
    <xf numFmtId="5" fontId="19" fillId="3" borderId="36" xfId="0" applyNumberFormat="1" applyFont="1" applyFill="1" applyBorder="1" applyAlignment="1" applyProtection="1">
      <alignment horizontal="right" vertical="top"/>
      <protection locked="0"/>
    </xf>
    <xf numFmtId="0" fontId="12" fillId="9" borderId="7" xfId="0" applyFont="1" applyFill="1" applyBorder="1" applyAlignment="1">
      <alignment vertical="top"/>
    </xf>
    <xf numFmtId="5" fontId="19" fillId="3" borderId="38" xfId="0" applyNumberFormat="1" applyFont="1" applyFill="1" applyBorder="1" applyAlignment="1" applyProtection="1">
      <alignment horizontal="right" vertical="top"/>
      <protection locked="0"/>
    </xf>
    <xf numFmtId="5" fontId="26" fillId="8" borderId="0" xfId="0" applyNumberFormat="1" applyFont="1" applyFill="1" applyBorder="1" applyAlignment="1" applyProtection="1">
      <alignment horizontal="right" vertical="top"/>
      <protection locked="0"/>
    </xf>
    <xf numFmtId="0" fontId="0" fillId="9" borderId="36" xfId="0" applyFont="1" applyFill="1" applyBorder="1" applyAlignment="1">
      <alignment horizontal="center"/>
    </xf>
    <xf numFmtId="0" fontId="19" fillId="0" borderId="7" xfId="0" applyFont="1" applyFill="1" applyBorder="1" applyAlignment="1" applyProtection="1">
      <alignment horizontal="center" vertical="top"/>
      <protection locked="0"/>
    </xf>
    <xf numFmtId="0" fontId="17" fillId="10" borderId="9" xfId="0" applyFont="1" applyFill="1" applyBorder="1" applyAlignment="1" applyProtection="1">
      <alignment horizontal="center" wrapText="1"/>
      <protection locked="0"/>
    </xf>
    <xf numFmtId="0" fontId="24" fillId="8" borderId="7" xfId="0" applyFont="1" applyFill="1" applyBorder="1" applyAlignment="1" applyProtection="1">
      <alignment horizontal="center" vertical="top"/>
      <protection locked="0"/>
    </xf>
    <xf numFmtId="0" fontId="25" fillId="8" borderId="7" xfId="0" applyFont="1" applyFill="1" applyBorder="1" applyAlignment="1" applyProtection="1">
      <alignment horizontal="center" vertical="top"/>
      <protection locked="0"/>
    </xf>
    <xf numFmtId="0" fontId="30" fillId="9" borderId="36" xfId="0" applyFont="1" applyFill="1" applyBorder="1" applyAlignment="1">
      <alignment vertical="top"/>
    </xf>
    <xf numFmtId="168" fontId="19" fillId="3" borderId="40" xfId="0" applyNumberFormat="1" applyFont="1" applyFill="1" applyBorder="1" applyAlignment="1" applyProtection="1">
      <alignment horizontal="right" vertical="top"/>
      <protection locked="0"/>
    </xf>
    <xf numFmtId="5" fontId="26" fillId="8" borderId="36" xfId="0" applyNumberFormat="1" applyFont="1" applyFill="1" applyBorder="1" applyAlignment="1" applyProtection="1">
      <alignment horizontal="right" vertical="top"/>
      <protection locked="0"/>
    </xf>
    <xf numFmtId="0" fontId="19" fillId="0" borderId="40" xfId="0" applyFont="1" applyFill="1" applyBorder="1" applyAlignment="1" applyProtection="1">
      <alignment horizontal="center" vertical="top"/>
      <protection locked="0"/>
    </xf>
    <xf numFmtId="164" fontId="15" fillId="9" borderId="0" xfId="0" applyNumberFormat="1" applyFont="1" applyFill="1" applyBorder="1" applyAlignment="1">
      <alignment horizontal="centerContinuous"/>
    </xf>
    <xf numFmtId="0" fontId="15" fillId="9" borderId="0" xfId="0" applyFont="1" applyFill="1" applyBorder="1" applyAlignment="1">
      <alignment horizontal="center"/>
    </xf>
    <xf numFmtId="0" fontId="25" fillId="0" borderId="0" xfId="0" applyFont="1" applyFill="1" applyAlignment="1">
      <alignment wrapText="1"/>
    </xf>
    <xf numFmtId="170" fontId="21" fillId="0" borderId="0" xfId="0" applyNumberFormat="1" applyFont="1" applyFill="1" applyBorder="1" applyAlignment="1" applyProtection="1">
      <alignment horizontal="center" vertical="top"/>
      <protection locked="0"/>
    </xf>
    <xf numFmtId="0" fontId="12" fillId="9" borderId="0" xfId="0" applyFont="1" applyFill="1" applyBorder="1" applyAlignment="1">
      <alignment vertical="top"/>
    </xf>
    <xf numFmtId="0" fontId="25" fillId="8" borderId="0" xfId="0" applyFont="1" applyFill="1" applyBorder="1" applyAlignment="1" applyProtection="1">
      <alignment horizontal="center" vertical="top"/>
      <protection locked="0"/>
    </xf>
    <xf numFmtId="0" fontId="0" fillId="9" borderId="0" xfId="0" applyFill="1" applyBorder="1" applyAlignment="1">
      <alignment vertical="top" wrapText="1"/>
    </xf>
    <xf numFmtId="0" fontId="26" fillId="11" borderId="0" xfId="0" applyFont="1" applyFill="1"/>
    <xf numFmtId="0" fontId="27" fillId="11" borderId="0" xfId="0" applyFont="1" applyFill="1"/>
    <xf numFmtId="0" fontId="28" fillId="11" borderId="0" xfId="0" applyFont="1" applyFill="1"/>
    <xf numFmtId="0" fontId="17" fillId="10" borderId="0" xfId="0" applyFont="1" applyFill="1" applyBorder="1" applyAlignment="1" applyProtection="1">
      <alignment horizontal="center" wrapText="1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12" borderId="0" xfId="0" applyFont="1" applyFill="1" applyBorder="1" applyAlignment="1" applyProtection="1">
      <alignment horizontal="left" vertical="center"/>
      <protection locked="0"/>
    </xf>
    <xf numFmtId="0" fontId="17" fillId="12" borderId="0" xfId="0" applyFont="1" applyFill="1" applyBorder="1" applyAlignment="1" applyProtection="1">
      <alignment horizontal="center" vertical="center"/>
      <protection locked="0"/>
    </xf>
    <xf numFmtId="0" fontId="17" fillId="12" borderId="9" xfId="0" applyFont="1" applyFill="1" applyBorder="1" applyAlignment="1" applyProtection="1">
      <alignment horizontal="center" wrapText="1"/>
      <protection locked="0"/>
    </xf>
    <xf numFmtId="0" fontId="17" fillId="12" borderId="0" xfId="0" applyFont="1" applyFill="1" applyBorder="1" applyAlignment="1" applyProtection="1">
      <alignment horizontal="center" vertical="center" wrapText="1"/>
      <protection locked="0"/>
    </xf>
    <xf numFmtId="0" fontId="18" fillId="12" borderId="0" xfId="0" applyFont="1" applyFill="1" applyBorder="1" applyAlignment="1" applyProtection="1">
      <alignment horizontal="center" vertical="center" wrapText="1"/>
      <protection locked="0"/>
    </xf>
    <xf numFmtId="164" fontId="17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31" fillId="0" borderId="0" xfId="0" applyFont="1" applyAlignment="1">
      <alignment vertical="center"/>
    </xf>
    <xf numFmtId="0" fontId="19" fillId="3" borderId="7" xfId="0" applyFont="1" applyFill="1" applyBorder="1" applyAlignment="1" applyProtection="1">
      <alignment horizontal="center" vertical="top"/>
      <protection locked="0"/>
    </xf>
    <xf numFmtId="0" fontId="19" fillId="9" borderId="7" xfId="0" applyFont="1" applyFill="1" applyBorder="1" applyAlignment="1" applyProtection="1">
      <alignment horizontal="center" vertical="top"/>
      <protection locked="0"/>
    </xf>
    <xf numFmtId="170" fontId="21" fillId="0" borderId="7" xfId="0" applyNumberFormat="1" applyFont="1" applyFill="1" applyBorder="1" applyAlignment="1" applyProtection="1">
      <alignment horizontal="center" vertical="top"/>
      <protection locked="0"/>
    </xf>
    <xf numFmtId="0" fontId="0" fillId="9" borderId="37" xfId="0" applyFont="1" applyFill="1" applyBorder="1" applyAlignment="1">
      <alignment horizontal="center"/>
    </xf>
    <xf numFmtId="171" fontId="19" fillId="3" borderId="41" xfId="0" applyNumberFormat="1" applyFont="1" applyFill="1" applyBorder="1" applyAlignment="1" applyProtection="1">
      <alignment horizontal="right" vertical="top"/>
      <protection locked="0"/>
    </xf>
    <xf numFmtId="171" fontId="19" fillId="3" borderId="37" xfId="0" applyNumberFormat="1" applyFont="1" applyFill="1" applyBorder="1" applyAlignment="1" applyProtection="1">
      <alignment horizontal="right" vertical="top"/>
      <protection locked="0"/>
    </xf>
    <xf numFmtId="171" fontId="19" fillId="3" borderId="36" xfId="0" applyNumberFormat="1" applyFont="1" applyFill="1" applyBorder="1" applyAlignment="1" applyProtection="1">
      <alignment horizontal="right" vertical="top"/>
      <protection locked="0"/>
    </xf>
    <xf numFmtId="171" fontId="19" fillId="3" borderId="18" xfId="0" applyNumberFormat="1" applyFont="1" applyFill="1" applyBorder="1" applyAlignment="1" applyProtection="1">
      <alignment horizontal="right" vertical="top"/>
      <protection locked="0"/>
    </xf>
    <xf numFmtId="171" fontId="26" fillId="8" borderId="36" xfId="0" applyNumberFormat="1" applyFont="1" applyFill="1" applyBorder="1" applyAlignment="1" applyProtection="1">
      <alignment horizontal="right" vertical="top"/>
      <protection locked="0"/>
    </xf>
    <xf numFmtId="171" fontId="19" fillId="3" borderId="7" xfId="0" applyNumberFormat="1" applyFont="1" applyFill="1" applyBorder="1" applyAlignment="1" applyProtection="1">
      <alignment horizontal="right" vertical="top"/>
      <protection locked="0"/>
    </xf>
    <xf numFmtId="171" fontId="19" fillId="3" borderId="0" xfId="0" applyNumberFormat="1" applyFont="1" applyFill="1" applyBorder="1" applyAlignment="1" applyProtection="1">
      <alignment horizontal="right" vertical="top"/>
      <protection locked="0"/>
    </xf>
    <xf numFmtId="171" fontId="19" fillId="3" borderId="40" xfId="0" applyNumberFormat="1" applyFont="1" applyFill="1" applyBorder="1" applyAlignment="1" applyProtection="1">
      <alignment horizontal="right" vertical="top"/>
      <protection locked="0"/>
    </xf>
    <xf numFmtId="171" fontId="19" fillId="3" borderId="38" xfId="0" applyNumberFormat="1" applyFont="1" applyFill="1" applyBorder="1" applyAlignment="1" applyProtection="1">
      <alignment horizontal="right" vertical="top"/>
      <protection locked="0"/>
    </xf>
    <xf numFmtId="172" fontId="34" fillId="4" borderId="0" xfId="0" applyNumberFormat="1" applyFont="1" applyFill="1" applyBorder="1" applyAlignment="1" applyProtection="1">
      <alignment horizontal="center" wrapText="1"/>
      <protection locked="0"/>
    </xf>
    <xf numFmtId="0" fontId="36" fillId="4" borderId="0" xfId="0" applyFont="1" applyFill="1"/>
    <xf numFmtId="0" fontId="36" fillId="4" borderId="0" xfId="0" applyFont="1" applyFill="1" applyBorder="1"/>
    <xf numFmtId="0" fontId="36" fillId="4" borderId="0" xfId="0" applyFont="1" applyFill="1" applyAlignment="1">
      <alignment horizontal="left" vertical="center"/>
    </xf>
    <xf numFmtId="172" fontId="36" fillId="4" borderId="0" xfId="0" applyNumberFormat="1" applyFont="1" applyFill="1"/>
    <xf numFmtId="10" fontId="36" fillId="4" borderId="0" xfId="0" applyNumberFormat="1" applyFont="1" applyFill="1"/>
    <xf numFmtId="39" fontId="3" fillId="8" borderId="0" xfId="0" applyNumberFormat="1" applyFont="1" applyFill="1" applyBorder="1" applyAlignment="1" applyProtection="1">
      <alignment horizontal="right" vertical="top"/>
      <protection locked="0"/>
    </xf>
    <xf numFmtId="43" fontId="36" fillId="4" borderId="0" xfId="0" applyNumberFormat="1" applyFont="1" applyFill="1" applyBorder="1"/>
    <xf numFmtId="43" fontId="36" fillId="4" borderId="0" xfId="0" applyNumberFormat="1" applyFont="1" applyFill="1"/>
    <xf numFmtId="4" fontId="36" fillId="4" borderId="0" xfId="0" applyNumberFormat="1" applyFont="1" applyFill="1"/>
    <xf numFmtId="0" fontId="32" fillId="4" borderId="0" xfId="0" applyFont="1" applyFill="1" applyBorder="1" applyAlignment="1">
      <alignment horizontal="left"/>
    </xf>
    <xf numFmtId="10" fontId="0" fillId="4" borderId="0" xfId="0" applyNumberFormat="1" applyFill="1"/>
    <xf numFmtId="4" fontId="0" fillId="4" borderId="0" xfId="0" applyNumberFormat="1" applyFill="1"/>
    <xf numFmtId="172" fontId="0" fillId="4" borderId="0" xfId="0" applyNumberFormat="1" applyFill="1"/>
    <xf numFmtId="0" fontId="33" fillId="4" borderId="0" xfId="0" applyFont="1" applyFill="1" applyBorder="1"/>
    <xf numFmtId="0" fontId="33" fillId="4" borderId="0" xfId="0" applyFont="1" applyFill="1" applyBorder="1" applyAlignment="1">
      <alignment horizontal="center" wrapText="1"/>
    </xf>
    <xf numFmtId="0" fontId="34" fillId="4" borderId="0" xfId="0" applyFont="1" applyFill="1" applyBorder="1" applyAlignment="1" applyProtection="1">
      <alignment horizontal="center" wrapText="1"/>
      <protection locked="0"/>
    </xf>
    <xf numFmtId="172" fontId="34" fillId="4" borderId="0" xfId="0" applyNumberFormat="1" applyFont="1" applyFill="1" applyBorder="1" applyAlignment="1" applyProtection="1">
      <alignment horizontal="left" wrapText="1"/>
      <protection locked="0"/>
    </xf>
    <xf numFmtId="0" fontId="3" fillId="4" borderId="0" xfId="0" applyFont="1" applyFill="1" applyBorder="1" applyAlignment="1" applyProtection="1">
      <alignment wrapText="1"/>
      <protection locked="0"/>
    </xf>
    <xf numFmtId="0" fontId="3" fillId="8" borderId="0" xfId="0" applyFont="1" applyFill="1" applyBorder="1" applyAlignment="1" applyProtection="1">
      <alignment horizontal="center" vertical="top"/>
      <protection locked="0"/>
    </xf>
    <xf numFmtId="0" fontId="36" fillId="4" borderId="0" xfId="0" applyFont="1" applyFill="1" applyAlignment="1">
      <alignment horizontal="center" vertical="center"/>
    </xf>
    <xf numFmtId="0" fontId="35" fillId="4" borderId="0" xfId="0" applyFont="1" applyFill="1"/>
    <xf numFmtId="43" fontId="3" fillId="4" borderId="0" xfId="0" applyNumberFormat="1" applyFont="1" applyFill="1" applyBorder="1"/>
    <xf numFmtId="43" fontId="3" fillId="4" borderId="0" xfId="0" applyNumberFormat="1" applyFont="1" applyFill="1"/>
    <xf numFmtId="10" fontId="3" fillId="4" borderId="0" xfId="0" applyNumberFormat="1" applyFont="1" applyFill="1"/>
    <xf numFmtId="4" fontId="3" fillId="4" borderId="0" xfId="0" applyNumberFormat="1" applyFont="1" applyFill="1"/>
    <xf numFmtId="172" fontId="3" fillId="4" borderId="0" xfId="6" applyNumberFormat="1" applyFont="1" applyFill="1" applyBorder="1" applyAlignment="1" applyProtection="1">
      <alignment horizontal="left" vertical="top"/>
      <protection locked="0"/>
    </xf>
    <xf numFmtId="17" fontId="36" fillId="4" borderId="0" xfId="0" quotePrefix="1" applyNumberFormat="1" applyFont="1" applyFill="1"/>
    <xf numFmtId="172" fontId="3" fillId="8" borderId="0" xfId="0" applyNumberFormat="1" applyFont="1" applyFill="1" applyBorder="1" applyAlignment="1" applyProtection="1">
      <alignment horizontal="right" vertical="top"/>
      <protection locked="0"/>
    </xf>
    <xf numFmtId="0" fontId="3" fillId="8" borderId="0" xfId="0" applyFont="1" applyFill="1" applyBorder="1" applyAlignment="1" applyProtection="1">
      <alignment horizontal="right" vertical="top"/>
      <protection locked="0"/>
    </xf>
    <xf numFmtId="172" fontId="36" fillId="4" borderId="0" xfId="0" applyNumberFormat="1" applyFont="1" applyFill="1" applyBorder="1"/>
    <xf numFmtId="2" fontId="36" fillId="4" borderId="0" xfId="0" applyNumberFormat="1" applyFont="1" applyFill="1"/>
    <xf numFmtId="43" fontId="36" fillId="4" borderId="0" xfId="1" applyNumberFormat="1" applyFont="1" applyFill="1" applyBorder="1"/>
    <xf numFmtId="43" fontId="36" fillId="4" borderId="0" xfId="1" applyNumberFormat="1" applyFont="1" applyFill="1" applyBorder="1" applyAlignment="1"/>
    <xf numFmtId="43" fontId="36" fillId="4" borderId="0" xfId="1" applyNumberFormat="1" applyFont="1" applyFill="1" applyAlignment="1"/>
    <xf numFmtId="39" fontId="3" fillId="8" borderId="0" xfId="0" applyNumberFormat="1" applyFont="1" applyFill="1" applyBorder="1" applyAlignment="1" applyProtection="1">
      <alignment horizontal="right"/>
      <protection locked="0"/>
    </xf>
    <xf numFmtId="10" fontId="36" fillId="4" borderId="0" xfId="0" applyNumberFormat="1" applyFont="1" applyFill="1" applyAlignment="1"/>
    <xf numFmtId="0" fontId="36" fillId="4" borderId="0" xfId="0" applyFont="1" applyFill="1" applyAlignment="1"/>
    <xf numFmtId="172" fontId="3" fillId="4" borderId="0" xfId="0" applyNumberFormat="1" applyFont="1" applyFill="1" applyBorder="1" applyAlignment="1" applyProtection="1">
      <alignment horizontal="left"/>
      <protection locked="0"/>
    </xf>
    <xf numFmtId="172" fontId="3" fillId="4" borderId="0" xfId="0" applyNumberFormat="1" applyFont="1" applyFill="1" applyBorder="1" applyAlignment="1" applyProtection="1">
      <protection locked="0"/>
    </xf>
    <xf numFmtId="172" fontId="36" fillId="4" borderId="0" xfId="0" applyNumberFormat="1" applyFont="1" applyFill="1" applyAlignment="1"/>
    <xf numFmtId="172" fontId="37" fillId="4" borderId="0" xfId="0" applyNumberFormat="1" applyFont="1" applyFill="1"/>
    <xf numFmtId="0" fontId="38" fillId="4" borderId="0" xfId="0" applyFont="1" applyFill="1" applyBorder="1" applyAlignment="1">
      <alignment horizontal="left"/>
    </xf>
    <xf numFmtId="0" fontId="36" fillId="4" borderId="0" xfId="0" applyFont="1" applyFill="1" applyAlignment="1">
      <alignment horizontal="left"/>
    </xf>
    <xf numFmtId="0" fontId="36" fillId="4" borderId="0" xfId="0" applyFont="1" applyFill="1" applyAlignment="1">
      <alignment horizontal="center"/>
    </xf>
    <xf numFmtId="0" fontId="9" fillId="4" borderId="0" xfId="0" applyFont="1" applyFill="1" applyBorder="1" applyAlignment="1">
      <alignment horizontal="right" vertical="center" textRotation="90"/>
    </xf>
    <xf numFmtId="0" fontId="25" fillId="11" borderId="0" xfId="0" applyFont="1" applyFill="1" applyAlignment="1">
      <alignment horizontal="left" vertical="center" wrapText="1"/>
    </xf>
    <xf numFmtId="0" fontId="25" fillId="11" borderId="38" xfId="0" applyFont="1" applyFill="1" applyBorder="1" applyAlignment="1">
      <alignment horizontal="left" vertical="center" wrapText="1"/>
    </xf>
    <xf numFmtId="0" fontId="25" fillId="11" borderId="7" xfId="0" applyFont="1" applyFill="1" applyBorder="1" applyAlignment="1">
      <alignment horizontal="left" vertical="center" wrapText="1"/>
    </xf>
  </cellXfs>
  <cellStyles count="7">
    <cellStyle name="Currency" xfId="1" builtinId="4"/>
    <cellStyle name="Normal" xfId="0" builtinId="0"/>
    <cellStyle name="Normal 10" xfId="6"/>
    <cellStyle name="Normal 2" xfId="5"/>
    <cellStyle name="Normal_Sheet1" xfId="2"/>
    <cellStyle name="Normal_Sheet2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2174103237099"/>
          <c:y val="2.82524059492563E-2"/>
          <c:w val="0.76945603674540697"/>
          <c:h val="0.86965660542432199"/>
        </c:manualLayout>
      </c:layout>
      <c:lineChart>
        <c:grouping val="standard"/>
        <c:varyColors val="0"/>
        <c:ser>
          <c:idx val="0"/>
          <c:order val="0"/>
          <c:spPr>
            <a:ln w="19050">
              <a:solidFill>
                <a:schemeClr val="tx1"/>
              </a:solidFill>
              <a:prstDash val="dash"/>
            </a:ln>
          </c:spPr>
          <c:marker>
            <c:symbol val="none"/>
          </c:marker>
          <c:dLbls>
            <c:dLbl>
              <c:idx val="4"/>
              <c:layout>
                <c:manualLayout>
                  <c:x val="-8.3333333333333297E-3"/>
                  <c:y val="-1.877550469893399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t>4.1%  SW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'Margin by FY'!$D$73:$H$73</c:f>
              <c:strCache>
                <c:ptCount val="5"/>
                <c:pt idx="0">
                  <c:v>FY09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</c:strCache>
            </c:strRef>
          </c:cat>
          <c:val>
            <c:numRef>
              <c:f>'Margin by FY'!$D$74:$H$74</c:f>
              <c:numCache>
                <c:formatCode>0.0%</c:formatCode>
                <c:ptCount val="5"/>
                <c:pt idx="0">
                  <c:v>2.1999999999999999E-2</c:v>
                </c:pt>
                <c:pt idx="1">
                  <c:v>2.5999999999999999E-2</c:v>
                </c:pt>
                <c:pt idx="2">
                  <c:v>2.1000000000000001E-2</c:v>
                </c:pt>
                <c:pt idx="3">
                  <c:v>3.7999999999999999E-2</c:v>
                </c:pt>
                <c:pt idx="4">
                  <c:v>4.1000000000000002E-2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993366"/>
              </a:solidFill>
              <a:prstDash val="solid"/>
            </a:ln>
          </c:spPr>
          <c:marker>
            <c:symbol val="square"/>
            <c:size val="4"/>
          </c:marker>
          <c:dLbls>
            <c:dLbl>
              <c:idx val="4"/>
              <c:layout>
                <c:manualLayout>
                  <c:x val="-1.1111111111111099E-2"/>
                  <c:y val="-2.7777777777777801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t>4.6%  AMC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'Margin by FY'!$D$73:$H$73</c:f>
              <c:strCache>
                <c:ptCount val="5"/>
                <c:pt idx="0">
                  <c:v>FY09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</c:strCache>
            </c:strRef>
          </c:cat>
          <c:val>
            <c:numRef>
              <c:f>'Margin by FY'!$D$75:$H$75</c:f>
              <c:numCache>
                <c:formatCode>0.0%</c:formatCode>
                <c:ptCount val="5"/>
                <c:pt idx="0">
                  <c:v>3.5202466300746652E-2</c:v>
                </c:pt>
                <c:pt idx="1">
                  <c:v>4.5761004540101347E-2</c:v>
                </c:pt>
                <c:pt idx="2">
                  <c:v>3.8126562024297553E-2</c:v>
                </c:pt>
                <c:pt idx="3">
                  <c:v>3.620876752286685E-2</c:v>
                </c:pt>
                <c:pt idx="4">
                  <c:v>4.5600000000000002E-2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339966"/>
              </a:solidFill>
              <a:prstDash val="solid"/>
            </a:ln>
          </c:spPr>
          <c:marker>
            <c:symbol val="square"/>
            <c:size val="4"/>
          </c:marker>
          <c:dLbls>
            <c:dLbl>
              <c:idx val="4"/>
              <c:layout>
                <c:manualLayout>
                  <c:x val="-1.38888888888889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'Margin by FY'!$D$73:$H$73</c:f>
              <c:strCache>
                <c:ptCount val="5"/>
                <c:pt idx="0">
                  <c:v>FY09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</c:strCache>
            </c:strRef>
          </c:cat>
          <c:val>
            <c:numRef>
              <c:f>'Margin by FY'!$D$76:$H$76</c:f>
              <c:numCache>
                <c:formatCode>0.0%</c:formatCode>
                <c:ptCount val="5"/>
                <c:pt idx="0">
                  <c:v>5.6294027854501501E-2</c:v>
                </c:pt>
                <c:pt idx="1">
                  <c:v>5.2505600603452399E-2</c:v>
                </c:pt>
                <c:pt idx="2">
                  <c:v>3.4755287422520501E-2</c:v>
                </c:pt>
                <c:pt idx="3">
                  <c:v>8.3607928840427198E-2</c:v>
                </c:pt>
                <c:pt idx="4">
                  <c:v>7.5700000000000003E-2</c:v>
                </c:pt>
              </c:numCache>
            </c:numRef>
          </c:val>
          <c:smooth val="0"/>
        </c:ser>
        <c:ser>
          <c:idx val="3"/>
          <c:order val="3"/>
          <c:spPr>
            <a:ln w="38100"/>
          </c:spPr>
          <c:marker>
            <c:symbol val="square"/>
            <c:size val="4"/>
          </c:marker>
          <c:cat>
            <c:strRef>
              <c:f>'Margin by FY'!$D$73:$H$73</c:f>
              <c:strCache>
                <c:ptCount val="5"/>
                <c:pt idx="0">
                  <c:v>FY09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</c:strCache>
            </c:strRef>
          </c:cat>
          <c:val>
            <c:numRef>
              <c:f>'Margin by FY'!$D$77:$H$77</c:f>
              <c:numCache>
                <c:formatCode>0.0%</c:formatCode>
                <c:ptCount val="5"/>
                <c:pt idx="0">
                  <c:v>2.4030900398515451E-2</c:v>
                </c:pt>
                <c:pt idx="1">
                  <c:v>2.7480300780004449E-2</c:v>
                </c:pt>
                <c:pt idx="2">
                  <c:v>2.0720576001881149E-2</c:v>
                </c:pt>
                <c:pt idx="3">
                  <c:v>2.4958120977740351E-2</c:v>
                </c:pt>
                <c:pt idx="4">
                  <c:v>3.5700000000000003E-2</c:v>
                </c:pt>
              </c:numCache>
            </c:numRef>
          </c:val>
          <c:smooth val="0"/>
        </c:ser>
        <c:ser>
          <c:idx val="4"/>
          <c:order val="4"/>
          <c:spPr>
            <a:ln w="38100"/>
          </c:spPr>
          <c:marker>
            <c:symbol val="square"/>
            <c:size val="4"/>
          </c:marker>
          <c:dLbls>
            <c:dLbl>
              <c:idx val="4"/>
              <c:layout>
                <c:manualLayout>
                  <c:x val="-4.7222440944881899E-2"/>
                  <c:y val="6.0185185185185203E-2"/>
                </c:manualLayout>
              </c:layout>
              <c:tx>
                <c:rich>
                  <a:bodyPr/>
                  <a:lstStyle/>
                  <a:p>
                    <a:pPr>
                      <a:defRPr sz="1000" b="1" i="0" u="none" strike="noStrike" baseline="0">
                        <a:solidFill>
                          <a:srgbClr val="80008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t>3.6% Comunity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'Margin by FY'!$D$73:$H$73</c:f>
              <c:strCache>
                <c:ptCount val="5"/>
                <c:pt idx="0">
                  <c:v>FY09</c:v>
                </c:pt>
                <c:pt idx="1">
                  <c:v>FY10</c:v>
                </c:pt>
                <c:pt idx="2">
                  <c:v>FY11</c:v>
                </c:pt>
                <c:pt idx="3">
                  <c:v>FY12</c:v>
                </c:pt>
                <c:pt idx="4">
                  <c:v>FY13</c:v>
                </c:pt>
              </c:strCache>
            </c:strRef>
          </c:cat>
          <c:val>
            <c:numRef>
              <c:f>'Margin by FY'!$D$78:$H$78</c:f>
              <c:numCache>
                <c:formatCode>0.0%</c:formatCode>
                <c:ptCount val="5"/>
                <c:pt idx="0">
                  <c:v>1.4151625129270099E-2</c:v>
                </c:pt>
                <c:pt idx="1">
                  <c:v>2.180251389570315E-2</c:v>
                </c:pt>
                <c:pt idx="2">
                  <c:v>1.0695771574954964E-2</c:v>
                </c:pt>
                <c:pt idx="3">
                  <c:v>5.6167225205429702E-2</c:v>
                </c:pt>
                <c:pt idx="4">
                  <c:v>3.6400000000000002E-2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57472"/>
        <c:axId val="164331520"/>
      </c:lineChart>
      <c:catAx>
        <c:axId val="16245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4331520"/>
        <c:crosses val="autoZero"/>
        <c:auto val="1"/>
        <c:lblAlgn val="ctr"/>
        <c:lblOffset val="100"/>
        <c:noMultiLvlLbl val="0"/>
      </c:catAx>
      <c:valAx>
        <c:axId val="164331520"/>
        <c:scaling>
          <c:orientation val="minMax"/>
          <c:max val="0.09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Median Percent Total Margin</a:t>
                </a:r>
              </a:p>
            </c:rich>
          </c:tx>
          <c:layout>
            <c:manualLayout>
              <c:xMode val="edge"/>
              <c:yMode val="edge"/>
              <c:x val="2.8193350831146099E-3"/>
              <c:y val="0.21514079807820599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57472"/>
        <c:crosses val="autoZero"/>
        <c:crossBetween val="between"/>
        <c:majorUnit val="0.0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Acute Hospital Range of Total Margins by Cohort</a:t>
            </a:r>
          </a:p>
        </c:rich>
      </c:tx>
      <c:layout>
        <c:manualLayout>
          <c:xMode val="edge"/>
          <c:yMode val="edge"/>
          <c:x val="0.141902668416448"/>
          <c:y val="4.29185758559840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8220034995625604E-2"/>
          <c:y val="0.15095693510414199"/>
          <c:w val="0.911141076115486"/>
          <c:h val="0.76226067235157802"/>
        </c:manualLayout>
      </c:layout>
      <c:stockChart>
        <c:ser>
          <c:idx val="0"/>
          <c:order val="0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1569553805774299E-2"/>
                  <c:y val="-2.777777777777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9376640419948E-2"/>
                  <c:y val="-2.3148148148148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569553805774299E-2"/>
                  <c:y val="-2.777777777777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569553805774299E-2"/>
                  <c:y val="-2.3148148148148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569553805774299E-2"/>
                  <c:y val="-1.85185185185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'Margin by FY'!$C$105:$C$109</c:f>
              <c:strCache>
                <c:ptCount val="5"/>
                <c:pt idx="0">
                  <c:v>SW</c:v>
                </c:pt>
                <c:pt idx="1">
                  <c:v>AMC</c:v>
                </c:pt>
                <c:pt idx="2">
                  <c:v>Teach</c:v>
                </c:pt>
                <c:pt idx="3">
                  <c:v>Comm</c:v>
                </c:pt>
                <c:pt idx="4">
                  <c:v>DSH</c:v>
                </c:pt>
              </c:strCache>
            </c:strRef>
          </c:cat>
          <c:val>
            <c:numRef>
              <c:f>'Margin by FY'!$D$105:$D$109</c:f>
              <c:numCache>
                <c:formatCode>0.0%</c:formatCode>
                <c:ptCount val="5"/>
                <c:pt idx="1">
                  <c:v>7.1099999999999997E-2</c:v>
                </c:pt>
                <c:pt idx="2">
                  <c:v>0.14030000000000001</c:v>
                </c:pt>
                <c:pt idx="3">
                  <c:v>9.4899999999999998E-2</c:v>
                </c:pt>
                <c:pt idx="4">
                  <c:v>0.11450299999999999</c:v>
                </c:pt>
              </c:numCache>
            </c:numRef>
          </c: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2194444444444502E-2"/>
                  <c:y val="2.777777777777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59376640419948E-2"/>
                  <c:y val="3.7037037037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9340332458442701E-2"/>
                  <c:y val="1.388888888888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562554680664898E-2"/>
                  <c:y val="2.3148148148148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49722222222222E-2"/>
                  <c:y val="1.85185185185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'Margin by FY'!$C$105:$C$109</c:f>
              <c:strCache>
                <c:ptCount val="5"/>
                <c:pt idx="0">
                  <c:v>SW</c:v>
                </c:pt>
                <c:pt idx="1">
                  <c:v>AMC</c:v>
                </c:pt>
                <c:pt idx="2">
                  <c:v>Teach</c:v>
                </c:pt>
                <c:pt idx="3">
                  <c:v>Comm</c:v>
                </c:pt>
                <c:pt idx="4">
                  <c:v>DSH</c:v>
                </c:pt>
              </c:strCache>
            </c:strRef>
          </c:cat>
          <c:val>
            <c:numRef>
              <c:f>'Margin by FY'!$E$105:$E$109</c:f>
              <c:numCache>
                <c:formatCode>0.0%</c:formatCode>
                <c:ptCount val="5"/>
                <c:pt idx="1">
                  <c:v>1.55E-2</c:v>
                </c:pt>
                <c:pt idx="2">
                  <c:v>-5.8799999999999998E-2</c:v>
                </c:pt>
                <c:pt idx="3">
                  <c:v>-2.1700000000000001E-2</c:v>
                </c:pt>
                <c:pt idx="4">
                  <c:v>-0.2291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dash"/>
            <c:size val="9"/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dLbls>
            <c:dLbl>
              <c:idx val="0"/>
              <c:layout>
                <c:manualLayout>
                  <c:x val="-4.4444444444444502E-2"/>
                  <c:y val="-3.8068046633357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'Margin by FY'!$C$105:$C$109</c:f>
              <c:strCache>
                <c:ptCount val="5"/>
                <c:pt idx="0">
                  <c:v>SW</c:v>
                </c:pt>
                <c:pt idx="1">
                  <c:v>AMC</c:v>
                </c:pt>
                <c:pt idx="2">
                  <c:v>Teach</c:v>
                </c:pt>
                <c:pt idx="3">
                  <c:v>Comm</c:v>
                </c:pt>
                <c:pt idx="4">
                  <c:v>DSH</c:v>
                </c:pt>
              </c:strCache>
            </c:strRef>
          </c:cat>
          <c:val>
            <c:numRef>
              <c:f>'Margin by FY'!$F$105:$F$109</c:f>
              <c:numCache>
                <c:formatCode>0.0%</c:formatCode>
                <c:ptCount val="5"/>
                <c:pt idx="0">
                  <c:v>4.1000000000000002E-2</c:v>
                </c:pt>
                <c:pt idx="1">
                  <c:v>4.5600000000000002E-2</c:v>
                </c:pt>
                <c:pt idx="2">
                  <c:v>7.5700000000000003E-2</c:v>
                </c:pt>
                <c:pt idx="3">
                  <c:v>3.5700000000000003E-2</c:v>
                </c:pt>
                <c:pt idx="4">
                  <c:v>3.6400000000000002E-2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2700">
              <a:solidFill>
                <a:srgbClr val="993366"/>
              </a:solidFill>
              <a:prstDash val="solid"/>
            </a:ln>
          </c:spPr>
        </c:hiLowLines>
        <c:axId val="171975808"/>
        <c:axId val="171977728"/>
      </c:stockChart>
      <c:catAx>
        <c:axId val="1719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977728"/>
        <c:crosses val="autoZero"/>
        <c:auto val="1"/>
        <c:lblAlgn val="ctr"/>
        <c:lblOffset val="100"/>
        <c:noMultiLvlLbl val="0"/>
      </c:catAx>
      <c:valAx>
        <c:axId val="171977728"/>
        <c:scaling>
          <c:orientation val="minMax"/>
          <c:max val="0.17"/>
          <c:min val="-0.25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71975808"/>
        <c:crosses val="autoZero"/>
        <c:crossBetween val="between"/>
        <c:majorUnit val="0.1"/>
      </c:valAx>
      <c:spPr>
        <a:solidFill>
          <a:schemeClr val="accent3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2545080</xdr:colOff>
      <xdr:row>85</xdr:row>
      <xdr:rowOff>53340</xdr:rowOff>
    </xdr:from>
    <xdr:to>
      <xdr:col>8</xdr:col>
      <xdr:colOff>868680</xdr:colOff>
      <xdr:row>100</xdr:row>
      <xdr:rowOff>7620</xdr:rowOff>
    </xdr:to>
    <xdr:graphicFrame macro="">
      <xdr:nvGraphicFramePr>
        <xdr:cNvPr id="123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1866900</xdr:colOff>
      <xdr:row>112</xdr:row>
      <xdr:rowOff>152400</xdr:rowOff>
    </xdr:from>
    <xdr:to>
      <xdr:col>8</xdr:col>
      <xdr:colOff>190500</xdr:colOff>
      <xdr:row>127</xdr:row>
      <xdr:rowOff>106680</xdr:rowOff>
    </xdr:to>
    <xdr:graphicFrame macro="">
      <xdr:nvGraphicFramePr>
        <xdr:cNvPr id="12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7620</xdr:colOff>
      <xdr:row>112</xdr:row>
      <xdr:rowOff>160020</xdr:rowOff>
    </xdr:from>
    <xdr:to>
      <xdr:col>14</xdr:col>
      <xdr:colOff>853440</xdr:colOff>
      <xdr:row>128</xdr:row>
      <xdr:rowOff>15240</xdr:rowOff>
    </xdr:to>
    <xdr:pic>
      <xdr:nvPicPr>
        <xdr:cNvPr id="1234" name="Picture 3"/>
        <xdr:cNvPicPr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7980" y="20718780"/>
          <a:ext cx="4122420" cy="2781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0.86296</cdr:x>
      <cdr:y>0.12346</cdr:y>
    </cdr:from>
    <cdr:to>
      <cdr:x>0.99259</cdr:x>
      <cdr:y>0.21605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45466" y="338668"/>
          <a:ext cx="592667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000"/>
            <a:t> </a:t>
          </a:r>
          <a:r>
            <a:rPr lang="en-US" sz="1000" b="1">
              <a:solidFill>
                <a:schemeClr val="accent3">
                  <a:lumMod val="75000"/>
                </a:schemeClr>
              </a:solidFill>
            </a:rPr>
            <a:t>Teaching</a:t>
          </a:r>
        </a:p>
      </cdr:txBody>
    </cdr:sp>
  </cdr:relSizeAnchor>
  <cdr:relSizeAnchor xmlns:cdr="http://schemas.openxmlformats.org/drawingml/2006/chartDrawing">
    <cdr:from>
      <cdr:x>0.64259</cdr:x>
      <cdr:y>0.33025</cdr:y>
    </cdr:from>
    <cdr:to>
      <cdr:x>0.77222</cdr:x>
      <cdr:y>0.42284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37933" y="905933"/>
          <a:ext cx="592667" cy="254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solidFill>
                <a:srgbClr val="00B0F0"/>
              </a:solidFill>
            </a:rPr>
            <a:t>DSH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0"/>
  <sheetViews>
    <sheetView topLeftCell="A93" zoomScale="80" zoomScaleNormal="80" zoomScalePageLayoutView="80" workbookViewId="0">
      <selection activeCell="B104" sqref="B104:I130"/>
    </sheetView>
  </sheetViews>
  <sheetFormatPr defaultColWidth="8.7109375" defaultRowHeight="15" x14ac:dyDescent="0.25"/>
  <cols>
    <col min="1" max="1" width="39.42578125" style="88" bestFit="1" customWidth="1"/>
    <col min="2" max="2" width="37.7109375" style="88" customWidth="1"/>
    <col min="3" max="8" width="8.7109375" style="88"/>
    <col min="9" max="9" width="13.7109375" style="88" bestFit="1" customWidth="1"/>
    <col min="10" max="10" width="8.7109375" style="88"/>
    <col min="11" max="11" width="13.140625" style="88" bestFit="1" customWidth="1"/>
    <col min="12" max="12" width="12.7109375" style="88" customWidth="1"/>
    <col min="13" max="13" width="13.140625" style="88" bestFit="1" customWidth="1"/>
    <col min="14" max="14" width="8.7109375" style="88"/>
    <col min="15" max="15" width="13.7109375" style="88" bestFit="1" customWidth="1"/>
    <col min="16" max="16" width="11.7109375" style="88" customWidth="1"/>
    <col min="17" max="17" width="14.28515625" style="88" customWidth="1"/>
    <col min="18" max="21" width="8.7109375" style="88"/>
    <col min="22" max="22" width="17.7109375" style="88" customWidth="1"/>
    <col min="23" max="16384" width="8.7109375" style="88"/>
  </cols>
  <sheetData>
    <row r="1" spans="1:27" ht="14.45" x14ac:dyDescent="0.3">
      <c r="A1" s="87" t="s">
        <v>0</v>
      </c>
      <c r="B1" s="87" t="s">
        <v>1</v>
      </c>
      <c r="C1" s="87" t="s">
        <v>2</v>
      </c>
      <c r="D1" s="87" t="s">
        <v>3</v>
      </c>
      <c r="E1" s="87" t="s">
        <v>4</v>
      </c>
      <c r="F1" s="87" t="s">
        <v>5</v>
      </c>
      <c r="G1" s="87" t="s">
        <v>6</v>
      </c>
      <c r="H1" s="87" t="s">
        <v>0</v>
      </c>
      <c r="I1" s="87" t="s">
        <v>7</v>
      </c>
      <c r="J1" s="87" t="s">
        <v>0</v>
      </c>
      <c r="K1" s="87" t="s">
        <v>8</v>
      </c>
      <c r="L1" s="87" t="s">
        <v>0</v>
      </c>
      <c r="M1" s="87" t="s">
        <v>9</v>
      </c>
      <c r="N1" s="87" t="s">
        <v>0</v>
      </c>
      <c r="O1" s="87" t="s">
        <v>10</v>
      </c>
      <c r="P1" s="87" t="s">
        <v>0</v>
      </c>
      <c r="Q1" s="87" t="s">
        <v>11</v>
      </c>
      <c r="U1" s="89" t="s">
        <v>0</v>
      </c>
      <c r="V1" s="89" t="s">
        <v>1</v>
      </c>
      <c r="W1" s="89" t="s">
        <v>12</v>
      </c>
      <c r="X1" s="89" t="s">
        <v>13</v>
      </c>
      <c r="Y1" s="89" t="s">
        <v>14</v>
      </c>
      <c r="Z1" s="89" t="s">
        <v>15</v>
      </c>
      <c r="AA1" s="89" t="s">
        <v>16</v>
      </c>
    </row>
    <row r="2" spans="1:27" ht="14.45" x14ac:dyDescent="0.3">
      <c r="A2" s="90" t="s">
        <v>17</v>
      </c>
      <c r="B2" s="90" t="s">
        <v>18</v>
      </c>
      <c r="C2" s="91">
        <v>4.3114614394473498E-2</v>
      </c>
      <c r="D2" s="91">
        <v>4.9671772428884001E-2</v>
      </c>
      <c r="E2" s="91">
        <v>6.3289194967025397E-2</v>
      </c>
      <c r="F2" s="91">
        <v>7.38146091695564E-2</v>
      </c>
      <c r="G2" s="91">
        <v>8.3908861809365798E-2</v>
      </c>
      <c r="H2" s="90" t="s">
        <v>17</v>
      </c>
      <c r="I2" s="92">
        <v>106649000</v>
      </c>
      <c r="J2" s="90" t="s">
        <v>17</v>
      </c>
      <c r="K2" s="92">
        <v>131887000</v>
      </c>
      <c r="L2" s="90" t="s">
        <v>17</v>
      </c>
      <c r="M2" s="92">
        <v>181300000</v>
      </c>
      <c r="N2" s="90" t="s">
        <v>17</v>
      </c>
      <c r="O2" s="92">
        <v>223913000</v>
      </c>
      <c r="P2" s="90" t="s">
        <v>17</v>
      </c>
      <c r="Q2" s="92">
        <v>273559000</v>
      </c>
      <c r="U2" s="93" t="s">
        <v>19</v>
      </c>
      <c r="V2" s="93" t="s">
        <v>18</v>
      </c>
      <c r="W2" s="94">
        <v>1244187417</v>
      </c>
      <c r="X2" s="94">
        <v>1329777803</v>
      </c>
      <c r="Y2" s="94">
        <v>1399924977</v>
      </c>
      <c r="Z2" s="94">
        <v>1372919260</v>
      </c>
      <c r="AA2" s="94">
        <v>1396086598</v>
      </c>
    </row>
    <row r="3" spans="1:27" ht="14.45" x14ac:dyDescent="0.3">
      <c r="A3" s="90" t="s">
        <v>19</v>
      </c>
      <c r="B3" s="90" t="s">
        <v>18</v>
      </c>
      <c r="C3" s="91">
        <v>4.2702211318055801E-2</v>
      </c>
      <c r="D3" s="91">
        <v>5.3103140119116599E-2</v>
      </c>
      <c r="E3" s="91">
        <v>4.0838488447084799E-2</v>
      </c>
      <c r="F3" s="91">
        <v>3.12124137584027E-2</v>
      </c>
      <c r="G3" s="91">
        <v>1.9916298917153599E-2</v>
      </c>
      <c r="H3" s="90" t="s">
        <v>21</v>
      </c>
      <c r="I3" s="92">
        <v>95721000</v>
      </c>
      <c r="J3" s="90" t="s">
        <v>21</v>
      </c>
      <c r="K3" s="92">
        <v>105500000</v>
      </c>
      <c r="L3" s="90" t="s">
        <v>21</v>
      </c>
      <c r="M3" s="92">
        <v>112101000</v>
      </c>
      <c r="N3" s="90" t="s">
        <v>21</v>
      </c>
      <c r="O3" s="92">
        <v>121961000</v>
      </c>
      <c r="P3" s="90" t="s">
        <v>21</v>
      </c>
      <c r="Q3" s="92">
        <v>132223000</v>
      </c>
      <c r="U3" s="93" t="s">
        <v>20</v>
      </c>
      <c r="V3" s="93" t="s">
        <v>18</v>
      </c>
      <c r="W3" s="94">
        <v>579582000</v>
      </c>
      <c r="X3" s="94">
        <v>606875000</v>
      </c>
      <c r="Y3" s="94">
        <v>642928000</v>
      </c>
      <c r="Z3" s="94">
        <v>672239000</v>
      </c>
      <c r="AA3" s="94">
        <v>673340374</v>
      </c>
    </row>
    <row r="4" spans="1:27" ht="14.45" x14ac:dyDescent="0.3">
      <c r="A4" s="90" t="s">
        <v>20</v>
      </c>
      <c r="B4" s="90" t="s">
        <v>18</v>
      </c>
      <c r="C4" s="91">
        <v>-2.5316521217015001E-2</v>
      </c>
      <c r="D4" s="91">
        <v>-2.1833161688980401E-2</v>
      </c>
      <c r="E4" s="91">
        <v>8.2202050618420692E-3</v>
      </c>
      <c r="F4" s="91">
        <v>1.07848547912275E-2</v>
      </c>
      <c r="G4" s="91">
        <v>1.4860240654453899E-2</v>
      </c>
      <c r="H4" s="90" t="s">
        <v>74</v>
      </c>
      <c r="I4" s="92">
        <v>63381000</v>
      </c>
      <c r="J4" s="90" t="s">
        <v>74</v>
      </c>
      <c r="K4" s="92">
        <v>88388000</v>
      </c>
      <c r="L4" s="90" t="s">
        <v>23</v>
      </c>
      <c r="M4" s="92">
        <v>84212000</v>
      </c>
      <c r="N4" s="90" t="s">
        <v>74</v>
      </c>
      <c r="O4" s="92">
        <v>82067000</v>
      </c>
      <c r="P4" s="90" t="s">
        <v>83</v>
      </c>
      <c r="Q4" s="92">
        <v>97630000</v>
      </c>
      <c r="U4" s="93" t="s">
        <v>23</v>
      </c>
      <c r="V4" s="93" t="s">
        <v>18</v>
      </c>
      <c r="W4" s="94">
        <v>1217868000</v>
      </c>
      <c r="X4" s="94">
        <v>1257406000</v>
      </c>
      <c r="Y4" s="94">
        <v>1346404000</v>
      </c>
      <c r="Z4" s="94">
        <v>1382083000</v>
      </c>
      <c r="AA4" s="94">
        <v>1409643000</v>
      </c>
    </row>
    <row r="5" spans="1:27" ht="14.45" x14ac:dyDescent="0.3">
      <c r="A5" s="90" t="s">
        <v>21</v>
      </c>
      <c r="B5" s="90" t="s">
        <v>18</v>
      </c>
      <c r="C5" s="91">
        <v>5.0260383029264298E-2</v>
      </c>
      <c r="D5" s="91">
        <v>5.0596001716907001E-2</v>
      </c>
      <c r="E5" s="91">
        <v>5.0683520633117901E-2</v>
      </c>
      <c r="F5" s="91">
        <v>5.1823539659809903E-2</v>
      </c>
      <c r="G5" s="91">
        <v>5.3812690341488299E-2</v>
      </c>
      <c r="H5" s="90" t="s">
        <v>22</v>
      </c>
      <c r="I5" s="92">
        <v>54986048</v>
      </c>
      <c r="J5" s="90" t="s">
        <v>19</v>
      </c>
      <c r="K5" s="92">
        <v>70615377</v>
      </c>
      <c r="L5" s="90" t="s">
        <v>74</v>
      </c>
      <c r="M5" s="92">
        <v>74146000</v>
      </c>
      <c r="N5" s="90" t="s">
        <v>84</v>
      </c>
      <c r="O5" s="92">
        <v>65091473</v>
      </c>
      <c r="P5" s="90" t="s">
        <v>23</v>
      </c>
      <c r="Q5" s="92">
        <v>74008000</v>
      </c>
      <c r="U5" s="93" t="s">
        <v>22</v>
      </c>
      <c r="V5" s="93" t="s">
        <v>18</v>
      </c>
      <c r="W5" s="94">
        <v>1063887698</v>
      </c>
      <c r="X5" s="94">
        <v>1004926000</v>
      </c>
      <c r="Y5" s="94">
        <v>1017322000</v>
      </c>
      <c r="Z5" s="94">
        <v>984695000</v>
      </c>
      <c r="AA5" s="94">
        <v>1017054000</v>
      </c>
    </row>
    <row r="6" spans="1:27" ht="14.45" x14ac:dyDescent="0.3">
      <c r="A6" s="90" t="s">
        <v>22</v>
      </c>
      <c r="B6" s="90" t="s">
        <v>18</v>
      </c>
      <c r="C6" s="91">
        <v>5.1684071639674103E-2</v>
      </c>
      <c r="D6" s="91">
        <v>-1.1273466902040501E-2</v>
      </c>
      <c r="E6" s="91">
        <v>-2.52319324658269E-2</v>
      </c>
      <c r="F6" s="91">
        <v>-2.5539887985619899E-2</v>
      </c>
      <c r="G6" s="91">
        <v>8.6947202410098193E-3</v>
      </c>
      <c r="H6" s="90" t="s">
        <v>83</v>
      </c>
      <c r="I6" s="92">
        <v>53334000</v>
      </c>
      <c r="J6" s="90" t="s">
        <v>83</v>
      </c>
      <c r="K6" s="92">
        <v>59557000</v>
      </c>
      <c r="L6" s="90" t="s">
        <v>83</v>
      </c>
      <c r="M6" s="92">
        <v>73830000</v>
      </c>
      <c r="N6" s="90" t="s">
        <v>23</v>
      </c>
      <c r="O6" s="92">
        <v>62250000</v>
      </c>
      <c r="P6" s="90" t="s">
        <v>84</v>
      </c>
      <c r="Q6" s="92">
        <v>68274278</v>
      </c>
      <c r="U6" s="93" t="s">
        <v>21</v>
      </c>
      <c r="V6" s="93" t="s">
        <v>18</v>
      </c>
      <c r="W6" s="94">
        <v>1904502000</v>
      </c>
      <c r="X6" s="94">
        <v>2085145000</v>
      </c>
      <c r="Y6" s="94">
        <v>2211784000</v>
      </c>
      <c r="Z6" s="94">
        <v>2353390000</v>
      </c>
      <c r="AA6" s="94">
        <v>2457097000</v>
      </c>
    </row>
    <row r="7" spans="1:27" ht="14.45" x14ac:dyDescent="0.3">
      <c r="A7" s="90" t="s">
        <v>23</v>
      </c>
      <c r="B7" s="90" t="s">
        <v>18</v>
      </c>
      <c r="C7" s="91">
        <v>3.2292498037554199E-2</v>
      </c>
      <c r="D7" s="91">
        <v>2.0733160172609299E-2</v>
      </c>
      <c r="E7" s="91">
        <v>6.25458629059331E-2</v>
      </c>
      <c r="F7" s="91">
        <v>4.5040710290192403E-2</v>
      </c>
      <c r="G7" s="91">
        <v>5.2501236128580098E-2</v>
      </c>
      <c r="H7" s="90" t="s">
        <v>19</v>
      </c>
      <c r="I7" s="92">
        <v>53129554</v>
      </c>
      <c r="J7" s="90" t="s">
        <v>84</v>
      </c>
      <c r="K7" s="92">
        <v>49315126</v>
      </c>
      <c r="L7" s="90" t="s">
        <v>19</v>
      </c>
      <c r="M7" s="92">
        <v>57170820</v>
      </c>
      <c r="N7" s="90" t="s">
        <v>19</v>
      </c>
      <c r="O7" s="92">
        <v>42852124</v>
      </c>
      <c r="P7" s="90" t="s">
        <v>74</v>
      </c>
      <c r="Q7" s="92">
        <v>58416000</v>
      </c>
      <c r="U7" s="93" t="s">
        <v>17</v>
      </c>
      <c r="V7" s="93" t="s">
        <v>18</v>
      </c>
      <c r="W7" s="94">
        <v>2473616000</v>
      </c>
      <c r="X7" s="94">
        <v>2655170000</v>
      </c>
      <c r="Y7" s="94">
        <v>2864628000</v>
      </c>
      <c r="Z7" s="94">
        <v>3033451000</v>
      </c>
      <c r="AA7" s="94">
        <v>3260192000</v>
      </c>
    </row>
    <row r="8" spans="1:27" ht="14.45" x14ac:dyDescent="0.3">
      <c r="A8" s="90" t="s">
        <v>24</v>
      </c>
      <c r="B8" s="90" t="s">
        <v>25</v>
      </c>
      <c r="C8" s="91">
        <v>5.4338632119113398E-2</v>
      </c>
      <c r="D8" s="91">
        <v>5.1481699935588501E-2</v>
      </c>
      <c r="E8" s="91">
        <v>3.2922588812287698E-2</v>
      </c>
      <c r="F8" s="91">
        <v>5.9139637532523E-2</v>
      </c>
      <c r="G8" s="91">
        <v>8.6801104831118595E-2</v>
      </c>
      <c r="H8" s="90" t="s">
        <v>23</v>
      </c>
      <c r="I8" s="92">
        <v>39328000</v>
      </c>
      <c r="J8" s="90" t="s">
        <v>79</v>
      </c>
      <c r="K8" s="92">
        <v>26792304</v>
      </c>
      <c r="L8" s="90" t="s">
        <v>84</v>
      </c>
      <c r="M8" s="92">
        <v>47926331</v>
      </c>
      <c r="N8" s="90" t="s">
        <v>64</v>
      </c>
      <c r="O8" s="92">
        <v>33959762</v>
      </c>
      <c r="P8" s="90" t="s">
        <v>64</v>
      </c>
      <c r="Q8" s="92">
        <v>45726703</v>
      </c>
      <c r="U8" s="93" t="s">
        <v>26</v>
      </c>
      <c r="V8" s="93" t="s">
        <v>25</v>
      </c>
      <c r="W8" s="94">
        <v>270544000</v>
      </c>
      <c r="X8" s="94">
        <v>276768000</v>
      </c>
      <c r="Y8" s="94">
        <v>282506000</v>
      </c>
      <c r="Z8" s="94">
        <v>289357000</v>
      </c>
      <c r="AA8" s="94">
        <v>296304000</v>
      </c>
    </row>
    <row r="9" spans="1:27" ht="14.45" x14ac:dyDescent="0.3">
      <c r="A9" s="90" t="s">
        <v>26</v>
      </c>
      <c r="B9" s="90" t="s">
        <v>25</v>
      </c>
      <c r="C9" s="91">
        <v>9.0558282571411696E-3</v>
      </c>
      <c r="D9" s="91">
        <v>6.1968869233437397E-2</v>
      </c>
      <c r="E9" s="91">
        <v>7.0037450532024106E-2</v>
      </c>
      <c r="F9" s="91">
        <v>6.95058353521774E-2</v>
      </c>
      <c r="G9" s="91">
        <v>7.6148145148226098E-2</v>
      </c>
      <c r="H9" s="90" t="s">
        <v>84</v>
      </c>
      <c r="I9" s="92">
        <v>30111095</v>
      </c>
      <c r="J9" s="90" t="s">
        <v>23</v>
      </c>
      <c r="K9" s="92">
        <v>26070000</v>
      </c>
      <c r="L9" s="90" t="s">
        <v>79</v>
      </c>
      <c r="M9" s="92">
        <v>30416662</v>
      </c>
      <c r="N9" s="90" t="s">
        <v>49</v>
      </c>
      <c r="O9" s="92">
        <v>31470229</v>
      </c>
      <c r="P9" s="90" t="s">
        <v>82</v>
      </c>
      <c r="Q9" s="92">
        <v>43433179</v>
      </c>
      <c r="U9" s="93" t="s">
        <v>37</v>
      </c>
      <c r="V9" s="93" t="s">
        <v>25</v>
      </c>
      <c r="W9" s="94">
        <v>33543000</v>
      </c>
      <c r="X9" s="94">
        <v>33139000</v>
      </c>
      <c r="Y9" s="94">
        <v>29526000</v>
      </c>
      <c r="Z9" s="94">
        <v>27063000</v>
      </c>
      <c r="AA9" s="94">
        <v>36669000</v>
      </c>
    </row>
    <row r="10" spans="1:27" ht="14.45" x14ac:dyDescent="0.3">
      <c r="A10" s="90" t="s">
        <v>27</v>
      </c>
      <c r="B10" s="90" t="s">
        <v>25</v>
      </c>
      <c r="C10" s="91">
        <v>4.7757449196677198E-3</v>
      </c>
      <c r="D10" s="91">
        <v>2.9760371338841698E-2</v>
      </c>
      <c r="E10" s="91">
        <v>3.5308390492573602E-2</v>
      </c>
      <c r="F10" s="91">
        <v>7.2197826495382006E-2</v>
      </c>
      <c r="G10" s="91">
        <v>-9.3281489629364993E-3</v>
      </c>
      <c r="H10" s="90" t="s">
        <v>79</v>
      </c>
      <c r="I10" s="92">
        <v>22196757</v>
      </c>
      <c r="J10" s="90" t="s">
        <v>85</v>
      </c>
      <c r="K10" s="92">
        <v>22335669</v>
      </c>
      <c r="L10" s="90" t="s">
        <v>86</v>
      </c>
      <c r="M10" s="92">
        <v>27307000</v>
      </c>
      <c r="N10" s="90" t="s">
        <v>83</v>
      </c>
      <c r="O10" s="92">
        <v>30475000</v>
      </c>
      <c r="P10" s="90" t="s">
        <v>49</v>
      </c>
      <c r="Q10" s="92">
        <v>39487717</v>
      </c>
      <c r="U10" s="93" t="s">
        <v>30</v>
      </c>
      <c r="V10" s="93" t="s">
        <v>25</v>
      </c>
      <c r="W10" s="94">
        <v>61054240</v>
      </c>
      <c r="X10" s="94">
        <v>65219557</v>
      </c>
      <c r="Y10" s="94">
        <v>67323456</v>
      </c>
      <c r="Z10" s="94">
        <v>68410707</v>
      </c>
      <c r="AA10" s="94">
        <v>75461981</v>
      </c>
    </row>
    <row r="11" spans="1:27" ht="14.45" x14ac:dyDescent="0.3">
      <c r="A11" s="90" t="s">
        <v>28</v>
      </c>
      <c r="B11" s="90" t="s">
        <v>25</v>
      </c>
      <c r="C11" s="91">
        <v>3.81048816883394E-2</v>
      </c>
      <c r="D11" s="91">
        <v>3.9085236778075898E-2</v>
      </c>
      <c r="E11" s="91">
        <v>5.0057459609274699E-2</v>
      </c>
      <c r="F11" s="91">
        <v>4.94511583857659E-2</v>
      </c>
      <c r="G11" s="91">
        <v>7.26687368815854E-2</v>
      </c>
      <c r="H11" s="90" t="s">
        <v>28</v>
      </c>
      <c r="I11" s="92">
        <v>12870000</v>
      </c>
      <c r="J11" s="90" t="s">
        <v>68</v>
      </c>
      <c r="K11" s="92">
        <v>20650841</v>
      </c>
      <c r="L11" s="90" t="s">
        <v>64</v>
      </c>
      <c r="M11" s="92">
        <v>24992340</v>
      </c>
      <c r="N11" s="90" t="s">
        <v>86</v>
      </c>
      <c r="O11" s="92">
        <v>24971000</v>
      </c>
      <c r="P11" s="90" t="s">
        <v>79</v>
      </c>
      <c r="Q11" s="92">
        <v>34708421</v>
      </c>
      <c r="U11" s="93" t="s">
        <v>24</v>
      </c>
      <c r="V11" s="93" t="s">
        <v>25</v>
      </c>
      <c r="W11" s="94">
        <v>175605451</v>
      </c>
      <c r="X11" s="94">
        <v>187148385</v>
      </c>
      <c r="Y11" s="94">
        <v>189542719</v>
      </c>
      <c r="Z11" s="94">
        <v>195448763</v>
      </c>
      <c r="AA11" s="94">
        <v>197868069</v>
      </c>
    </row>
    <row r="12" spans="1:27" ht="14.45" x14ac:dyDescent="0.3">
      <c r="A12" s="90" t="s">
        <v>29</v>
      </c>
      <c r="B12" s="90" t="s">
        <v>25</v>
      </c>
      <c r="C12" s="91">
        <v>-1.2997578836393801E-2</v>
      </c>
      <c r="D12" s="91">
        <v>7.1981421427690599E-3</v>
      </c>
      <c r="E12" s="91">
        <v>1.16167273212252E-2</v>
      </c>
      <c r="F12" s="91">
        <v>2.24051854813009E-2</v>
      </c>
      <c r="G12" s="91">
        <v>3.7739252791658399E-2</v>
      </c>
      <c r="H12" s="90" t="s">
        <v>82</v>
      </c>
      <c r="I12" s="92">
        <v>11957432</v>
      </c>
      <c r="J12" s="90" t="s">
        <v>86</v>
      </c>
      <c r="K12" s="92">
        <v>19617000</v>
      </c>
      <c r="L12" s="90" t="s">
        <v>85</v>
      </c>
      <c r="M12" s="92">
        <v>24836005</v>
      </c>
      <c r="N12" s="90" t="s">
        <v>79</v>
      </c>
      <c r="O12" s="92">
        <v>22678822</v>
      </c>
      <c r="P12" s="90" t="s">
        <v>75</v>
      </c>
      <c r="Q12" s="92">
        <v>31842513</v>
      </c>
      <c r="U12" s="93" t="s">
        <v>32</v>
      </c>
      <c r="V12" s="93" t="s">
        <v>25</v>
      </c>
      <c r="W12" s="94">
        <v>238257125</v>
      </c>
      <c r="X12" s="94">
        <v>247823735</v>
      </c>
      <c r="Y12" s="94">
        <v>258306882</v>
      </c>
      <c r="Z12" s="94">
        <v>256420949</v>
      </c>
      <c r="AA12" s="94">
        <v>259344708</v>
      </c>
    </row>
    <row r="13" spans="1:27" ht="14.45" x14ac:dyDescent="0.3">
      <c r="A13" s="90" t="s">
        <v>30</v>
      </c>
      <c r="B13" s="90" t="s">
        <v>25</v>
      </c>
      <c r="C13" s="91">
        <v>-2.86776151828276E-2</v>
      </c>
      <c r="D13" s="91">
        <v>-2.31508932205719E-2</v>
      </c>
      <c r="E13" s="91">
        <v>1.19211200328159E-2</v>
      </c>
      <c r="F13" s="91">
        <v>3.0340718449233398E-3</v>
      </c>
      <c r="G13" s="91">
        <v>1.5315407635534999E-2</v>
      </c>
      <c r="H13" s="90" t="s">
        <v>86</v>
      </c>
      <c r="I13" s="92">
        <v>10501964</v>
      </c>
      <c r="J13" s="90" t="s">
        <v>26</v>
      </c>
      <c r="K13" s="92">
        <v>17151000</v>
      </c>
      <c r="L13" s="90" t="s">
        <v>49</v>
      </c>
      <c r="M13" s="92">
        <v>22911295</v>
      </c>
      <c r="N13" s="90" t="s">
        <v>82</v>
      </c>
      <c r="O13" s="92">
        <v>21016770</v>
      </c>
      <c r="P13" s="90" t="s">
        <v>28</v>
      </c>
      <c r="Q13" s="92">
        <v>31194000</v>
      </c>
      <c r="U13" s="93" t="s">
        <v>34</v>
      </c>
      <c r="V13" s="93" t="s">
        <v>25</v>
      </c>
      <c r="W13" s="94">
        <v>100530856</v>
      </c>
      <c r="X13" s="94">
        <v>106963388</v>
      </c>
      <c r="Y13" s="94">
        <v>110443796</v>
      </c>
      <c r="Z13" s="94">
        <v>106670477</v>
      </c>
      <c r="AA13" s="94">
        <v>114664691</v>
      </c>
    </row>
    <row r="14" spans="1:27" ht="14.45" x14ac:dyDescent="0.3">
      <c r="A14" s="90" t="s">
        <v>31</v>
      </c>
      <c r="B14" s="90" t="s">
        <v>25</v>
      </c>
      <c r="C14" s="91">
        <v>3.1344667920055302E-2</v>
      </c>
      <c r="D14" s="91">
        <v>5.0846539975575498E-2</v>
      </c>
      <c r="E14" s="91">
        <v>3.3797815795884499E-2</v>
      </c>
      <c r="F14" s="91">
        <v>5.2895632655974099E-2</v>
      </c>
      <c r="G14" s="91">
        <v>0.10826803269921</v>
      </c>
      <c r="H14" s="90" t="s">
        <v>24</v>
      </c>
      <c r="I14" s="92">
        <v>9542160</v>
      </c>
      <c r="J14" s="90" t="s">
        <v>28</v>
      </c>
      <c r="K14" s="92">
        <v>14088000</v>
      </c>
      <c r="L14" s="90" t="s">
        <v>26</v>
      </c>
      <c r="M14" s="92">
        <v>19786000</v>
      </c>
      <c r="N14" s="90" t="s">
        <v>26</v>
      </c>
      <c r="O14" s="92">
        <v>20112000</v>
      </c>
      <c r="P14" s="90" t="s">
        <v>86</v>
      </c>
      <c r="Q14" s="92">
        <v>30395000</v>
      </c>
      <c r="U14" s="93" t="s">
        <v>35</v>
      </c>
      <c r="V14" s="93" t="s">
        <v>25</v>
      </c>
      <c r="W14" s="94">
        <v>46506237</v>
      </c>
      <c r="X14" s="94">
        <v>49153100</v>
      </c>
      <c r="Y14" s="94">
        <v>54678346</v>
      </c>
      <c r="Z14" s="94">
        <v>58077949</v>
      </c>
      <c r="AA14" s="94">
        <v>59722055</v>
      </c>
    </row>
    <row r="15" spans="1:27" ht="14.45" x14ac:dyDescent="0.3">
      <c r="A15" s="90" t="s">
        <v>32</v>
      </c>
      <c r="B15" s="90" t="s">
        <v>25</v>
      </c>
      <c r="C15" s="91">
        <v>-3.4064211091273798E-2</v>
      </c>
      <c r="D15" s="91">
        <v>-3.8800363492221601E-2</v>
      </c>
      <c r="E15" s="91">
        <v>-4.1061763116323001E-2</v>
      </c>
      <c r="F15" s="91">
        <v>-4.4568187757545501E-2</v>
      </c>
      <c r="G15" s="91">
        <v>-2.4198978449947801E-2</v>
      </c>
      <c r="H15" s="90" t="s">
        <v>40</v>
      </c>
      <c r="I15" s="92">
        <v>9230619</v>
      </c>
      <c r="J15" s="90" t="s">
        <v>63</v>
      </c>
      <c r="K15" s="92">
        <v>12990838</v>
      </c>
      <c r="L15" s="90" t="s">
        <v>57</v>
      </c>
      <c r="M15" s="92">
        <v>19690096</v>
      </c>
      <c r="N15" s="90" t="s">
        <v>28</v>
      </c>
      <c r="O15" s="92">
        <v>19633000</v>
      </c>
      <c r="P15" s="90" t="s">
        <v>43</v>
      </c>
      <c r="Q15" s="92">
        <v>28651056</v>
      </c>
      <c r="U15" s="93" t="s">
        <v>36</v>
      </c>
      <c r="V15" s="93" t="s">
        <v>25</v>
      </c>
      <c r="W15" s="94">
        <v>64707454</v>
      </c>
      <c r="X15" s="94">
        <v>67276000</v>
      </c>
      <c r="Y15" s="94">
        <v>72650000</v>
      </c>
      <c r="Z15" s="94">
        <v>76477000</v>
      </c>
      <c r="AA15" s="94">
        <v>79445000</v>
      </c>
    </row>
    <row r="16" spans="1:27" ht="14.45" x14ac:dyDescent="0.3">
      <c r="A16" s="90" t="s">
        <v>33</v>
      </c>
      <c r="B16" s="90" t="s">
        <v>25</v>
      </c>
      <c r="C16" s="91">
        <v>-4.0313841947179898E-3</v>
      </c>
      <c r="D16" s="91">
        <v>1.4367795940890901E-2</v>
      </c>
      <c r="E16" s="91">
        <v>3.2221644210821403E-2</v>
      </c>
      <c r="F16" s="91">
        <v>2.0639127913966899E-2</v>
      </c>
      <c r="G16" s="91">
        <v>2.9675808534436202E-2</v>
      </c>
      <c r="H16" s="90" t="s">
        <v>64</v>
      </c>
      <c r="I16" s="92">
        <v>8129570</v>
      </c>
      <c r="J16" s="90" t="s">
        <v>64</v>
      </c>
      <c r="K16" s="92">
        <v>12308413</v>
      </c>
      <c r="L16" s="90" t="s">
        <v>28</v>
      </c>
      <c r="M16" s="92">
        <v>19253000</v>
      </c>
      <c r="N16" s="90" t="s">
        <v>57</v>
      </c>
      <c r="O16" s="92">
        <v>16082788</v>
      </c>
      <c r="P16" s="90" t="s">
        <v>19</v>
      </c>
      <c r="Q16" s="92">
        <v>27804878</v>
      </c>
      <c r="U16" s="93" t="s">
        <v>43</v>
      </c>
      <c r="V16" s="93" t="s">
        <v>25</v>
      </c>
      <c r="W16" s="94">
        <v>188225863</v>
      </c>
      <c r="X16" s="94">
        <v>214868773</v>
      </c>
      <c r="Y16" s="94">
        <v>237810465</v>
      </c>
      <c r="Z16" s="94">
        <v>258012709</v>
      </c>
      <c r="AA16" s="94">
        <v>332862316</v>
      </c>
    </row>
    <row r="17" spans="1:27" ht="14.45" x14ac:dyDescent="0.3">
      <c r="A17" s="90" t="s">
        <v>34</v>
      </c>
      <c r="B17" s="90" t="s">
        <v>25</v>
      </c>
      <c r="C17" s="91">
        <v>8.4642072479717105E-3</v>
      </c>
      <c r="D17" s="91">
        <v>2.4904194321144699E-2</v>
      </c>
      <c r="E17" s="91">
        <v>2.50500716219497E-2</v>
      </c>
      <c r="F17" s="91">
        <v>-1.52547081982206E-2</v>
      </c>
      <c r="G17" s="91">
        <v>1.7034223726290799E-2</v>
      </c>
      <c r="H17" s="90" t="s">
        <v>39</v>
      </c>
      <c r="I17" s="92">
        <v>7583429</v>
      </c>
      <c r="J17" s="90" t="s">
        <v>49</v>
      </c>
      <c r="K17" s="92">
        <v>10710633</v>
      </c>
      <c r="L17" s="90" t="s">
        <v>76</v>
      </c>
      <c r="M17" s="92">
        <v>19166731</v>
      </c>
      <c r="N17" s="90" t="s">
        <v>40</v>
      </c>
      <c r="O17" s="92">
        <v>15938941</v>
      </c>
      <c r="P17" s="90" t="s">
        <v>57</v>
      </c>
      <c r="Q17" s="92">
        <v>25554856</v>
      </c>
      <c r="U17" s="93" t="s">
        <v>28</v>
      </c>
      <c r="V17" s="93" t="s">
        <v>25</v>
      </c>
      <c r="W17" s="94">
        <v>337752000</v>
      </c>
      <c r="X17" s="94">
        <v>360443000</v>
      </c>
      <c r="Y17" s="94">
        <v>384618000</v>
      </c>
      <c r="Z17" s="94">
        <v>397018000</v>
      </c>
      <c r="AA17" s="94">
        <v>429263000</v>
      </c>
    </row>
    <row r="18" spans="1:27" ht="14.45" x14ac:dyDescent="0.3">
      <c r="A18" s="90" t="s">
        <v>35</v>
      </c>
      <c r="B18" s="90" t="s">
        <v>25</v>
      </c>
      <c r="C18" s="91">
        <v>5.6926644054215797E-2</v>
      </c>
      <c r="D18" s="91">
        <v>3.0403860590684999E-2</v>
      </c>
      <c r="E18" s="91">
        <v>7.1341934885886998E-2</v>
      </c>
      <c r="F18" s="91">
        <v>4.1123456339685803E-2</v>
      </c>
      <c r="G18" s="91">
        <v>1.7167862023502001E-3</v>
      </c>
      <c r="H18" s="90" t="s">
        <v>47</v>
      </c>
      <c r="I18" s="92">
        <v>7377665</v>
      </c>
      <c r="J18" s="90" t="s">
        <v>58</v>
      </c>
      <c r="K18" s="92">
        <v>10627070</v>
      </c>
      <c r="L18" s="90" t="s">
        <v>40</v>
      </c>
      <c r="M18" s="92">
        <v>18318598</v>
      </c>
      <c r="N18" s="90" t="s">
        <v>75</v>
      </c>
      <c r="O18" s="92">
        <v>15782997</v>
      </c>
      <c r="P18" s="90" t="s">
        <v>58</v>
      </c>
      <c r="Q18" s="92">
        <v>25395000</v>
      </c>
      <c r="U18" s="93" t="s">
        <v>27</v>
      </c>
      <c r="V18" s="93" t="s">
        <v>25</v>
      </c>
      <c r="W18" s="94">
        <v>76362328</v>
      </c>
      <c r="X18" s="94">
        <v>86617602</v>
      </c>
      <c r="Y18" s="94">
        <v>105677431</v>
      </c>
      <c r="Z18" s="94">
        <v>118078056</v>
      </c>
      <c r="AA18" s="94">
        <v>117113803</v>
      </c>
    </row>
    <row r="19" spans="1:27" ht="14.45" x14ac:dyDescent="0.3">
      <c r="A19" s="90" t="s">
        <v>36</v>
      </c>
      <c r="B19" s="90" t="s">
        <v>25</v>
      </c>
      <c r="C19" s="91">
        <v>7.7235305842816805E-4</v>
      </c>
      <c r="D19" s="91">
        <v>2.3782626791129101E-2</v>
      </c>
      <c r="E19" s="91">
        <v>2.9910529938059201E-2</v>
      </c>
      <c r="F19" s="91">
        <v>1.6645527413470699E-2</v>
      </c>
      <c r="G19" s="91">
        <v>1.2725785134369699E-2</v>
      </c>
      <c r="H19" s="90" t="s">
        <v>72</v>
      </c>
      <c r="I19" s="92">
        <v>6587000</v>
      </c>
      <c r="J19" s="90" t="s">
        <v>39</v>
      </c>
      <c r="K19" s="92">
        <v>10005952</v>
      </c>
      <c r="L19" s="90" t="s">
        <v>58</v>
      </c>
      <c r="M19" s="92">
        <v>13177346</v>
      </c>
      <c r="N19" s="90" t="s">
        <v>55</v>
      </c>
      <c r="O19" s="92">
        <v>13702844</v>
      </c>
      <c r="P19" s="90" t="s">
        <v>68</v>
      </c>
      <c r="Q19" s="92">
        <v>25245963</v>
      </c>
      <c r="U19" s="93" t="s">
        <v>46</v>
      </c>
      <c r="V19" s="93" t="s">
        <v>25</v>
      </c>
      <c r="W19" s="94">
        <v>166925326</v>
      </c>
      <c r="X19" s="94">
        <v>178038388</v>
      </c>
      <c r="Y19" s="94">
        <v>183751207</v>
      </c>
      <c r="Z19" s="94">
        <v>180424356</v>
      </c>
      <c r="AA19" s="94">
        <v>189800650</v>
      </c>
    </row>
    <row r="20" spans="1:27" ht="14.45" x14ac:dyDescent="0.3">
      <c r="A20" s="90" t="s">
        <v>37</v>
      </c>
      <c r="B20" s="90" t="s">
        <v>25</v>
      </c>
      <c r="C20" s="91">
        <v>-1.5711176698566E-2</v>
      </c>
      <c r="D20" s="91">
        <v>-0.151030507860829</v>
      </c>
      <c r="E20" s="91">
        <v>-0.227020253336043</v>
      </c>
      <c r="F20" s="91">
        <v>-0.199608321324317</v>
      </c>
      <c r="G20" s="91">
        <v>8.7976219695110297E-2</v>
      </c>
      <c r="H20" s="90" t="s">
        <v>60</v>
      </c>
      <c r="I20" s="92">
        <v>5328626</v>
      </c>
      <c r="J20" s="90" t="s">
        <v>24</v>
      </c>
      <c r="K20" s="92">
        <v>9634717</v>
      </c>
      <c r="L20" s="90" t="s">
        <v>63</v>
      </c>
      <c r="M20" s="92">
        <v>12726561</v>
      </c>
      <c r="N20" s="90" t="s">
        <v>43</v>
      </c>
      <c r="O20" s="92">
        <v>13649054</v>
      </c>
      <c r="P20" s="90" t="s">
        <v>76</v>
      </c>
      <c r="Q20" s="92">
        <v>23406578</v>
      </c>
      <c r="U20" s="93" t="s">
        <v>31</v>
      </c>
      <c r="V20" s="93" t="s">
        <v>25</v>
      </c>
      <c r="W20" s="94">
        <v>162743884</v>
      </c>
      <c r="X20" s="94">
        <v>167856633</v>
      </c>
      <c r="Y20" s="94">
        <v>167780931</v>
      </c>
      <c r="Z20" s="94">
        <v>160920412</v>
      </c>
      <c r="AA20" s="94">
        <v>169104024</v>
      </c>
    </row>
    <row r="21" spans="1:27" ht="14.45" x14ac:dyDescent="0.3">
      <c r="A21" s="90" t="s">
        <v>38</v>
      </c>
      <c r="B21" s="90" t="s">
        <v>25</v>
      </c>
      <c r="C21" s="91">
        <v>-9.5510048096536602E-3</v>
      </c>
      <c r="D21" s="91">
        <v>1.35438410968484E-2</v>
      </c>
      <c r="E21" s="91">
        <v>-1.7947160814576799E-2</v>
      </c>
      <c r="F21" s="91">
        <v>-1.1220524669388001E-2</v>
      </c>
      <c r="G21" s="91">
        <v>-3.6667932027374298E-2</v>
      </c>
      <c r="H21" s="90" t="s">
        <v>31</v>
      </c>
      <c r="I21" s="92">
        <v>5101153</v>
      </c>
      <c r="J21" s="90" t="s">
        <v>55</v>
      </c>
      <c r="K21" s="92">
        <v>9589738</v>
      </c>
      <c r="L21" s="90" t="s">
        <v>43</v>
      </c>
      <c r="M21" s="92">
        <v>11615793</v>
      </c>
      <c r="N21" s="90" t="s">
        <v>58</v>
      </c>
      <c r="O21" s="92">
        <v>12664000</v>
      </c>
      <c r="P21" s="90" t="s">
        <v>26</v>
      </c>
      <c r="Q21" s="92">
        <v>22563000</v>
      </c>
      <c r="U21" s="93" t="s">
        <v>44</v>
      </c>
      <c r="V21" s="93" t="s">
        <v>25</v>
      </c>
      <c r="W21" s="94">
        <v>45764053</v>
      </c>
      <c r="X21" s="94">
        <v>48669021</v>
      </c>
      <c r="Y21" s="94">
        <v>53885844</v>
      </c>
      <c r="Z21" s="94">
        <v>55045981</v>
      </c>
      <c r="AA21" s="94">
        <v>60635516</v>
      </c>
    </row>
    <row r="22" spans="1:27" ht="14.45" x14ac:dyDescent="0.3">
      <c r="A22" s="90" t="s">
        <v>39</v>
      </c>
      <c r="B22" s="90" t="s">
        <v>25</v>
      </c>
      <c r="C22" s="91">
        <v>3.1244457697970199E-2</v>
      </c>
      <c r="D22" s="91">
        <v>3.9240354082715902E-2</v>
      </c>
      <c r="E22" s="91">
        <v>3.1117417139094501E-2</v>
      </c>
      <c r="F22" s="91">
        <v>3.9265254386479001E-2</v>
      </c>
      <c r="G22" s="91">
        <v>7.1848400794748205E-2</v>
      </c>
      <c r="H22" s="90" t="s">
        <v>70</v>
      </c>
      <c r="I22" s="92">
        <v>4334579</v>
      </c>
      <c r="J22" s="90" t="s">
        <v>31</v>
      </c>
      <c r="K22" s="92">
        <v>8534929</v>
      </c>
      <c r="L22" s="90" t="s">
        <v>45</v>
      </c>
      <c r="M22" s="92">
        <v>9624146</v>
      </c>
      <c r="N22" s="90" t="s">
        <v>24</v>
      </c>
      <c r="O22" s="92">
        <v>11558769</v>
      </c>
      <c r="P22" s="90" t="s">
        <v>39</v>
      </c>
      <c r="Q22" s="92">
        <v>21144117</v>
      </c>
      <c r="U22" s="93" t="s">
        <v>41</v>
      </c>
      <c r="V22" s="93" t="s">
        <v>25</v>
      </c>
      <c r="W22" s="94">
        <v>32280000</v>
      </c>
      <c r="X22" s="94">
        <v>33420000</v>
      </c>
      <c r="Y22" s="94">
        <v>29454000</v>
      </c>
      <c r="Z22" s="94">
        <v>29820000</v>
      </c>
      <c r="AA22" s="94">
        <v>30452000</v>
      </c>
    </row>
    <row r="23" spans="1:27" ht="14.45" x14ac:dyDescent="0.3">
      <c r="A23" s="90" t="s">
        <v>40</v>
      </c>
      <c r="B23" s="90" t="s">
        <v>25</v>
      </c>
      <c r="C23" s="91">
        <v>6.2594392608845306E-2</v>
      </c>
      <c r="D23" s="91">
        <v>5.6782567933320795E-4</v>
      </c>
      <c r="E23" s="91">
        <v>0.110019992679147</v>
      </c>
      <c r="F23" s="91">
        <v>9.7148419716541895E-2</v>
      </c>
      <c r="G23" s="91">
        <v>0.117947074790965</v>
      </c>
      <c r="H23" s="90" t="s">
        <v>65</v>
      </c>
      <c r="I23" s="92">
        <v>4120000</v>
      </c>
      <c r="J23" s="90" t="s">
        <v>47</v>
      </c>
      <c r="K23" s="92">
        <v>8361742</v>
      </c>
      <c r="L23" s="90" t="s">
        <v>39</v>
      </c>
      <c r="M23" s="92">
        <v>8299564</v>
      </c>
      <c r="N23" s="90" t="s">
        <v>68</v>
      </c>
      <c r="O23" s="92">
        <v>11001633</v>
      </c>
      <c r="P23" s="90" t="s">
        <v>40</v>
      </c>
      <c r="Q23" s="92">
        <v>20481437</v>
      </c>
      <c r="U23" s="93" t="s">
        <v>33</v>
      </c>
      <c r="V23" s="93" t="s">
        <v>25</v>
      </c>
      <c r="W23" s="94">
        <v>180588097</v>
      </c>
      <c r="X23" s="94">
        <v>187520411</v>
      </c>
      <c r="Y23" s="94">
        <v>197056859</v>
      </c>
      <c r="Z23" s="94">
        <v>200714876</v>
      </c>
      <c r="AA23" s="94">
        <v>206122977</v>
      </c>
    </row>
    <row r="24" spans="1:27" ht="14.45" x14ac:dyDescent="0.3">
      <c r="A24" s="90" t="s">
        <v>41</v>
      </c>
      <c r="B24" s="90" t="s">
        <v>25</v>
      </c>
      <c r="C24" s="91">
        <v>9.9442379182156093E-3</v>
      </c>
      <c r="D24" s="91">
        <v>3.1178934769599001E-2</v>
      </c>
      <c r="E24" s="91">
        <v>-9.7100563590683794E-2</v>
      </c>
      <c r="F24" s="91">
        <v>-4.5975855130784699E-2</v>
      </c>
      <c r="G24" s="91">
        <v>1.06725338237226E-2</v>
      </c>
      <c r="H24" s="90" t="s">
        <v>67</v>
      </c>
      <c r="I24" s="92">
        <v>2813000</v>
      </c>
      <c r="J24" s="90" t="s">
        <v>75</v>
      </c>
      <c r="K24" s="92">
        <v>6622712</v>
      </c>
      <c r="L24" s="90" t="s">
        <v>82</v>
      </c>
      <c r="M24" s="92">
        <v>8261347</v>
      </c>
      <c r="N24" s="90" t="s">
        <v>39</v>
      </c>
      <c r="O24" s="92">
        <v>10623878</v>
      </c>
      <c r="P24" s="90" t="s">
        <v>31</v>
      </c>
      <c r="Q24" s="92">
        <v>18308560</v>
      </c>
      <c r="U24" s="93" t="s">
        <v>45</v>
      </c>
      <c r="V24" s="93" t="s">
        <v>25</v>
      </c>
      <c r="W24" s="94">
        <v>354133062</v>
      </c>
      <c r="X24" s="94">
        <v>385275990</v>
      </c>
      <c r="Y24" s="94">
        <v>420826331</v>
      </c>
      <c r="Z24" s="94">
        <v>435611504</v>
      </c>
      <c r="AA24" s="94">
        <v>455395915</v>
      </c>
    </row>
    <row r="25" spans="1:27" ht="14.45" x14ac:dyDescent="0.3">
      <c r="A25" s="90" t="s">
        <v>42</v>
      </c>
      <c r="B25" s="90" t="s">
        <v>25</v>
      </c>
      <c r="C25" s="91">
        <v>-3.8656308616137003E-2</v>
      </c>
      <c r="D25" s="91">
        <v>2.42791740059018E-2</v>
      </c>
      <c r="E25" s="91">
        <v>2.03951134443878E-2</v>
      </c>
      <c r="F25" s="91">
        <v>-2.7476207211484499E-2</v>
      </c>
      <c r="G25" s="91">
        <v>-4.6981182732856903E-2</v>
      </c>
      <c r="H25" s="90" t="s">
        <v>35</v>
      </c>
      <c r="I25" s="92">
        <v>2647444</v>
      </c>
      <c r="J25" s="90" t="s">
        <v>67</v>
      </c>
      <c r="K25" s="92">
        <v>6613000</v>
      </c>
      <c r="L25" s="90" t="s">
        <v>72</v>
      </c>
      <c r="M25" s="92">
        <v>8241000</v>
      </c>
      <c r="N25" s="90" t="s">
        <v>47</v>
      </c>
      <c r="O25" s="92">
        <v>9230580</v>
      </c>
      <c r="P25" s="90" t="s">
        <v>24</v>
      </c>
      <c r="Q25" s="92">
        <v>17175167</v>
      </c>
      <c r="U25" s="93" t="s">
        <v>29</v>
      </c>
      <c r="V25" s="93" t="s">
        <v>25</v>
      </c>
      <c r="W25" s="94">
        <v>295739618</v>
      </c>
      <c r="X25" s="94">
        <v>318880477</v>
      </c>
      <c r="Y25" s="94">
        <v>319428863</v>
      </c>
      <c r="Z25" s="94">
        <v>318028878</v>
      </c>
      <c r="AA25" s="94">
        <v>332598000</v>
      </c>
    </row>
    <row r="26" spans="1:27" ht="14.45" x14ac:dyDescent="0.3">
      <c r="A26" s="90" t="s">
        <v>43</v>
      </c>
      <c r="B26" s="90" t="s">
        <v>25</v>
      </c>
      <c r="C26" s="91">
        <v>1.04498338785675E-2</v>
      </c>
      <c r="D26" s="91">
        <v>1.6216009201113699E-2</v>
      </c>
      <c r="E26" s="91">
        <v>4.8844751218160197E-2</v>
      </c>
      <c r="F26" s="91">
        <v>5.2900704205233601E-2</v>
      </c>
      <c r="G26" s="91">
        <v>8.6074796162867506E-2</v>
      </c>
      <c r="H26" s="90" t="s">
        <v>26</v>
      </c>
      <c r="I26" s="92">
        <v>2450000</v>
      </c>
      <c r="J26" s="90" t="s">
        <v>72</v>
      </c>
      <c r="K26" s="92">
        <v>6043000</v>
      </c>
      <c r="L26" s="90" t="s">
        <v>68</v>
      </c>
      <c r="M26" s="92">
        <v>7164168</v>
      </c>
      <c r="N26" s="90" t="s">
        <v>45</v>
      </c>
      <c r="O26" s="92">
        <v>9061601</v>
      </c>
      <c r="P26" s="90" t="s">
        <v>55</v>
      </c>
      <c r="Q26" s="92">
        <v>16242002</v>
      </c>
      <c r="U26" s="93" t="s">
        <v>39</v>
      </c>
      <c r="V26" s="93" t="s">
        <v>25</v>
      </c>
      <c r="W26" s="94">
        <v>242712774</v>
      </c>
      <c r="X26" s="94">
        <v>254991379</v>
      </c>
      <c r="Y26" s="94">
        <v>266717638</v>
      </c>
      <c r="Z26" s="94">
        <v>270566896</v>
      </c>
      <c r="AA26" s="94">
        <v>294287928</v>
      </c>
    </row>
    <row r="27" spans="1:27" ht="14.45" x14ac:dyDescent="0.3">
      <c r="A27" s="90" t="s">
        <v>44</v>
      </c>
      <c r="B27" s="90" t="s">
        <v>25</v>
      </c>
      <c r="C27" s="91">
        <v>1.7886352854280599E-2</v>
      </c>
      <c r="D27" s="91">
        <v>3.6893283717377399E-2</v>
      </c>
      <c r="E27" s="91">
        <v>4.0589138772698799E-3</v>
      </c>
      <c r="F27" s="91">
        <v>-1.3567130359617E-2</v>
      </c>
      <c r="G27" s="91">
        <v>2.63648947920226E-2</v>
      </c>
      <c r="H27" s="90" t="s">
        <v>62</v>
      </c>
      <c r="I27" s="92">
        <v>1976575</v>
      </c>
      <c r="J27" s="90" t="s">
        <v>62</v>
      </c>
      <c r="K27" s="92">
        <v>6016157</v>
      </c>
      <c r="L27" s="90" t="s">
        <v>33</v>
      </c>
      <c r="M27" s="92">
        <v>6349496</v>
      </c>
      <c r="N27" s="90" t="s">
        <v>72</v>
      </c>
      <c r="O27" s="92">
        <v>8666000</v>
      </c>
      <c r="P27" s="90" t="s">
        <v>29</v>
      </c>
      <c r="Q27" s="92">
        <v>12552000</v>
      </c>
      <c r="U27" s="93" t="s">
        <v>40</v>
      </c>
      <c r="V27" s="93" t="s">
        <v>25</v>
      </c>
      <c r="W27" s="94">
        <v>147467187</v>
      </c>
      <c r="X27" s="94">
        <v>143662048</v>
      </c>
      <c r="Y27" s="94">
        <v>166502447</v>
      </c>
      <c r="Z27" s="94">
        <v>164067939</v>
      </c>
      <c r="AA27" s="94">
        <v>173649385</v>
      </c>
    </row>
    <row r="28" spans="1:27" ht="14.45" x14ac:dyDescent="0.3">
      <c r="A28" s="90" t="s">
        <v>45</v>
      </c>
      <c r="B28" s="90" t="s">
        <v>25</v>
      </c>
      <c r="C28" s="91">
        <v>2.0244480872559701E-3</v>
      </c>
      <c r="D28" s="91">
        <v>-1.4167386864673301E-2</v>
      </c>
      <c r="E28" s="91">
        <v>2.2869638354449801E-2</v>
      </c>
      <c r="F28" s="91">
        <v>2.0802024089795399E-2</v>
      </c>
      <c r="G28" s="91">
        <v>9.1693400455733105E-3</v>
      </c>
      <c r="H28" s="90" t="s">
        <v>43</v>
      </c>
      <c r="I28" s="92">
        <v>1966929</v>
      </c>
      <c r="J28" s="90" t="s">
        <v>80</v>
      </c>
      <c r="K28" s="92">
        <v>5701001</v>
      </c>
      <c r="L28" s="90" t="s">
        <v>24</v>
      </c>
      <c r="M28" s="92">
        <v>6240237</v>
      </c>
      <c r="N28" s="90" t="s">
        <v>27</v>
      </c>
      <c r="O28" s="92">
        <v>8524979</v>
      </c>
      <c r="P28" s="90" t="s">
        <v>65</v>
      </c>
      <c r="Q28" s="92">
        <v>12398000</v>
      </c>
      <c r="U28" s="93" t="s">
        <v>38</v>
      </c>
      <c r="V28" s="93" t="s">
        <v>25</v>
      </c>
      <c r="W28" s="94">
        <v>44771415</v>
      </c>
      <c r="X28" s="94">
        <v>44607951</v>
      </c>
      <c r="Y28" s="94">
        <v>44985667</v>
      </c>
      <c r="Z28" s="94">
        <v>17258373</v>
      </c>
      <c r="AA28" s="94">
        <v>44208738</v>
      </c>
    </row>
    <row r="29" spans="1:27" ht="14.45" x14ac:dyDescent="0.3">
      <c r="A29" s="90" t="s">
        <v>46</v>
      </c>
      <c r="B29" s="90" t="s">
        <v>25</v>
      </c>
      <c r="C29" s="91">
        <v>-1.46656295881669E-2</v>
      </c>
      <c r="D29" s="91">
        <v>2.7770022271826002E-3</v>
      </c>
      <c r="E29" s="91">
        <v>-3.2933661219433502E-3</v>
      </c>
      <c r="F29" s="91">
        <v>1.8362127339393099E-2</v>
      </c>
      <c r="G29" s="91">
        <v>2.3551347163458101E-2</v>
      </c>
      <c r="H29" s="90" t="s">
        <v>51</v>
      </c>
      <c r="I29" s="92">
        <v>1592437</v>
      </c>
      <c r="J29" s="90" t="s">
        <v>60</v>
      </c>
      <c r="K29" s="92">
        <v>5501692</v>
      </c>
      <c r="L29" s="90" t="s">
        <v>31</v>
      </c>
      <c r="M29" s="92">
        <v>5670629</v>
      </c>
      <c r="N29" s="90" t="s">
        <v>31</v>
      </c>
      <c r="O29" s="92">
        <v>8511987</v>
      </c>
      <c r="P29" s="90" t="s">
        <v>72</v>
      </c>
      <c r="Q29" s="92">
        <v>11665000</v>
      </c>
      <c r="U29" s="93" t="s">
        <v>42</v>
      </c>
      <c r="V29" s="93" t="s">
        <v>25</v>
      </c>
      <c r="W29" s="94">
        <v>150407067</v>
      </c>
      <c r="X29" s="94">
        <v>160336303</v>
      </c>
      <c r="Y29" s="94">
        <v>169060104</v>
      </c>
      <c r="Z29" s="94">
        <v>155653361</v>
      </c>
      <c r="AA29" s="94">
        <v>180688512</v>
      </c>
    </row>
    <row r="30" spans="1:27" ht="14.45" x14ac:dyDescent="0.3">
      <c r="A30" s="90" t="s">
        <v>47</v>
      </c>
      <c r="B30" s="90" t="s">
        <v>48</v>
      </c>
      <c r="C30" s="91">
        <v>4.6645343798685297E-2</v>
      </c>
      <c r="D30" s="91">
        <v>5.0144199305318903E-2</v>
      </c>
      <c r="E30" s="91">
        <v>3.3099567916323097E-2</v>
      </c>
      <c r="F30" s="91">
        <v>5.4892918346824103E-2</v>
      </c>
      <c r="G30" s="91">
        <v>6.5522468968351205E-2</v>
      </c>
      <c r="H30" s="90" t="s">
        <v>80</v>
      </c>
      <c r="I30" s="92">
        <v>1334649</v>
      </c>
      <c r="J30" s="90" t="s">
        <v>42</v>
      </c>
      <c r="K30" s="92">
        <v>3892833</v>
      </c>
      <c r="L30" s="90" t="s">
        <v>47</v>
      </c>
      <c r="M30" s="92">
        <v>5550435</v>
      </c>
      <c r="N30" s="90" t="s">
        <v>20</v>
      </c>
      <c r="O30" s="92">
        <v>7250000</v>
      </c>
      <c r="P30" s="90" t="s">
        <v>47</v>
      </c>
      <c r="Q30" s="92">
        <v>11020735</v>
      </c>
      <c r="U30" s="93" t="s">
        <v>61</v>
      </c>
      <c r="V30" s="93" t="s">
        <v>48</v>
      </c>
      <c r="W30" s="94">
        <v>54503658</v>
      </c>
      <c r="X30" s="94">
        <v>55964766</v>
      </c>
      <c r="Y30" s="94">
        <v>55158378</v>
      </c>
      <c r="Z30" s="94">
        <v>22576529</v>
      </c>
      <c r="AA30" s="94">
        <v>56141487</v>
      </c>
    </row>
    <row r="31" spans="1:27" ht="14.45" x14ac:dyDescent="0.3">
      <c r="A31" s="90" t="s">
        <v>49</v>
      </c>
      <c r="B31" s="90" t="s">
        <v>48</v>
      </c>
      <c r="C31" s="91">
        <v>-3.17397655348233E-2</v>
      </c>
      <c r="D31" s="91">
        <v>2.8608084056705601E-2</v>
      </c>
      <c r="E31" s="91">
        <v>5.7455416358387898E-2</v>
      </c>
      <c r="F31" s="91">
        <v>7.5933750010420603E-2</v>
      </c>
      <c r="G31" s="91">
        <v>8.8321121257553301E-2</v>
      </c>
      <c r="H31" s="90" t="s">
        <v>55</v>
      </c>
      <c r="I31" s="92">
        <v>1099294</v>
      </c>
      <c r="J31" s="90" t="s">
        <v>43</v>
      </c>
      <c r="K31" s="92">
        <v>3484314</v>
      </c>
      <c r="L31" s="90" t="s">
        <v>20</v>
      </c>
      <c r="M31" s="92">
        <v>5285000</v>
      </c>
      <c r="N31" s="90" t="s">
        <v>29</v>
      </c>
      <c r="O31" s="92">
        <v>7125496</v>
      </c>
      <c r="P31" s="90" t="s">
        <v>20</v>
      </c>
      <c r="Q31" s="92">
        <v>10006000</v>
      </c>
      <c r="U31" s="93" t="s">
        <v>68</v>
      </c>
      <c r="V31" s="93" t="s">
        <v>48</v>
      </c>
      <c r="W31" s="94">
        <v>200811699</v>
      </c>
      <c r="X31" s="94">
        <v>231938479</v>
      </c>
      <c r="Y31" s="94">
        <v>215867138</v>
      </c>
      <c r="Z31" s="94">
        <v>218318552</v>
      </c>
      <c r="AA31" s="94">
        <v>243766738</v>
      </c>
    </row>
    <row r="32" spans="1:27" ht="14.45" x14ac:dyDescent="0.3">
      <c r="A32" s="90" t="s">
        <v>50</v>
      </c>
      <c r="B32" s="90" t="s">
        <v>48</v>
      </c>
      <c r="C32" s="91">
        <v>2.9686480167053799E-2</v>
      </c>
      <c r="D32" s="91">
        <v>2.8260621505458099E-2</v>
      </c>
      <c r="E32" s="91">
        <v>2.69654239907282E-2</v>
      </c>
      <c r="F32" s="91">
        <v>3.3844868191141797E-2</v>
      </c>
      <c r="G32" s="91">
        <v>-8.8923255364391999E-4</v>
      </c>
      <c r="H32" s="90" t="s">
        <v>34</v>
      </c>
      <c r="I32" s="92">
        <v>850914</v>
      </c>
      <c r="J32" s="90" t="s">
        <v>81</v>
      </c>
      <c r="K32" s="92">
        <v>3215000</v>
      </c>
      <c r="L32" s="90" t="s">
        <v>62</v>
      </c>
      <c r="M32" s="92">
        <v>4836829</v>
      </c>
      <c r="N32" s="90" t="s">
        <v>65</v>
      </c>
      <c r="O32" s="92">
        <v>4407000</v>
      </c>
      <c r="P32" s="90" t="s">
        <v>22</v>
      </c>
      <c r="Q32" s="92">
        <v>8843000</v>
      </c>
      <c r="U32" s="93" t="s">
        <v>55</v>
      </c>
      <c r="V32" s="93" t="s">
        <v>48</v>
      </c>
      <c r="W32" s="94">
        <v>138036022</v>
      </c>
      <c r="X32" s="94">
        <v>141947413</v>
      </c>
      <c r="Y32" s="94">
        <v>134186086</v>
      </c>
      <c r="Z32" s="94">
        <v>148714608</v>
      </c>
      <c r="AA32" s="94">
        <v>158772051</v>
      </c>
    </row>
    <row r="33" spans="1:27" ht="14.45" x14ac:dyDescent="0.3">
      <c r="A33" s="90" t="s">
        <v>51</v>
      </c>
      <c r="B33" s="90" t="s">
        <v>48</v>
      </c>
      <c r="C33" s="91">
        <v>4.49590612142753E-2</v>
      </c>
      <c r="D33" s="91">
        <v>1.6834418103073099E-2</v>
      </c>
      <c r="E33" s="91">
        <v>2.94953789920833E-2</v>
      </c>
      <c r="F33" s="91">
        <v>5.7158636987554801E-2</v>
      </c>
      <c r="G33" s="91">
        <v>5.6552825853838702E-2</v>
      </c>
      <c r="H33" s="90" t="s">
        <v>44</v>
      </c>
      <c r="I33" s="92">
        <v>818552</v>
      </c>
      <c r="J33" s="90" t="s">
        <v>33</v>
      </c>
      <c r="K33" s="92">
        <v>2694255</v>
      </c>
      <c r="L33" s="90" t="s">
        <v>35</v>
      </c>
      <c r="M33" s="92">
        <v>3900859</v>
      </c>
      <c r="N33" s="90" t="s">
        <v>33</v>
      </c>
      <c r="O33" s="92">
        <v>4142580</v>
      </c>
      <c r="P33" s="90" t="s">
        <v>52</v>
      </c>
      <c r="Q33" s="92">
        <v>8004286</v>
      </c>
      <c r="U33" s="93" t="s">
        <v>51</v>
      </c>
      <c r="V33" s="93" t="s">
        <v>48</v>
      </c>
      <c r="W33" s="94">
        <v>35419712</v>
      </c>
      <c r="X33" s="94">
        <v>38943134</v>
      </c>
      <c r="Y33" s="94">
        <v>40383614</v>
      </c>
      <c r="Z33" s="94">
        <v>43371783</v>
      </c>
      <c r="AA33" s="94">
        <v>45987198</v>
      </c>
    </row>
    <row r="34" spans="1:27" ht="14.45" x14ac:dyDescent="0.3">
      <c r="A34" s="90" t="s">
        <v>52</v>
      </c>
      <c r="B34" s="90" t="s">
        <v>48</v>
      </c>
      <c r="C34" s="91">
        <v>-7.8146777240259407E-3</v>
      </c>
      <c r="D34" s="91">
        <v>6.2275617053819702E-3</v>
      </c>
      <c r="E34" s="91">
        <v>1.3817131024154901E-3</v>
      </c>
      <c r="F34" s="91">
        <v>2.8561432902709599E-2</v>
      </c>
      <c r="G34" s="91">
        <v>6.1609322398177097E-2</v>
      </c>
      <c r="H34" s="90" t="s">
        <v>50</v>
      </c>
      <c r="I34" s="92">
        <v>785447</v>
      </c>
      <c r="J34" s="90" t="s">
        <v>34</v>
      </c>
      <c r="K34" s="92">
        <v>2663837</v>
      </c>
      <c r="L34" s="90" t="s">
        <v>27</v>
      </c>
      <c r="M34" s="92">
        <v>3731300</v>
      </c>
      <c r="N34" s="90" t="s">
        <v>52</v>
      </c>
      <c r="O34" s="92">
        <v>3489107</v>
      </c>
      <c r="P34" s="90" t="s">
        <v>69</v>
      </c>
      <c r="Q34" s="92">
        <v>7576000</v>
      </c>
      <c r="U34" s="93" t="s">
        <v>70</v>
      </c>
      <c r="V34" s="93" t="s">
        <v>48</v>
      </c>
      <c r="W34" s="94">
        <v>64261626</v>
      </c>
      <c r="X34" s="94">
        <v>59276251</v>
      </c>
      <c r="Y34" s="94">
        <v>61872837</v>
      </c>
      <c r="Z34" s="94">
        <v>61629863</v>
      </c>
      <c r="AA34" s="94">
        <v>63530867</v>
      </c>
    </row>
    <row r="35" spans="1:27" ht="14.45" x14ac:dyDescent="0.3">
      <c r="A35" s="90" t="s">
        <v>53</v>
      </c>
      <c r="B35" s="90" t="s">
        <v>48</v>
      </c>
      <c r="C35" s="91">
        <v>-1.43442373849726E-2</v>
      </c>
      <c r="D35" s="91">
        <v>6.7798211733579002E-3</v>
      </c>
      <c r="E35" s="91">
        <v>-5.2879770548564603E-2</v>
      </c>
      <c r="F35" s="91">
        <v>-4.57168854803068E-2</v>
      </c>
      <c r="G35" s="91">
        <v>9.2061098409301004E-3</v>
      </c>
      <c r="H35" s="90" t="s">
        <v>56</v>
      </c>
      <c r="I35" s="92">
        <v>720349</v>
      </c>
      <c r="J35" s="90" t="s">
        <v>27</v>
      </c>
      <c r="K35" s="92">
        <v>2577772</v>
      </c>
      <c r="L35" s="90" t="s">
        <v>29</v>
      </c>
      <c r="M35" s="92">
        <v>3710718</v>
      </c>
      <c r="N35" s="90" t="s">
        <v>46</v>
      </c>
      <c r="O35" s="92">
        <v>3312975</v>
      </c>
      <c r="P35" s="90" t="s">
        <v>33</v>
      </c>
      <c r="Q35" s="92">
        <v>6116866</v>
      </c>
      <c r="U35" s="93" t="s">
        <v>49</v>
      </c>
      <c r="V35" s="93" t="s">
        <v>48</v>
      </c>
      <c r="W35" s="94">
        <v>357981945</v>
      </c>
      <c r="X35" s="94">
        <v>374391832</v>
      </c>
      <c r="Y35" s="94">
        <v>398766495</v>
      </c>
      <c r="Z35" s="94">
        <v>414443235</v>
      </c>
      <c r="AA35" s="94">
        <v>447092569</v>
      </c>
    </row>
    <row r="36" spans="1:27" ht="14.45" x14ac:dyDescent="0.3">
      <c r="A36" s="90" t="s">
        <v>54</v>
      </c>
      <c r="B36" s="90" t="s">
        <v>48</v>
      </c>
      <c r="C36" s="91">
        <v>1.12258145140239E-2</v>
      </c>
      <c r="D36" s="91">
        <v>-5.8436312514095999E-2</v>
      </c>
      <c r="E36" s="91">
        <v>-3.5141936774590703E-2</v>
      </c>
      <c r="F36" s="91">
        <v>-0.26612520249028798</v>
      </c>
      <c r="G36" s="91">
        <v>-0.11192039224869001</v>
      </c>
      <c r="H36" s="90" t="s">
        <v>45</v>
      </c>
      <c r="I36" s="92">
        <v>716924</v>
      </c>
      <c r="J36" s="90" t="s">
        <v>29</v>
      </c>
      <c r="K36" s="92">
        <v>2295347</v>
      </c>
      <c r="L36" s="90" t="s">
        <v>56</v>
      </c>
      <c r="M36" s="92">
        <v>3550135</v>
      </c>
      <c r="N36" s="90" t="s">
        <v>51</v>
      </c>
      <c r="O36" s="92">
        <v>2479072</v>
      </c>
      <c r="P36" s="90" t="s">
        <v>70</v>
      </c>
      <c r="Q36" s="92">
        <v>5086823</v>
      </c>
      <c r="U36" s="93" t="s">
        <v>47</v>
      </c>
      <c r="V36" s="93" t="s">
        <v>48</v>
      </c>
      <c r="W36" s="94">
        <v>158165090</v>
      </c>
      <c r="X36" s="94">
        <v>166753924</v>
      </c>
      <c r="Y36" s="94">
        <v>167689047</v>
      </c>
      <c r="Z36" s="94">
        <v>168156117</v>
      </c>
      <c r="AA36" s="94">
        <v>168197798</v>
      </c>
    </row>
    <row r="37" spans="1:27" ht="14.45" x14ac:dyDescent="0.3">
      <c r="A37" s="90" t="s">
        <v>55</v>
      </c>
      <c r="B37" s="90" t="s">
        <v>48</v>
      </c>
      <c r="C37" s="91">
        <v>7.9638197629311597E-3</v>
      </c>
      <c r="D37" s="91">
        <v>6.7558385160566503E-2</v>
      </c>
      <c r="E37" s="91">
        <v>2.01051098546834E-2</v>
      </c>
      <c r="F37" s="91">
        <v>9.2141882927869498E-2</v>
      </c>
      <c r="G37" s="91">
        <v>0.10229761408070499</v>
      </c>
      <c r="H37" s="90" t="s">
        <v>69</v>
      </c>
      <c r="I37" s="92">
        <v>702734</v>
      </c>
      <c r="J37" s="90" t="s">
        <v>65</v>
      </c>
      <c r="K37" s="92">
        <v>2295000</v>
      </c>
      <c r="L37" s="90" t="s">
        <v>42</v>
      </c>
      <c r="M37" s="92">
        <v>3448000</v>
      </c>
      <c r="N37" s="90" t="s">
        <v>35</v>
      </c>
      <c r="O37" s="92">
        <v>2388366</v>
      </c>
      <c r="P37" s="90" t="s">
        <v>46</v>
      </c>
      <c r="Q37" s="92">
        <v>4470061</v>
      </c>
      <c r="U37" s="93" t="s">
        <v>59</v>
      </c>
      <c r="V37" s="93" t="s">
        <v>48</v>
      </c>
      <c r="W37" s="94">
        <v>105395053</v>
      </c>
      <c r="X37" s="94">
        <v>110041496</v>
      </c>
      <c r="Y37" s="94">
        <v>103555288</v>
      </c>
      <c r="Z37" s="94">
        <v>98591082</v>
      </c>
      <c r="AA37" s="94">
        <v>98740306</v>
      </c>
    </row>
    <row r="38" spans="1:27" ht="14.45" x14ac:dyDescent="0.3">
      <c r="A38" s="90" t="s">
        <v>56</v>
      </c>
      <c r="B38" s="90" t="s">
        <v>48</v>
      </c>
      <c r="C38" s="91">
        <v>8.1130643899342703E-3</v>
      </c>
      <c r="D38" s="91">
        <v>4.4513171882994496E-3</v>
      </c>
      <c r="E38" s="91">
        <v>3.7017629491789501E-2</v>
      </c>
      <c r="F38" s="91">
        <v>-1.31461315361862E-2</v>
      </c>
      <c r="G38" s="91">
        <v>3.8981222692551699E-2</v>
      </c>
      <c r="H38" s="90" t="s">
        <v>81</v>
      </c>
      <c r="I38" s="92">
        <v>471000</v>
      </c>
      <c r="J38" s="90" t="s">
        <v>57</v>
      </c>
      <c r="K38" s="92">
        <v>2229682</v>
      </c>
      <c r="L38" s="90" t="s">
        <v>65</v>
      </c>
      <c r="M38" s="92">
        <v>3269000</v>
      </c>
      <c r="N38" s="90" t="s">
        <v>69</v>
      </c>
      <c r="O38" s="92">
        <v>1908000</v>
      </c>
      <c r="P38" s="90" t="s">
        <v>81</v>
      </c>
      <c r="Q38" s="92">
        <v>4356000</v>
      </c>
      <c r="U38" s="93" t="s">
        <v>58</v>
      </c>
      <c r="V38" s="93" t="s">
        <v>48</v>
      </c>
      <c r="W38" s="94">
        <v>133393598</v>
      </c>
      <c r="X38" s="94">
        <v>144562214</v>
      </c>
      <c r="Y38" s="94">
        <v>153309743</v>
      </c>
      <c r="Z38" s="94">
        <v>163712127</v>
      </c>
      <c r="AA38" s="94">
        <v>202491232</v>
      </c>
    </row>
    <row r="39" spans="1:27" ht="14.45" x14ac:dyDescent="0.3">
      <c r="A39" s="90" t="s">
        <v>57</v>
      </c>
      <c r="B39" s="90" t="s">
        <v>48</v>
      </c>
      <c r="C39" s="91">
        <v>-2.6284875089269098E-2</v>
      </c>
      <c r="D39" s="91">
        <v>1.10358341729312E-2</v>
      </c>
      <c r="E39" s="91">
        <v>8.9811890118548093E-2</v>
      </c>
      <c r="F39" s="91">
        <v>7.3241505560630499E-2</v>
      </c>
      <c r="G39" s="91">
        <v>0.106694098525982</v>
      </c>
      <c r="H39" s="90" t="s">
        <v>27</v>
      </c>
      <c r="I39" s="92">
        <v>364687</v>
      </c>
      <c r="J39" s="90" t="s">
        <v>44</v>
      </c>
      <c r="K39" s="92">
        <v>1795560</v>
      </c>
      <c r="L39" s="90" t="s">
        <v>60</v>
      </c>
      <c r="M39" s="92">
        <v>3123795</v>
      </c>
      <c r="N39" s="90" t="s">
        <v>36</v>
      </c>
      <c r="O39" s="92">
        <v>1273000</v>
      </c>
      <c r="P39" s="90" t="s">
        <v>45</v>
      </c>
      <c r="Q39" s="92">
        <v>4175680</v>
      </c>
      <c r="U39" s="93" t="s">
        <v>53</v>
      </c>
      <c r="V39" s="93" t="s">
        <v>48</v>
      </c>
      <c r="W39" s="94">
        <v>82263000</v>
      </c>
      <c r="X39" s="94">
        <v>84663000</v>
      </c>
      <c r="Y39" s="94">
        <v>77402000</v>
      </c>
      <c r="Z39" s="94">
        <v>76930000</v>
      </c>
      <c r="AA39" s="94">
        <v>82228000</v>
      </c>
    </row>
    <row r="40" spans="1:27" ht="14.45" x14ac:dyDescent="0.3">
      <c r="A40" s="90" t="s">
        <v>58</v>
      </c>
      <c r="B40" s="90" t="s">
        <v>48</v>
      </c>
      <c r="C40" s="91">
        <v>-8.0741281152038498E-3</v>
      </c>
      <c r="D40" s="91">
        <v>7.3512086636968593E-2</v>
      </c>
      <c r="E40" s="91">
        <v>8.5952436825883896E-2</v>
      </c>
      <c r="F40" s="91">
        <v>7.7355295738109897E-2</v>
      </c>
      <c r="G40" s="91">
        <v>0.12541283762844599</v>
      </c>
      <c r="H40" s="90" t="s">
        <v>41</v>
      </c>
      <c r="I40" s="92">
        <v>321000</v>
      </c>
      <c r="J40" s="90" t="s">
        <v>36</v>
      </c>
      <c r="K40" s="92">
        <v>1600000</v>
      </c>
      <c r="L40" s="90" t="s">
        <v>34</v>
      </c>
      <c r="M40" s="92">
        <v>2766625</v>
      </c>
      <c r="N40" s="90" t="s">
        <v>50</v>
      </c>
      <c r="O40" s="92">
        <v>891000</v>
      </c>
      <c r="P40" s="90" t="s">
        <v>56</v>
      </c>
      <c r="Q40" s="92">
        <v>3998081</v>
      </c>
      <c r="U40" s="93" t="s">
        <v>54</v>
      </c>
      <c r="V40" s="93" t="s">
        <v>48</v>
      </c>
      <c r="W40" s="94">
        <v>22965995</v>
      </c>
      <c r="X40" s="94">
        <v>22488688</v>
      </c>
      <c r="Y40" s="94">
        <v>22163178</v>
      </c>
      <c r="Z40" s="94">
        <v>17761963</v>
      </c>
      <c r="AA40" s="94">
        <v>20110303</v>
      </c>
    </row>
    <row r="41" spans="1:27" ht="14.45" x14ac:dyDescent="0.3">
      <c r="A41" s="90" t="s">
        <v>59</v>
      </c>
      <c r="B41" s="90" t="s">
        <v>48</v>
      </c>
      <c r="C41" s="91">
        <v>-2.5406809179174698E-2</v>
      </c>
      <c r="D41" s="91">
        <v>-1.5995029729512202E-2</v>
      </c>
      <c r="E41" s="91">
        <v>-5.7248694050273899E-2</v>
      </c>
      <c r="F41" s="91">
        <v>-0.188105786281968</v>
      </c>
      <c r="G41" s="91">
        <v>-5.49218472140445E-2</v>
      </c>
      <c r="H41" s="90" t="s">
        <v>54</v>
      </c>
      <c r="I41" s="92">
        <v>257812</v>
      </c>
      <c r="J41" s="90" t="s">
        <v>35</v>
      </c>
      <c r="K41" s="92">
        <v>1494444</v>
      </c>
      <c r="L41" s="90" t="s">
        <v>55</v>
      </c>
      <c r="M41" s="92">
        <v>2697826</v>
      </c>
      <c r="N41" s="90" t="s">
        <v>30</v>
      </c>
      <c r="O41" s="92">
        <v>207563</v>
      </c>
      <c r="P41" s="90" t="s">
        <v>37</v>
      </c>
      <c r="Q41" s="92">
        <v>3226000</v>
      </c>
      <c r="U41" s="93" t="s">
        <v>50</v>
      </c>
      <c r="V41" s="93" t="s">
        <v>48</v>
      </c>
      <c r="W41" s="94">
        <v>26458071</v>
      </c>
      <c r="X41" s="94">
        <v>26291000</v>
      </c>
      <c r="Y41" s="94">
        <v>25885000</v>
      </c>
      <c r="Z41" s="94">
        <v>26326000</v>
      </c>
      <c r="AA41" s="94">
        <v>25865000</v>
      </c>
    </row>
    <row r="42" spans="1:27" ht="14.45" x14ac:dyDescent="0.3">
      <c r="A42" s="90" t="s">
        <v>60</v>
      </c>
      <c r="B42" s="90" t="s">
        <v>48</v>
      </c>
      <c r="C42" s="91">
        <v>4.1424394237657501E-2</v>
      </c>
      <c r="D42" s="91">
        <v>4.1863993422160801E-2</v>
      </c>
      <c r="E42" s="91">
        <v>2.3499917936722899E-2</v>
      </c>
      <c r="F42" s="91">
        <v>-2.4579547162506502E-2</v>
      </c>
      <c r="G42" s="91">
        <v>-2.97790547833423E-2</v>
      </c>
      <c r="H42" s="90" t="s">
        <v>36</v>
      </c>
      <c r="I42" s="92">
        <v>49977</v>
      </c>
      <c r="J42" s="90" t="s">
        <v>41</v>
      </c>
      <c r="K42" s="92">
        <v>1042000</v>
      </c>
      <c r="L42" s="90" t="s">
        <v>80</v>
      </c>
      <c r="M42" s="92">
        <v>2611432</v>
      </c>
      <c r="N42" s="90" t="s">
        <v>63</v>
      </c>
      <c r="O42" s="92">
        <v>107824</v>
      </c>
      <c r="P42" s="90" t="s">
        <v>51</v>
      </c>
      <c r="Q42" s="92">
        <v>2600706</v>
      </c>
      <c r="U42" s="93" t="s">
        <v>57</v>
      </c>
      <c r="V42" s="93" t="s">
        <v>48</v>
      </c>
      <c r="W42" s="94">
        <v>196238064</v>
      </c>
      <c r="X42" s="94">
        <v>202040187</v>
      </c>
      <c r="Y42" s="94">
        <v>219237074</v>
      </c>
      <c r="Z42" s="94">
        <v>219585710</v>
      </c>
      <c r="AA42" s="94">
        <v>239515178</v>
      </c>
    </row>
    <row r="43" spans="1:27" ht="14.45" x14ac:dyDescent="0.3">
      <c r="A43" s="90" t="s">
        <v>61</v>
      </c>
      <c r="B43" s="90" t="s">
        <v>48</v>
      </c>
      <c r="C43" s="91">
        <v>-6.0091232775605602E-2</v>
      </c>
      <c r="D43" s="91">
        <v>-2.3162752078691801E-2</v>
      </c>
      <c r="E43" s="91">
        <v>-7.3834785352100099E-2</v>
      </c>
      <c r="F43" s="91">
        <v>-5.1640400523924698E-2</v>
      </c>
      <c r="G43" s="91">
        <v>-0.10353192105510101</v>
      </c>
      <c r="H43" s="90" t="s">
        <v>63</v>
      </c>
      <c r="I43" s="92">
        <v>8417</v>
      </c>
      <c r="J43" s="90" t="s">
        <v>66</v>
      </c>
      <c r="K43" s="92">
        <v>783000</v>
      </c>
      <c r="L43" s="90" t="s">
        <v>36</v>
      </c>
      <c r="M43" s="92">
        <v>2173000</v>
      </c>
      <c r="N43" s="90" t="s">
        <v>38</v>
      </c>
      <c r="O43" s="92">
        <v>-193648</v>
      </c>
      <c r="P43" s="90" t="s">
        <v>34</v>
      </c>
      <c r="Q43" s="92">
        <v>1953224</v>
      </c>
      <c r="U43" s="93" t="s">
        <v>71</v>
      </c>
      <c r="V43" s="93" t="s">
        <v>48</v>
      </c>
      <c r="W43" s="94">
        <v>53786485</v>
      </c>
      <c r="X43" s="94">
        <v>55536566</v>
      </c>
      <c r="Y43" s="94">
        <v>53659830</v>
      </c>
      <c r="Z43" s="94">
        <v>53289491</v>
      </c>
      <c r="AA43" s="94">
        <v>58542144</v>
      </c>
    </row>
    <row r="44" spans="1:27" ht="14.45" x14ac:dyDescent="0.3">
      <c r="A44" s="90" t="s">
        <v>62</v>
      </c>
      <c r="B44" s="90" t="s">
        <v>48</v>
      </c>
      <c r="C44" s="91">
        <v>1.31186228879644E-2</v>
      </c>
      <c r="D44" s="91">
        <v>4.0874634286539403E-2</v>
      </c>
      <c r="E44" s="91">
        <v>3.1357876537827699E-2</v>
      </c>
      <c r="F44" s="91">
        <v>-1.4298244450098901E-2</v>
      </c>
      <c r="G44" s="91">
        <v>-1.5209725118736901E-2</v>
      </c>
      <c r="H44" s="90" t="s">
        <v>71</v>
      </c>
      <c r="I44" s="92">
        <v>-294163</v>
      </c>
      <c r="J44" s="90" t="s">
        <v>50</v>
      </c>
      <c r="K44" s="92">
        <v>743000</v>
      </c>
      <c r="L44" s="90" t="s">
        <v>81</v>
      </c>
      <c r="M44" s="92">
        <v>1944000</v>
      </c>
      <c r="N44" s="90" t="s">
        <v>44</v>
      </c>
      <c r="O44" s="92">
        <v>-746816</v>
      </c>
      <c r="P44" s="90" t="s">
        <v>44</v>
      </c>
      <c r="Q44" s="92">
        <v>1598649</v>
      </c>
      <c r="U44" s="93" t="s">
        <v>67</v>
      </c>
      <c r="V44" s="93" t="s">
        <v>48</v>
      </c>
      <c r="W44" s="94">
        <v>438880000</v>
      </c>
      <c r="X44" s="94">
        <v>439787000</v>
      </c>
      <c r="Y44" s="94">
        <v>426806000</v>
      </c>
      <c r="Z44" s="94">
        <v>423393000</v>
      </c>
      <c r="AA44" s="94">
        <v>446801000</v>
      </c>
    </row>
    <row r="45" spans="1:27" ht="14.45" x14ac:dyDescent="0.3">
      <c r="A45" s="90" t="s">
        <v>63</v>
      </c>
      <c r="B45" s="90" t="s">
        <v>48</v>
      </c>
      <c r="C45" s="91">
        <v>4.5664005969295203E-5</v>
      </c>
      <c r="D45" s="91">
        <v>6.5830463579689399E-2</v>
      </c>
      <c r="E45" s="91">
        <v>6.41025365287132E-2</v>
      </c>
      <c r="F45" s="91">
        <v>5.8910093447162905E-4</v>
      </c>
      <c r="G45" s="91">
        <v>-1.7587368604045601E-2</v>
      </c>
      <c r="H45" s="90" t="s">
        <v>38</v>
      </c>
      <c r="I45" s="92">
        <v>-427612</v>
      </c>
      <c r="J45" s="90" t="s">
        <v>76</v>
      </c>
      <c r="K45" s="92">
        <v>734917</v>
      </c>
      <c r="L45" s="90" t="s">
        <v>51</v>
      </c>
      <c r="M45" s="92">
        <v>1191130</v>
      </c>
      <c r="N45" s="90" t="s">
        <v>61</v>
      </c>
      <c r="O45" s="92">
        <v>-1165861</v>
      </c>
      <c r="P45" s="90" t="s">
        <v>71</v>
      </c>
      <c r="Q45" s="92">
        <v>1386147</v>
      </c>
      <c r="U45" s="93" t="s">
        <v>66</v>
      </c>
      <c r="V45" s="93" t="s">
        <v>48</v>
      </c>
      <c r="W45" s="94">
        <v>131524000</v>
      </c>
      <c r="X45" s="94">
        <v>135720405</v>
      </c>
      <c r="Y45" s="94">
        <v>142869000</v>
      </c>
      <c r="Z45" s="94">
        <v>139259000</v>
      </c>
      <c r="AA45" s="95"/>
    </row>
    <row r="46" spans="1:27" ht="14.45" x14ac:dyDescent="0.3">
      <c r="A46" s="90" t="s">
        <v>64</v>
      </c>
      <c r="B46" s="90" t="s">
        <v>48</v>
      </c>
      <c r="C46" s="91">
        <v>1.35941089105646E-2</v>
      </c>
      <c r="D46" s="91">
        <v>1.9982410776021999E-2</v>
      </c>
      <c r="E46" s="91">
        <v>3.85242508570997E-2</v>
      </c>
      <c r="F46" s="91">
        <v>4.9784738941036202E-2</v>
      </c>
      <c r="G46" s="91">
        <v>6.4427633560805206E-2</v>
      </c>
      <c r="H46" s="90" t="s">
        <v>37</v>
      </c>
      <c r="I46" s="92">
        <v>-527000</v>
      </c>
      <c r="J46" s="90" t="s">
        <v>52</v>
      </c>
      <c r="K46" s="92">
        <v>732174</v>
      </c>
      <c r="L46" s="90" t="s">
        <v>69</v>
      </c>
      <c r="M46" s="92">
        <v>1181000</v>
      </c>
      <c r="N46" s="90" t="s">
        <v>56</v>
      </c>
      <c r="O46" s="92">
        <v>-1280008</v>
      </c>
      <c r="P46" s="90" t="s">
        <v>30</v>
      </c>
      <c r="Q46" s="92">
        <v>1155731</v>
      </c>
      <c r="U46" s="93" t="s">
        <v>60</v>
      </c>
      <c r="V46" s="93" t="s">
        <v>48</v>
      </c>
      <c r="W46" s="94">
        <v>128634977</v>
      </c>
      <c r="X46" s="94">
        <v>131418232</v>
      </c>
      <c r="Y46" s="94">
        <v>132927911</v>
      </c>
      <c r="Z46" s="94">
        <v>125654878</v>
      </c>
      <c r="AA46" s="94">
        <v>124920016</v>
      </c>
    </row>
    <row r="47" spans="1:27" ht="14.45" x14ac:dyDescent="0.3">
      <c r="A47" s="90" t="s">
        <v>65</v>
      </c>
      <c r="B47" s="90" t="s">
        <v>48</v>
      </c>
      <c r="C47" s="91">
        <v>2.51036378095882E-2</v>
      </c>
      <c r="D47" s="91">
        <v>1.32664256138827E-2</v>
      </c>
      <c r="E47" s="91">
        <v>1.81738162241021E-2</v>
      </c>
      <c r="F47" s="91">
        <v>2.30763310941717E-2</v>
      </c>
      <c r="G47" s="91">
        <v>5.6167225205429702E-2</v>
      </c>
      <c r="H47" s="90" t="s">
        <v>33</v>
      </c>
      <c r="I47" s="92">
        <v>-728020</v>
      </c>
      <c r="J47" s="90" t="s">
        <v>51</v>
      </c>
      <c r="K47" s="92">
        <v>655585</v>
      </c>
      <c r="L47" s="90" t="s">
        <v>30</v>
      </c>
      <c r="M47" s="92">
        <v>802571</v>
      </c>
      <c r="N47" s="90" t="s">
        <v>80</v>
      </c>
      <c r="O47" s="92">
        <v>-1281000</v>
      </c>
      <c r="P47" s="90" t="s">
        <v>36</v>
      </c>
      <c r="Q47" s="92">
        <v>1011000</v>
      </c>
      <c r="U47" s="93" t="s">
        <v>69</v>
      </c>
      <c r="V47" s="93" t="s">
        <v>48</v>
      </c>
      <c r="W47" s="94">
        <v>63604722</v>
      </c>
      <c r="X47" s="94">
        <v>70741000</v>
      </c>
      <c r="Y47" s="94">
        <v>89582000</v>
      </c>
      <c r="Z47" s="94">
        <v>91720000</v>
      </c>
      <c r="AA47" s="94">
        <v>96531000</v>
      </c>
    </row>
    <row r="48" spans="1:27" ht="14.45" x14ac:dyDescent="0.3">
      <c r="A48" s="90" t="s">
        <v>66</v>
      </c>
      <c r="B48" s="90" t="s">
        <v>48</v>
      </c>
      <c r="C48" s="91">
        <v>-2.4946017456889999E-2</v>
      </c>
      <c r="D48" s="91">
        <v>5.7692135534078296E-3</v>
      </c>
      <c r="E48" s="91">
        <v>-2.8907600669144501E-3</v>
      </c>
      <c r="F48" s="91">
        <v>-4.73937052542385E-2</v>
      </c>
      <c r="G48" s="96"/>
      <c r="H48" s="90" t="s">
        <v>52</v>
      </c>
      <c r="I48" s="92">
        <v>-951615</v>
      </c>
      <c r="J48" s="90" t="s">
        <v>38</v>
      </c>
      <c r="K48" s="92">
        <v>604163</v>
      </c>
      <c r="L48" s="90" t="s">
        <v>50</v>
      </c>
      <c r="M48" s="92">
        <v>698000</v>
      </c>
      <c r="N48" s="90" t="s">
        <v>41</v>
      </c>
      <c r="O48" s="92">
        <v>-1371000</v>
      </c>
      <c r="P48" s="90" t="s">
        <v>53</v>
      </c>
      <c r="Q48" s="97">
        <v>757000</v>
      </c>
      <c r="U48" s="93" t="s">
        <v>56</v>
      </c>
      <c r="V48" s="93" t="s">
        <v>48</v>
      </c>
      <c r="W48" s="94">
        <v>88788769</v>
      </c>
      <c r="X48" s="94">
        <v>90704837</v>
      </c>
      <c r="Y48" s="94">
        <v>95903899</v>
      </c>
      <c r="Z48" s="94">
        <v>97367655</v>
      </c>
      <c r="AA48" s="94">
        <v>102564279</v>
      </c>
    </row>
    <row r="49" spans="1:27" ht="14.45" x14ac:dyDescent="0.3">
      <c r="A49" s="90" t="s">
        <v>67</v>
      </c>
      <c r="B49" s="90" t="s">
        <v>48</v>
      </c>
      <c r="C49" s="91">
        <v>6.4094969012030599E-3</v>
      </c>
      <c r="D49" s="91">
        <v>1.50368246446575E-2</v>
      </c>
      <c r="E49" s="91">
        <v>-1.21764923642123E-2</v>
      </c>
      <c r="F49" s="91">
        <v>-3.3375610839102197E-2</v>
      </c>
      <c r="G49" s="91">
        <v>-1.8008016991904699E-2</v>
      </c>
      <c r="H49" s="90" t="s">
        <v>58</v>
      </c>
      <c r="I49" s="92">
        <v>-1077037</v>
      </c>
      <c r="J49" s="90" t="s">
        <v>53</v>
      </c>
      <c r="K49" s="92">
        <v>574000</v>
      </c>
      <c r="L49" s="90" t="s">
        <v>44</v>
      </c>
      <c r="M49" s="92">
        <v>218718</v>
      </c>
      <c r="N49" s="90" t="s">
        <v>34</v>
      </c>
      <c r="O49" s="92">
        <v>-1627227</v>
      </c>
      <c r="P49" s="90" t="s">
        <v>41</v>
      </c>
      <c r="Q49" s="92">
        <v>325000</v>
      </c>
      <c r="U49" s="93" t="s">
        <v>64</v>
      </c>
      <c r="V49" s="93" t="s">
        <v>48</v>
      </c>
      <c r="W49" s="94">
        <v>598021544</v>
      </c>
      <c r="X49" s="94">
        <v>615962365</v>
      </c>
      <c r="Y49" s="94">
        <v>648743050</v>
      </c>
      <c r="Z49" s="94">
        <v>682131969</v>
      </c>
      <c r="AA49" s="94">
        <v>709737429</v>
      </c>
    </row>
    <row r="50" spans="1:27" ht="14.45" x14ac:dyDescent="0.3">
      <c r="A50" s="90" t="s">
        <v>68</v>
      </c>
      <c r="B50" s="90" t="s">
        <v>48</v>
      </c>
      <c r="C50" s="91">
        <v>-1.8608612041074401E-2</v>
      </c>
      <c r="D50" s="91">
        <v>8.9035855926260496E-2</v>
      </c>
      <c r="E50" s="91">
        <v>3.3187858357579203E-2</v>
      </c>
      <c r="F50" s="91">
        <v>5.0392570394109298E-2</v>
      </c>
      <c r="G50" s="91">
        <v>0.103566069789226</v>
      </c>
      <c r="H50" s="90" t="s">
        <v>53</v>
      </c>
      <c r="I50" s="92">
        <v>-1180000</v>
      </c>
      <c r="J50" s="90" t="s">
        <v>46</v>
      </c>
      <c r="K50" s="92">
        <v>494413</v>
      </c>
      <c r="L50" s="90" t="s">
        <v>52</v>
      </c>
      <c r="M50" s="92">
        <v>159952</v>
      </c>
      <c r="N50" s="90" t="s">
        <v>71</v>
      </c>
      <c r="O50" s="92">
        <v>-1696272</v>
      </c>
      <c r="P50" s="90" t="s">
        <v>35</v>
      </c>
      <c r="Q50" s="92">
        <v>102530</v>
      </c>
      <c r="U50" s="93" t="s">
        <v>63</v>
      </c>
      <c r="V50" s="93" t="s">
        <v>48</v>
      </c>
      <c r="W50" s="94">
        <v>184324608</v>
      </c>
      <c r="X50" s="94">
        <v>197337787</v>
      </c>
      <c r="Y50" s="94">
        <v>198534437</v>
      </c>
      <c r="Z50" s="94">
        <v>183031453</v>
      </c>
      <c r="AA50" s="94">
        <v>224593007</v>
      </c>
    </row>
    <row r="51" spans="1:27" ht="14.45" x14ac:dyDescent="0.3">
      <c r="A51" s="90" t="s">
        <v>69</v>
      </c>
      <c r="B51" s="90" t="s">
        <v>48</v>
      </c>
      <c r="C51" s="91">
        <v>1.10484564337849E-2</v>
      </c>
      <c r="D51" s="91">
        <v>6.2198724926138997E-3</v>
      </c>
      <c r="E51" s="91">
        <v>1.31834520327744E-2</v>
      </c>
      <c r="F51" s="91">
        <v>2.08024422154383E-2</v>
      </c>
      <c r="G51" s="91">
        <v>7.8482560006629995E-2</v>
      </c>
      <c r="H51" s="90" t="s">
        <v>85</v>
      </c>
      <c r="I51" s="92">
        <v>-1483929</v>
      </c>
      <c r="J51" s="90" t="s">
        <v>69</v>
      </c>
      <c r="K51" s="92">
        <v>440000</v>
      </c>
      <c r="L51" s="90" t="s">
        <v>66</v>
      </c>
      <c r="M51" s="92">
        <v>-413000</v>
      </c>
      <c r="N51" s="90" t="s">
        <v>70</v>
      </c>
      <c r="O51" s="92">
        <v>-1799619</v>
      </c>
      <c r="P51" s="90" t="s">
        <v>50</v>
      </c>
      <c r="Q51" s="92">
        <v>-23000</v>
      </c>
      <c r="U51" s="93" t="s">
        <v>65</v>
      </c>
      <c r="V51" s="93" t="s">
        <v>48</v>
      </c>
      <c r="W51" s="94">
        <v>164119640</v>
      </c>
      <c r="X51" s="94">
        <v>172993093</v>
      </c>
      <c r="Y51" s="94">
        <v>179874164</v>
      </c>
      <c r="Z51" s="94">
        <v>190974899</v>
      </c>
      <c r="AA51" s="94">
        <v>220733710</v>
      </c>
    </row>
    <row r="52" spans="1:27" ht="14.45" x14ac:dyDescent="0.3">
      <c r="A52" s="90" t="s">
        <v>70</v>
      </c>
      <c r="B52" s="90" t="s">
        <v>48</v>
      </c>
      <c r="C52" s="91">
        <v>6.7452059180699894E-2</v>
      </c>
      <c r="D52" s="91">
        <v>-5.2056817830803799E-2</v>
      </c>
      <c r="E52" s="91">
        <v>-6.4075128800058098E-2</v>
      </c>
      <c r="F52" s="91">
        <v>-2.9200438105793002E-2</v>
      </c>
      <c r="G52" s="91">
        <v>8.0068527948784302E-2</v>
      </c>
      <c r="H52" s="90" t="s">
        <v>30</v>
      </c>
      <c r="I52" s="92">
        <v>-1750890</v>
      </c>
      <c r="J52" s="90" t="s">
        <v>56</v>
      </c>
      <c r="K52" s="92">
        <v>403756</v>
      </c>
      <c r="L52" s="90" t="s">
        <v>46</v>
      </c>
      <c r="M52" s="92">
        <v>-605160</v>
      </c>
      <c r="N52" s="90" t="s">
        <v>62</v>
      </c>
      <c r="O52" s="92">
        <v>-2198259</v>
      </c>
      <c r="P52" s="90" t="s">
        <v>27</v>
      </c>
      <c r="Q52" s="92">
        <v>-1092455</v>
      </c>
      <c r="U52" s="93" t="s">
        <v>62</v>
      </c>
      <c r="V52" s="93" t="s">
        <v>48</v>
      </c>
      <c r="W52" s="94">
        <v>150669397</v>
      </c>
      <c r="X52" s="94">
        <v>147185586</v>
      </c>
      <c r="Y52" s="94">
        <v>154246063</v>
      </c>
      <c r="Z52" s="94">
        <v>153743280</v>
      </c>
      <c r="AA52" s="94">
        <v>187880976</v>
      </c>
    </row>
    <row r="53" spans="1:27" ht="14.45" x14ac:dyDescent="0.3">
      <c r="A53" s="90" t="s">
        <v>71</v>
      </c>
      <c r="B53" s="90" t="s">
        <v>48</v>
      </c>
      <c r="C53" s="91">
        <v>-5.4690876341891501E-3</v>
      </c>
      <c r="D53" s="91">
        <v>-1.5199553389743299E-2</v>
      </c>
      <c r="E53" s="91">
        <v>-3.6853676204341303E-2</v>
      </c>
      <c r="F53" s="91">
        <v>-3.1831266693840302E-2</v>
      </c>
      <c r="G53" s="91">
        <v>2.36777628096436E-2</v>
      </c>
      <c r="H53" s="90" t="s">
        <v>46</v>
      </c>
      <c r="I53" s="92">
        <v>-2448065</v>
      </c>
      <c r="J53" s="90" t="s">
        <v>40</v>
      </c>
      <c r="K53" s="92">
        <v>81575</v>
      </c>
      <c r="L53" s="90" t="s">
        <v>54</v>
      </c>
      <c r="M53" s="92">
        <v>-778857</v>
      </c>
      <c r="N53" s="90" t="s">
        <v>60</v>
      </c>
      <c r="O53" s="92">
        <v>-3088540</v>
      </c>
      <c r="P53" s="90" t="s">
        <v>85</v>
      </c>
      <c r="Q53" s="92">
        <v>-1313649</v>
      </c>
      <c r="U53" s="93" t="s">
        <v>52</v>
      </c>
      <c r="V53" s="93" t="s">
        <v>48</v>
      </c>
      <c r="W53" s="94">
        <v>121772776</v>
      </c>
      <c r="X53" s="94">
        <v>117569931</v>
      </c>
      <c r="Y53" s="94">
        <v>115763540</v>
      </c>
      <c r="Z53" s="94">
        <v>122161483</v>
      </c>
      <c r="AA53" s="94">
        <v>129920046</v>
      </c>
    </row>
    <row r="54" spans="1:27" ht="14.45" x14ac:dyDescent="0.3">
      <c r="A54" s="90" t="s">
        <v>77</v>
      </c>
      <c r="B54" s="90" t="s">
        <v>78</v>
      </c>
      <c r="C54" s="91">
        <v>-5.5136562941776199E-2</v>
      </c>
      <c r="D54" s="91">
        <v>-6.9619198232028903E-2</v>
      </c>
      <c r="E54" s="91">
        <v>-4.0347395846960198E-2</v>
      </c>
      <c r="F54" s="91">
        <v>-7.4410565268503898E-2</v>
      </c>
      <c r="G54" s="91">
        <v>-5.3618021362059301E-2</v>
      </c>
      <c r="H54" s="90" t="s">
        <v>59</v>
      </c>
      <c r="I54" s="92">
        <v>-2677752</v>
      </c>
      <c r="J54" s="90" t="s">
        <v>71</v>
      </c>
      <c r="K54" s="92">
        <v>-844131</v>
      </c>
      <c r="L54" s="90" t="s">
        <v>38</v>
      </c>
      <c r="M54" s="92">
        <v>-807365</v>
      </c>
      <c r="N54" s="90" t="s">
        <v>53</v>
      </c>
      <c r="O54" s="92">
        <v>-3517000</v>
      </c>
      <c r="P54" s="90" t="s">
        <v>38</v>
      </c>
      <c r="Q54" s="92">
        <v>-1621043</v>
      </c>
      <c r="U54" s="93" t="s">
        <v>80</v>
      </c>
      <c r="V54" s="93" t="s">
        <v>78</v>
      </c>
      <c r="W54" s="94">
        <v>116625787</v>
      </c>
      <c r="X54" s="94">
        <v>120049510</v>
      </c>
      <c r="Y54" s="94">
        <v>118941563</v>
      </c>
      <c r="Z54" s="94">
        <v>110630234</v>
      </c>
      <c r="AA54" s="94">
        <v>109686111</v>
      </c>
    </row>
    <row r="55" spans="1:27" ht="14.45" x14ac:dyDescent="0.3">
      <c r="A55" s="90" t="s">
        <v>79</v>
      </c>
      <c r="B55" s="90" t="s">
        <v>78</v>
      </c>
      <c r="C55" s="91">
        <v>7.4232202228350197E-2</v>
      </c>
      <c r="D55" s="91">
        <v>8.4067838926329602E-2</v>
      </c>
      <c r="E55" s="91">
        <v>9.0056428172377398E-2</v>
      </c>
      <c r="F55" s="91">
        <v>6.9075821846541194E-2</v>
      </c>
      <c r="G55" s="91">
        <v>9.8942325696220398E-2</v>
      </c>
      <c r="H55" s="90" t="s">
        <v>61</v>
      </c>
      <c r="I55" s="92">
        <v>-3275192</v>
      </c>
      <c r="J55" s="90" t="s">
        <v>82</v>
      </c>
      <c r="K55" s="92">
        <v>-1242388</v>
      </c>
      <c r="L55" s="90" t="s">
        <v>71</v>
      </c>
      <c r="M55" s="92">
        <v>-1977562</v>
      </c>
      <c r="N55" s="90" t="s">
        <v>81</v>
      </c>
      <c r="O55" s="92">
        <v>-4145000</v>
      </c>
      <c r="P55" s="90" t="s">
        <v>54</v>
      </c>
      <c r="Q55" s="92">
        <v>-2250753</v>
      </c>
      <c r="U55" s="93" t="s">
        <v>84</v>
      </c>
      <c r="V55" s="93" t="s">
        <v>78</v>
      </c>
      <c r="W55" s="94">
        <v>799868713</v>
      </c>
      <c r="X55" s="94">
        <v>876027669</v>
      </c>
      <c r="Y55" s="94">
        <v>912785121</v>
      </c>
      <c r="Z55" s="94">
        <v>759604618</v>
      </c>
      <c r="AA55" s="94">
        <v>816600518</v>
      </c>
    </row>
    <row r="56" spans="1:27" ht="14.45" x14ac:dyDescent="0.3">
      <c r="A56" s="90" t="s">
        <v>80</v>
      </c>
      <c r="B56" s="90" t="s">
        <v>78</v>
      </c>
      <c r="C56" s="91">
        <v>1.14438584667386E-2</v>
      </c>
      <c r="D56" s="91">
        <v>4.74887486004733E-2</v>
      </c>
      <c r="E56" s="91">
        <v>2.1955588392595801E-2</v>
      </c>
      <c r="F56" s="91">
        <v>-1.1579113174432901E-2</v>
      </c>
      <c r="G56" s="91">
        <v>-9.1406285705580306E-2</v>
      </c>
      <c r="H56" s="90" t="s">
        <v>66</v>
      </c>
      <c r="I56" s="92">
        <v>-3281000</v>
      </c>
      <c r="J56" s="90" t="s">
        <v>61</v>
      </c>
      <c r="K56" s="92">
        <v>-1296298</v>
      </c>
      <c r="L56" s="90" t="s">
        <v>75</v>
      </c>
      <c r="M56" s="92">
        <v>-2079360</v>
      </c>
      <c r="N56" s="90" t="s">
        <v>42</v>
      </c>
      <c r="O56" s="92">
        <v>-4276764</v>
      </c>
      <c r="P56" s="90" t="s">
        <v>62</v>
      </c>
      <c r="Q56" s="92">
        <v>-2857618</v>
      </c>
      <c r="U56" s="93" t="s">
        <v>81</v>
      </c>
      <c r="V56" s="93" t="s">
        <v>78</v>
      </c>
      <c r="W56" s="94">
        <v>171987000</v>
      </c>
      <c r="X56" s="94">
        <v>180388000</v>
      </c>
      <c r="Y56" s="94">
        <v>183151000</v>
      </c>
      <c r="Z56" s="94">
        <v>181385000</v>
      </c>
      <c r="AA56" s="94">
        <v>198327000</v>
      </c>
    </row>
    <row r="57" spans="1:27" ht="14.45" x14ac:dyDescent="0.3">
      <c r="A57" s="90" t="s">
        <v>81</v>
      </c>
      <c r="B57" s="90" t="s">
        <v>78</v>
      </c>
      <c r="C57" s="91">
        <v>2.73857907865129E-3</v>
      </c>
      <c r="D57" s="91">
        <v>1.7822693305541398E-2</v>
      </c>
      <c r="E57" s="91">
        <v>1.06141926607007E-2</v>
      </c>
      <c r="F57" s="91">
        <v>-2.2851944758386901E-2</v>
      </c>
      <c r="G57" s="91">
        <v>2.1963726572781301E-2</v>
      </c>
      <c r="H57" s="90" t="s">
        <v>75</v>
      </c>
      <c r="I57" s="92">
        <v>-3589528</v>
      </c>
      <c r="J57" s="90" t="s">
        <v>54</v>
      </c>
      <c r="K57" s="92">
        <v>-1314156</v>
      </c>
      <c r="L57" s="90" t="s">
        <v>41</v>
      </c>
      <c r="M57" s="92">
        <v>-2860000</v>
      </c>
      <c r="N57" s="90" t="s">
        <v>54</v>
      </c>
      <c r="O57" s="92">
        <v>-4726906</v>
      </c>
      <c r="P57" s="90" t="s">
        <v>60</v>
      </c>
      <c r="Q57" s="92">
        <v>-3720000</v>
      </c>
      <c r="U57" s="93" t="s">
        <v>85</v>
      </c>
      <c r="V57" s="93" t="s">
        <v>78</v>
      </c>
      <c r="W57" s="94">
        <v>362054561</v>
      </c>
      <c r="X57" s="94">
        <v>381838924</v>
      </c>
      <c r="Y57" s="94">
        <v>414631036</v>
      </c>
      <c r="Z57" s="94">
        <v>264067000</v>
      </c>
      <c r="AA57" s="94">
        <v>306131650</v>
      </c>
    </row>
    <row r="58" spans="1:27" ht="14.45" x14ac:dyDescent="0.3">
      <c r="A58" s="90" t="s">
        <v>82</v>
      </c>
      <c r="B58" s="90" t="s">
        <v>78</v>
      </c>
      <c r="C58" s="91">
        <v>3.6764821226638801E-2</v>
      </c>
      <c r="D58" s="91">
        <v>-3.77931550788045E-3</v>
      </c>
      <c r="E58" s="91">
        <v>2.6153960196522202E-2</v>
      </c>
      <c r="F58" s="91">
        <v>6.2039156189404303E-2</v>
      </c>
      <c r="G58" s="91">
        <v>0.118088798489886</v>
      </c>
      <c r="H58" s="90" t="s">
        <v>68</v>
      </c>
      <c r="I58" s="92">
        <v>-3736827</v>
      </c>
      <c r="J58" s="90" t="s">
        <v>30</v>
      </c>
      <c r="K58" s="92">
        <v>-1509891</v>
      </c>
      <c r="L58" s="90" t="s">
        <v>70</v>
      </c>
      <c r="M58" s="92">
        <v>-3964510</v>
      </c>
      <c r="N58" s="90" t="s">
        <v>37</v>
      </c>
      <c r="O58" s="92">
        <v>-5402000</v>
      </c>
      <c r="P58" s="90" t="s">
        <v>63</v>
      </c>
      <c r="Q58" s="92">
        <v>-3950000</v>
      </c>
      <c r="U58" s="93" t="s">
        <v>79</v>
      </c>
      <c r="V58" s="93" t="s">
        <v>78</v>
      </c>
      <c r="W58" s="94">
        <v>299017897</v>
      </c>
      <c r="X58" s="94">
        <v>318698617</v>
      </c>
      <c r="Y58" s="94">
        <v>337751148</v>
      </c>
      <c r="Z58" s="94">
        <v>328317802</v>
      </c>
      <c r="AA58" s="94">
        <v>350794473</v>
      </c>
    </row>
    <row r="59" spans="1:27" ht="14.45" x14ac:dyDescent="0.3">
      <c r="A59" s="90" t="s">
        <v>83</v>
      </c>
      <c r="B59" s="90" t="s">
        <v>78</v>
      </c>
      <c r="C59" s="91">
        <v>6.3362285575795596E-2</v>
      </c>
      <c r="D59" s="91">
        <v>6.8641258747706504E-2</v>
      </c>
      <c r="E59" s="91">
        <v>8.2344044862614901E-2</v>
      </c>
      <c r="F59" s="91">
        <v>3.4755287422520501E-2</v>
      </c>
      <c r="G59" s="91">
        <v>9.9411453242098394E-2</v>
      </c>
      <c r="H59" s="90" t="s">
        <v>29</v>
      </c>
      <c r="I59" s="92">
        <v>-3843899</v>
      </c>
      <c r="J59" s="90" t="s">
        <v>59</v>
      </c>
      <c r="K59" s="92">
        <v>-1760117</v>
      </c>
      <c r="L59" s="90" t="s">
        <v>61</v>
      </c>
      <c r="M59" s="92">
        <v>-4072607</v>
      </c>
      <c r="N59" s="90" t="s">
        <v>66</v>
      </c>
      <c r="O59" s="92">
        <v>-6600000</v>
      </c>
      <c r="P59" s="90" t="s">
        <v>59</v>
      </c>
      <c r="Q59" s="92">
        <v>-5423000</v>
      </c>
      <c r="U59" s="93" t="s">
        <v>82</v>
      </c>
      <c r="V59" s="93" t="s">
        <v>78</v>
      </c>
      <c r="W59" s="94">
        <v>325241130</v>
      </c>
      <c r="X59" s="94">
        <v>328733602</v>
      </c>
      <c r="Y59" s="94">
        <v>315873655</v>
      </c>
      <c r="Z59" s="94">
        <v>338766213</v>
      </c>
      <c r="AA59" s="94">
        <v>367801007</v>
      </c>
    </row>
    <row r="60" spans="1:27" ht="14.45" x14ac:dyDescent="0.3">
      <c r="A60" s="90" t="s">
        <v>84</v>
      </c>
      <c r="B60" s="90" t="s">
        <v>78</v>
      </c>
      <c r="C60" s="91">
        <v>3.76450466315464E-2</v>
      </c>
      <c r="D60" s="91">
        <v>5.6294027854501501E-2</v>
      </c>
      <c r="E60" s="91">
        <v>5.2505600603452399E-2</v>
      </c>
      <c r="F60" s="91">
        <v>8.5691254973386699E-2</v>
      </c>
      <c r="G60" s="91">
        <v>8.3607928840427198E-2</v>
      </c>
      <c r="H60" s="90" t="s">
        <v>57</v>
      </c>
      <c r="I60" s="92">
        <v>-5158093</v>
      </c>
      <c r="J60" s="90" t="s">
        <v>70</v>
      </c>
      <c r="K60" s="92">
        <v>-3085733</v>
      </c>
      <c r="L60" s="90" t="s">
        <v>53</v>
      </c>
      <c r="M60" s="92">
        <v>-4093000</v>
      </c>
      <c r="N60" s="90" t="s">
        <v>76</v>
      </c>
      <c r="O60" s="92">
        <v>-8451823</v>
      </c>
      <c r="P60" s="90" t="s">
        <v>61</v>
      </c>
      <c r="Q60" s="92">
        <v>-5812436</v>
      </c>
      <c r="U60" s="93" t="s">
        <v>83</v>
      </c>
      <c r="V60" s="93" t="s">
        <v>78</v>
      </c>
      <c r="W60" s="94">
        <v>841731000</v>
      </c>
      <c r="X60" s="94">
        <v>867656000</v>
      </c>
      <c r="Y60" s="94">
        <v>896604000</v>
      </c>
      <c r="Z60" s="94">
        <v>876845000</v>
      </c>
      <c r="AA60" s="94">
        <v>982080000</v>
      </c>
    </row>
    <row r="61" spans="1:27" ht="14.45" x14ac:dyDescent="0.3">
      <c r="A61" s="90" t="s">
        <v>85</v>
      </c>
      <c r="B61" s="90" t="s">
        <v>78</v>
      </c>
      <c r="C61" s="91">
        <v>-4.0986336310785999E-3</v>
      </c>
      <c r="D61" s="91">
        <v>5.8495002987175797E-2</v>
      </c>
      <c r="E61" s="91">
        <v>5.9899049621553201E-2</v>
      </c>
      <c r="F61" s="91">
        <v>-7.9260187755380296E-2</v>
      </c>
      <c r="G61" s="91">
        <v>-4.2911244231035898E-3</v>
      </c>
      <c r="H61" s="90" t="s">
        <v>42</v>
      </c>
      <c r="I61" s="92">
        <v>-5814182</v>
      </c>
      <c r="J61" s="90" t="s">
        <v>37</v>
      </c>
      <c r="K61" s="92">
        <v>-5005000</v>
      </c>
      <c r="L61" s="90" t="s">
        <v>67</v>
      </c>
      <c r="M61" s="92">
        <v>-5197000</v>
      </c>
      <c r="N61" s="90" t="s">
        <v>32</v>
      </c>
      <c r="O61" s="92">
        <v>-11428217</v>
      </c>
      <c r="P61" s="90" t="s">
        <v>32</v>
      </c>
      <c r="Q61" s="92">
        <v>-6275877</v>
      </c>
      <c r="U61" s="93" t="s">
        <v>86</v>
      </c>
      <c r="V61" s="93" t="s">
        <v>78</v>
      </c>
      <c r="W61" s="94">
        <v>269730607</v>
      </c>
      <c r="X61" s="94">
        <v>293533000</v>
      </c>
      <c r="Y61" s="94">
        <v>312823000</v>
      </c>
      <c r="Z61" s="94">
        <v>314348000</v>
      </c>
      <c r="AA61" s="94">
        <v>326922000</v>
      </c>
    </row>
    <row r="62" spans="1:27" ht="14.45" x14ac:dyDescent="0.3">
      <c r="A62" s="90" t="s">
        <v>86</v>
      </c>
      <c r="B62" s="90" t="s">
        <v>78</v>
      </c>
      <c r="C62" s="91">
        <v>3.8935010441733101E-2</v>
      </c>
      <c r="D62" s="91">
        <v>6.6830645958035395E-2</v>
      </c>
      <c r="E62" s="91">
        <v>8.7292174808118295E-2</v>
      </c>
      <c r="F62" s="91">
        <v>7.94374387621362E-2</v>
      </c>
      <c r="G62" s="91">
        <v>9.2973247441285697E-2</v>
      </c>
      <c r="H62" s="90" t="s">
        <v>32</v>
      </c>
      <c r="I62" s="92">
        <v>-8116041</v>
      </c>
      <c r="J62" s="90" t="s">
        <v>45</v>
      </c>
      <c r="K62" s="92">
        <v>-5458354</v>
      </c>
      <c r="L62" s="90" t="s">
        <v>59</v>
      </c>
      <c r="M62" s="92">
        <v>-5928405</v>
      </c>
      <c r="N62" s="90" t="s">
        <v>67</v>
      </c>
      <c r="O62" s="92">
        <v>-14131000</v>
      </c>
      <c r="P62" s="90" t="s">
        <v>67</v>
      </c>
      <c r="Q62" s="92">
        <v>-8046000</v>
      </c>
      <c r="U62" s="93" t="s">
        <v>77</v>
      </c>
      <c r="V62" s="93" t="s">
        <v>78</v>
      </c>
      <c r="W62" s="94">
        <v>534095334</v>
      </c>
      <c r="X62" s="94">
        <v>530875634</v>
      </c>
      <c r="Y62" s="94">
        <v>497905319</v>
      </c>
      <c r="Z62" s="94">
        <v>495694662</v>
      </c>
      <c r="AA62" s="94">
        <v>532171540</v>
      </c>
    </row>
    <row r="63" spans="1:27" ht="14.45" x14ac:dyDescent="0.3">
      <c r="A63" s="90" t="s">
        <v>72</v>
      </c>
      <c r="B63" s="90" t="s">
        <v>73</v>
      </c>
      <c r="C63" s="91">
        <v>3.6770123925421498E-2</v>
      </c>
      <c r="D63" s="91">
        <v>3.2235866468937703E-2</v>
      </c>
      <c r="E63" s="91">
        <v>4.1613646003756902E-2</v>
      </c>
      <c r="F63" s="91">
        <v>4.27085900152777E-2</v>
      </c>
      <c r="G63" s="91">
        <v>5.3350346903027202E-2</v>
      </c>
      <c r="H63" s="90" t="s">
        <v>49</v>
      </c>
      <c r="I63" s="92">
        <v>-11362263</v>
      </c>
      <c r="J63" s="90" t="s">
        <v>32</v>
      </c>
      <c r="K63" s="92">
        <v>-9615651</v>
      </c>
      <c r="L63" s="90" t="s">
        <v>37</v>
      </c>
      <c r="M63" s="92">
        <v>-6703000</v>
      </c>
      <c r="N63" s="90" t="s">
        <v>59</v>
      </c>
      <c r="O63" s="92">
        <v>-18545553</v>
      </c>
      <c r="P63" s="90" t="s">
        <v>42</v>
      </c>
      <c r="Q63" s="92">
        <v>-8488960</v>
      </c>
    </row>
    <row r="64" spans="1:27" ht="14.45" x14ac:dyDescent="0.3">
      <c r="A64" s="90" t="s">
        <v>74</v>
      </c>
      <c r="B64" s="90" t="s">
        <v>73</v>
      </c>
      <c r="C64" s="91">
        <v>5.3251454981889899E-2</v>
      </c>
      <c r="D64" s="91">
        <v>6.7772645577617904E-2</v>
      </c>
      <c r="E64" s="91">
        <v>5.6092639930884702E-2</v>
      </c>
      <c r="F64" s="91">
        <v>6.0848604738757403E-2</v>
      </c>
      <c r="G64" s="91">
        <v>4.4325970711897103E-2</v>
      </c>
      <c r="H64" s="90" t="s">
        <v>20</v>
      </c>
      <c r="I64" s="92">
        <v>-14673000</v>
      </c>
      <c r="J64" s="90" t="s">
        <v>22</v>
      </c>
      <c r="K64" s="92">
        <v>-11329000</v>
      </c>
      <c r="L64" s="90" t="s">
        <v>32</v>
      </c>
      <c r="M64" s="92">
        <v>-10606536</v>
      </c>
      <c r="N64" s="90" t="s">
        <v>85</v>
      </c>
      <c r="O64" s="92">
        <v>-20930000</v>
      </c>
      <c r="P64" s="90" t="s">
        <v>80</v>
      </c>
      <c r="Q64" s="92">
        <v>-10026000</v>
      </c>
    </row>
    <row r="65" spans="1:18" ht="14.45" x14ac:dyDescent="0.3">
      <c r="A65" s="90" t="s">
        <v>75</v>
      </c>
      <c r="B65" s="90" t="s">
        <v>73</v>
      </c>
      <c r="C65" s="91">
        <v>-2.3726664557954701E-2</v>
      </c>
      <c r="D65" s="91">
        <v>2.9827846164167601E-2</v>
      </c>
      <c r="E65" s="91">
        <v>-1.0796600771744901E-2</v>
      </c>
      <c r="F65" s="91">
        <v>7.2605148529907404E-2</v>
      </c>
      <c r="G65" s="91">
        <v>0.135880728359836</v>
      </c>
      <c r="H65" s="90" t="s">
        <v>77</v>
      </c>
      <c r="I65" s="92">
        <v>-29448181</v>
      </c>
      <c r="J65" s="90" t="s">
        <v>20</v>
      </c>
      <c r="K65" s="92">
        <v>-13250000</v>
      </c>
      <c r="L65" s="90" t="s">
        <v>77</v>
      </c>
      <c r="M65" s="92">
        <v>-20089183</v>
      </c>
      <c r="N65" s="90" t="s">
        <v>22</v>
      </c>
      <c r="O65" s="92">
        <v>-25149000</v>
      </c>
      <c r="P65" s="90" t="s">
        <v>77</v>
      </c>
      <c r="Q65" s="92">
        <v>-28533985</v>
      </c>
    </row>
    <row r="66" spans="1:18" ht="14.45" x14ac:dyDescent="0.3">
      <c r="A66" s="90" t="s">
        <v>76</v>
      </c>
      <c r="B66" s="90" t="s">
        <v>73</v>
      </c>
      <c r="C66" s="91">
        <v>-7.2743345513061303E-2</v>
      </c>
      <c r="D66" s="91">
        <v>9.2204477218121199E-4</v>
      </c>
      <c r="E66" s="91">
        <v>2.1557744531585699E-2</v>
      </c>
      <c r="F66" s="91">
        <v>-8.8176951394478807E-3</v>
      </c>
      <c r="G66" s="91">
        <v>2.3210955417831799E-2</v>
      </c>
      <c r="H66" s="90" t="s">
        <v>76</v>
      </c>
      <c r="I66" s="92">
        <v>-49469327</v>
      </c>
      <c r="J66" s="90" t="s">
        <v>77</v>
      </c>
      <c r="K66" s="92">
        <v>-36959136</v>
      </c>
      <c r="L66" s="90" t="s">
        <v>22</v>
      </c>
      <c r="M66" s="92">
        <v>-25669000</v>
      </c>
      <c r="N66" s="90" t="s">
        <v>77</v>
      </c>
      <c r="O66" s="92">
        <v>-36884920</v>
      </c>
      <c r="P66" s="90" t="s">
        <v>66</v>
      </c>
      <c r="Q66" s="98"/>
    </row>
    <row r="67" spans="1:18" ht="14.45" x14ac:dyDescent="0.3">
      <c r="A67" s="99" t="s">
        <v>109</v>
      </c>
      <c r="B67" s="90" t="s">
        <v>73</v>
      </c>
      <c r="C67" s="100">
        <v>-0.24451601418962735</v>
      </c>
      <c r="D67" s="101">
        <v>-0.13082816833965399</v>
      </c>
      <c r="E67" s="101">
        <v>-9.7336586306002504E-2</v>
      </c>
      <c r="F67" s="101">
        <v>-2.95359117185247E-2</v>
      </c>
      <c r="G67" s="101">
        <v>-1.89818263744462E-2</v>
      </c>
      <c r="H67" s="47"/>
      <c r="I67" s="97"/>
      <c r="J67" s="47"/>
      <c r="K67" s="97"/>
      <c r="L67" s="47"/>
      <c r="M67" s="97"/>
      <c r="N67" s="47"/>
      <c r="O67" s="97"/>
      <c r="P67" s="47"/>
      <c r="Q67" s="102"/>
    </row>
    <row r="68" spans="1:18" thickBot="1" x14ac:dyDescent="0.35">
      <c r="A68" s="99" t="s">
        <v>110</v>
      </c>
      <c r="B68" s="103" t="s">
        <v>73</v>
      </c>
      <c r="C68" s="100">
        <v>-2.3015435946598711E-4</v>
      </c>
      <c r="D68" s="101">
        <v>-8.1021498927611901E-2</v>
      </c>
      <c r="E68" s="101">
        <v>-0.101770041449934</v>
      </c>
      <c r="F68" s="101">
        <v>-0.11855325363194801</v>
      </c>
      <c r="G68" s="101">
        <v>-0.11668830328590001</v>
      </c>
      <c r="H68" s="47"/>
      <c r="I68" s="97"/>
      <c r="J68" s="47"/>
      <c r="K68" s="97"/>
      <c r="L68" s="47"/>
      <c r="M68" s="97"/>
      <c r="N68" s="47"/>
      <c r="O68" s="97"/>
      <c r="P68" s="47"/>
      <c r="Q68" s="102"/>
    </row>
    <row r="69" spans="1:18" thickBot="1" x14ac:dyDescent="0.35">
      <c r="B69" s="104" t="s">
        <v>114</v>
      </c>
      <c r="C69" s="105">
        <f>MEDIAN(C2:C68)</f>
        <v>8.4642072479717105E-3</v>
      </c>
      <c r="D69" s="105">
        <f>MEDIAN(D2:D68)</f>
        <v>2.0733160172609299E-2</v>
      </c>
      <c r="E69" s="105">
        <f>MEDIAN(E2:E68)</f>
        <v>2.6153960196522202E-2</v>
      </c>
      <c r="F69" s="105">
        <f>MEDIAN(F2:F68)</f>
        <v>2.08024422154383E-2</v>
      </c>
      <c r="G69" s="105">
        <f>MEDIAN(G2:G68)</f>
        <v>3.3707530663047297E-2</v>
      </c>
      <c r="I69" s="106">
        <f>SUM(I2:I66)</f>
        <v>488135176</v>
      </c>
      <c r="K69" s="106">
        <f>SUM(K2:K66)</f>
        <v>726085683</v>
      </c>
      <c r="M69" s="106">
        <f>SUM(M2:M66)</f>
        <v>915739945</v>
      </c>
      <c r="O69" s="106">
        <f>SUM(O2:O66)</f>
        <v>825796781</v>
      </c>
      <c r="Q69" s="106">
        <f>SUM(Q2:Q66)</f>
        <v>1267820168</v>
      </c>
    </row>
    <row r="70" spans="1:18" thickBot="1" x14ac:dyDescent="0.35">
      <c r="C70" s="107" t="s">
        <v>113</v>
      </c>
      <c r="G70" s="107" t="s">
        <v>117</v>
      </c>
      <c r="I70" s="106">
        <f>SUM(I2:I4)</f>
        <v>265751000</v>
      </c>
      <c r="J70" s="108">
        <f>I70/I69</f>
        <v>0.54442091671754467</v>
      </c>
      <c r="K70" s="106">
        <f>SUM(K2:K4)</f>
        <v>325775000</v>
      </c>
      <c r="L70" s="108">
        <f>K70/K69</f>
        <v>0.44867294263947083</v>
      </c>
      <c r="M70" s="106">
        <f>SUM(M2:M4)</f>
        <v>377613000</v>
      </c>
      <c r="N70" s="108">
        <f>M70/M69</f>
        <v>0.41235833607760769</v>
      </c>
      <c r="O70" s="106">
        <f>SUM(O2:O4)</f>
        <v>427941000</v>
      </c>
      <c r="P70" s="108">
        <f>O70/O69</f>
        <v>0.51821587325853236</v>
      </c>
      <c r="Q70" s="106">
        <f>SUM(Q2:Q4)</f>
        <v>503412000</v>
      </c>
      <c r="R70" s="108">
        <f>Q70/Q69</f>
        <v>0.3970689319401961</v>
      </c>
    </row>
    <row r="71" spans="1:18" ht="14.45" x14ac:dyDescent="0.3">
      <c r="I71" s="106">
        <f>SUM(I2:I6)</f>
        <v>374071048</v>
      </c>
      <c r="J71" s="108">
        <f>I71/I69</f>
        <v>0.76632676027428925</v>
      </c>
      <c r="K71" s="106">
        <f>SUM(K2:K6)</f>
        <v>455947377</v>
      </c>
      <c r="L71" s="108">
        <f>K71/K69</f>
        <v>0.62795257870413068</v>
      </c>
      <c r="M71" s="106">
        <f>SUM(M2:M6)</f>
        <v>525589000</v>
      </c>
      <c r="N71" s="108">
        <f>M71/M69</f>
        <v>0.57395006395620318</v>
      </c>
      <c r="O71" s="106">
        <f>SUM(O2:O6)</f>
        <v>555282473</v>
      </c>
      <c r="P71" s="108">
        <f>O71/O69</f>
        <v>0.67242024403095846</v>
      </c>
      <c r="Q71" s="106">
        <f>SUM(Q2:Q6)</f>
        <v>645694278</v>
      </c>
      <c r="R71" s="108">
        <f>Q71/Q69</f>
        <v>0.50929484661739499</v>
      </c>
    </row>
    <row r="72" spans="1:18" thickBot="1" x14ac:dyDescent="0.35">
      <c r="I72" s="106"/>
    </row>
    <row r="73" spans="1:18" thickBot="1" x14ac:dyDescent="0.35">
      <c r="C73" s="109" t="s">
        <v>97</v>
      </c>
      <c r="D73" s="130" t="s">
        <v>98</v>
      </c>
      <c r="E73" s="131" t="s">
        <v>99</v>
      </c>
      <c r="F73" s="131" t="s">
        <v>100</v>
      </c>
      <c r="G73" s="131" t="s">
        <v>101</v>
      </c>
      <c r="H73" s="132" t="s">
        <v>122</v>
      </c>
      <c r="I73" s="106">
        <f>SUM(I44:I66)</f>
        <v>-155313616</v>
      </c>
      <c r="K73" s="106">
        <f>SUM(K54:K66)</f>
        <v>-92669855</v>
      </c>
      <c r="M73" s="106">
        <f>SUM(M51:M66)</f>
        <v>-95844545</v>
      </c>
      <c r="O73" s="106">
        <f>SUM(O43:O66)</f>
        <v>-180636433</v>
      </c>
      <c r="Q73" s="106">
        <f>SUM(Q51:Q65)</f>
        <v>-89434776</v>
      </c>
    </row>
    <row r="74" spans="1:18" ht="14.45" x14ac:dyDescent="0.3">
      <c r="B74" s="109" t="s">
        <v>127</v>
      </c>
      <c r="D74" s="122">
        <v>2.1999999999999999E-2</v>
      </c>
      <c r="E74" s="123">
        <v>2.5999999999999999E-2</v>
      </c>
      <c r="F74" s="123">
        <v>2.1000000000000001E-2</v>
      </c>
      <c r="G74" s="123">
        <v>3.7999999999999999E-2</v>
      </c>
      <c r="H74" s="124">
        <v>4.1000000000000002E-2</v>
      </c>
      <c r="I74" s="106">
        <f>SUM(I64:I66)</f>
        <v>-93590508</v>
      </c>
      <c r="J74" s="108">
        <f>I74/I73</f>
        <v>0.60259049019887601</v>
      </c>
      <c r="K74" s="106">
        <f>SUM(K64:K66)</f>
        <v>-61538136</v>
      </c>
      <c r="L74" s="108">
        <f>K74/K73</f>
        <v>0.66405775643007103</v>
      </c>
      <c r="M74" s="106">
        <f>SUM(M64:M66)</f>
        <v>-56364719</v>
      </c>
      <c r="N74" s="108">
        <f>M74/M73</f>
        <v>0.58808478875871339</v>
      </c>
      <c r="O74" s="106">
        <f>SUM(O64:O66)</f>
        <v>-82963920</v>
      </c>
      <c r="P74" s="108">
        <f>O74/O73</f>
        <v>0.45928674864831948</v>
      </c>
      <c r="Q74" s="106">
        <f>SUM(Q63:Q65)</f>
        <v>-47048945</v>
      </c>
      <c r="R74" s="108">
        <f>Q74/Q73</f>
        <v>0.52606991490647892</v>
      </c>
    </row>
    <row r="75" spans="1:18" thickBot="1" x14ac:dyDescent="0.35">
      <c r="B75" s="111" t="s">
        <v>18</v>
      </c>
      <c r="C75" s="112">
        <f>MEDIAN(C2:C7)</f>
        <v>4.2908412856264649E-2</v>
      </c>
      <c r="D75" s="125">
        <f>MEDIAN(D2:D7)</f>
        <v>3.5202466300746652E-2</v>
      </c>
      <c r="E75" s="126">
        <f>MEDIAN(E2:E7)</f>
        <v>4.5761004540101347E-2</v>
      </c>
      <c r="F75" s="126">
        <f>MEDIAN(F2:F7)</f>
        <v>3.8126562024297553E-2</v>
      </c>
      <c r="G75" s="126">
        <f>MEDIAN(G2:G7)</f>
        <v>3.620876752286685E-2</v>
      </c>
      <c r="H75" s="124">
        <v>4.5600000000000002E-2</v>
      </c>
      <c r="I75" s="106">
        <f>SUM(I62:I66)</f>
        <v>-113068812</v>
      </c>
      <c r="J75" s="108">
        <f>I75/I73</f>
        <v>0.72800321640827681</v>
      </c>
      <c r="K75" s="106">
        <f>SUM(K62:K66)</f>
        <v>-76612141</v>
      </c>
      <c r="L75" s="108">
        <f>K75/K73</f>
        <v>0.82672127845673227</v>
      </c>
      <c r="M75" s="106">
        <f>SUM(M62:M66)</f>
        <v>-68996124</v>
      </c>
      <c r="N75" s="108">
        <f>M75/M73</f>
        <v>0.71987533562812578</v>
      </c>
      <c r="O75" s="106">
        <f>SUM(O62:O66)</f>
        <v>-115640473</v>
      </c>
      <c r="P75" s="108">
        <f>O75/O73</f>
        <v>0.64018355034723251</v>
      </c>
      <c r="Q75" s="106">
        <f>SUM(Q61:Q65)</f>
        <v>-61370822</v>
      </c>
      <c r="R75" s="108">
        <f>Q75/Q73</f>
        <v>0.68620758886901001</v>
      </c>
    </row>
    <row r="76" spans="1:18" thickBot="1" x14ac:dyDescent="0.35">
      <c r="B76" s="111" t="s">
        <v>78</v>
      </c>
      <c r="C76" s="112">
        <f>MEDIAN(C54:C62)</f>
        <v>3.6764821226638801E-2</v>
      </c>
      <c r="D76" s="125">
        <f>MEDIAN(D54:D62)</f>
        <v>5.6294027854501501E-2</v>
      </c>
      <c r="E76" s="126">
        <f>MEDIAN(E54:E62)</f>
        <v>5.2505600603452399E-2</v>
      </c>
      <c r="F76" s="126">
        <f>MEDIAN(F54:F62)</f>
        <v>3.4755287422520501E-2</v>
      </c>
      <c r="G76" s="105">
        <f>MEDIAN(G54:G62)</f>
        <v>8.3607928840427198E-2</v>
      </c>
      <c r="H76" s="124">
        <v>7.5700000000000003E-2</v>
      </c>
      <c r="J76" s="18" t="s">
        <v>93</v>
      </c>
    </row>
    <row r="77" spans="1:18" thickBot="1" x14ac:dyDescent="0.35">
      <c r="B77" s="109" t="s">
        <v>119</v>
      </c>
      <c r="C77" s="112">
        <f>MEDIAN(C8:C29)</f>
        <v>6.6199760838197147E-3</v>
      </c>
      <c r="D77" s="125">
        <f>MEDIAN(D8:D29)</f>
        <v>2.4030900398515451E-2</v>
      </c>
      <c r="E77" s="126">
        <f>MEDIAN(E8:E29)</f>
        <v>2.7480300780004449E-2</v>
      </c>
      <c r="F77" s="126">
        <f>MEDIAN(F8:F29)</f>
        <v>2.0720576001881149E-2</v>
      </c>
      <c r="G77" s="126">
        <f>MEDIAN(G8:G29)</f>
        <v>2.4958120977740351E-2</v>
      </c>
      <c r="H77" s="124">
        <v>3.5700000000000003E-2</v>
      </c>
      <c r="J77" s="18" t="s">
        <v>94</v>
      </c>
    </row>
    <row r="78" spans="1:18" thickBot="1" x14ac:dyDescent="0.35">
      <c r="B78" s="109" t="s">
        <v>87</v>
      </c>
      <c r="C78" s="120">
        <f>MEDIAN(C30:C53)</f>
        <v>7.1866583320671102E-3</v>
      </c>
      <c r="D78" s="127">
        <f>MEDIAN(D30:D53)</f>
        <v>1.4151625129270099E-2</v>
      </c>
      <c r="E78" s="128">
        <f>MEDIAN(E30:E53)</f>
        <v>2.180251389570315E-2</v>
      </c>
      <c r="F78" s="128">
        <f>MEDIAN(F30:F53)</f>
        <v>1.0695771574954964E-2</v>
      </c>
      <c r="G78" s="105">
        <f>MEDIAN(G30:G53)</f>
        <v>5.6167225205429702E-2</v>
      </c>
      <c r="H78" s="129">
        <v>3.6400000000000002E-2</v>
      </c>
      <c r="J78" s="18"/>
    </row>
    <row r="79" spans="1:18" thickBot="1" x14ac:dyDescent="0.35">
      <c r="C79" s="107" t="s">
        <v>121</v>
      </c>
      <c r="F79" s="121" t="s">
        <v>120</v>
      </c>
      <c r="G79" s="121" t="s">
        <v>121</v>
      </c>
    </row>
    <row r="80" spans="1:18" ht="14.45" x14ac:dyDescent="0.3">
      <c r="D80" s="113" t="s">
        <v>127</v>
      </c>
      <c r="E80" s="113" t="s">
        <v>18</v>
      </c>
      <c r="F80" s="113" t="s">
        <v>130</v>
      </c>
      <c r="G80" s="113" t="s">
        <v>119</v>
      </c>
      <c r="H80" s="113" t="s">
        <v>87</v>
      </c>
      <c r="J80" s="18" t="s">
        <v>95</v>
      </c>
      <c r="L80" s="114" t="s">
        <v>104</v>
      </c>
    </row>
    <row r="81" spans="2:15" ht="14.45" x14ac:dyDescent="0.3">
      <c r="C81" s="88" t="s">
        <v>128</v>
      </c>
      <c r="D81" s="115">
        <f>MAX(G2:G68)</f>
        <v>0.135880728359836</v>
      </c>
      <c r="E81" s="115">
        <f>MAX(G2:G7)</f>
        <v>8.3908861809365798E-2</v>
      </c>
      <c r="F81" s="115">
        <f>MAX(G54:G62)</f>
        <v>0.118088798489886</v>
      </c>
      <c r="G81" s="115">
        <f>MAX(G8:G29)</f>
        <v>0.117947074790965</v>
      </c>
      <c r="H81" s="115">
        <f>MAX(G30:G53)</f>
        <v>0.12541283762844599</v>
      </c>
      <c r="J81" s="18" t="s">
        <v>96</v>
      </c>
      <c r="N81" s="116" t="s">
        <v>93</v>
      </c>
      <c r="O81" s="116" t="s">
        <v>103</v>
      </c>
    </row>
    <row r="82" spans="2:15" ht="14.45" x14ac:dyDescent="0.3">
      <c r="C82" s="88" t="s">
        <v>129</v>
      </c>
      <c r="D82" s="115">
        <f>MIN(G2:G68)</f>
        <v>-0.11668830328590001</v>
      </c>
      <c r="E82" s="115">
        <f>MIN(G2:G7)</f>
        <v>8.6947202410098193E-3</v>
      </c>
      <c r="F82" s="115">
        <f>MIN(G54:G62)</f>
        <v>-9.1406285705580306E-2</v>
      </c>
      <c r="G82" s="115">
        <f>MIN(G8:G29)</f>
        <v>-4.6981182732856903E-2</v>
      </c>
      <c r="H82" s="115">
        <f>MIN(G30:G53)</f>
        <v>-0.11192039224869001</v>
      </c>
      <c r="M82" s="113" t="s">
        <v>97</v>
      </c>
      <c r="N82" s="117">
        <f>J70</f>
        <v>0.54442091671754467</v>
      </c>
      <c r="O82" s="117">
        <f>J71</f>
        <v>0.76632676027428925</v>
      </c>
    </row>
    <row r="83" spans="2:15" ht="14.45" x14ac:dyDescent="0.3">
      <c r="C83" s="88" t="s">
        <v>131</v>
      </c>
      <c r="D83" s="118">
        <v>4.1000000000000002E-2</v>
      </c>
      <c r="E83" s="118">
        <v>4.5600000000000002E-2</v>
      </c>
      <c r="F83" s="118">
        <v>7.5700000000000003E-2</v>
      </c>
      <c r="G83" s="118">
        <v>3.5700000000000003E-2</v>
      </c>
      <c r="H83" s="118">
        <v>3.6400000000000002E-2</v>
      </c>
      <c r="M83" s="113" t="s">
        <v>98</v>
      </c>
      <c r="N83" s="117">
        <f>L70</f>
        <v>0.44867294263947083</v>
      </c>
      <c r="O83" s="117">
        <f>L71</f>
        <v>0.62795257870413068</v>
      </c>
    </row>
    <row r="84" spans="2:15" ht="14.45" x14ac:dyDescent="0.3">
      <c r="M84" s="113" t="s">
        <v>99</v>
      </c>
      <c r="N84" s="117">
        <f>N70</f>
        <v>0.41235833607760769</v>
      </c>
      <c r="O84" s="117">
        <f>N71</f>
        <v>0.57395006395620318</v>
      </c>
    </row>
    <row r="85" spans="2:15" ht="14.45" x14ac:dyDescent="0.3">
      <c r="B85" s="88" t="s">
        <v>123</v>
      </c>
      <c r="M85" s="113" t="s">
        <v>100</v>
      </c>
      <c r="N85" s="117">
        <f>P70</f>
        <v>0.51821587325853236</v>
      </c>
      <c r="O85" s="117">
        <f>P71</f>
        <v>0.67242024403095846</v>
      </c>
    </row>
    <row r="86" spans="2:15" ht="14.45" x14ac:dyDescent="0.3">
      <c r="C86" s="88" t="s">
        <v>98</v>
      </c>
      <c r="D86" s="88" t="s">
        <v>99</v>
      </c>
      <c r="E86" s="88" t="s">
        <v>100</v>
      </c>
      <c r="F86" s="88" t="s">
        <v>101</v>
      </c>
      <c r="G86" s="88" t="s">
        <v>122</v>
      </c>
      <c r="M86" s="113" t="s">
        <v>101</v>
      </c>
      <c r="N86" s="117">
        <f>R70</f>
        <v>0.3970689319401961</v>
      </c>
      <c r="O86" s="117">
        <f>R71</f>
        <v>0.50929484661739499</v>
      </c>
    </row>
    <row r="87" spans="2:15" ht="14.45" x14ac:dyDescent="0.3">
      <c r="B87" s="88" t="s">
        <v>124</v>
      </c>
      <c r="C87" s="88">
        <v>2.1999999999999999E-2</v>
      </c>
      <c r="D87" s="88">
        <v>2.5999999999999999E-2</v>
      </c>
      <c r="E87" s="88">
        <v>2.1000000000000001E-2</v>
      </c>
      <c r="F87" s="88">
        <v>3.7999999999999999E-2</v>
      </c>
    </row>
    <row r="88" spans="2:15" ht="14.45" x14ac:dyDescent="0.3">
      <c r="B88" s="88" t="s">
        <v>125</v>
      </c>
      <c r="E88" s="88">
        <v>3.8100000000000002E-2</v>
      </c>
      <c r="F88" s="88">
        <v>3.6200000000000003E-2</v>
      </c>
    </row>
    <row r="89" spans="2:15" ht="14.45" x14ac:dyDescent="0.3">
      <c r="B89" s="88" t="s">
        <v>78</v>
      </c>
      <c r="E89" s="88">
        <v>1.8700000000000001E-2</v>
      </c>
      <c r="F89" s="88">
        <v>8.3599999999999994E-2</v>
      </c>
    </row>
    <row r="90" spans="2:15" ht="14.45" x14ac:dyDescent="0.3">
      <c r="B90" s="88" t="s">
        <v>126</v>
      </c>
      <c r="E90" s="88">
        <v>1.95E-2</v>
      </c>
      <c r="F90" s="88">
        <v>2.5000000000000001E-2</v>
      </c>
    </row>
    <row r="91" spans="2:15" ht="14.45" x14ac:dyDescent="0.3">
      <c r="B91" s="88" t="s">
        <v>87</v>
      </c>
      <c r="E91" s="88">
        <v>7.4000000000000003E-3</v>
      </c>
      <c r="F91" s="88">
        <v>5.62E-2</v>
      </c>
    </row>
    <row r="92" spans="2:15" ht="14.45" x14ac:dyDescent="0.3">
      <c r="B92" s="88" t="s">
        <v>73</v>
      </c>
      <c r="E92" s="88">
        <v>5.1799999999999999E-2</v>
      </c>
      <c r="F92" s="88">
        <v>4.8800000000000003E-2</v>
      </c>
      <c r="G92" s="110">
        <v>5.0299999999999997E-2</v>
      </c>
    </row>
    <row r="100" spans="2:16" ht="14.45" x14ac:dyDescent="0.3">
      <c r="L100" s="113" t="s">
        <v>98</v>
      </c>
      <c r="M100" s="113" t="s">
        <v>99</v>
      </c>
      <c r="N100" s="113" t="s">
        <v>100</v>
      </c>
      <c r="O100" s="113" t="s">
        <v>101</v>
      </c>
      <c r="P100" s="113" t="s">
        <v>122</v>
      </c>
    </row>
    <row r="101" spans="2:16" ht="14.45" x14ac:dyDescent="0.3">
      <c r="K101" s="88" t="s">
        <v>127</v>
      </c>
      <c r="L101" s="134">
        <v>2.1999999999999999E-2</v>
      </c>
      <c r="M101" s="134">
        <v>2.5999999999999999E-2</v>
      </c>
      <c r="N101" s="134">
        <v>2.1000000000000001E-2</v>
      </c>
      <c r="O101" s="134">
        <v>3.7999999999999999E-2</v>
      </c>
      <c r="P101" s="134">
        <v>4.1000000000000002E-2</v>
      </c>
    </row>
    <row r="102" spans="2:16" ht="14.45" x14ac:dyDescent="0.3">
      <c r="K102" s="88" t="s">
        <v>18</v>
      </c>
      <c r="L102" s="134">
        <v>3.5202466300746652E-2</v>
      </c>
      <c r="M102" s="134">
        <v>4.5761004540101347E-2</v>
      </c>
      <c r="N102" s="134">
        <v>3.8126562024297553E-2</v>
      </c>
      <c r="O102" s="134">
        <v>3.620876752286685E-2</v>
      </c>
      <c r="P102" s="134">
        <v>4.5600000000000002E-2</v>
      </c>
    </row>
    <row r="103" spans="2:16" ht="14.45" x14ac:dyDescent="0.3">
      <c r="C103" s="119"/>
      <c r="D103" s="119"/>
      <c r="E103" s="119"/>
      <c r="F103" s="119"/>
      <c r="G103" s="119"/>
      <c r="H103" s="119"/>
      <c r="I103" s="119"/>
      <c r="K103" s="88" t="s">
        <v>78</v>
      </c>
      <c r="L103" s="134">
        <v>5.6294027854501501E-2</v>
      </c>
      <c r="M103" s="134">
        <v>5.2505600603452399E-2</v>
      </c>
      <c r="N103" s="134">
        <v>3.4755287422520501E-2</v>
      </c>
      <c r="O103" s="134">
        <v>8.3607928840427198E-2</v>
      </c>
      <c r="P103" s="134">
        <v>7.5700000000000003E-2</v>
      </c>
    </row>
    <row r="104" spans="2:16" ht="14.65" customHeight="1" x14ac:dyDescent="0.25">
      <c r="B104" s="286" t="s">
        <v>132</v>
      </c>
      <c r="D104" s="109" t="s">
        <v>128</v>
      </c>
      <c r="E104" s="109" t="s">
        <v>129</v>
      </c>
      <c r="F104" s="109" t="s">
        <v>131</v>
      </c>
      <c r="G104" s="88" t="s">
        <v>92</v>
      </c>
      <c r="K104" s="88" t="s">
        <v>119</v>
      </c>
      <c r="L104" s="134">
        <v>2.4030900398515451E-2</v>
      </c>
      <c r="M104" s="134">
        <v>2.7480300780004449E-2</v>
      </c>
      <c r="N104" s="134">
        <v>2.0720576001881149E-2</v>
      </c>
      <c r="O104" s="134">
        <v>2.4958120977740351E-2</v>
      </c>
      <c r="P104" s="134">
        <v>3.5700000000000003E-2</v>
      </c>
    </row>
    <row r="105" spans="2:16" x14ac:dyDescent="0.25">
      <c r="B105" s="286"/>
      <c r="C105" s="109" t="s">
        <v>127</v>
      </c>
      <c r="D105" s="110"/>
      <c r="E105" s="110"/>
      <c r="F105" s="110">
        <v>4.1000000000000002E-2</v>
      </c>
      <c r="G105" s="135">
        <f>53/64</f>
        <v>0.828125</v>
      </c>
      <c r="K105" s="88" t="s">
        <v>87</v>
      </c>
      <c r="L105" s="134">
        <v>1.4151625129270099E-2</v>
      </c>
      <c r="M105" s="134">
        <v>2.180251389570315E-2</v>
      </c>
      <c r="N105" s="134">
        <v>1.0695771574954964E-2</v>
      </c>
      <c r="O105" s="134">
        <v>5.6167225205429702E-2</v>
      </c>
      <c r="P105" s="134">
        <v>3.6400000000000002E-2</v>
      </c>
    </row>
    <row r="106" spans="2:16" x14ac:dyDescent="0.25">
      <c r="B106" s="286"/>
      <c r="C106" s="109" t="s">
        <v>18</v>
      </c>
      <c r="D106" s="110">
        <v>7.1099999999999997E-2</v>
      </c>
      <c r="E106" s="110">
        <v>1.55E-2</v>
      </c>
      <c r="F106" s="110">
        <v>4.5600000000000002E-2</v>
      </c>
      <c r="G106" s="135">
        <f>6/6</f>
        <v>1</v>
      </c>
    </row>
    <row r="107" spans="2:16" x14ac:dyDescent="0.25">
      <c r="B107" s="286"/>
      <c r="C107" s="109" t="s">
        <v>130</v>
      </c>
      <c r="D107" s="110">
        <v>0.14030000000000001</v>
      </c>
      <c r="E107" s="110">
        <v>-5.8799999999999998E-2</v>
      </c>
      <c r="F107" s="110">
        <v>7.5700000000000003E-2</v>
      </c>
      <c r="G107" s="135">
        <f>6/9</f>
        <v>0.66666666666666663</v>
      </c>
    </row>
    <row r="108" spans="2:16" x14ac:dyDescent="0.25">
      <c r="B108" s="286"/>
      <c r="C108" s="109" t="s">
        <v>119</v>
      </c>
      <c r="D108" s="110">
        <v>9.4899999999999998E-2</v>
      </c>
      <c r="E108" s="110">
        <v>-2.1700000000000001E-2</v>
      </c>
      <c r="F108" s="110">
        <v>3.5700000000000003E-2</v>
      </c>
      <c r="G108" s="135">
        <f>20/22</f>
        <v>0.90909090909090906</v>
      </c>
    </row>
    <row r="109" spans="2:16" x14ac:dyDescent="0.25">
      <c r="B109" s="286"/>
      <c r="C109" s="109" t="s">
        <v>87</v>
      </c>
      <c r="D109" s="110">
        <v>0.11450299999999999</v>
      </c>
      <c r="E109" s="110">
        <v>-0.2291</v>
      </c>
      <c r="F109" s="110">
        <v>3.6400000000000002E-2</v>
      </c>
      <c r="G109" s="135">
        <f>17/23</f>
        <v>0.73913043478260865</v>
      </c>
    </row>
    <row r="110" spans="2:16" x14ac:dyDescent="0.25">
      <c r="B110" s="286"/>
      <c r="C110" s="109" t="s">
        <v>73</v>
      </c>
      <c r="D110" s="133">
        <v>0.11119999999999999</v>
      </c>
      <c r="E110" s="133">
        <v>2.0000000000000001E-4</v>
      </c>
      <c r="F110" s="133"/>
      <c r="G110" s="135">
        <f>4/4</f>
        <v>1</v>
      </c>
    </row>
  </sheetData>
  <mergeCells count="1">
    <mergeCell ref="B104:B110"/>
  </mergeCells>
  <pageMargins left="0.7" right="0.7" top="0.75" bottom="0.75" header="0.3" footer="0.3"/>
  <pageSetup orientation="portrait"/>
  <ignoredErrors>
    <ignoredError sqref="D81:H82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49" workbookViewId="0">
      <selection activeCell="B76" sqref="B76"/>
    </sheetView>
  </sheetViews>
  <sheetFormatPr defaultColWidth="8.7109375" defaultRowHeight="15" x14ac:dyDescent="0.25"/>
  <cols>
    <col min="1" max="1" width="18.42578125" customWidth="1"/>
    <col min="2" max="2" width="18.7109375" bestFit="1" customWidth="1"/>
    <col min="3" max="7" width="18.28515625" bestFit="1" customWidth="1"/>
  </cols>
  <sheetData>
    <row r="1" spans="1:7" ht="14.45" x14ac:dyDescent="0.3">
      <c r="A1" s="28" t="s">
        <v>0</v>
      </c>
      <c r="B1" s="28" t="s">
        <v>1</v>
      </c>
      <c r="C1" s="71"/>
    </row>
    <row r="2" spans="1:7" ht="14.45" x14ac:dyDescent="0.3">
      <c r="A2" s="29" t="s">
        <v>17</v>
      </c>
      <c r="B2" s="22" t="s">
        <v>18</v>
      </c>
      <c r="C2" s="80">
        <v>2366967000</v>
      </c>
      <c r="D2" s="80">
        <v>2523283000</v>
      </c>
      <c r="E2" s="80">
        <v>2683328000</v>
      </c>
      <c r="F2" s="80">
        <v>2809538000</v>
      </c>
      <c r="G2" s="80">
        <v>2986633000</v>
      </c>
    </row>
    <row r="3" spans="1:7" ht="14.45" x14ac:dyDescent="0.3">
      <c r="A3" s="25" t="s">
        <v>19</v>
      </c>
      <c r="B3" s="24" t="s">
        <v>18</v>
      </c>
      <c r="C3" s="80">
        <v>1191057863</v>
      </c>
      <c r="D3" s="80">
        <v>1259162426</v>
      </c>
      <c r="E3" s="80">
        <v>1342754157</v>
      </c>
      <c r="F3" s="80">
        <v>1330067136</v>
      </c>
      <c r="G3" s="80">
        <v>1368281720</v>
      </c>
    </row>
    <row r="4" spans="1:7" ht="14.45" x14ac:dyDescent="0.3">
      <c r="A4" s="25" t="s">
        <v>20</v>
      </c>
      <c r="B4" s="24" t="s">
        <v>18</v>
      </c>
      <c r="C4" s="80">
        <v>594255000</v>
      </c>
      <c r="D4" s="80">
        <v>620125000</v>
      </c>
      <c r="E4" s="80">
        <v>637643000</v>
      </c>
      <c r="F4" s="80">
        <v>664989000</v>
      </c>
      <c r="G4" s="80">
        <v>663334374</v>
      </c>
    </row>
    <row r="5" spans="1:7" ht="14.45" x14ac:dyDescent="0.3">
      <c r="A5" s="25" t="s">
        <v>21</v>
      </c>
      <c r="B5" s="24" t="s">
        <v>18</v>
      </c>
      <c r="C5" s="80">
        <v>1808781000</v>
      </c>
      <c r="D5" s="80">
        <v>1979645000</v>
      </c>
      <c r="E5" s="80">
        <v>2099683000</v>
      </c>
      <c r="F5" s="80">
        <v>2231429000</v>
      </c>
      <c r="G5" s="80">
        <v>2324874000</v>
      </c>
    </row>
    <row r="6" spans="1:7" ht="14.45" x14ac:dyDescent="0.3">
      <c r="A6" s="25" t="s">
        <v>22</v>
      </c>
      <c r="B6" s="24" t="s">
        <v>18</v>
      </c>
      <c r="C6" s="80">
        <v>1008901650</v>
      </c>
      <c r="D6" s="80">
        <v>1016255000</v>
      </c>
      <c r="E6" s="80">
        <v>1042991000</v>
      </c>
      <c r="F6" s="80">
        <v>1009844000</v>
      </c>
      <c r="G6" s="80">
        <v>1008211000</v>
      </c>
    </row>
    <row r="7" spans="1:7" ht="14.45" x14ac:dyDescent="0.3">
      <c r="A7" s="26" t="s">
        <v>23</v>
      </c>
      <c r="B7" s="27" t="s">
        <v>18</v>
      </c>
      <c r="C7" s="80">
        <v>1178540000</v>
      </c>
      <c r="D7" s="80">
        <v>1231336000</v>
      </c>
      <c r="E7" s="80">
        <v>1262192000</v>
      </c>
      <c r="F7" s="80">
        <v>1319833000</v>
      </c>
      <c r="G7" s="80">
        <v>1335635000</v>
      </c>
    </row>
    <row r="8" spans="1:7" ht="14.45" x14ac:dyDescent="0.3">
      <c r="A8" s="21" t="s">
        <v>24</v>
      </c>
      <c r="B8" s="22" t="s">
        <v>25</v>
      </c>
      <c r="C8" s="80">
        <v>166063291</v>
      </c>
      <c r="D8" s="80">
        <v>177513668</v>
      </c>
      <c r="E8" s="80">
        <v>183302482</v>
      </c>
      <c r="F8" s="80">
        <v>183889994</v>
      </c>
      <c r="G8" s="80">
        <v>180692902</v>
      </c>
    </row>
    <row r="9" spans="1:7" ht="14.45" x14ac:dyDescent="0.3">
      <c r="A9" s="23" t="s">
        <v>26</v>
      </c>
      <c r="B9" s="24" t="s">
        <v>25</v>
      </c>
      <c r="C9" s="80">
        <v>268094000</v>
      </c>
      <c r="D9" s="80">
        <v>259617000</v>
      </c>
      <c r="E9" s="80">
        <v>262720000</v>
      </c>
      <c r="F9" s="80">
        <v>269245000</v>
      </c>
      <c r="G9" s="80">
        <v>273741000</v>
      </c>
    </row>
    <row r="10" spans="1:7" ht="14.45" x14ac:dyDescent="0.3">
      <c r="A10" s="25" t="s">
        <v>27</v>
      </c>
      <c r="B10" s="24" t="s">
        <v>25</v>
      </c>
      <c r="C10" s="80">
        <v>75997641</v>
      </c>
      <c r="D10" s="80">
        <v>84039830</v>
      </c>
      <c r="E10" s="80">
        <v>101946131</v>
      </c>
      <c r="F10" s="80">
        <v>109553077</v>
      </c>
      <c r="G10" s="80">
        <v>118206258</v>
      </c>
    </row>
    <row r="11" spans="1:7" ht="14.45" x14ac:dyDescent="0.3">
      <c r="A11" s="23" t="s">
        <v>28</v>
      </c>
      <c r="B11" s="24" t="s">
        <v>25</v>
      </c>
      <c r="C11" s="80">
        <v>324882000</v>
      </c>
      <c r="D11" s="80">
        <v>346355000</v>
      </c>
      <c r="E11" s="80">
        <v>365365000</v>
      </c>
      <c r="F11" s="80">
        <v>377385000</v>
      </c>
      <c r="G11" s="80">
        <v>398069000</v>
      </c>
    </row>
    <row r="12" spans="1:7" ht="14.45" x14ac:dyDescent="0.3">
      <c r="A12" s="23" t="s">
        <v>29</v>
      </c>
      <c r="B12" s="24" t="s">
        <v>25</v>
      </c>
      <c r="C12" s="80">
        <v>299583517</v>
      </c>
      <c r="D12" s="80">
        <v>316585130</v>
      </c>
      <c r="E12" s="80">
        <v>315718145</v>
      </c>
      <c r="F12" s="80">
        <v>310903382</v>
      </c>
      <c r="G12" s="80">
        <v>320046000</v>
      </c>
    </row>
    <row r="13" spans="1:7" ht="14.45" x14ac:dyDescent="0.3">
      <c r="A13" s="25" t="s">
        <v>30</v>
      </c>
      <c r="B13" s="24" t="s">
        <v>25</v>
      </c>
      <c r="C13" s="80">
        <v>62805130</v>
      </c>
      <c r="D13" s="80">
        <v>66729448</v>
      </c>
      <c r="E13" s="80">
        <v>66520885</v>
      </c>
      <c r="F13" s="80">
        <v>68203144</v>
      </c>
      <c r="G13" s="80">
        <v>74306250</v>
      </c>
    </row>
    <row r="14" spans="1:7" ht="14.45" x14ac:dyDescent="0.3">
      <c r="A14" s="25" t="s">
        <v>31</v>
      </c>
      <c r="B14" s="24" t="s">
        <v>25</v>
      </c>
      <c r="C14" s="80">
        <v>157642731</v>
      </c>
      <c r="D14" s="80">
        <v>159321704</v>
      </c>
      <c r="E14" s="80">
        <v>162110302</v>
      </c>
      <c r="F14" s="80">
        <v>152408425</v>
      </c>
      <c r="G14" s="80">
        <v>150795464</v>
      </c>
    </row>
    <row r="15" spans="1:7" ht="14.45" x14ac:dyDescent="0.3">
      <c r="A15" s="25" t="s">
        <v>32</v>
      </c>
      <c r="B15" s="24" t="s">
        <v>25</v>
      </c>
      <c r="C15" s="80">
        <v>246373166</v>
      </c>
      <c r="D15" s="80">
        <v>257439386</v>
      </c>
      <c r="E15" s="80">
        <v>268913418</v>
      </c>
      <c r="F15" s="80">
        <v>267849166</v>
      </c>
      <c r="G15" s="80">
        <v>265620585</v>
      </c>
    </row>
    <row r="16" spans="1:7" ht="14.45" x14ac:dyDescent="0.3">
      <c r="A16" s="25" t="s">
        <v>33</v>
      </c>
      <c r="B16" s="24" t="s">
        <v>25</v>
      </c>
      <c r="C16" s="80">
        <v>181316117</v>
      </c>
      <c r="D16" s="80">
        <v>184826156</v>
      </c>
      <c r="E16" s="80">
        <v>190707363</v>
      </c>
      <c r="F16" s="80">
        <v>196572296</v>
      </c>
      <c r="G16" s="80">
        <v>200006111</v>
      </c>
    </row>
    <row r="17" spans="1:7" ht="14.45" x14ac:dyDescent="0.3">
      <c r="A17" s="25" t="s">
        <v>34</v>
      </c>
      <c r="B17" s="24" t="s">
        <v>25</v>
      </c>
      <c r="C17" s="80">
        <v>99679942</v>
      </c>
      <c r="D17" s="80">
        <v>104299551</v>
      </c>
      <c r="E17" s="80">
        <v>107677171</v>
      </c>
      <c r="F17" s="80">
        <v>108297704</v>
      </c>
      <c r="G17" s="80">
        <v>112711467</v>
      </c>
    </row>
    <row r="18" spans="1:7" ht="14.45" x14ac:dyDescent="0.3">
      <c r="A18" s="25" t="s">
        <v>35</v>
      </c>
      <c r="B18" s="24" t="s">
        <v>25</v>
      </c>
      <c r="C18" s="80">
        <v>43858793</v>
      </c>
      <c r="D18" s="80">
        <v>47658656</v>
      </c>
      <c r="E18" s="80">
        <v>50777487</v>
      </c>
      <c r="F18" s="80">
        <v>55689583</v>
      </c>
      <c r="G18" s="80">
        <v>59619525</v>
      </c>
    </row>
    <row r="19" spans="1:7" ht="14.45" x14ac:dyDescent="0.3">
      <c r="A19" s="25" t="s">
        <v>36</v>
      </c>
      <c r="B19" s="24" t="s">
        <v>25</v>
      </c>
      <c r="C19" s="80">
        <v>64657477</v>
      </c>
      <c r="D19" s="80">
        <v>65676000</v>
      </c>
      <c r="E19" s="80">
        <v>70477000</v>
      </c>
      <c r="F19" s="80">
        <v>75204000</v>
      </c>
      <c r="G19" s="80">
        <v>78434000</v>
      </c>
    </row>
    <row r="20" spans="1:7" ht="14.45" x14ac:dyDescent="0.3">
      <c r="A20" s="25" t="s">
        <v>37</v>
      </c>
      <c r="B20" s="24" t="s">
        <v>25</v>
      </c>
      <c r="C20" s="80">
        <v>34070000</v>
      </c>
      <c r="D20" s="80">
        <v>38144000</v>
      </c>
      <c r="E20" s="80">
        <v>36229000</v>
      </c>
      <c r="F20" s="80">
        <v>32465000</v>
      </c>
      <c r="G20" s="80">
        <v>33443000</v>
      </c>
    </row>
    <row r="21" spans="1:7" ht="14.45" x14ac:dyDescent="0.3">
      <c r="A21" s="25" t="s">
        <v>38</v>
      </c>
      <c r="B21" s="24" t="s">
        <v>25</v>
      </c>
      <c r="C21" s="80">
        <v>45199027</v>
      </c>
      <c r="D21" s="80">
        <v>44003788</v>
      </c>
      <c r="E21" s="80">
        <v>45793032</v>
      </c>
      <c r="F21" s="80">
        <v>17452021</v>
      </c>
      <c r="G21" s="80">
        <v>45829781</v>
      </c>
    </row>
    <row r="22" spans="1:7" ht="14.45" x14ac:dyDescent="0.3">
      <c r="A22" s="23" t="s">
        <v>39</v>
      </c>
      <c r="B22" s="24" t="s">
        <v>25</v>
      </c>
      <c r="C22" s="80">
        <v>235129345</v>
      </c>
      <c r="D22" s="80">
        <v>244985427</v>
      </c>
      <c r="E22" s="80">
        <v>258418074</v>
      </c>
      <c r="F22" s="80">
        <v>259943018</v>
      </c>
      <c r="G22" s="80">
        <v>273143811</v>
      </c>
    </row>
    <row r="23" spans="1:7" ht="14.45" x14ac:dyDescent="0.3">
      <c r="A23" s="25" t="s">
        <v>40</v>
      </c>
      <c r="B23" s="24" t="s">
        <v>25</v>
      </c>
      <c r="C23" s="80">
        <v>138236568</v>
      </c>
      <c r="D23" s="80">
        <v>143580473</v>
      </c>
      <c r="E23" s="80">
        <v>148183849</v>
      </c>
      <c r="F23" s="80">
        <v>148128998</v>
      </c>
      <c r="G23" s="80">
        <v>153167948</v>
      </c>
    </row>
    <row r="24" spans="1:7" ht="14.45" x14ac:dyDescent="0.3">
      <c r="A24" s="25" t="s">
        <v>41</v>
      </c>
      <c r="B24" s="24" t="s">
        <v>25</v>
      </c>
      <c r="C24" s="80">
        <v>31959000</v>
      </c>
      <c r="D24" s="80">
        <v>32378000</v>
      </c>
      <c r="E24" s="80">
        <v>32314000</v>
      </c>
      <c r="F24" s="80">
        <v>31191000</v>
      </c>
      <c r="G24" s="80">
        <v>30127000</v>
      </c>
    </row>
    <row r="25" spans="1:7" ht="14.45" x14ac:dyDescent="0.3">
      <c r="A25" s="25" t="s">
        <v>42</v>
      </c>
      <c r="B25" s="24" t="s">
        <v>25</v>
      </c>
      <c r="C25" s="80">
        <v>156221249</v>
      </c>
      <c r="D25" s="80">
        <v>156443470</v>
      </c>
      <c r="E25" s="80">
        <v>165612104</v>
      </c>
      <c r="F25" s="80">
        <v>159930125</v>
      </c>
      <c r="G25" s="80">
        <v>189177472</v>
      </c>
    </row>
    <row r="26" spans="1:7" ht="14.45" x14ac:dyDescent="0.3">
      <c r="A26" s="23" t="s">
        <v>43</v>
      </c>
      <c r="B26" s="24" t="s">
        <v>25</v>
      </c>
      <c r="C26" s="80">
        <v>186258934</v>
      </c>
      <c r="D26" s="80">
        <v>211384459</v>
      </c>
      <c r="E26" s="80">
        <v>226194672</v>
      </c>
      <c r="F26" s="80">
        <v>244363655</v>
      </c>
      <c r="G26" s="80">
        <v>304211260</v>
      </c>
    </row>
    <row r="27" spans="1:7" ht="14.45" x14ac:dyDescent="0.3">
      <c r="A27" s="25" t="s">
        <v>44</v>
      </c>
      <c r="B27" s="24" t="s">
        <v>25</v>
      </c>
      <c r="C27" s="80">
        <v>44945501</v>
      </c>
      <c r="D27" s="80">
        <v>46873461</v>
      </c>
      <c r="E27" s="80">
        <v>53667126</v>
      </c>
      <c r="F27" s="80">
        <v>55792797</v>
      </c>
      <c r="G27" s="80">
        <v>59036867</v>
      </c>
    </row>
    <row r="28" spans="1:7" ht="14.45" x14ac:dyDescent="0.3">
      <c r="A28" s="25" t="s">
        <v>45</v>
      </c>
      <c r="B28" s="24" t="s">
        <v>25</v>
      </c>
      <c r="C28" s="80">
        <v>353416138</v>
      </c>
      <c r="D28" s="80">
        <v>390734344</v>
      </c>
      <c r="E28" s="80">
        <v>411202185</v>
      </c>
      <c r="F28" s="80">
        <v>426549903</v>
      </c>
      <c r="G28" s="80">
        <v>451220235</v>
      </c>
    </row>
    <row r="29" spans="1:7" ht="14.45" x14ac:dyDescent="0.3">
      <c r="A29" s="26" t="s">
        <v>46</v>
      </c>
      <c r="B29" s="27" t="s">
        <v>25</v>
      </c>
      <c r="C29" s="80">
        <v>169373391</v>
      </c>
      <c r="D29" s="80">
        <v>177543975</v>
      </c>
      <c r="E29" s="80">
        <v>184356367</v>
      </c>
      <c r="F29" s="80">
        <v>177111381</v>
      </c>
      <c r="G29" s="80">
        <v>185330589</v>
      </c>
    </row>
    <row r="30" spans="1:7" ht="14.45" x14ac:dyDescent="0.3">
      <c r="A30" s="21" t="s">
        <v>47</v>
      </c>
      <c r="B30" s="22" t="s">
        <v>48</v>
      </c>
      <c r="C30" s="80">
        <v>150787425</v>
      </c>
      <c r="D30" s="80">
        <v>158392182</v>
      </c>
      <c r="E30" s="80">
        <v>162138612</v>
      </c>
      <c r="F30" s="80">
        <v>158925537</v>
      </c>
      <c r="G30" s="80">
        <v>157177063</v>
      </c>
    </row>
    <row r="31" spans="1:7" ht="14.45" x14ac:dyDescent="0.3">
      <c r="A31" s="23" t="s">
        <v>49</v>
      </c>
      <c r="B31" s="24" t="s">
        <v>48</v>
      </c>
      <c r="C31" s="80">
        <v>369344208</v>
      </c>
      <c r="D31" s="80">
        <v>363681199</v>
      </c>
      <c r="E31" s="80">
        <v>375855200</v>
      </c>
      <c r="F31" s="80">
        <v>382973006</v>
      </c>
      <c r="G31" s="80">
        <v>407604852</v>
      </c>
    </row>
    <row r="32" spans="1:7" ht="14.45" x14ac:dyDescent="0.3">
      <c r="A32" s="25" t="s">
        <v>50</v>
      </c>
      <c r="B32" s="24" t="s">
        <v>48</v>
      </c>
      <c r="C32" s="80">
        <v>25672624</v>
      </c>
      <c r="D32" s="80">
        <v>25548000</v>
      </c>
      <c r="E32" s="80">
        <v>25187000</v>
      </c>
      <c r="F32" s="80">
        <v>25435000</v>
      </c>
      <c r="G32" s="80">
        <v>25888000</v>
      </c>
    </row>
    <row r="33" spans="1:7" ht="14.45" x14ac:dyDescent="0.3">
      <c r="A33" s="25" t="s">
        <v>51</v>
      </c>
      <c r="B33" s="24" t="s">
        <v>48</v>
      </c>
      <c r="C33" s="80">
        <v>33827275</v>
      </c>
      <c r="D33" s="80">
        <v>38287549</v>
      </c>
      <c r="E33" s="80">
        <v>39192484</v>
      </c>
      <c r="F33" s="80">
        <v>40892711</v>
      </c>
      <c r="G33" s="80">
        <v>43386492</v>
      </c>
    </row>
    <row r="34" spans="1:7" ht="14.45" x14ac:dyDescent="0.3">
      <c r="A34" s="25" t="s">
        <v>52</v>
      </c>
      <c r="B34" s="24" t="s">
        <v>48</v>
      </c>
      <c r="C34" s="80">
        <v>122724391</v>
      </c>
      <c r="D34" s="80">
        <v>116837757</v>
      </c>
      <c r="E34" s="80">
        <v>115603588</v>
      </c>
      <c r="F34" s="80">
        <v>118672376</v>
      </c>
      <c r="G34" s="80">
        <v>121915760</v>
      </c>
    </row>
    <row r="35" spans="1:7" ht="14.45" x14ac:dyDescent="0.3">
      <c r="A35" s="25" t="s">
        <v>53</v>
      </c>
      <c r="B35" s="24" t="s">
        <v>48</v>
      </c>
      <c r="C35" s="80">
        <v>83443000</v>
      </c>
      <c r="D35" s="80">
        <v>84089000</v>
      </c>
      <c r="E35" s="80">
        <v>81495000</v>
      </c>
      <c r="F35" s="80">
        <v>80447000</v>
      </c>
      <c r="G35" s="80">
        <v>81471000</v>
      </c>
    </row>
    <row r="36" spans="1:7" ht="14.45" x14ac:dyDescent="0.3">
      <c r="A36" s="25" t="s">
        <v>54</v>
      </c>
      <c r="B36" s="24" t="s">
        <v>48</v>
      </c>
      <c r="C36" s="80">
        <v>22708183</v>
      </c>
      <c r="D36" s="80">
        <v>23802844</v>
      </c>
      <c r="E36" s="80">
        <v>22942035</v>
      </c>
      <c r="F36" s="80">
        <v>22488869</v>
      </c>
      <c r="G36" s="80">
        <v>22361056</v>
      </c>
    </row>
    <row r="37" spans="1:7" ht="14.45" x14ac:dyDescent="0.3">
      <c r="A37" s="25" t="s">
        <v>55</v>
      </c>
      <c r="B37" s="24" t="s">
        <v>48</v>
      </c>
      <c r="C37" s="80">
        <v>136936728</v>
      </c>
      <c r="D37" s="80">
        <v>132357675</v>
      </c>
      <c r="E37" s="80">
        <v>131488260</v>
      </c>
      <c r="F37" s="80">
        <v>135011764</v>
      </c>
      <c r="G37" s="80">
        <v>142530049</v>
      </c>
    </row>
    <row r="38" spans="1:7" ht="14.45" x14ac:dyDescent="0.3">
      <c r="A38" s="25" t="s">
        <v>56</v>
      </c>
      <c r="B38" s="24" t="s">
        <v>48</v>
      </c>
      <c r="C38" s="80">
        <v>88068420</v>
      </c>
      <c r="D38" s="80">
        <v>90301081</v>
      </c>
      <c r="E38" s="80">
        <v>92353764</v>
      </c>
      <c r="F38" s="80">
        <v>98647663</v>
      </c>
      <c r="G38" s="80">
        <v>98566198</v>
      </c>
    </row>
    <row r="39" spans="1:7" ht="14.45" x14ac:dyDescent="0.3">
      <c r="A39" s="23" t="s">
        <v>57</v>
      </c>
      <c r="B39" s="24" t="s">
        <v>48</v>
      </c>
      <c r="C39" s="80">
        <v>201396157</v>
      </c>
      <c r="D39" s="80">
        <v>199810505</v>
      </c>
      <c r="E39" s="80">
        <v>199546978</v>
      </c>
      <c r="F39" s="80">
        <v>203502922</v>
      </c>
      <c r="G39" s="80">
        <v>213960322</v>
      </c>
    </row>
    <row r="40" spans="1:7" ht="14.45" x14ac:dyDescent="0.3">
      <c r="A40" s="23" t="s">
        <v>58</v>
      </c>
      <c r="B40" s="24" t="s">
        <v>48</v>
      </c>
      <c r="C40" s="80">
        <v>134470635</v>
      </c>
      <c r="D40" s="80">
        <v>133935144</v>
      </c>
      <c r="E40" s="80">
        <v>140132397</v>
      </c>
      <c r="F40" s="80">
        <v>151048127</v>
      </c>
      <c r="G40" s="80">
        <v>177096232</v>
      </c>
    </row>
    <row r="41" spans="1:7" ht="14.45" x14ac:dyDescent="0.3">
      <c r="A41" s="25" t="s">
        <v>59</v>
      </c>
      <c r="B41" s="24" t="s">
        <v>48</v>
      </c>
      <c r="C41" s="80">
        <v>108072805</v>
      </c>
      <c r="D41" s="80">
        <v>111801613</v>
      </c>
      <c r="E41" s="80">
        <v>109483693</v>
      </c>
      <c r="F41" s="80">
        <v>117136635</v>
      </c>
      <c r="G41" s="80">
        <v>104163306</v>
      </c>
    </row>
    <row r="42" spans="1:7" ht="14.45" x14ac:dyDescent="0.3">
      <c r="A42" s="25" t="s">
        <v>60</v>
      </c>
      <c r="B42" s="24" t="s">
        <v>48</v>
      </c>
      <c r="C42" s="80">
        <v>123306351</v>
      </c>
      <c r="D42" s="80">
        <v>125916540</v>
      </c>
      <c r="E42" s="80">
        <v>129804116</v>
      </c>
      <c r="F42" s="80">
        <v>128743418</v>
      </c>
      <c r="G42" s="80">
        <v>128640016</v>
      </c>
    </row>
    <row r="43" spans="1:7" ht="14.45" x14ac:dyDescent="0.3">
      <c r="A43" s="25" t="s">
        <v>61</v>
      </c>
      <c r="B43" s="24" t="s">
        <v>48</v>
      </c>
      <c r="C43" s="80">
        <v>57778850</v>
      </c>
      <c r="D43" s="80">
        <v>57261064</v>
      </c>
      <c r="E43" s="80">
        <v>59230985</v>
      </c>
      <c r="F43" s="80">
        <v>23742390</v>
      </c>
      <c r="G43" s="80">
        <v>61953923</v>
      </c>
    </row>
    <row r="44" spans="1:7" ht="14.45" x14ac:dyDescent="0.3">
      <c r="A44" s="25" t="s">
        <v>62</v>
      </c>
      <c r="B44" s="24" t="s">
        <v>48</v>
      </c>
      <c r="C44" s="80">
        <v>148692822</v>
      </c>
      <c r="D44" s="80">
        <v>141169429</v>
      </c>
      <c r="E44" s="80">
        <v>149409234</v>
      </c>
      <c r="F44" s="80">
        <v>155941539</v>
      </c>
      <c r="G44" s="80">
        <v>190738594</v>
      </c>
    </row>
    <row r="45" spans="1:7" ht="14.45" x14ac:dyDescent="0.3">
      <c r="A45" s="25" t="s">
        <v>63</v>
      </c>
      <c r="B45" s="24" t="s">
        <v>48</v>
      </c>
      <c r="C45" s="80">
        <v>184316191</v>
      </c>
      <c r="D45" s="80">
        <v>184346949</v>
      </c>
      <c r="E45" s="80">
        <v>185807876</v>
      </c>
      <c r="F45" s="80">
        <v>182923629</v>
      </c>
      <c r="G45" s="80">
        <v>228543007</v>
      </c>
    </row>
    <row r="46" spans="1:7" ht="14.45" x14ac:dyDescent="0.3">
      <c r="A46" s="23" t="s">
        <v>64</v>
      </c>
      <c r="B46" s="24" t="s">
        <v>48</v>
      </c>
      <c r="C46" s="80">
        <v>589891974</v>
      </c>
      <c r="D46" s="80">
        <v>603653952</v>
      </c>
      <c r="E46" s="80">
        <v>623750710</v>
      </c>
      <c r="F46" s="80">
        <v>648172207</v>
      </c>
      <c r="G46" s="80">
        <v>664010726</v>
      </c>
    </row>
    <row r="47" spans="1:7" ht="14.45" x14ac:dyDescent="0.3">
      <c r="A47" s="25" t="s">
        <v>65</v>
      </c>
      <c r="B47" s="24" t="s">
        <v>48</v>
      </c>
      <c r="C47" s="80">
        <v>159999640</v>
      </c>
      <c r="D47" s="80">
        <v>170698093</v>
      </c>
      <c r="E47" s="80">
        <v>176605164</v>
      </c>
      <c r="F47" s="80">
        <v>186567899</v>
      </c>
      <c r="G47" s="80">
        <v>208335710</v>
      </c>
    </row>
    <row r="48" spans="1:7" ht="14.45" x14ac:dyDescent="0.3">
      <c r="A48" s="25" t="s">
        <v>66</v>
      </c>
      <c r="B48" s="24" t="s">
        <v>48</v>
      </c>
      <c r="C48" s="80">
        <v>134805000</v>
      </c>
      <c r="D48" s="80">
        <v>134937405</v>
      </c>
      <c r="E48" s="80">
        <v>143282000</v>
      </c>
      <c r="F48" s="80">
        <v>145859000</v>
      </c>
      <c r="G48" s="80">
        <v>0</v>
      </c>
    </row>
    <row r="49" spans="1:7" ht="14.45" x14ac:dyDescent="0.3">
      <c r="A49" s="25" t="s">
        <v>67</v>
      </c>
      <c r="B49" s="24" t="s">
        <v>48</v>
      </c>
      <c r="C49" s="80">
        <v>436067000</v>
      </c>
      <c r="D49" s="80">
        <v>433174000</v>
      </c>
      <c r="E49" s="80">
        <v>432003000</v>
      </c>
      <c r="F49" s="80">
        <v>437524000</v>
      </c>
      <c r="G49" s="80">
        <v>454847000</v>
      </c>
    </row>
    <row r="50" spans="1:7" ht="14.45" x14ac:dyDescent="0.3">
      <c r="A50" s="23" t="s">
        <v>68</v>
      </c>
      <c r="B50" s="24" t="s">
        <v>48</v>
      </c>
      <c r="C50" s="80">
        <v>204548526</v>
      </c>
      <c r="D50" s="80">
        <v>211287638</v>
      </c>
      <c r="E50" s="80">
        <v>208702970</v>
      </c>
      <c r="F50" s="80">
        <v>207316919</v>
      </c>
      <c r="G50" s="80">
        <v>218520775</v>
      </c>
    </row>
    <row r="51" spans="1:7" ht="14.45" x14ac:dyDescent="0.3">
      <c r="A51" s="25" t="s">
        <v>69</v>
      </c>
      <c r="B51" s="24" t="s">
        <v>48</v>
      </c>
      <c r="C51" s="80">
        <v>62901988</v>
      </c>
      <c r="D51" s="80">
        <v>70301000</v>
      </c>
      <c r="E51" s="80">
        <v>88401000</v>
      </c>
      <c r="F51" s="80">
        <v>89812000</v>
      </c>
      <c r="G51" s="80">
        <v>88955000</v>
      </c>
    </row>
    <row r="52" spans="1:7" ht="14.45" x14ac:dyDescent="0.3">
      <c r="A52" s="25" t="s">
        <v>70</v>
      </c>
      <c r="B52" s="24" t="s">
        <v>48</v>
      </c>
      <c r="C52" s="80">
        <v>59927047</v>
      </c>
      <c r="D52" s="80">
        <v>62361984</v>
      </c>
      <c r="E52" s="80">
        <v>65837347</v>
      </c>
      <c r="F52" s="80">
        <v>63429482</v>
      </c>
      <c r="G52" s="80">
        <v>58444044</v>
      </c>
    </row>
    <row r="53" spans="1:7" ht="14.45" x14ac:dyDescent="0.3">
      <c r="A53" s="26" t="s">
        <v>71</v>
      </c>
      <c r="B53" s="27" t="s">
        <v>48</v>
      </c>
      <c r="C53" s="80">
        <v>54080648</v>
      </c>
      <c r="D53" s="80">
        <v>56380697</v>
      </c>
      <c r="E53" s="80">
        <v>55637392</v>
      </c>
      <c r="F53" s="80">
        <v>54985763</v>
      </c>
      <c r="G53" s="80">
        <v>57155997</v>
      </c>
    </row>
    <row r="54" spans="1:7" ht="14.45" x14ac:dyDescent="0.3">
      <c r="A54" s="21" t="s">
        <v>77</v>
      </c>
      <c r="B54" s="22" t="s">
        <v>78</v>
      </c>
      <c r="C54" s="80">
        <v>563543515</v>
      </c>
      <c r="D54" s="80">
        <v>567834770</v>
      </c>
      <c r="E54" s="80">
        <v>517994502</v>
      </c>
      <c r="F54" s="80">
        <v>532579582</v>
      </c>
      <c r="G54" s="80">
        <v>560705525</v>
      </c>
    </row>
    <row r="55" spans="1:7" ht="14.45" x14ac:dyDescent="0.3">
      <c r="A55" s="25" t="s">
        <v>79</v>
      </c>
      <c r="B55" s="24" t="s">
        <v>78</v>
      </c>
      <c r="C55" s="80">
        <v>276821140</v>
      </c>
      <c r="D55" s="80">
        <v>291906313</v>
      </c>
      <c r="E55" s="80">
        <v>307334486</v>
      </c>
      <c r="F55" s="80">
        <v>305638980</v>
      </c>
      <c r="G55" s="80">
        <v>316086052</v>
      </c>
    </row>
    <row r="56" spans="1:7" ht="14.45" x14ac:dyDescent="0.3">
      <c r="A56" s="25" t="s">
        <v>80</v>
      </c>
      <c r="B56" s="24" t="s">
        <v>78</v>
      </c>
      <c r="C56" s="80">
        <v>115291138</v>
      </c>
      <c r="D56" s="80">
        <v>114348509</v>
      </c>
      <c r="E56" s="80">
        <v>116330131</v>
      </c>
      <c r="F56" s="80">
        <v>111911234</v>
      </c>
      <c r="G56" s="80">
        <v>119712111</v>
      </c>
    </row>
    <row r="57" spans="1:7" ht="14.45" x14ac:dyDescent="0.3">
      <c r="A57" s="25" t="s">
        <v>81</v>
      </c>
      <c r="B57" s="24" t="s">
        <v>78</v>
      </c>
      <c r="C57" s="80">
        <v>171516000</v>
      </c>
      <c r="D57" s="80">
        <v>177173000</v>
      </c>
      <c r="E57" s="80">
        <v>181207000</v>
      </c>
      <c r="F57" s="80">
        <v>185530000</v>
      </c>
      <c r="G57" s="80">
        <v>193971000</v>
      </c>
    </row>
    <row r="58" spans="1:7" ht="14.45" x14ac:dyDescent="0.3">
      <c r="A58" s="25" t="s">
        <v>82</v>
      </c>
      <c r="B58" s="24" t="s">
        <v>78</v>
      </c>
      <c r="C58" s="80">
        <v>313283698</v>
      </c>
      <c r="D58" s="80">
        <v>329975990</v>
      </c>
      <c r="E58" s="80">
        <v>307612308</v>
      </c>
      <c r="F58" s="80">
        <v>317749443</v>
      </c>
      <c r="G58" s="80">
        <v>324367828</v>
      </c>
    </row>
    <row r="59" spans="1:7" ht="14.45" x14ac:dyDescent="0.3">
      <c r="A59" s="25" t="s">
        <v>83</v>
      </c>
      <c r="B59" s="24" t="s">
        <v>78</v>
      </c>
      <c r="C59" s="80">
        <v>788397000</v>
      </c>
      <c r="D59" s="80">
        <v>808099000</v>
      </c>
      <c r="E59" s="80">
        <v>822774000</v>
      </c>
      <c r="F59" s="80">
        <v>846370000</v>
      </c>
      <c r="G59" s="80">
        <v>884450000</v>
      </c>
    </row>
    <row r="60" spans="1:7" ht="14.45" x14ac:dyDescent="0.3">
      <c r="A60" s="25" t="s">
        <v>84</v>
      </c>
      <c r="B60" s="24" t="s">
        <v>78</v>
      </c>
      <c r="C60" s="80">
        <v>769757618</v>
      </c>
      <c r="D60" s="80">
        <v>826712543</v>
      </c>
      <c r="E60" s="80">
        <v>864858790</v>
      </c>
      <c r="F60" s="80">
        <v>694513145</v>
      </c>
      <c r="G60" s="80">
        <v>748326240</v>
      </c>
    </row>
    <row r="61" spans="1:7" ht="14.45" x14ac:dyDescent="0.3">
      <c r="A61" s="25" t="s">
        <v>85</v>
      </c>
      <c r="B61" s="24" t="s">
        <v>78</v>
      </c>
      <c r="C61" s="80">
        <v>363538490</v>
      </c>
      <c r="D61" s="80">
        <v>359503255</v>
      </c>
      <c r="E61" s="80">
        <v>389795031</v>
      </c>
      <c r="F61" s="80">
        <v>284997000</v>
      </c>
      <c r="G61" s="80">
        <v>307445299</v>
      </c>
    </row>
    <row r="62" spans="1:7" ht="14.45" x14ac:dyDescent="0.3">
      <c r="A62" s="26" t="s">
        <v>86</v>
      </c>
      <c r="B62" s="27" t="s">
        <v>78</v>
      </c>
      <c r="C62" s="80">
        <v>259228643</v>
      </c>
      <c r="D62" s="80">
        <v>273916000</v>
      </c>
      <c r="E62" s="80">
        <v>285516000</v>
      </c>
      <c r="F62" s="80">
        <v>289377000</v>
      </c>
      <c r="G62" s="80">
        <v>296527000</v>
      </c>
    </row>
    <row r="63" spans="1:7" ht="14.45" x14ac:dyDescent="0.3">
      <c r="A63" s="21" t="s">
        <v>72</v>
      </c>
      <c r="B63" s="22" t="s">
        <v>73</v>
      </c>
      <c r="C63" s="80">
        <v>172553000</v>
      </c>
      <c r="D63" s="80">
        <v>181419000</v>
      </c>
      <c r="E63" s="80">
        <v>189795000</v>
      </c>
      <c r="F63" s="80">
        <v>194244000</v>
      </c>
      <c r="G63" s="80">
        <v>206984000</v>
      </c>
    </row>
    <row r="64" spans="1:7" ht="14.45" x14ac:dyDescent="0.3">
      <c r="A64" s="25" t="s">
        <v>74</v>
      </c>
      <c r="B64" s="24" t="s">
        <v>73</v>
      </c>
      <c r="C64" s="80">
        <v>1126840000</v>
      </c>
      <c r="D64" s="80">
        <v>1215796000</v>
      </c>
      <c r="E64" s="80">
        <v>1247703000</v>
      </c>
      <c r="F64" s="80">
        <v>1266641000</v>
      </c>
      <c r="G64" s="80">
        <v>1259457000</v>
      </c>
    </row>
    <row r="65" spans="1:7" ht="14.45" x14ac:dyDescent="0.3">
      <c r="A65" s="25" t="s">
        <v>75</v>
      </c>
      <c r="B65" s="24" t="s">
        <v>73</v>
      </c>
      <c r="C65" s="80">
        <v>154876195</v>
      </c>
      <c r="D65" s="80">
        <v>215408472</v>
      </c>
      <c r="E65" s="80">
        <v>194673311</v>
      </c>
      <c r="F65" s="80">
        <v>201598240</v>
      </c>
      <c r="G65" s="80">
        <v>202499129</v>
      </c>
    </row>
    <row r="66" spans="1:7" ht="14.45" x14ac:dyDescent="0.3">
      <c r="A66" s="26" t="s">
        <v>76</v>
      </c>
      <c r="B66" s="27" t="s">
        <v>73</v>
      </c>
      <c r="C66" s="80">
        <v>729522281</v>
      </c>
      <c r="D66" s="80">
        <v>796316400</v>
      </c>
      <c r="E66" s="80">
        <v>869921224</v>
      </c>
      <c r="F66" s="80">
        <v>966958878</v>
      </c>
      <c r="G66" s="80">
        <v>985021450</v>
      </c>
    </row>
    <row r="67" spans="1:7" ht="14.45" x14ac:dyDescent="0.3">
      <c r="A67" s="79" t="s">
        <v>112</v>
      </c>
      <c r="B67" s="78"/>
      <c r="C67" s="80">
        <v>14681991</v>
      </c>
      <c r="D67" s="80">
        <v>16039790</v>
      </c>
      <c r="E67" s="80">
        <v>17285867</v>
      </c>
      <c r="F67" s="80">
        <v>16822345</v>
      </c>
      <c r="G67" s="80">
        <v>17259129</v>
      </c>
    </row>
    <row r="68" spans="1:7" ht="14.45" x14ac:dyDescent="0.3">
      <c r="A68" s="79" t="s">
        <v>112</v>
      </c>
      <c r="B68" s="78"/>
      <c r="C68" s="80">
        <v>20447507</v>
      </c>
      <c r="D68" s="80">
        <v>20620684</v>
      </c>
      <c r="E68" s="80">
        <v>20709057</v>
      </c>
      <c r="F68" s="80">
        <v>19972869</v>
      </c>
      <c r="G68" s="80">
        <v>19555421</v>
      </c>
    </row>
    <row r="69" spans="1:7" thickBot="1" x14ac:dyDescent="0.35">
      <c r="C69" s="80">
        <v>21068331575</v>
      </c>
      <c r="D69" s="80">
        <v>22111342378</v>
      </c>
      <c r="E69" s="80">
        <v>22924197462</v>
      </c>
      <c r="F69" s="80">
        <v>23188932377</v>
      </c>
      <c r="G69" s="80">
        <v>24042537925</v>
      </c>
    </row>
    <row r="70" spans="1:7" ht="14.45" x14ac:dyDescent="0.3">
      <c r="C70" s="80"/>
      <c r="D70" s="80"/>
      <c r="E70" s="80"/>
      <c r="F70" s="80"/>
      <c r="G70" s="83">
        <f>(G69-C69)/C69</f>
        <v>0.14116952447858938</v>
      </c>
    </row>
    <row r="71" spans="1:7" thickBot="1" x14ac:dyDescent="0.35">
      <c r="G71" s="84" t="s">
        <v>116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58" workbookViewId="0">
      <selection activeCell="A79" sqref="A79"/>
    </sheetView>
  </sheetViews>
  <sheetFormatPr defaultColWidth="8.7109375" defaultRowHeight="15" x14ac:dyDescent="0.25"/>
  <cols>
    <col min="1" max="1" width="38.42578125" bestFit="1" customWidth="1"/>
    <col min="2" max="2" width="18.7109375" bestFit="1" customWidth="1"/>
    <col min="3" max="7" width="15.7109375" bestFit="1" customWidth="1"/>
  </cols>
  <sheetData>
    <row r="1" spans="1:7" ht="14.45" x14ac:dyDescent="0.3">
      <c r="A1" s="28" t="s">
        <v>0</v>
      </c>
      <c r="B1" s="28" t="s">
        <v>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</row>
    <row r="2" spans="1:7" ht="14.45" x14ac:dyDescent="0.3">
      <c r="A2" s="29" t="s">
        <v>17</v>
      </c>
      <c r="B2" s="22" t="s">
        <v>18</v>
      </c>
      <c r="C2" s="2">
        <v>2473616000</v>
      </c>
      <c r="D2" s="2">
        <v>2655170000</v>
      </c>
      <c r="E2" s="2">
        <v>2864628000</v>
      </c>
      <c r="F2" s="2">
        <v>3033451000</v>
      </c>
      <c r="G2" s="20">
        <v>3260192000</v>
      </c>
    </row>
    <row r="3" spans="1:7" ht="14.45" x14ac:dyDescent="0.3">
      <c r="A3" s="25" t="s">
        <v>19</v>
      </c>
      <c r="B3" s="24" t="s">
        <v>18</v>
      </c>
      <c r="C3" s="2">
        <v>1244187417</v>
      </c>
      <c r="D3" s="2">
        <v>1329777803</v>
      </c>
      <c r="E3" s="2">
        <v>1399924977</v>
      </c>
      <c r="F3" s="2">
        <v>1372919260</v>
      </c>
      <c r="G3" s="20">
        <v>1396086598</v>
      </c>
    </row>
    <row r="4" spans="1:7" ht="14.45" x14ac:dyDescent="0.3">
      <c r="A4" s="25" t="s">
        <v>20</v>
      </c>
      <c r="B4" s="24" t="s">
        <v>18</v>
      </c>
      <c r="C4" s="2">
        <v>579582000</v>
      </c>
      <c r="D4" s="2">
        <v>606875000</v>
      </c>
      <c r="E4" s="2">
        <v>642928000</v>
      </c>
      <c r="F4" s="2">
        <v>672239000</v>
      </c>
      <c r="G4" s="20">
        <v>673340374</v>
      </c>
    </row>
    <row r="5" spans="1:7" ht="14.45" x14ac:dyDescent="0.3">
      <c r="A5" s="25" t="s">
        <v>21</v>
      </c>
      <c r="B5" s="24" t="s">
        <v>18</v>
      </c>
      <c r="C5" s="2">
        <v>1904502000</v>
      </c>
      <c r="D5" s="2">
        <v>2085145000</v>
      </c>
      <c r="E5" s="2">
        <v>2211784000</v>
      </c>
      <c r="F5" s="2">
        <v>2353390000</v>
      </c>
      <c r="G5" s="20">
        <v>2457097000</v>
      </c>
    </row>
    <row r="6" spans="1:7" ht="14.45" x14ac:dyDescent="0.3">
      <c r="A6" s="25" t="s">
        <v>22</v>
      </c>
      <c r="B6" s="24" t="s">
        <v>18</v>
      </c>
      <c r="C6" s="2">
        <v>1063887698</v>
      </c>
      <c r="D6" s="2">
        <v>1004926000</v>
      </c>
      <c r="E6" s="2">
        <v>1017322000</v>
      </c>
      <c r="F6" s="2">
        <v>984695000</v>
      </c>
      <c r="G6" s="20">
        <v>1017054000</v>
      </c>
    </row>
    <row r="7" spans="1:7" ht="14.45" x14ac:dyDescent="0.3">
      <c r="A7" s="26" t="s">
        <v>23</v>
      </c>
      <c r="B7" s="27" t="s">
        <v>18</v>
      </c>
      <c r="C7" s="2">
        <v>1217868000</v>
      </c>
      <c r="D7" s="2">
        <v>1257406000</v>
      </c>
      <c r="E7" s="2">
        <v>1346404000</v>
      </c>
      <c r="F7" s="2">
        <v>1382083000</v>
      </c>
      <c r="G7" s="20">
        <v>1409643000</v>
      </c>
    </row>
    <row r="8" spans="1:7" ht="14.45" x14ac:dyDescent="0.3">
      <c r="A8" s="21" t="s">
        <v>24</v>
      </c>
      <c r="B8" s="22" t="s">
        <v>25</v>
      </c>
      <c r="C8" s="2">
        <v>175605451</v>
      </c>
      <c r="D8" s="2">
        <v>187148385</v>
      </c>
      <c r="E8" s="2">
        <v>189542719</v>
      </c>
      <c r="F8" s="2">
        <v>195448763</v>
      </c>
      <c r="G8" s="20">
        <v>197868069</v>
      </c>
    </row>
    <row r="9" spans="1:7" ht="14.45" x14ac:dyDescent="0.3">
      <c r="A9" s="23" t="s">
        <v>26</v>
      </c>
      <c r="B9" s="24" t="s">
        <v>25</v>
      </c>
      <c r="C9" s="2">
        <v>270544000</v>
      </c>
      <c r="D9" s="2">
        <v>276768000</v>
      </c>
      <c r="E9" s="2">
        <v>282506000</v>
      </c>
      <c r="F9" s="2">
        <v>289357000</v>
      </c>
      <c r="G9" s="20">
        <v>296304000</v>
      </c>
    </row>
    <row r="10" spans="1:7" ht="14.45" x14ac:dyDescent="0.3">
      <c r="A10" s="25" t="s">
        <v>27</v>
      </c>
      <c r="B10" s="24" t="s">
        <v>25</v>
      </c>
      <c r="C10" s="2">
        <v>76362328</v>
      </c>
      <c r="D10" s="2">
        <v>86617602</v>
      </c>
      <c r="E10" s="2">
        <v>105677431</v>
      </c>
      <c r="F10" s="2">
        <v>118078056</v>
      </c>
      <c r="G10" s="20">
        <v>117113803</v>
      </c>
    </row>
    <row r="11" spans="1:7" ht="14.45" x14ac:dyDescent="0.3">
      <c r="A11" s="23" t="s">
        <v>28</v>
      </c>
      <c r="B11" s="24" t="s">
        <v>25</v>
      </c>
      <c r="C11" s="2">
        <v>337752000</v>
      </c>
      <c r="D11" s="2">
        <v>360443000</v>
      </c>
      <c r="E11" s="2">
        <v>384618000</v>
      </c>
      <c r="F11" s="2">
        <v>397018000</v>
      </c>
      <c r="G11" s="20">
        <v>429263000</v>
      </c>
    </row>
    <row r="12" spans="1:7" ht="14.45" x14ac:dyDescent="0.3">
      <c r="A12" s="23" t="s">
        <v>29</v>
      </c>
      <c r="B12" s="24" t="s">
        <v>25</v>
      </c>
      <c r="C12" s="2">
        <v>295739618</v>
      </c>
      <c r="D12" s="2">
        <v>318880477</v>
      </c>
      <c r="E12" s="2">
        <v>319428863</v>
      </c>
      <c r="F12" s="2">
        <v>318028878</v>
      </c>
      <c r="G12" s="20">
        <v>332598000</v>
      </c>
    </row>
    <row r="13" spans="1:7" ht="14.45" x14ac:dyDescent="0.3">
      <c r="A13" s="25" t="s">
        <v>30</v>
      </c>
      <c r="B13" s="24" t="s">
        <v>25</v>
      </c>
      <c r="C13" s="2">
        <v>61054240</v>
      </c>
      <c r="D13" s="2">
        <v>65219557</v>
      </c>
      <c r="E13" s="2">
        <v>67323456</v>
      </c>
      <c r="F13" s="2">
        <v>68410707</v>
      </c>
      <c r="G13" s="20">
        <v>75461981</v>
      </c>
    </row>
    <row r="14" spans="1:7" ht="14.45" x14ac:dyDescent="0.3">
      <c r="A14" s="25" t="s">
        <v>31</v>
      </c>
      <c r="B14" s="24" t="s">
        <v>25</v>
      </c>
      <c r="C14" s="2">
        <v>162743884</v>
      </c>
      <c r="D14" s="2">
        <v>167856633</v>
      </c>
      <c r="E14" s="2">
        <v>167780931</v>
      </c>
      <c r="F14" s="2">
        <v>160920412</v>
      </c>
      <c r="G14" s="20">
        <v>169104024</v>
      </c>
    </row>
    <row r="15" spans="1:7" ht="14.45" x14ac:dyDescent="0.3">
      <c r="A15" s="25" t="s">
        <v>32</v>
      </c>
      <c r="B15" s="24" t="s">
        <v>25</v>
      </c>
      <c r="C15" s="2">
        <v>238257125</v>
      </c>
      <c r="D15" s="2">
        <v>247823735</v>
      </c>
      <c r="E15" s="2">
        <v>258306882</v>
      </c>
      <c r="F15" s="2">
        <v>256420949</v>
      </c>
      <c r="G15" s="20">
        <v>259344708</v>
      </c>
    </row>
    <row r="16" spans="1:7" ht="14.45" x14ac:dyDescent="0.3">
      <c r="A16" s="25" t="s">
        <v>33</v>
      </c>
      <c r="B16" s="24" t="s">
        <v>25</v>
      </c>
      <c r="C16" s="2">
        <v>180588097</v>
      </c>
      <c r="D16" s="2">
        <v>187520411</v>
      </c>
      <c r="E16" s="2">
        <v>197056859</v>
      </c>
      <c r="F16" s="2">
        <v>200714876</v>
      </c>
      <c r="G16" s="20">
        <v>206122977</v>
      </c>
    </row>
    <row r="17" spans="1:7" ht="14.45" x14ac:dyDescent="0.3">
      <c r="A17" s="25" t="s">
        <v>34</v>
      </c>
      <c r="B17" s="24" t="s">
        <v>25</v>
      </c>
      <c r="C17" s="2">
        <v>100530856</v>
      </c>
      <c r="D17" s="2">
        <v>106963388</v>
      </c>
      <c r="E17" s="2">
        <v>110443796</v>
      </c>
      <c r="F17" s="2">
        <v>106670477</v>
      </c>
      <c r="G17" s="20">
        <v>114664691</v>
      </c>
    </row>
    <row r="18" spans="1:7" ht="14.45" x14ac:dyDescent="0.3">
      <c r="A18" s="25" t="s">
        <v>35</v>
      </c>
      <c r="B18" s="24" t="s">
        <v>25</v>
      </c>
      <c r="C18" s="2">
        <v>46506237</v>
      </c>
      <c r="D18" s="2">
        <v>49153100</v>
      </c>
      <c r="E18" s="2">
        <v>54678346</v>
      </c>
      <c r="F18" s="2">
        <v>58077949</v>
      </c>
      <c r="G18" s="20">
        <v>59722055</v>
      </c>
    </row>
    <row r="19" spans="1:7" ht="14.45" x14ac:dyDescent="0.3">
      <c r="A19" s="25" t="s">
        <v>36</v>
      </c>
      <c r="B19" s="24" t="s">
        <v>25</v>
      </c>
      <c r="C19" s="2">
        <v>64707454</v>
      </c>
      <c r="D19" s="2">
        <v>67276000</v>
      </c>
      <c r="E19" s="2">
        <v>72650000</v>
      </c>
      <c r="F19" s="2">
        <v>76477000</v>
      </c>
      <c r="G19" s="20">
        <v>79445000</v>
      </c>
    </row>
    <row r="20" spans="1:7" ht="14.45" x14ac:dyDescent="0.3">
      <c r="A20" s="25" t="s">
        <v>37</v>
      </c>
      <c r="B20" s="24" t="s">
        <v>25</v>
      </c>
      <c r="C20" s="2">
        <v>33543000</v>
      </c>
      <c r="D20" s="2">
        <v>33139000</v>
      </c>
      <c r="E20" s="2">
        <v>29526000</v>
      </c>
      <c r="F20" s="2">
        <v>27063000</v>
      </c>
      <c r="G20" s="20">
        <v>36669000</v>
      </c>
    </row>
    <row r="21" spans="1:7" ht="14.45" x14ac:dyDescent="0.3">
      <c r="A21" s="25" t="s">
        <v>38</v>
      </c>
      <c r="B21" s="24" t="s">
        <v>25</v>
      </c>
      <c r="C21" s="2">
        <v>44771415</v>
      </c>
      <c r="D21" s="2">
        <v>44607951</v>
      </c>
      <c r="E21" s="2">
        <v>44985667</v>
      </c>
      <c r="F21" s="2">
        <v>17258373</v>
      </c>
      <c r="G21" s="20">
        <v>44208738</v>
      </c>
    </row>
    <row r="22" spans="1:7" ht="14.45" x14ac:dyDescent="0.3">
      <c r="A22" s="23" t="s">
        <v>39</v>
      </c>
      <c r="B22" s="24" t="s">
        <v>25</v>
      </c>
      <c r="C22" s="2">
        <v>242712774</v>
      </c>
      <c r="D22" s="2">
        <v>254991379</v>
      </c>
      <c r="E22" s="2">
        <v>266717638</v>
      </c>
      <c r="F22" s="2">
        <v>270566896</v>
      </c>
      <c r="G22" s="20">
        <v>294287928</v>
      </c>
    </row>
    <row r="23" spans="1:7" ht="14.45" x14ac:dyDescent="0.3">
      <c r="A23" s="25" t="s">
        <v>40</v>
      </c>
      <c r="B23" s="24" t="s">
        <v>25</v>
      </c>
      <c r="C23" s="2">
        <v>147467187</v>
      </c>
      <c r="D23" s="2">
        <v>143662048</v>
      </c>
      <c r="E23" s="2">
        <v>166502447</v>
      </c>
      <c r="F23" s="2">
        <v>164067939</v>
      </c>
      <c r="G23" s="20">
        <v>173649385</v>
      </c>
    </row>
    <row r="24" spans="1:7" ht="14.45" x14ac:dyDescent="0.3">
      <c r="A24" s="25" t="s">
        <v>41</v>
      </c>
      <c r="B24" s="24" t="s">
        <v>25</v>
      </c>
      <c r="C24" s="2">
        <v>32280000</v>
      </c>
      <c r="D24" s="2">
        <v>33420000</v>
      </c>
      <c r="E24" s="2">
        <v>29454000</v>
      </c>
      <c r="F24" s="2">
        <v>29820000</v>
      </c>
      <c r="G24" s="20">
        <v>30452000</v>
      </c>
    </row>
    <row r="25" spans="1:7" ht="14.45" x14ac:dyDescent="0.3">
      <c r="A25" s="25" t="s">
        <v>42</v>
      </c>
      <c r="B25" s="24" t="s">
        <v>25</v>
      </c>
      <c r="C25" s="2">
        <v>150407067</v>
      </c>
      <c r="D25" s="2">
        <v>160336303</v>
      </c>
      <c r="E25" s="2">
        <v>169060104</v>
      </c>
      <c r="F25" s="2">
        <v>155653361</v>
      </c>
      <c r="G25" s="20">
        <v>180688512</v>
      </c>
    </row>
    <row r="26" spans="1:7" ht="14.45" x14ac:dyDescent="0.3">
      <c r="A26" s="23" t="s">
        <v>43</v>
      </c>
      <c r="B26" s="24" t="s">
        <v>25</v>
      </c>
      <c r="C26" s="2">
        <v>188225863</v>
      </c>
      <c r="D26" s="2">
        <v>214868773</v>
      </c>
      <c r="E26" s="2">
        <v>237810465</v>
      </c>
      <c r="F26" s="2">
        <v>258012709</v>
      </c>
      <c r="G26" s="20">
        <v>332862316</v>
      </c>
    </row>
    <row r="27" spans="1:7" ht="14.45" x14ac:dyDescent="0.3">
      <c r="A27" s="25" t="s">
        <v>44</v>
      </c>
      <c r="B27" s="24" t="s">
        <v>25</v>
      </c>
      <c r="C27" s="2">
        <v>45764053</v>
      </c>
      <c r="D27" s="2">
        <v>48669021</v>
      </c>
      <c r="E27" s="2">
        <v>53885844</v>
      </c>
      <c r="F27" s="2">
        <v>55045981</v>
      </c>
      <c r="G27" s="20">
        <v>60635516</v>
      </c>
    </row>
    <row r="28" spans="1:7" ht="14.45" x14ac:dyDescent="0.3">
      <c r="A28" s="25" t="s">
        <v>45</v>
      </c>
      <c r="B28" s="24" t="s">
        <v>25</v>
      </c>
      <c r="C28" s="2">
        <v>354133062</v>
      </c>
      <c r="D28" s="2">
        <v>385275990</v>
      </c>
      <c r="E28" s="2">
        <v>420826331</v>
      </c>
      <c r="F28" s="2">
        <v>435611504</v>
      </c>
      <c r="G28" s="20">
        <v>455395915</v>
      </c>
    </row>
    <row r="29" spans="1:7" ht="14.45" x14ac:dyDescent="0.3">
      <c r="A29" s="26" t="s">
        <v>46</v>
      </c>
      <c r="B29" s="27" t="s">
        <v>25</v>
      </c>
      <c r="C29" s="2">
        <v>166925326</v>
      </c>
      <c r="D29" s="2">
        <v>178038388</v>
      </c>
      <c r="E29" s="2">
        <v>183751207</v>
      </c>
      <c r="F29" s="2">
        <v>180424356</v>
      </c>
      <c r="G29" s="20">
        <v>189800650</v>
      </c>
    </row>
    <row r="30" spans="1:7" ht="14.45" x14ac:dyDescent="0.3">
      <c r="A30" s="21" t="s">
        <v>47</v>
      </c>
      <c r="B30" s="22" t="s">
        <v>48</v>
      </c>
      <c r="C30" s="2">
        <v>158165090</v>
      </c>
      <c r="D30" s="2">
        <v>166753924</v>
      </c>
      <c r="E30" s="2">
        <v>167689047</v>
      </c>
      <c r="F30" s="2">
        <v>168156117</v>
      </c>
      <c r="G30" s="20">
        <v>168197798</v>
      </c>
    </row>
    <row r="31" spans="1:7" ht="14.45" x14ac:dyDescent="0.3">
      <c r="A31" s="23" t="s">
        <v>49</v>
      </c>
      <c r="B31" s="24" t="s">
        <v>48</v>
      </c>
      <c r="C31" s="2">
        <v>357981945</v>
      </c>
      <c r="D31" s="2">
        <v>374391832</v>
      </c>
      <c r="E31" s="2">
        <v>398766495</v>
      </c>
      <c r="F31" s="2">
        <v>414443235</v>
      </c>
      <c r="G31" s="20">
        <v>447092569</v>
      </c>
    </row>
    <row r="32" spans="1:7" ht="14.45" x14ac:dyDescent="0.3">
      <c r="A32" s="25" t="s">
        <v>50</v>
      </c>
      <c r="B32" s="24" t="s">
        <v>48</v>
      </c>
      <c r="C32" s="2">
        <v>26458071</v>
      </c>
      <c r="D32" s="2">
        <v>26291000</v>
      </c>
      <c r="E32" s="2">
        <v>25885000</v>
      </c>
      <c r="F32" s="2">
        <v>26326000</v>
      </c>
      <c r="G32" s="20">
        <v>25865000</v>
      </c>
    </row>
    <row r="33" spans="1:7" ht="14.45" x14ac:dyDescent="0.3">
      <c r="A33" s="25" t="s">
        <v>51</v>
      </c>
      <c r="B33" s="24" t="s">
        <v>48</v>
      </c>
      <c r="C33" s="2">
        <v>35419712</v>
      </c>
      <c r="D33" s="2">
        <v>38943134</v>
      </c>
      <c r="E33" s="2">
        <v>40383614</v>
      </c>
      <c r="F33" s="2">
        <v>43371783</v>
      </c>
      <c r="G33" s="20">
        <v>45987198</v>
      </c>
    </row>
    <row r="34" spans="1:7" ht="14.45" x14ac:dyDescent="0.3">
      <c r="A34" s="25" t="s">
        <v>52</v>
      </c>
      <c r="B34" s="24" t="s">
        <v>48</v>
      </c>
      <c r="C34" s="2">
        <v>121772776</v>
      </c>
      <c r="D34" s="2">
        <v>117569931</v>
      </c>
      <c r="E34" s="2">
        <v>115763540</v>
      </c>
      <c r="F34" s="2">
        <v>122161483</v>
      </c>
      <c r="G34" s="20">
        <v>129920046</v>
      </c>
    </row>
    <row r="35" spans="1:7" ht="14.45" x14ac:dyDescent="0.3">
      <c r="A35" s="25" t="s">
        <v>53</v>
      </c>
      <c r="B35" s="24" t="s">
        <v>48</v>
      </c>
      <c r="C35" s="2">
        <v>82263000</v>
      </c>
      <c r="D35" s="2">
        <v>84663000</v>
      </c>
      <c r="E35" s="2">
        <v>77402000</v>
      </c>
      <c r="F35" s="2">
        <v>76930000</v>
      </c>
      <c r="G35" s="20">
        <v>82228000</v>
      </c>
    </row>
    <row r="36" spans="1:7" ht="14.45" x14ac:dyDescent="0.3">
      <c r="A36" s="25" t="s">
        <v>54</v>
      </c>
      <c r="B36" s="24" t="s">
        <v>48</v>
      </c>
      <c r="C36" s="2">
        <v>22965995</v>
      </c>
      <c r="D36" s="2">
        <v>22488688</v>
      </c>
      <c r="E36" s="2">
        <v>22163178</v>
      </c>
      <c r="F36" s="2">
        <v>17761963</v>
      </c>
      <c r="G36" s="20">
        <v>20110303</v>
      </c>
    </row>
    <row r="37" spans="1:7" ht="14.45" x14ac:dyDescent="0.3">
      <c r="A37" s="25" t="s">
        <v>55</v>
      </c>
      <c r="B37" s="24" t="s">
        <v>48</v>
      </c>
      <c r="C37" s="2">
        <v>138036022</v>
      </c>
      <c r="D37" s="2">
        <v>141947413</v>
      </c>
      <c r="E37" s="2">
        <v>134186086</v>
      </c>
      <c r="F37" s="2">
        <v>148714608</v>
      </c>
      <c r="G37" s="20">
        <v>158772051</v>
      </c>
    </row>
    <row r="38" spans="1:7" ht="14.45" x14ac:dyDescent="0.3">
      <c r="A38" s="25" t="s">
        <v>56</v>
      </c>
      <c r="B38" s="24" t="s">
        <v>48</v>
      </c>
      <c r="C38" s="2">
        <v>88788769</v>
      </c>
      <c r="D38" s="2">
        <v>90704837</v>
      </c>
      <c r="E38" s="2">
        <v>95903899</v>
      </c>
      <c r="F38" s="2">
        <v>97367655</v>
      </c>
      <c r="G38" s="20">
        <v>102564279</v>
      </c>
    </row>
    <row r="39" spans="1:7" ht="14.45" x14ac:dyDescent="0.3">
      <c r="A39" s="23" t="s">
        <v>57</v>
      </c>
      <c r="B39" s="24" t="s">
        <v>48</v>
      </c>
      <c r="C39" s="2">
        <v>196238064</v>
      </c>
      <c r="D39" s="2">
        <v>202040187</v>
      </c>
      <c r="E39" s="2">
        <v>219237074</v>
      </c>
      <c r="F39" s="2">
        <v>219585710</v>
      </c>
      <c r="G39" s="20">
        <v>239515178</v>
      </c>
    </row>
    <row r="40" spans="1:7" ht="14.45" x14ac:dyDescent="0.3">
      <c r="A40" s="23" t="s">
        <v>58</v>
      </c>
      <c r="B40" s="24" t="s">
        <v>48</v>
      </c>
      <c r="C40" s="2">
        <v>133393598</v>
      </c>
      <c r="D40" s="2">
        <v>144562214</v>
      </c>
      <c r="E40" s="2">
        <v>153309743</v>
      </c>
      <c r="F40" s="2">
        <v>163712127</v>
      </c>
      <c r="G40" s="20">
        <v>202491232</v>
      </c>
    </row>
    <row r="41" spans="1:7" ht="14.45" x14ac:dyDescent="0.3">
      <c r="A41" s="25" t="s">
        <v>59</v>
      </c>
      <c r="B41" s="24" t="s">
        <v>48</v>
      </c>
      <c r="C41" s="2">
        <v>105395053</v>
      </c>
      <c r="D41" s="2">
        <v>110041496</v>
      </c>
      <c r="E41" s="2">
        <v>103555288</v>
      </c>
      <c r="F41" s="2">
        <v>98591082</v>
      </c>
      <c r="G41" s="20">
        <v>98740306</v>
      </c>
    </row>
    <row r="42" spans="1:7" ht="14.45" x14ac:dyDescent="0.3">
      <c r="A42" s="25" t="s">
        <v>60</v>
      </c>
      <c r="B42" s="24" t="s">
        <v>48</v>
      </c>
      <c r="C42" s="2">
        <v>128634977</v>
      </c>
      <c r="D42" s="2">
        <v>131418232</v>
      </c>
      <c r="E42" s="2">
        <v>132927911</v>
      </c>
      <c r="F42" s="2">
        <v>125654878</v>
      </c>
      <c r="G42" s="20">
        <v>124920016</v>
      </c>
    </row>
    <row r="43" spans="1:7" ht="14.45" x14ac:dyDescent="0.3">
      <c r="A43" s="25" t="s">
        <v>61</v>
      </c>
      <c r="B43" s="24" t="s">
        <v>48</v>
      </c>
      <c r="C43" s="2">
        <v>54503658</v>
      </c>
      <c r="D43" s="2">
        <v>55964766</v>
      </c>
      <c r="E43" s="2">
        <v>55158378</v>
      </c>
      <c r="F43" s="2">
        <v>22576529</v>
      </c>
      <c r="G43" s="20">
        <v>56141487</v>
      </c>
    </row>
    <row r="44" spans="1:7" ht="14.45" x14ac:dyDescent="0.3">
      <c r="A44" s="25" t="s">
        <v>62</v>
      </c>
      <c r="B44" s="24" t="s">
        <v>48</v>
      </c>
      <c r="C44" s="2">
        <v>150669397</v>
      </c>
      <c r="D44" s="2">
        <v>147185586</v>
      </c>
      <c r="E44" s="2">
        <v>154246063</v>
      </c>
      <c r="F44" s="2">
        <v>153743280</v>
      </c>
      <c r="G44" s="20">
        <v>187880976</v>
      </c>
    </row>
    <row r="45" spans="1:7" ht="14.45" x14ac:dyDescent="0.3">
      <c r="A45" s="25" t="s">
        <v>63</v>
      </c>
      <c r="B45" s="24" t="s">
        <v>48</v>
      </c>
      <c r="C45" s="2">
        <v>184324608</v>
      </c>
      <c r="D45" s="2">
        <v>197337787</v>
      </c>
      <c r="E45" s="2">
        <v>198534437</v>
      </c>
      <c r="F45" s="2">
        <v>183031453</v>
      </c>
      <c r="G45" s="20">
        <v>224593007</v>
      </c>
    </row>
    <row r="46" spans="1:7" ht="14.45" x14ac:dyDescent="0.3">
      <c r="A46" s="23" t="s">
        <v>64</v>
      </c>
      <c r="B46" s="24" t="s">
        <v>48</v>
      </c>
      <c r="C46" s="2">
        <v>598021544</v>
      </c>
      <c r="D46" s="2">
        <v>615962365</v>
      </c>
      <c r="E46" s="2">
        <v>648743050</v>
      </c>
      <c r="F46" s="2">
        <v>682131969</v>
      </c>
      <c r="G46" s="20">
        <v>709737429</v>
      </c>
    </row>
    <row r="47" spans="1:7" ht="14.45" x14ac:dyDescent="0.3">
      <c r="A47" s="25" t="s">
        <v>65</v>
      </c>
      <c r="B47" s="24" t="s">
        <v>48</v>
      </c>
      <c r="C47" s="2">
        <v>164119640</v>
      </c>
      <c r="D47" s="2">
        <v>172993093</v>
      </c>
      <c r="E47" s="2">
        <v>179874164</v>
      </c>
      <c r="F47" s="2">
        <v>190974899</v>
      </c>
      <c r="G47" s="20">
        <v>220733710</v>
      </c>
    </row>
    <row r="48" spans="1:7" ht="14.45" x14ac:dyDescent="0.3">
      <c r="A48" s="25" t="s">
        <v>66</v>
      </c>
      <c r="B48" s="24" t="s">
        <v>48</v>
      </c>
      <c r="C48" s="2">
        <v>131524000</v>
      </c>
      <c r="D48" s="2">
        <v>135720405</v>
      </c>
      <c r="E48" s="2">
        <v>142869000</v>
      </c>
      <c r="F48" s="2">
        <v>139259000</v>
      </c>
      <c r="G48" s="3"/>
    </row>
    <row r="49" spans="1:7" ht="14.45" x14ac:dyDescent="0.3">
      <c r="A49" s="25" t="s">
        <v>67</v>
      </c>
      <c r="B49" s="24" t="s">
        <v>48</v>
      </c>
      <c r="C49" s="2">
        <v>438880000</v>
      </c>
      <c r="D49" s="2">
        <v>439787000</v>
      </c>
      <c r="E49" s="2">
        <v>426806000</v>
      </c>
      <c r="F49" s="2">
        <v>423393000</v>
      </c>
      <c r="G49" s="20">
        <v>446801000</v>
      </c>
    </row>
    <row r="50" spans="1:7" ht="14.45" x14ac:dyDescent="0.3">
      <c r="A50" s="23" t="s">
        <v>68</v>
      </c>
      <c r="B50" s="24" t="s">
        <v>48</v>
      </c>
      <c r="C50" s="2">
        <v>200811699</v>
      </c>
      <c r="D50" s="2">
        <v>231938479</v>
      </c>
      <c r="E50" s="2">
        <v>215867138</v>
      </c>
      <c r="F50" s="2">
        <v>218318552</v>
      </c>
      <c r="G50" s="20">
        <v>243766738</v>
      </c>
    </row>
    <row r="51" spans="1:7" ht="14.45" x14ac:dyDescent="0.3">
      <c r="A51" s="25" t="s">
        <v>69</v>
      </c>
      <c r="B51" s="24" t="s">
        <v>48</v>
      </c>
      <c r="C51" s="2">
        <v>63604722</v>
      </c>
      <c r="D51" s="2">
        <v>70741000</v>
      </c>
      <c r="E51" s="2">
        <v>89582000</v>
      </c>
      <c r="F51" s="2">
        <v>91720000</v>
      </c>
      <c r="G51" s="20">
        <v>96531000</v>
      </c>
    </row>
    <row r="52" spans="1:7" ht="14.45" x14ac:dyDescent="0.3">
      <c r="A52" s="25" t="s">
        <v>70</v>
      </c>
      <c r="B52" s="24" t="s">
        <v>48</v>
      </c>
      <c r="C52" s="2">
        <v>64261626</v>
      </c>
      <c r="D52" s="2">
        <v>59276251</v>
      </c>
      <c r="E52" s="2">
        <v>61872837</v>
      </c>
      <c r="F52" s="2">
        <v>61629863</v>
      </c>
      <c r="G52" s="20">
        <v>63530867</v>
      </c>
    </row>
    <row r="53" spans="1:7" ht="14.45" x14ac:dyDescent="0.3">
      <c r="A53" s="26" t="s">
        <v>71</v>
      </c>
      <c r="B53" s="27" t="s">
        <v>48</v>
      </c>
      <c r="C53" s="2">
        <v>53786485</v>
      </c>
      <c r="D53" s="2">
        <v>55536566</v>
      </c>
      <c r="E53" s="2">
        <v>53659830</v>
      </c>
      <c r="F53" s="2">
        <v>53289491</v>
      </c>
      <c r="G53" s="20">
        <v>58542144</v>
      </c>
    </row>
    <row r="54" spans="1:7" ht="14.45" x14ac:dyDescent="0.3">
      <c r="A54" s="21" t="s">
        <v>77</v>
      </c>
      <c r="B54" s="22" t="s">
        <v>78</v>
      </c>
      <c r="C54" s="30">
        <v>534095334</v>
      </c>
      <c r="D54" s="2">
        <v>530875634</v>
      </c>
      <c r="E54" s="2">
        <v>497905319</v>
      </c>
      <c r="F54" s="2">
        <v>495694662</v>
      </c>
      <c r="G54" s="2">
        <v>532171540</v>
      </c>
    </row>
    <row r="55" spans="1:7" ht="14.45" x14ac:dyDescent="0.3">
      <c r="A55" s="25" t="s">
        <v>79</v>
      </c>
      <c r="B55" s="24" t="s">
        <v>78</v>
      </c>
      <c r="C55" s="30">
        <v>299017897</v>
      </c>
      <c r="D55" s="2">
        <v>318698617</v>
      </c>
      <c r="E55" s="2">
        <v>337751148</v>
      </c>
      <c r="F55" s="2">
        <v>328317802</v>
      </c>
      <c r="G55" s="2">
        <v>350794473</v>
      </c>
    </row>
    <row r="56" spans="1:7" ht="14.45" x14ac:dyDescent="0.3">
      <c r="A56" s="25" t="s">
        <v>80</v>
      </c>
      <c r="B56" s="24" t="s">
        <v>78</v>
      </c>
      <c r="C56" s="30">
        <v>116625787</v>
      </c>
      <c r="D56" s="2">
        <v>120049510</v>
      </c>
      <c r="E56" s="2">
        <v>118941563</v>
      </c>
      <c r="F56" s="2">
        <v>110630234</v>
      </c>
      <c r="G56" s="2">
        <v>109686111</v>
      </c>
    </row>
    <row r="57" spans="1:7" ht="14.45" x14ac:dyDescent="0.3">
      <c r="A57" s="25" t="s">
        <v>81</v>
      </c>
      <c r="B57" s="24" t="s">
        <v>78</v>
      </c>
      <c r="C57" s="30">
        <v>171987000</v>
      </c>
      <c r="D57" s="2">
        <v>180388000</v>
      </c>
      <c r="E57" s="2">
        <v>183151000</v>
      </c>
      <c r="F57" s="2">
        <v>181385000</v>
      </c>
      <c r="G57" s="2">
        <v>198327000</v>
      </c>
    </row>
    <row r="58" spans="1:7" ht="14.45" x14ac:dyDescent="0.3">
      <c r="A58" s="25" t="s">
        <v>82</v>
      </c>
      <c r="B58" s="24" t="s">
        <v>78</v>
      </c>
      <c r="C58" s="30">
        <v>325241130</v>
      </c>
      <c r="D58" s="2">
        <v>328733602</v>
      </c>
      <c r="E58" s="2">
        <v>315873655</v>
      </c>
      <c r="F58" s="2">
        <v>338766213</v>
      </c>
      <c r="G58" s="2">
        <v>367801007</v>
      </c>
    </row>
    <row r="59" spans="1:7" ht="14.45" x14ac:dyDescent="0.3">
      <c r="A59" s="25" t="s">
        <v>83</v>
      </c>
      <c r="B59" s="24" t="s">
        <v>78</v>
      </c>
      <c r="C59" s="30">
        <v>841731000</v>
      </c>
      <c r="D59" s="2">
        <v>867656000</v>
      </c>
      <c r="E59" s="2">
        <v>896604000</v>
      </c>
      <c r="F59" s="2">
        <v>876845000</v>
      </c>
      <c r="G59" s="2">
        <v>982080000</v>
      </c>
    </row>
    <row r="60" spans="1:7" ht="14.45" x14ac:dyDescent="0.3">
      <c r="A60" s="25" t="s">
        <v>84</v>
      </c>
      <c r="B60" s="24" t="s">
        <v>78</v>
      </c>
      <c r="C60" s="30">
        <v>799868713</v>
      </c>
      <c r="D60" s="2">
        <v>876027669</v>
      </c>
      <c r="E60" s="2">
        <v>912785121</v>
      </c>
      <c r="F60" s="2">
        <v>759604618</v>
      </c>
      <c r="G60" s="2">
        <v>816600518</v>
      </c>
    </row>
    <row r="61" spans="1:7" ht="14.45" x14ac:dyDescent="0.3">
      <c r="A61" s="25" t="s">
        <v>85</v>
      </c>
      <c r="B61" s="24" t="s">
        <v>78</v>
      </c>
      <c r="C61" s="30">
        <v>362054561</v>
      </c>
      <c r="D61" s="2">
        <v>381838924</v>
      </c>
      <c r="E61" s="2">
        <v>414631036</v>
      </c>
      <c r="F61" s="2">
        <v>264067000</v>
      </c>
      <c r="G61" s="2">
        <v>306131650</v>
      </c>
    </row>
    <row r="62" spans="1:7" ht="14.45" x14ac:dyDescent="0.3">
      <c r="A62" s="26" t="s">
        <v>86</v>
      </c>
      <c r="B62" s="27" t="s">
        <v>78</v>
      </c>
      <c r="C62" s="30">
        <v>269730607</v>
      </c>
      <c r="D62" s="2">
        <v>293533000</v>
      </c>
      <c r="E62" s="2">
        <v>312823000</v>
      </c>
      <c r="F62" s="2">
        <v>314348000</v>
      </c>
      <c r="G62" s="2">
        <v>326922000</v>
      </c>
    </row>
    <row r="63" spans="1:7" ht="14.45" x14ac:dyDescent="0.3">
      <c r="A63" s="21" t="s">
        <v>72</v>
      </c>
      <c r="B63" s="22" t="s">
        <v>73</v>
      </c>
      <c r="C63" s="30">
        <v>179140000</v>
      </c>
      <c r="D63" s="2">
        <v>187462000</v>
      </c>
      <c r="E63" s="2">
        <v>198036000</v>
      </c>
      <c r="F63" s="2">
        <v>202910000</v>
      </c>
      <c r="G63" s="2">
        <v>218649000</v>
      </c>
    </row>
    <row r="64" spans="1:7" ht="14.45" x14ac:dyDescent="0.3">
      <c r="A64" s="25" t="s">
        <v>74</v>
      </c>
      <c r="B64" s="24" t="s">
        <v>73</v>
      </c>
      <c r="C64" s="30">
        <v>1190221000</v>
      </c>
      <c r="D64" s="2">
        <v>1304184000</v>
      </c>
      <c r="E64" s="2">
        <v>1321849000</v>
      </c>
      <c r="F64" s="2">
        <v>1348708000</v>
      </c>
      <c r="G64" s="2">
        <v>1317873000</v>
      </c>
    </row>
    <row r="65" spans="1:7" ht="14.45" x14ac:dyDescent="0.3">
      <c r="A65" s="25" t="s">
        <v>75</v>
      </c>
      <c r="B65" s="24" t="s">
        <v>73</v>
      </c>
      <c r="C65" s="30">
        <v>151286667</v>
      </c>
      <c r="D65" s="2">
        <v>222031184</v>
      </c>
      <c r="E65" s="2">
        <v>192593951</v>
      </c>
      <c r="F65" s="2">
        <v>217381237</v>
      </c>
      <c r="G65" s="2">
        <v>234341642</v>
      </c>
    </row>
    <row r="66" spans="1:7" ht="14.45" x14ac:dyDescent="0.3">
      <c r="A66" s="26" t="s">
        <v>76</v>
      </c>
      <c r="B66" s="27" t="s">
        <v>73</v>
      </c>
      <c r="C66" s="30">
        <v>680052954</v>
      </c>
      <c r="D66" s="2">
        <v>797051317</v>
      </c>
      <c r="E66" s="2">
        <v>889087955</v>
      </c>
      <c r="F66" s="2">
        <v>958507055</v>
      </c>
      <c r="G66" s="2">
        <v>1008428028</v>
      </c>
    </row>
    <row r="67" spans="1:7" ht="14.45" x14ac:dyDescent="0.3">
      <c r="A67" s="79" t="s">
        <v>112</v>
      </c>
      <c r="B67" s="78"/>
      <c r="C67" s="76">
        <v>11797350</v>
      </c>
      <c r="D67" s="74">
        <v>14184109</v>
      </c>
      <c r="E67" s="74">
        <v>15752566</v>
      </c>
      <c r="F67" s="74">
        <v>16339736</v>
      </c>
      <c r="G67" s="74">
        <v>16937622</v>
      </c>
    </row>
    <row r="68" spans="1:7" ht="14.45" x14ac:dyDescent="0.3">
      <c r="A68" s="79" t="s">
        <v>112</v>
      </c>
      <c r="B68" s="78"/>
      <c r="C68" s="75">
        <v>20442802</v>
      </c>
      <c r="D68" s="74">
        <v>19075184</v>
      </c>
      <c r="E68" s="74">
        <v>18796170</v>
      </c>
      <c r="F68" s="74">
        <v>17855984</v>
      </c>
      <c r="G68" s="74">
        <v>17511978</v>
      </c>
    </row>
    <row r="69" spans="1:7" ht="14.45" x14ac:dyDescent="0.3">
      <c r="C69" s="8">
        <f>SUM(C2:C66)</f>
        <v>21521337253</v>
      </c>
      <c r="D69" s="8">
        <f>SUM(D2:D66)</f>
        <v>22800767587</v>
      </c>
      <c r="E69" s="8">
        <f>SUM(E2:E66)</f>
        <v>23801942483</v>
      </c>
      <c r="F69" s="8">
        <f>SUM(F2:F66)</f>
        <v>23977933944</v>
      </c>
      <c r="G69" s="8">
        <f>SUM(G2:G66)</f>
        <v>25273543543</v>
      </c>
    </row>
    <row r="70" spans="1:7" thickBot="1" x14ac:dyDescent="0.35">
      <c r="B70" s="7"/>
      <c r="C70" s="8">
        <f>SUM(C2:C68)</f>
        <v>21553577405</v>
      </c>
      <c r="D70" s="8">
        <f>SUM(D2:D68)</f>
        <v>22834026880</v>
      </c>
      <c r="E70" s="8">
        <f>SUM(E2:E68)</f>
        <v>23836491219</v>
      </c>
      <c r="F70" s="8">
        <f>SUM(F2:F68)</f>
        <v>24012129664</v>
      </c>
      <c r="G70" s="8">
        <f>SUM(G2:G68)</f>
        <v>25307993143</v>
      </c>
    </row>
    <row r="71" spans="1:7" thickBot="1" x14ac:dyDescent="0.35">
      <c r="B71" s="7"/>
      <c r="C71" s="8"/>
      <c r="D71" s="8"/>
      <c r="E71" s="8"/>
      <c r="F71" s="8"/>
      <c r="G71" s="81">
        <f>(G70-C70)/C70</f>
        <v>0.17418991137541048</v>
      </c>
    </row>
    <row r="72" spans="1:7" thickBot="1" x14ac:dyDescent="0.35">
      <c r="B72" s="7"/>
      <c r="C72" s="8"/>
      <c r="D72" s="8"/>
      <c r="E72" s="8"/>
      <c r="F72" s="8"/>
      <c r="G72" s="82" t="s">
        <v>115</v>
      </c>
    </row>
    <row r="73" spans="1:7" ht="14.45" x14ac:dyDescent="0.3">
      <c r="A73" s="5"/>
      <c r="B73" s="7"/>
    </row>
    <row r="74" spans="1:7" ht="14.45" x14ac:dyDescent="0.3">
      <c r="A74" s="5"/>
      <c r="B74" s="18" t="s">
        <v>18</v>
      </c>
      <c r="C74" s="8">
        <f>SUM(C2:C7)</f>
        <v>8483643115</v>
      </c>
      <c r="D74" s="8">
        <f>SUM(D2:D7)</f>
        <v>8939299803</v>
      </c>
      <c r="E74" s="8">
        <f>SUM(E2:E7)</f>
        <v>9482990977</v>
      </c>
      <c r="F74" s="8">
        <f>SUM(F2:F7)</f>
        <v>9798777260</v>
      </c>
      <c r="G74" s="8">
        <f>SUM(G2:G7)</f>
        <v>10213412972</v>
      </c>
    </row>
    <row r="75" spans="1:7" ht="14.45" x14ac:dyDescent="0.3">
      <c r="A75" s="5"/>
      <c r="B75" s="18" t="s">
        <v>78</v>
      </c>
      <c r="C75" s="8">
        <f>SUM(C54:C62)</f>
        <v>3720352029</v>
      </c>
      <c r="D75" s="8">
        <f>SUM(D54:D62)</f>
        <v>3897800956</v>
      </c>
      <c r="E75" s="8">
        <f>SUM(E54:E62)</f>
        <v>3990465842</v>
      </c>
      <c r="F75" s="8">
        <f>SUM(F54:F62)</f>
        <v>3669658529</v>
      </c>
      <c r="G75" s="8">
        <f>SUM(G54:G62)</f>
        <v>3990514299</v>
      </c>
    </row>
    <row r="76" spans="1:7" ht="14.45" x14ac:dyDescent="0.3">
      <c r="A76" s="5"/>
      <c r="B76" s="18" t="s">
        <v>87</v>
      </c>
      <c r="C76" s="8">
        <f>SUM(C30:C53)</f>
        <v>3700020451</v>
      </c>
      <c r="D76" s="8">
        <f>SUM(D30:D53)</f>
        <v>3834259186</v>
      </c>
      <c r="E76" s="8">
        <f>SUM(E30:E53)</f>
        <v>3914385772</v>
      </c>
      <c r="F76" s="8">
        <f>SUM(F30:F53)</f>
        <v>3942844677</v>
      </c>
      <c r="G76" s="8">
        <f>SUM(G30:G53)</f>
        <v>4154662334</v>
      </c>
    </row>
    <row r="77" spans="1:7" ht="14.45" x14ac:dyDescent="0.3">
      <c r="A77" s="5"/>
      <c r="B77" s="18" t="s">
        <v>88</v>
      </c>
      <c r="C77" s="8">
        <f>SUM(C8:C29)</f>
        <v>3416621037</v>
      </c>
      <c r="D77" s="8">
        <f>SUM(D8:D29)</f>
        <v>3618679141</v>
      </c>
      <c r="E77" s="8">
        <f>SUM(E8:E29)</f>
        <v>3812532986</v>
      </c>
      <c r="F77" s="8">
        <f>SUM(F8:F29)</f>
        <v>3839147186</v>
      </c>
      <c r="G77" s="8">
        <f>SUM(G8:G29)</f>
        <v>4135662268</v>
      </c>
    </row>
    <row r="78" spans="1:7" ht="14.45" x14ac:dyDescent="0.3">
      <c r="A78" s="5"/>
      <c r="B78" s="18" t="s">
        <v>73</v>
      </c>
      <c r="C78" s="8">
        <f>SUM(C63:C66)</f>
        <v>2200700621</v>
      </c>
      <c r="D78" s="8">
        <f>SUM(D63:D66)</f>
        <v>2510728501</v>
      </c>
      <c r="E78" s="8">
        <f>SUM(E63:E66)</f>
        <v>2601566906</v>
      </c>
      <c r="F78" s="8">
        <f>SUM(F63:F66)</f>
        <v>2727506292</v>
      </c>
      <c r="G78" s="8">
        <f>SUM(G63:G66)</f>
        <v>2779291670</v>
      </c>
    </row>
    <row r="79" spans="1:7" ht="14.45" x14ac:dyDescent="0.3">
      <c r="B79" s="7"/>
      <c r="C79" s="8">
        <f>SUM(C74:C78)</f>
        <v>21521337253</v>
      </c>
      <c r="D79" s="8">
        <f>SUM(D74:D78)</f>
        <v>22800767587</v>
      </c>
      <c r="E79" s="8">
        <f>SUM(E74:E78)</f>
        <v>23801942483</v>
      </c>
      <c r="F79" s="8">
        <f>SUM(F74:F78)</f>
        <v>23977933944</v>
      </c>
      <c r="G79" s="8">
        <f>SUM(G74:G78)</f>
        <v>25273543543</v>
      </c>
    </row>
    <row r="80" spans="1:7" ht="14.45" x14ac:dyDescent="0.3">
      <c r="B80" s="7"/>
      <c r="C80" s="8"/>
      <c r="D80" s="8"/>
      <c r="E80" s="8"/>
      <c r="F80" s="8"/>
      <c r="G80" s="8"/>
    </row>
    <row r="81" spans="1:7" ht="14.45" x14ac:dyDescent="0.3">
      <c r="B81" s="7"/>
      <c r="C81" s="8"/>
      <c r="D81" s="8"/>
      <c r="E81" s="8"/>
      <c r="F81" s="8"/>
      <c r="G81" s="8"/>
    </row>
    <row r="82" spans="1:7" ht="14.45" x14ac:dyDescent="0.3">
      <c r="B82" s="7"/>
      <c r="C82" s="8"/>
      <c r="D82" s="8"/>
      <c r="E82" s="8"/>
      <c r="F82" s="8"/>
      <c r="G82" s="8"/>
    </row>
    <row r="83" spans="1:7" ht="14.45" x14ac:dyDescent="0.3">
      <c r="B83" s="7"/>
      <c r="C83" s="8"/>
      <c r="D83" s="8"/>
      <c r="E83" s="8"/>
      <c r="F83" s="8"/>
      <c r="G83" s="8"/>
    </row>
    <row r="84" spans="1:7" ht="14.45" x14ac:dyDescent="0.3">
      <c r="B84" s="7"/>
      <c r="C84" s="8"/>
      <c r="D84" s="8"/>
      <c r="E84" s="8"/>
      <c r="F84" s="8"/>
      <c r="G84" s="8"/>
    </row>
    <row r="85" spans="1:7" ht="14.45" x14ac:dyDescent="0.3">
      <c r="B85" s="7"/>
      <c r="C85" s="8"/>
      <c r="D85" s="8"/>
      <c r="E85" s="8"/>
      <c r="F85" s="8"/>
      <c r="G85" s="8"/>
    </row>
    <row r="86" spans="1:7" ht="14.45" x14ac:dyDescent="0.3">
      <c r="B86" s="7"/>
      <c r="C86" s="8"/>
      <c r="D86" s="8"/>
      <c r="E86" s="8"/>
      <c r="F86" s="8"/>
      <c r="G86" s="8"/>
    </row>
    <row r="87" spans="1:7" ht="14.45" x14ac:dyDescent="0.3">
      <c r="B87" s="7"/>
      <c r="C87" s="8"/>
      <c r="D87" s="8"/>
      <c r="E87" s="8"/>
      <c r="F87" s="8"/>
      <c r="G87" s="8"/>
    </row>
    <row r="88" spans="1:7" ht="14.45" x14ac:dyDescent="0.3">
      <c r="B88" s="7"/>
      <c r="C88" s="8"/>
      <c r="D88" s="8"/>
      <c r="E88" s="8"/>
      <c r="F88" s="8"/>
      <c r="G88" s="8"/>
    </row>
    <row r="89" spans="1:7" ht="14.45" x14ac:dyDescent="0.3">
      <c r="B89" s="7"/>
      <c r="C89" s="8"/>
      <c r="D89" s="8"/>
      <c r="E89" s="8"/>
      <c r="F89" s="8"/>
      <c r="G89" s="8"/>
    </row>
    <row r="90" spans="1:7" ht="14.45" x14ac:dyDescent="0.3">
      <c r="B90" s="7"/>
      <c r="C90" s="8"/>
      <c r="D90" s="8"/>
      <c r="E90" s="8"/>
      <c r="F90" s="8"/>
      <c r="G90" s="8"/>
    </row>
    <row r="91" spans="1:7" ht="14.45" x14ac:dyDescent="0.3">
      <c r="B91" s="7"/>
      <c r="C91" s="8"/>
      <c r="D91" s="8"/>
      <c r="E91" s="8"/>
      <c r="F91" s="8"/>
      <c r="G91" s="8"/>
    </row>
    <row r="92" spans="1:7" ht="14.45" x14ac:dyDescent="0.3">
      <c r="B92" s="7"/>
    </row>
    <row r="93" spans="1:7" ht="14.45" x14ac:dyDescent="0.3">
      <c r="B93" s="7"/>
    </row>
    <row r="94" spans="1:7" ht="14.45" x14ac:dyDescent="0.3">
      <c r="B94" s="7"/>
    </row>
    <row r="95" spans="1:7" ht="14.45" x14ac:dyDescent="0.3">
      <c r="A95" s="5" t="s">
        <v>89</v>
      </c>
      <c r="B95" s="7"/>
    </row>
    <row r="96" spans="1:7" ht="14.45" x14ac:dyDescent="0.3">
      <c r="A96" s="5" t="s">
        <v>18</v>
      </c>
      <c r="B96" s="7">
        <f>COUNTIF(C12:C17,"&lt;&gt;0")</f>
        <v>6</v>
      </c>
    </row>
    <row r="97" spans="1:2" ht="14.45" x14ac:dyDescent="0.3">
      <c r="A97" s="5" t="s">
        <v>78</v>
      </c>
      <c r="B97" s="7">
        <f>COUNTIF(C64:C76,"&lt;&gt;0")</f>
        <v>13</v>
      </c>
    </row>
    <row r="98" spans="1:2" ht="14.45" x14ac:dyDescent="0.3">
      <c r="A98" s="5" t="s">
        <v>87</v>
      </c>
      <c r="B98" s="7">
        <f>COUNTIF(C18:C39,"&lt;&gt;0")</f>
        <v>22</v>
      </c>
    </row>
    <row r="99" spans="1:2" ht="14.45" x14ac:dyDescent="0.3">
      <c r="A99" s="5" t="s">
        <v>88</v>
      </c>
      <c r="B99" s="7">
        <f>COUNTIF(C40:C63,"&lt;&gt;0")</f>
        <v>24</v>
      </c>
    </row>
    <row r="100" spans="1:2" ht="14.45" x14ac:dyDescent="0.3">
      <c r="A100" s="5" t="s">
        <v>73</v>
      </c>
      <c r="B100" s="7">
        <f>COUNTIF(B77:B92,"&lt;&gt;0")</f>
        <v>16</v>
      </c>
    </row>
    <row r="101" spans="1:2" x14ac:dyDescent="0.25">
      <c r="B101" s="7">
        <f>COUNTIF(C12:C92,"&lt;&gt;0")</f>
        <v>81</v>
      </c>
    </row>
    <row r="102" spans="1:2" x14ac:dyDescent="0.25">
      <c r="A102" s="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workbookViewId="0">
      <pane ySplit="1" topLeftCell="A38" activePane="bottomLeft" state="frozen"/>
      <selection pane="bottomLeft" activeCell="L69" sqref="L69"/>
    </sheetView>
  </sheetViews>
  <sheetFormatPr defaultColWidth="8.7109375" defaultRowHeight="15" x14ac:dyDescent="0.25"/>
  <cols>
    <col min="1" max="1" width="26.42578125" customWidth="1"/>
    <col min="2" max="2" width="8.140625" customWidth="1"/>
    <col min="3" max="7" width="8" hidden="1" customWidth="1"/>
    <col min="8" max="8" width="13.140625" bestFit="1" customWidth="1"/>
    <col min="9" max="11" width="12.7109375" customWidth="1"/>
    <col min="12" max="12" width="14.28515625" customWidth="1"/>
    <col min="13" max="17" width="15.7109375" hidden="1" customWidth="1"/>
    <col min="18" max="18" width="13.28515625" customWidth="1"/>
    <col min="19" max="19" width="8.140625" bestFit="1" customWidth="1"/>
    <col min="20" max="20" width="12" customWidth="1"/>
    <col min="21" max="21" width="14.7109375" hidden="1" customWidth="1"/>
    <col min="22" max="24" width="14.7109375" bestFit="1" customWidth="1"/>
    <col min="25" max="25" width="14.7109375" customWidth="1"/>
    <col min="26" max="29" width="14.7109375" bestFit="1" customWidth="1"/>
    <col min="30" max="30" width="14.7109375" customWidth="1"/>
    <col min="31" max="34" width="14.28515625" bestFit="1" customWidth="1"/>
  </cols>
  <sheetData>
    <row r="1" spans="1:23" s="33" customFormat="1" thickBot="1" x14ac:dyDescent="0.35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8</v>
      </c>
      <c r="J1" s="45" t="s">
        <v>9</v>
      </c>
      <c r="K1" s="45" t="s">
        <v>10</v>
      </c>
      <c r="L1" s="45" t="s">
        <v>11</v>
      </c>
      <c r="M1" s="45" t="s">
        <v>12</v>
      </c>
      <c r="N1" s="45" t="s">
        <v>13</v>
      </c>
      <c r="O1" s="45" t="s">
        <v>14</v>
      </c>
      <c r="P1" s="45" t="s">
        <v>15</v>
      </c>
      <c r="Q1" s="45" t="s">
        <v>16</v>
      </c>
      <c r="R1" s="46" t="s">
        <v>102</v>
      </c>
    </row>
    <row r="2" spans="1:23" s="33" customFormat="1" ht="13.9" customHeight="1" x14ac:dyDescent="0.3">
      <c r="A2" s="50" t="s">
        <v>17</v>
      </c>
      <c r="B2" s="51" t="s">
        <v>18</v>
      </c>
      <c r="C2" s="52">
        <v>4.3114614394473498E-2</v>
      </c>
      <c r="D2" s="52">
        <v>4.9671772428884001E-2</v>
      </c>
      <c r="E2" s="52">
        <v>6.3289194967025397E-2</v>
      </c>
      <c r="F2" s="52">
        <v>7.38146091695564E-2</v>
      </c>
      <c r="G2" s="52">
        <v>8.3908861809365798E-2</v>
      </c>
      <c r="H2" s="63">
        <v>106649000</v>
      </c>
      <c r="I2" s="63">
        <v>131887000</v>
      </c>
      <c r="J2" s="63">
        <v>181300000</v>
      </c>
      <c r="K2" s="63">
        <v>223913000</v>
      </c>
      <c r="L2" s="63">
        <v>273559000</v>
      </c>
      <c r="M2" s="63">
        <v>2473616000</v>
      </c>
      <c r="N2" s="63">
        <v>2655170000</v>
      </c>
      <c r="O2" s="63">
        <v>2864628000</v>
      </c>
      <c r="P2" s="63">
        <v>3033451000</v>
      </c>
      <c r="Q2" s="63">
        <v>3260192000</v>
      </c>
      <c r="R2" s="64">
        <f t="shared" ref="R2:R7" si="0">L2-H2</f>
        <v>166910000</v>
      </c>
      <c r="S2" s="53">
        <f t="shared" ref="S2:S7" si="1">(L2-H2)/H2</f>
        <v>1.5650404598261587</v>
      </c>
      <c r="T2" s="40">
        <f>R2/T7</f>
        <v>0.87248897922688995</v>
      </c>
      <c r="U2" s="72">
        <f>L2/$L$69</f>
        <v>0.21617438223720692</v>
      </c>
    </row>
    <row r="3" spans="1:23" s="33" customFormat="1" ht="13.9" customHeight="1" x14ac:dyDescent="0.3">
      <c r="A3" s="54" t="s">
        <v>19</v>
      </c>
      <c r="B3" s="47" t="s">
        <v>18</v>
      </c>
      <c r="C3" s="48">
        <v>4.2702211318055801E-2</v>
      </c>
      <c r="D3" s="48">
        <v>5.3103140119116599E-2</v>
      </c>
      <c r="E3" s="48">
        <v>4.0838488447084799E-2</v>
      </c>
      <c r="F3" s="48">
        <v>3.12124137584027E-2</v>
      </c>
      <c r="G3" s="48">
        <v>1.9916298917153599E-2</v>
      </c>
      <c r="H3" s="65">
        <v>53129554</v>
      </c>
      <c r="I3" s="65">
        <v>70615377</v>
      </c>
      <c r="J3" s="65">
        <v>57170820</v>
      </c>
      <c r="K3" s="65">
        <v>42852124</v>
      </c>
      <c r="L3" s="65">
        <v>27804878</v>
      </c>
      <c r="M3" s="65">
        <v>1244187417</v>
      </c>
      <c r="N3" s="65">
        <v>1329777803</v>
      </c>
      <c r="O3" s="65">
        <v>1399924977</v>
      </c>
      <c r="P3" s="65">
        <v>1372919260</v>
      </c>
      <c r="Q3" s="65">
        <v>1396086598</v>
      </c>
      <c r="R3" s="19">
        <f t="shared" si="0"/>
        <v>-25324676</v>
      </c>
      <c r="S3" s="49">
        <f t="shared" si="1"/>
        <v>-0.47665892320496422</v>
      </c>
      <c r="T3" s="41"/>
      <c r="U3" s="72"/>
    </row>
    <row r="4" spans="1:23" s="33" customFormat="1" ht="13.9" customHeight="1" x14ac:dyDescent="0.3">
      <c r="A4" s="54" t="s">
        <v>20</v>
      </c>
      <c r="B4" s="47" t="s">
        <v>18</v>
      </c>
      <c r="C4" s="48">
        <v>-2.5316521217015001E-2</v>
      </c>
      <c r="D4" s="48">
        <v>-2.1833161688980401E-2</v>
      </c>
      <c r="E4" s="48">
        <v>8.2202050618420692E-3</v>
      </c>
      <c r="F4" s="48">
        <v>1.07848547912275E-2</v>
      </c>
      <c r="G4" s="48">
        <v>1.4860240654453899E-2</v>
      </c>
      <c r="H4" s="65">
        <v>-14673000</v>
      </c>
      <c r="I4" s="65">
        <v>-13250000</v>
      </c>
      <c r="J4" s="65">
        <v>5285000</v>
      </c>
      <c r="K4" s="65">
        <v>7250000</v>
      </c>
      <c r="L4" s="65">
        <v>10006000</v>
      </c>
      <c r="M4" s="65">
        <v>579582000</v>
      </c>
      <c r="N4" s="65">
        <v>606875000</v>
      </c>
      <c r="O4" s="65">
        <v>642928000</v>
      </c>
      <c r="P4" s="65">
        <v>672239000</v>
      </c>
      <c r="Q4" s="65">
        <v>673340374</v>
      </c>
      <c r="R4" s="19">
        <f t="shared" si="0"/>
        <v>24679000</v>
      </c>
      <c r="S4" s="49">
        <f t="shared" si="1"/>
        <v>-1.6819328017447011</v>
      </c>
      <c r="T4" s="41"/>
      <c r="U4" s="72"/>
    </row>
    <row r="5" spans="1:23" s="33" customFormat="1" ht="13.9" customHeight="1" x14ac:dyDescent="0.3">
      <c r="A5" s="54" t="s">
        <v>21</v>
      </c>
      <c r="B5" s="47" t="s">
        <v>18</v>
      </c>
      <c r="C5" s="48">
        <v>5.0260383029264298E-2</v>
      </c>
      <c r="D5" s="48">
        <v>5.0596001716907001E-2</v>
      </c>
      <c r="E5" s="48">
        <v>5.0683520633117901E-2</v>
      </c>
      <c r="F5" s="48">
        <v>5.1823539659809903E-2</v>
      </c>
      <c r="G5" s="48">
        <v>5.3812690341488299E-2</v>
      </c>
      <c r="H5" s="65">
        <v>95721000</v>
      </c>
      <c r="I5" s="65">
        <v>105500000</v>
      </c>
      <c r="J5" s="65">
        <v>112101000</v>
      </c>
      <c r="K5" s="65">
        <v>121961000</v>
      </c>
      <c r="L5" s="65">
        <v>132223000</v>
      </c>
      <c r="M5" s="65">
        <v>1904502000</v>
      </c>
      <c r="N5" s="65">
        <v>2085145000</v>
      </c>
      <c r="O5" s="65">
        <v>2211784000</v>
      </c>
      <c r="P5" s="65">
        <v>2353390000</v>
      </c>
      <c r="Q5" s="65">
        <v>2457097000</v>
      </c>
      <c r="R5" s="19">
        <f t="shared" si="0"/>
        <v>36502000</v>
      </c>
      <c r="S5" s="49">
        <f t="shared" si="1"/>
        <v>0.38133742856844371</v>
      </c>
      <c r="T5" s="41">
        <f>R5/T7</f>
        <v>0.19080697813036929</v>
      </c>
      <c r="U5" s="72">
        <f>L5/$L$69</f>
        <v>0.10448651056097664</v>
      </c>
    </row>
    <row r="6" spans="1:23" s="33" customFormat="1" ht="13.9" customHeight="1" x14ac:dyDescent="0.3">
      <c r="A6" s="54" t="s">
        <v>22</v>
      </c>
      <c r="B6" s="47" t="s">
        <v>18</v>
      </c>
      <c r="C6" s="48">
        <v>5.1684071639674103E-2</v>
      </c>
      <c r="D6" s="48">
        <v>-1.1273466902040501E-2</v>
      </c>
      <c r="E6" s="48">
        <v>-2.52319324658269E-2</v>
      </c>
      <c r="F6" s="48">
        <v>-2.5539887985619899E-2</v>
      </c>
      <c r="G6" s="48">
        <v>8.6947202410098193E-3</v>
      </c>
      <c r="H6" s="65">
        <v>54986048</v>
      </c>
      <c r="I6" s="65">
        <v>-11329000</v>
      </c>
      <c r="J6" s="65">
        <v>-25669000</v>
      </c>
      <c r="K6" s="65">
        <v>-25149000</v>
      </c>
      <c r="L6" s="65">
        <v>8843000</v>
      </c>
      <c r="M6" s="65">
        <v>1063887698</v>
      </c>
      <c r="N6" s="65">
        <v>1004926000</v>
      </c>
      <c r="O6" s="65">
        <v>1017322000</v>
      </c>
      <c r="P6" s="65">
        <v>984695000</v>
      </c>
      <c r="Q6" s="65">
        <v>1017054000</v>
      </c>
      <c r="R6" s="19">
        <f t="shared" si="0"/>
        <v>-46143048</v>
      </c>
      <c r="S6" s="49">
        <f t="shared" si="1"/>
        <v>-0.8391773855069562</v>
      </c>
      <c r="T6" s="38"/>
    </row>
    <row r="7" spans="1:23" s="33" customFormat="1" ht="13.9" customHeight="1" thickBot="1" x14ac:dyDescent="0.35">
      <c r="A7" s="55" t="s">
        <v>23</v>
      </c>
      <c r="B7" s="56" t="s">
        <v>18</v>
      </c>
      <c r="C7" s="57">
        <v>3.2292498037554199E-2</v>
      </c>
      <c r="D7" s="57">
        <v>2.0733160172609299E-2</v>
      </c>
      <c r="E7" s="57">
        <v>6.25458629059331E-2</v>
      </c>
      <c r="F7" s="57">
        <v>4.5040710290192403E-2</v>
      </c>
      <c r="G7" s="57">
        <v>5.2501236128580098E-2</v>
      </c>
      <c r="H7" s="66">
        <v>39328000</v>
      </c>
      <c r="I7" s="66">
        <v>26070000</v>
      </c>
      <c r="J7" s="66">
        <v>84212000</v>
      </c>
      <c r="K7" s="66">
        <v>62250000</v>
      </c>
      <c r="L7" s="66">
        <v>74008000</v>
      </c>
      <c r="M7" s="66">
        <v>1217868000</v>
      </c>
      <c r="N7" s="66">
        <v>1257406000</v>
      </c>
      <c r="O7" s="66">
        <v>1346404000</v>
      </c>
      <c r="P7" s="66">
        <v>1382083000</v>
      </c>
      <c r="Q7" s="66">
        <v>1409643000</v>
      </c>
      <c r="R7" s="67">
        <f t="shared" si="0"/>
        <v>34680000</v>
      </c>
      <c r="S7" s="58">
        <f t="shared" si="1"/>
        <v>0.88181448331977219</v>
      </c>
      <c r="T7" s="42">
        <f>SUM(R2:R7)</f>
        <v>191303276</v>
      </c>
      <c r="V7" s="19">
        <f>SUM(L2:L7)</f>
        <v>526443878</v>
      </c>
      <c r="W7" s="33">
        <f>K94/V7</f>
        <v>0.77079821222652722</v>
      </c>
    </row>
    <row r="8" spans="1:23" s="33" customFormat="1" ht="13.9" customHeight="1" x14ac:dyDescent="0.3">
      <c r="A8" s="59" t="s">
        <v>24</v>
      </c>
      <c r="B8" s="60" t="s">
        <v>25</v>
      </c>
      <c r="C8" s="52">
        <v>5.4338632119113398E-2</v>
      </c>
      <c r="D8" s="52">
        <v>5.1481699935588501E-2</v>
      </c>
      <c r="E8" s="52">
        <v>3.2922588812287698E-2</v>
      </c>
      <c r="F8" s="52">
        <v>5.9139637532523E-2</v>
      </c>
      <c r="G8" s="52">
        <v>8.6801104831118595E-2</v>
      </c>
      <c r="H8" s="63">
        <v>9542160</v>
      </c>
      <c r="I8" s="63">
        <v>9634717</v>
      </c>
      <c r="J8" s="63">
        <v>6240237</v>
      </c>
      <c r="K8" s="63">
        <v>11558769</v>
      </c>
      <c r="L8" s="63">
        <v>17175167</v>
      </c>
      <c r="M8" s="63">
        <v>175605451</v>
      </c>
      <c r="N8" s="63">
        <v>187148385</v>
      </c>
      <c r="O8" s="63">
        <v>189542719</v>
      </c>
      <c r="P8" s="63">
        <v>195448763</v>
      </c>
      <c r="Q8" s="63">
        <v>197868069</v>
      </c>
      <c r="R8" s="68">
        <f>L8-H8</f>
        <v>7633007</v>
      </c>
      <c r="S8" s="53">
        <f>(L8-H8)/H8</f>
        <v>0.79992444058787526</v>
      </c>
      <c r="T8" s="39"/>
    </row>
    <row r="9" spans="1:23" s="33" customFormat="1" ht="13.9" customHeight="1" x14ac:dyDescent="0.3">
      <c r="A9" s="61" t="s">
        <v>26</v>
      </c>
      <c r="B9" s="18" t="s">
        <v>25</v>
      </c>
      <c r="C9" s="48">
        <v>9.0558282571411696E-3</v>
      </c>
      <c r="D9" s="48">
        <v>6.1968869233437397E-2</v>
      </c>
      <c r="E9" s="48">
        <v>7.0037450532024106E-2</v>
      </c>
      <c r="F9" s="48">
        <v>6.95058353521774E-2</v>
      </c>
      <c r="G9" s="48">
        <v>7.6148145148226098E-2</v>
      </c>
      <c r="H9" s="65">
        <v>2450000</v>
      </c>
      <c r="I9" s="65">
        <v>17151000</v>
      </c>
      <c r="J9" s="65">
        <v>19786000</v>
      </c>
      <c r="K9" s="65">
        <v>20112000</v>
      </c>
      <c r="L9" s="65">
        <v>22563000</v>
      </c>
      <c r="M9" s="65">
        <v>270544000</v>
      </c>
      <c r="N9" s="65">
        <v>276768000</v>
      </c>
      <c r="O9" s="65">
        <v>282506000</v>
      </c>
      <c r="P9" s="65">
        <v>289357000</v>
      </c>
      <c r="Q9" s="65">
        <v>296304000</v>
      </c>
      <c r="R9" s="69">
        <f t="shared" ref="R9:R26" si="2">L9-H9</f>
        <v>20113000</v>
      </c>
      <c r="S9" s="49">
        <f t="shared" ref="S9:S26" si="3">(L9-H9)/H9</f>
        <v>8.2093877551020409</v>
      </c>
      <c r="T9" s="41">
        <f>R9/T29</f>
        <v>0.13602027282990012</v>
      </c>
    </row>
    <row r="10" spans="1:23" s="33" customFormat="1" ht="13.9" customHeight="1" x14ac:dyDescent="0.3">
      <c r="A10" s="54" t="s">
        <v>27</v>
      </c>
      <c r="B10" s="18" t="s">
        <v>25</v>
      </c>
      <c r="C10" s="48">
        <v>4.7757449196677198E-3</v>
      </c>
      <c r="D10" s="48">
        <v>2.9760371338841698E-2</v>
      </c>
      <c r="E10" s="48">
        <v>3.5308390492573602E-2</v>
      </c>
      <c r="F10" s="48">
        <v>7.2197826495382006E-2</v>
      </c>
      <c r="G10" s="48">
        <v>-9.3281489629364993E-3</v>
      </c>
      <c r="H10" s="65">
        <v>364687</v>
      </c>
      <c r="I10" s="65">
        <v>2577772</v>
      </c>
      <c r="J10" s="65">
        <v>3731300</v>
      </c>
      <c r="K10" s="65">
        <v>8524979</v>
      </c>
      <c r="L10" s="65">
        <v>-1092455</v>
      </c>
      <c r="M10" s="65">
        <v>76362328</v>
      </c>
      <c r="N10" s="65">
        <v>86617602</v>
      </c>
      <c r="O10" s="65">
        <v>105677431</v>
      </c>
      <c r="P10" s="65">
        <v>118078056</v>
      </c>
      <c r="Q10" s="65">
        <v>117113803</v>
      </c>
      <c r="R10" s="19">
        <f t="shared" si="2"/>
        <v>-1457142</v>
      </c>
      <c r="S10" s="49">
        <f t="shared" si="3"/>
        <v>-3.9955962236109319</v>
      </c>
      <c r="T10" s="41"/>
    </row>
    <row r="11" spans="1:23" s="33" customFormat="1" ht="13.9" customHeight="1" x14ac:dyDescent="0.3">
      <c r="A11" s="61" t="s">
        <v>28</v>
      </c>
      <c r="B11" s="18" t="s">
        <v>25</v>
      </c>
      <c r="C11" s="48">
        <v>3.81048816883394E-2</v>
      </c>
      <c r="D11" s="48">
        <v>3.9085236778075898E-2</v>
      </c>
      <c r="E11" s="48">
        <v>5.0057459609274699E-2</v>
      </c>
      <c r="F11" s="48">
        <v>4.94511583857659E-2</v>
      </c>
      <c r="G11" s="48">
        <v>7.26687368815854E-2</v>
      </c>
      <c r="H11" s="65">
        <v>12870000</v>
      </c>
      <c r="I11" s="65">
        <v>14088000</v>
      </c>
      <c r="J11" s="65">
        <v>19253000</v>
      </c>
      <c r="K11" s="65">
        <v>19633000</v>
      </c>
      <c r="L11" s="65">
        <v>31194000</v>
      </c>
      <c r="M11" s="65">
        <v>337752000</v>
      </c>
      <c r="N11" s="65">
        <v>360443000</v>
      </c>
      <c r="O11" s="65">
        <v>384618000</v>
      </c>
      <c r="P11" s="65">
        <v>397018000</v>
      </c>
      <c r="Q11" s="65">
        <v>429263000</v>
      </c>
      <c r="R11" s="69">
        <f t="shared" si="2"/>
        <v>18324000</v>
      </c>
      <c r="S11" s="49">
        <f t="shared" si="3"/>
        <v>1.4237762237762237</v>
      </c>
      <c r="T11" s="41">
        <f>R11/T29</f>
        <v>0.12392161683165563</v>
      </c>
    </row>
    <row r="12" spans="1:23" s="33" customFormat="1" ht="13.9" customHeight="1" x14ac:dyDescent="0.3">
      <c r="A12" s="61" t="s">
        <v>29</v>
      </c>
      <c r="B12" s="18" t="s">
        <v>25</v>
      </c>
      <c r="C12" s="48">
        <v>-1.2997578836393801E-2</v>
      </c>
      <c r="D12" s="48">
        <v>7.1981421427690599E-3</v>
      </c>
      <c r="E12" s="48">
        <v>1.16167273212252E-2</v>
      </c>
      <c r="F12" s="48">
        <v>2.24051854813009E-2</v>
      </c>
      <c r="G12" s="48">
        <v>3.7739252791658399E-2</v>
      </c>
      <c r="H12" s="65">
        <v>-3843899</v>
      </c>
      <c r="I12" s="65">
        <v>2295347</v>
      </c>
      <c r="J12" s="65">
        <v>3710718</v>
      </c>
      <c r="K12" s="65">
        <v>7125496</v>
      </c>
      <c r="L12" s="65">
        <v>12552000</v>
      </c>
      <c r="M12" s="65">
        <v>295739618</v>
      </c>
      <c r="N12" s="65">
        <v>318880477</v>
      </c>
      <c r="O12" s="65">
        <v>319428863</v>
      </c>
      <c r="P12" s="65">
        <v>318028878</v>
      </c>
      <c r="Q12" s="65">
        <v>332598000</v>
      </c>
      <c r="R12" s="69">
        <f t="shared" si="2"/>
        <v>16395899</v>
      </c>
      <c r="S12" s="49">
        <f t="shared" si="3"/>
        <v>-4.2654343935675731</v>
      </c>
      <c r="T12" s="41">
        <f>R12/T29</f>
        <v>0.11088224806202389</v>
      </c>
    </row>
    <row r="13" spans="1:23" s="33" customFormat="1" ht="13.9" customHeight="1" x14ac:dyDescent="0.3">
      <c r="A13" s="54" t="s">
        <v>30</v>
      </c>
      <c r="B13" s="18" t="s">
        <v>25</v>
      </c>
      <c r="C13" s="48">
        <v>-2.86776151828276E-2</v>
      </c>
      <c r="D13" s="48">
        <v>-2.31508932205719E-2</v>
      </c>
      <c r="E13" s="48">
        <v>1.19211200328159E-2</v>
      </c>
      <c r="F13" s="48">
        <v>3.0340718449233398E-3</v>
      </c>
      <c r="G13" s="48">
        <v>1.5315407635534999E-2</v>
      </c>
      <c r="H13" s="65">
        <v>-1750890</v>
      </c>
      <c r="I13" s="65">
        <v>-1509891</v>
      </c>
      <c r="J13" s="65">
        <v>802571</v>
      </c>
      <c r="K13" s="65">
        <v>207563</v>
      </c>
      <c r="L13" s="65">
        <v>1155731</v>
      </c>
      <c r="M13" s="65">
        <v>61054240</v>
      </c>
      <c r="N13" s="65">
        <v>65219557</v>
      </c>
      <c r="O13" s="65">
        <v>67323456</v>
      </c>
      <c r="P13" s="65">
        <v>68410707</v>
      </c>
      <c r="Q13" s="65">
        <v>75461981</v>
      </c>
      <c r="R13" s="19">
        <f t="shared" si="2"/>
        <v>2906621</v>
      </c>
      <c r="S13" s="49">
        <f t="shared" si="3"/>
        <v>-1.6600820154321516</v>
      </c>
      <c r="T13" s="41"/>
    </row>
    <row r="14" spans="1:23" s="33" customFormat="1" ht="13.9" customHeight="1" x14ac:dyDescent="0.3">
      <c r="A14" s="54" t="s">
        <v>31</v>
      </c>
      <c r="B14" s="18" t="s">
        <v>25</v>
      </c>
      <c r="C14" s="48">
        <v>3.1344667920055302E-2</v>
      </c>
      <c r="D14" s="48">
        <v>5.0846539975575498E-2</v>
      </c>
      <c r="E14" s="48">
        <v>3.3797815795884499E-2</v>
      </c>
      <c r="F14" s="48">
        <v>5.2895632655974099E-2</v>
      </c>
      <c r="G14" s="48">
        <v>0.10826803269921</v>
      </c>
      <c r="H14" s="65">
        <v>5101153</v>
      </c>
      <c r="I14" s="65">
        <v>8534929</v>
      </c>
      <c r="J14" s="65">
        <v>5670629</v>
      </c>
      <c r="K14" s="65">
        <v>8511987</v>
      </c>
      <c r="L14" s="65">
        <v>18308560</v>
      </c>
      <c r="M14" s="65">
        <v>162743884</v>
      </c>
      <c r="N14" s="65">
        <v>167856633</v>
      </c>
      <c r="O14" s="65">
        <v>167780931</v>
      </c>
      <c r="P14" s="65">
        <v>160920412</v>
      </c>
      <c r="Q14" s="65">
        <v>169104024</v>
      </c>
      <c r="R14" s="19">
        <f t="shared" si="2"/>
        <v>13207407</v>
      </c>
      <c r="S14" s="49">
        <f t="shared" si="3"/>
        <v>2.5891023068706231</v>
      </c>
      <c r="T14" s="41"/>
    </row>
    <row r="15" spans="1:23" s="33" customFormat="1" ht="13.9" customHeight="1" x14ac:dyDescent="0.3">
      <c r="A15" s="54" t="s">
        <v>32</v>
      </c>
      <c r="B15" s="18" t="s">
        <v>25</v>
      </c>
      <c r="C15" s="48">
        <v>-3.4064211091273798E-2</v>
      </c>
      <c r="D15" s="48">
        <v>-3.8800363492221601E-2</v>
      </c>
      <c r="E15" s="48">
        <v>-4.1061763116323001E-2</v>
      </c>
      <c r="F15" s="48">
        <v>-4.4568187757545501E-2</v>
      </c>
      <c r="G15" s="48">
        <v>-2.4198978449947801E-2</v>
      </c>
      <c r="H15" s="65">
        <v>-8116041</v>
      </c>
      <c r="I15" s="65">
        <v>-9615651</v>
      </c>
      <c r="J15" s="65">
        <v>-10606536</v>
      </c>
      <c r="K15" s="65">
        <v>-11428217</v>
      </c>
      <c r="L15" s="65">
        <v>-6275877</v>
      </c>
      <c r="M15" s="65">
        <v>238257125</v>
      </c>
      <c r="N15" s="65">
        <v>247823735</v>
      </c>
      <c r="O15" s="65">
        <v>258306882</v>
      </c>
      <c r="P15" s="65">
        <v>256420949</v>
      </c>
      <c r="Q15" s="65">
        <v>259344708</v>
      </c>
      <c r="R15" s="19">
        <f t="shared" si="2"/>
        <v>1840164</v>
      </c>
      <c r="S15" s="49">
        <f t="shared" si="3"/>
        <v>-0.22673172794469618</v>
      </c>
      <c r="T15" s="41"/>
    </row>
    <row r="16" spans="1:23" s="33" customFormat="1" ht="13.9" customHeight="1" x14ac:dyDescent="0.3">
      <c r="A16" s="54" t="s">
        <v>33</v>
      </c>
      <c r="B16" s="18" t="s">
        <v>25</v>
      </c>
      <c r="C16" s="48">
        <v>-4.0313841947179898E-3</v>
      </c>
      <c r="D16" s="48">
        <v>1.4367795940890901E-2</v>
      </c>
      <c r="E16" s="48">
        <v>3.2221644210821403E-2</v>
      </c>
      <c r="F16" s="48">
        <v>2.0639127913966899E-2</v>
      </c>
      <c r="G16" s="48">
        <v>2.9675808534436202E-2</v>
      </c>
      <c r="H16" s="65">
        <v>-728020</v>
      </c>
      <c r="I16" s="65">
        <v>2694255</v>
      </c>
      <c r="J16" s="65">
        <v>6349496</v>
      </c>
      <c r="K16" s="65">
        <v>4142580</v>
      </c>
      <c r="L16" s="65">
        <v>6116866</v>
      </c>
      <c r="M16" s="65">
        <v>180588097</v>
      </c>
      <c r="N16" s="65">
        <v>187520411</v>
      </c>
      <c r="O16" s="65">
        <v>197056859</v>
      </c>
      <c r="P16" s="65">
        <v>200714876</v>
      </c>
      <c r="Q16" s="65">
        <v>206122977</v>
      </c>
      <c r="R16" s="19">
        <f t="shared" si="2"/>
        <v>6844886</v>
      </c>
      <c r="S16" s="49">
        <f t="shared" si="3"/>
        <v>-9.4020576357792365</v>
      </c>
      <c r="T16" s="41"/>
    </row>
    <row r="17" spans="1:21" s="33" customFormat="1" ht="13.9" customHeight="1" x14ac:dyDescent="0.3">
      <c r="A17" s="54" t="s">
        <v>34</v>
      </c>
      <c r="B17" s="18" t="s">
        <v>25</v>
      </c>
      <c r="C17" s="48">
        <v>8.4642072479717105E-3</v>
      </c>
      <c r="D17" s="48">
        <v>2.4904194321144699E-2</v>
      </c>
      <c r="E17" s="48">
        <v>2.50500716219497E-2</v>
      </c>
      <c r="F17" s="48">
        <v>-1.52547081982206E-2</v>
      </c>
      <c r="G17" s="48">
        <v>1.7034223726290799E-2</v>
      </c>
      <c r="H17" s="65">
        <v>850914</v>
      </c>
      <c r="I17" s="65">
        <v>2663837</v>
      </c>
      <c r="J17" s="65">
        <v>2766625</v>
      </c>
      <c r="K17" s="65">
        <v>-1627227</v>
      </c>
      <c r="L17" s="65">
        <v>1953224</v>
      </c>
      <c r="M17" s="65">
        <v>100530856</v>
      </c>
      <c r="N17" s="65">
        <v>106963388</v>
      </c>
      <c r="O17" s="65">
        <v>110443796</v>
      </c>
      <c r="P17" s="65">
        <v>106670477</v>
      </c>
      <c r="Q17" s="65">
        <v>114664691</v>
      </c>
      <c r="R17" s="19">
        <f t="shared" si="2"/>
        <v>1102310</v>
      </c>
      <c r="S17" s="49">
        <f t="shared" si="3"/>
        <v>1.2954423126191366</v>
      </c>
      <c r="T17" s="41"/>
    </row>
    <row r="18" spans="1:21" s="33" customFormat="1" ht="13.9" customHeight="1" x14ac:dyDescent="0.3">
      <c r="A18" s="54" t="s">
        <v>35</v>
      </c>
      <c r="B18" s="18" t="s">
        <v>25</v>
      </c>
      <c r="C18" s="48">
        <v>5.6926644054215797E-2</v>
      </c>
      <c r="D18" s="48">
        <v>3.0403860590684999E-2</v>
      </c>
      <c r="E18" s="48">
        <v>7.1341934885886998E-2</v>
      </c>
      <c r="F18" s="48">
        <v>4.1123456339685803E-2</v>
      </c>
      <c r="G18" s="48">
        <v>1.7167862023502001E-3</v>
      </c>
      <c r="H18" s="65">
        <v>2647444</v>
      </c>
      <c r="I18" s="65">
        <v>1494444</v>
      </c>
      <c r="J18" s="65">
        <v>3900859</v>
      </c>
      <c r="K18" s="65">
        <v>2388366</v>
      </c>
      <c r="L18" s="65">
        <v>102530</v>
      </c>
      <c r="M18" s="65">
        <v>46506237</v>
      </c>
      <c r="N18" s="65">
        <v>49153100</v>
      </c>
      <c r="O18" s="65">
        <v>54678346</v>
      </c>
      <c r="P18" s="65">
        <v>58077949</v>
      </c>
      <c r="Q18" s="65">
        <v>59722055</v>
      </c>
      <c r="R18" s="19">
        <f t="shared" si="2"/>
        <v>-2544914</v>
      </c>
      <c r="S18" s="49">
        <f t="shared" si="3"/>
        <v>-0.96127207978714568</v>
      </c>
      <c r="T18" s="41"/>
    </row>
    <row r="19" spans="1:21" s="33" customFormat="1" ht="13.9" customHeight="1" x14ac:dyDescent="0.3">
      <c r="A19" s="54" t="s">
        <v>36</v>
      </c>
      <c r="B19" s="18" t="s">
        <v>25</v>
      </c>
      <c r="C19" s="48">
        <v>7.7235305842816805E-4</v>
      </c>
      <c r="D19" s="48">
        <v>2.3782626791129101E-2</v>
      </c>
      <c r="E19" s="48">
        <v>2.9910529938059201E-2</v>
      </c>
      <c r="F19" s="48">
        <v>1.6645527413470699E-2</v>
      </c>
      <c r="G19" s="48">
        <v>1.2725785134369699E-2</v>
      </c>
      <c r="H19" s="65">
        <v>49977</v>
      </c>
      <c r="I19" s="65">
        <v>1600000</v>
      </c>
      <c r="J19" s="65">
        <v>2173000</v>
      </c>
      <c r="K19" s="65">
        <v>1273000</v>
      </c>
      <c r="L19" s="65">
        <v>1011000</v>
      </c>
      <c r="M19" s="65">
        <v>64707454</v>
      </c>
      <c r="N19" s="65">
        <v>67276000</v>
      </c>
      <c r="O19" s="65">
        <v>72650000</v>
      </c>
      <c r="P19" s="65">
        <v>76477000</v>
      </c>
      <c r="Q19" s="65">
        <v>79445000</v>
      </c>
      <c r="R19" s="19">
        <f t="shared" si="2"/>
        <v>961023</v>
      </c>
      <c r="S19" s="49">
        <f t="shared" si="3"/>
        <v>19.229305480521038</v>
      </c>
      <c r="T19" s="41"/>
    </row>
    <row r="20" spans="1:21" s="33" customFormat="1" ht="13.9" customHeight="1" x14ac:dyDescent="0.3">
      <c r="A20" s="54" t="s">
        <v>37</v>
      </c>
      <c r="B20" s="18" t="s">
        <v>25</v>
      </c>
      <c r="C20" s="48">
        <v>-1.5711176698566E-2</v>
      </c>
      <c r="D20" s="48">
        <v>-0.151030507860829</v>
      </c>
      <c r="E20" s="48">
        <v>-0.227020253336043</v>
      </c>
      <c r="F20" s="48">
        <v>-0.199608321324317</v>
      </c>
      <c r="G20" s="48">
        <v>8.7976219695110297E-2</v>
      </c>
      <c r="H20" s="65">
        <v>-527000</v>
      </c>
      <c r="I20" s="65">
        <v>-5005000</v>
      </c>
      <c r="J20" s="65">
        <v>-6703000</v>
      </c>
      <c r="K20" s="65">
        <v>-5402000</v>
      </c>
      <c r="L20" s="65">
        <v>3226000</v>
      </c>
      <c r="M20" s="65">
        <v>33543000</v>
      </c>
      <c r="N20" s="65">
        <v>33139000</v>
      </c>
      <c r="O20" s="65">
        <v>29526000</v>
      </c>
      <c r="P20" s="65">
        <v>27063000</v>
      </c>
      <c r="Q20" s="65">
        <v>36669000</v>
      </c>
      <c r="R20" s="19">
        <f t="shared" si="2"/>
        <v>3753000</v>
      </c>
      <c r="S20" s="49">
        <f t="shared" si="3"/>
        <v>-7.1214421252371913</v>
      </c>
      <c r="T20" s="41"/>
    </row>
    <row r="21" spans="1:21" s="33" customFormat="1" ht="13.9" customHeight="1" x14ac:dyDescent="0.3">
      <c r="A21" s="54" t="s">
        <v>38</v>
      </c>
      <c r="B21" s="18" t="s">
        <v>25</v>
      </c>
      <c r="C21" s="48">
        <v>-9.5510048096536602E-3</v>
      </c>
      <c r="D21" s="48">
        <v>1.35438410968484E-2</v>
      </c>
      <c r="E21" s="48">
        <v>-1.7947160814576799E-2</v>
      </c>
      <c r="F21" s="48">
        <v>-1.1220524669388001E-2</v>
      </c>
      <c r="G21" s="48">
        <v>-3.6667932027374298E-2</v>
      </c>
      <c r="H21" s="65">
        <v>-427612</v>
      </c>
      <c r="I21" s="65">
        <v>604163</v>
      </c>
      <c r="J21" s="65">
        <v>-807365</v>
      </c>
      <c r="K21" s="65">
        <v>-193648</v>
      </c>
      <c r="L21" s="65">
        <v>-1621043</v>
      </c>
      <c r="M21" s="65">
        <v>44771415</v>
      </c>
      <c r="N21" s="65">
        <v>44607951</v>
      </c>
      <c r="O21" s="65">
        <v>44985667</v>
      </c>
      <c r="P21" s="65">
        <v>17258373</v>
      </c>
      <c r="Q21" s="65">
        <v>44208738</v>
      </c>
      <c r="R21" s="19">
        <f t="shared" si="2"/>
        <v>-1193431</v>
      </c>
      <c r="S21" s="49">
        <f t="shared" si="3"/>
        <v>2.7909202735189846</v>
      </c>
      <c r="T21" s="41"/>
    </row>
    <row r="22" spans="1:21" s="33" customFormat="1" ht="13.9" customHeight="1" x14ac:dyDescent="0.3">
      <c r="A22" s="61" t="s">
        <v>39</v>
      </c>
      <c r="B22" s="18" t="s">
        <v>25</v>
      </c>
      <c r="C22" s="48">
        <v>3.1244457697970199E-2</v>
      </c>
      <c r="D22" s="48">
        <v>3.9240354082715902E-2</v>
      </c>
      <c r="E22" s="48">
        <v>3.1117417139094501E-2</v>
      </c>
      <c r="F22" s="48">
        <v>3.9265254386479001E-2</v>
      </c>
      <c r="G22" s="48">
        <v>7.1848400794748205E-2</v>
      </c>
      <c r="H22" s="65">
        <v>7583429</v>
      </c>
      <c r="I22" s="65">
        <v>10005952</v>
      </c>
      <c r="J22" s="65">
        <v>8299564</v>
      </c>
      <c r="K22" s="65">
        <v>10623878</v>
      </c>
      <c r="L22" s="65">
        <v>21144117</v>
      </c>
      <c r="M22" s="65">
        <v>242712774</v>
      </c>
      <c r="N22" s="65">
        <v>254991379</v>
      </c>
      <c r="O22" s="65">
        <v>266717638</v>
      </c>
      <c r="P22" s="65">
        <v>270566896</v>
      </c>
      <c r="Q22" s="65">
        <v>294287928</v>
      </c>
      <c r="R22" s="69">
        <f t="shared" si="2"/>
        <v>13560688</v>
      </c>
      <c r="S22" s="49">
        <f t="shared" si="3"/>
        <v>1.7882000345753879</v>
      </c>
      <c r="T22" s="41">
        <f>R22/T29</f>
        <v>9.1708272337351598E-2</v>
      </c>
    </row>
    <row r="23" spans="1:21" s="33" customFormat="1" ht="13.9" customHeight="1" x14ac:dyDescent="0.3">
      <c r="A23" s="54" t="s">
        <v>40</v>
      </c>
      <c r="B23" s="18" t="s">
        <v>25</v>
      </c>
      <c r="C23" s="48">
        <v>6.2594392608845306E-2</v>
      </c>
      <c r="D23" s="48">
        <v>5.6782567933320795E-4</v>
      </c>
      <c r="E23" s="48">
        <v>0.110019992679147</v>
      </c>
      <c r="F23" s="48">
        <v>9.7148419716541895E-2</v>
      </c>
      <c r="G23" s="48">
        <v>0.117947074790965</v>
      </c>
      <c r="H23" s="65">
        <v>9230619</v>
      </c>
      <c r="I23" s="65">
        <v>81575</v>
      </c>
      <c r="J23" s="65">
        <v>18318598</v>
      </c>
      <c r="K23" s="65">
        <v>15938941</v>
      </c>
      <c r="L23" s="65">
        <v>20481437</v>
      </c>
      <c r="M23" s="65">
        <v>147467187</v>
      </c>
      <c r="N23" s="65">
        <v>143662048</v>
      </c>
      <c r="O23" s="65">
        <v>166502447</v>
      </c>
      <c r="P23" s="65">
        <v>164067939</v>
      </c>
      <c r="Q23" s="65">
        <v>173649385</v>
      </c>
      <c r="R23" s="19">
        <f t="shared" si="2"/>
        <v>11250818</v>
      </c>
      <c r="S23" s="49">
        <f t="shared" si="3"/>
        <v>1.2188584535879987</v>
      </c>
      <c r="T23" s="41"/>
    </row>
    <row r="24" spans="1:21" s="33" customFormat="1" ht="13.9" customHeight="1" x14ac:dyDescent="0.3">
      <c r="A24" s="54" t="s">
        <v>41</v>
      </c>
      <c r="B24" s="18" t="s">
        <v>25</v>
      </c>
      <c r="C24" s="48">
        <v>9.9442379182156093E-3</v>
      </c>
      <c r="D24" s="48">
        <v>3.1178934769599001E-2</v>
      </c>
      <c r="E24" s="48">
        <v>-9.7100563590683794E-2</v>
      </c>
      <c r="F24" s="48">
        <v>-4.5975855130784699E-2</v>
      </c>
      <c r="G24" s="48">
        <v>1.06725338237226E-2</v>
      </c>
      <c r="H24" s="65">
        <v>321000</v>
      </c>
      <c r="I24" s="65">
        <v>1042000</v>
      </c>
      <c r="J24" s="65">
        <v>-2860000</v>
      </c>
      <c r="K24" s="65">
        <v>-1371000</v>
      </c>
      <c r="L24" s="65">
        <v>325000</v>
      </c>
      <c r="M24" s="65">
        <v>32280000</v>
      </c>
      <c r="N24" s="65">
        <v>33420000</v>
      </c>
      <c r="O24" s="65">
        <v>29454000</v>
      </c>
      <c r="P24" s="65">
        <v>29820000</v>
      </c>
      <c r="Q24" s="65">
        <v>30452000</v>
      </c>
      <c r="R24" s="19">
        <f t="shared" si="2"/>
        <v>4000</v>
      </c>
      <c r="S24" s="49">
        <f t="shared" si="3"/>
        <v>1.2461059190031152E-2</v>
      </c>
      <c r="T24" s="41"/>
    </row>
    <row r="25" spans="1:21" s="33" customFormat="1" ht="13.9" customHeight="1" x14ac:dyDescent="0.3">
      <c r="A25" s="54" t="s">
        <v>42</v>
      </c>
      <c r="B25" s="18" t="s">
        <v>25</v>
      </c>
      <c r="C25" s="48">
        <v>-3.8656308616137003E-2</v>
      </c>
      <c r="D25" s="48">
        <v>2.42791740059018E-2</v>
      </c>
      <c r="E25" s="48">
        <v>2.03951134443878E-2</v>
      </c>
      <c r="F25" s="48">
        <v>-2.7476207211484499E-2</v>
      </c>
      <c r="G25" s="48">
        <v>-4.6981182732856903E-2</v>
      </c>
      <c r="H25" s="65">
        <v>-5814182</v>
      </c>
      <c r="I25" s="65">
        <v>3892833</v>
      </c>
      <c r="J25" s="65">
        <v>3448000</v>
      </c>
      <c r="K25" s="65">
        <v>-4276764</v>
      </c>
      <c r="L25" s="65">
        <v>-8488960</v>
      </c>
      <c r="M25" s="65">
        <v>150407067</v>
      </c>
      <c r="N25" s="65">
        <v>160336303</v>
      </c>
      <c r="O25" s="65">
        <v>169060104</v>
      </c>
      <c r="P25" s="65">
        <v>155653361</v>
      </c>
      <c r="Q25" s="65">
        <v>180688512</v>
      </c>
      <c r="R25" s="19">
        <f t="shared" si="2"/>
        <v>-2674778</v>
      </c>
      <c r="S25" s="49">
        <f t="shared" si="3"/>
        <v>0.4600437344410615</v>
      </c>
      <c r="T25" s="41"/>
    </row>
    <row r="26" spans="1:21" s="33" customFormat="1" ht="13.9" customHeight="1" x14ac:dyDescent="0.3">
      <c r="A26" s="61" t="s">
        <v>43</v>
      </c>
      <c r="B26" s="18" t="s">
        <v>25</v>
      </c>
      <c r="C26" s="48">
        <v>1.04498338785675E-2</v>
      </c>
      <c r="D26" s="48">
        <v>1.6216009201113699E-2</v>
      </c>
      <c r="E26" s="48">
        <v>4.8844751218160197E-2</v>
      </c>
      <c r="F26" s="48">
        <v>5.2900704205233601E-2</v>
      </c>
      <c r="G26" s="48">
        <v>8.6074796162867506E-2</v>
      </c>
      <c r="H26" s="65">
        <v>1966929</v>
      </c>
      <c r="I26" s="65">
        <v>3484314</v>
      </c>
      <c r="J26" s="65">
        <v>11615793</v>
      </c>
      <c r="K26" s="65">
        <v>13649054</v>
      </c>
      <c r="L26" s="65">
        <v>28651056</v>
      </c>
      <c r="M26" s="65">
        <v>188225863</v>
      </c>
      <c r="N26" s="65">
        <v>214868773</v>
      </c>
      <c r="O26" s="65">
        <v>237810465</v>
      </c>
      <c r="P26" s="65">
        <v>258012709</v>
      </c>
      <c r="Q26" s="65">
        <v>332862316</v>
      </c>
      <c r="R26" s="69">
        <f t="shared" si="2"/>
        <v>26684127</v>
      </c>
      <c r="S26" s="49">
        <f t="shared" si="3"/>
        <v>13.566390550955322</v>
      </c>
      <c r="T26" s="41">
        <f>R26/T29</f>
        <v>0.1804595154759461</v>
      </c>
    </row>
    <row r="27" spans="1:21" s="33" customFormat="1" ht="13.9" customHeight="1" x14ac:dyDescent="0.3">
      <c r="A27" s="54" t="s">
        <v>44</v>
      </c>
      <c r="B27" s="18" t="s">
        <v>25</v>
      </c>
      <c r="C27" s="48">
        <v>1.7886352854280599E-2</v>
      </c>
      <c r="D27" s="48">
        <v>3.6893283717377399E-2</v>
      </c>
      <c r="E27" s="48">
        <v>4.0589138772698799E-3</v>
      </c>
      <c r="F27" s="48">
        <v>-1.3567130359617E-2</v>
      </c>
      <c r="G27" s="48">
        <v>2.63648947920226E-2</v>
      </c>
      <c r="H27" s="65">
        <v>818552</v>
      </c>
      <c r="I27" s="65">
        <v>1795560</v>
      </c>
      <c r="J27" s="65">
        <v>218718</v>
      </c>
      <c r="K27" s="65">
        <v>-746816</v>
      </c>
      <c r="L27" s="65">
        <v>1598649</v>
      </c>
      <c r="M27" s="65">
        <v>45764053</v>
      </c>
      <c r="N27" s="65">
        <v>48669021</v>
      </c>
      <c r="O27" s="65">
        <v>53885844</v>
      </c>
      <c r="P27" s="65">
        <v>55045981</v>
      </c>
      <c r="Q27" s="65">
        <v>60635516</v>
      </c>
      <c r="R27" s="19">
        <f>L27-H27</f>
        <v>780097</v>
      </c>
      <c r="S27" s="49">
        <f>(L27-H27)/H27</f>
        <v>0.95302069996774796</v>
      </c>
      <c r="T27" s="38"/>
    </row>
    <row r="28" spans="1:21" s="33" customFormat="1" ht="13.9" customHeight="1" x14ac:dyDescent="0.3">
      <c r="A28" s="54" t="s">
        <v>45</v>
      </c>
      <c r="B28" s="18" t="s">
        <v>25</v>
      </c>
      <c r="C28" s="48">
        <v>2.0244480872559701E-3</v>
      </c>
      <c r="D28" s="48">
        <v>-1.4167386864673301E-2</v>
      </c>
      <c r="E28" s="48">
        <v>2.2869638354449801E-2</v>
      </c>
      <c r="F28" s="48">
        <v>2.0802024089795399E-2</v>
      </c>
      <c r="G28" s="48">
        <v>9.1693400455733105E-3</v>
      </c>
      <c r="H28" s="65">
        <v>716924</v>
      </c>
      <c r="I28" s="65">
        <v>-5458354</v>
      </c>
      <c r="J28" s="65">
        <v>9624146</v>
      </c>
      <c r="K28" s="65">
        <v>9061601</v>
      </c>
      <c r="L28" s="65">
        <v>4175680</v>
      </c>
      <c r="M28" s="65">
        <v>354133062</v>
      </c>
      <c r="N28" s="65">
        <v>385275990</v>
      </c>
      <c r="O28" s="65">
        <v>420826331</v>
      </c>
      <c r="P28" s="65">
        <v>435611504</v>
      </c>
      <c r="Q28" s="65">
        <v>455395915</v>
      </c>
      <c r="R28" s="19">
        <f>L28-H28</f>
        <v>3458756</v>
      </c>
      <c r="S28" s="49">
        <f>(L28-H28)/H28</f>
        <v>4.824438852653838</v>
      </c>
      <c r="T28" s="38"/>
    </row>
    <row r="29" spans="1:21" s="33" customFormat="1" ht="13.9" customHeight="1" thickBot="1" x14ac:dyDescent="0.35">
      <c r="A29" s="55" t="s">
        <v>46</v>
      </c>
      <c r="B29" s="62" t="s">
        <v>25</v>
      </c>
      <c r="C29" s="57">
        <v>-1.46656295881669E-2</v>
      </c>
      <c r="D29" s="57">
        <v>2.7770022271826002E-3</v>
      </c>
      <c r="E29" s="57">
        <v>-3.2933661219433502E-3</v>
      </c>
      <c r="F29" s="57">
        <v>1.8362127339393099E-2</v>
      </c>
      <c r="G29" s="57">
        <v>2.3551347163458101E-2</v>
      </c>
      <c r="H29" s="66">
        <v>-2448065</v>
      </c>
      <c r="I29" s="66">
        <v>494413</v>
      </c>
      <c r="J29" s="66">
        <v>-605160</v>
      </c>
      <c r="K29" s="66">
        <v>3312975</v>
      </c>
      <c r="L29" s="66">
        <v>4470061</v>
      </c>
      <c r="M29" s="66">
        <v>166925326</v>
      </c>
      <c r="N29" s="66">
        <v>178038388</v>
      </c>
      <c r="O29" s="66">
        <v>183751207</v>
      </c>
      <c r="P29" s="66">
        <v>180424356</v>
      </c>
      <c r="Q29" s="66">
        <v>189800650</v>
      </c>
      <c r="R29" s="67">
        <f>L29-H29</f>
        <v>6918126</v>
      </c>
      <c r="S29" s="58">
        <f>(L29-H29)/H29</f>
        <v>-2.8259568271267308</v>
      </c>
      <c r="T29" s="42">
        <f>SUM(R8:R29)</f>
        <v>147867664</v>
      </c>
    </row>
    <row r="30" spans="1:21" s="33" customFormat="1" ht="13.9" customHeight="1" x14ac:dyDescent="0.3">
      <c r="A30" s="59" t="s">
        <v>47</v>
      </c>
      <c r="B30" s="60" t="s">
        <v>48</v>
      </c>
      <c r="C30" s="52">
        <v>4.6645343798685297E-2</v>
      </c>
      <c r="D30" s="52">
        <v>5.0144199305318903E-2</v>
      </c>
      <c r="E30" s="52">
        <v>3.3099567916323097E-2</v>
      </c>
      <c r="F30" s="52">
        <v>5.4892918346824103E-2</v>
      </c>
      <c r="G30" s="52">
        <v>6.5522468968351205E-2</v>
      </c>
      <c r="H30" s="63">
        <v>7377665</v>
      </c>
      <c r="I30" s="63">
        <v>8361742</v>
      </c>
      <c r="J30" s="63">
        <v>5550435</v>
      </c>
      <c r="K30" s="63">
        <v>9230580</v>
      </c>
      <c r="L30" s="63">
        <v>11020735</v>
      </c>
      <c r="M30" s="63">
        <v>158165090</v>
      </c>
      <c r="N30" s="63">
        <v>166753924</v>
      </c>
      <c r="O30" s="63">
        <v>167689047</v>
      </c>
      <c r="P30" s="63">
        <v>168156117</v>
      </c>
      <c r="Q30" s="63">
        <v>168197798</v>
      </c>
      <c r="R30" s="68">
        <f>L30-H30</f>
        <v>3643070</v>
      </c>
      <c r="S30" s="53">
        <f>(L30-H30)/H30</f>
        <v>0.49379715668846447</v>
      </c>
      <c r="T30" s="39"/>
      <c r="U30" s="32"/>
    </row>
    <row r="31" spans="1:21" s="33" customFormat="1" ht="13.9" customHeight="1" x14ac:dyDescent="0.3">
      <c r="A31" s="61" t="s">
        <v>49</v>
      </c>
      <c r="B31" s="18" t="s">
        <v>48</v>
      </c>
      <c r="C31" s="48">
        <v>-3.17397655348233E-2</v>
      </c>
      <c r="D31" s="48">
        <v>2.8608084056705601E-2</v>
      </c>
      <c r="E31" s="48">
        <v>5.7455416358387898E-2</v>
      </c>
      <c r="F31" s="48">
        <v>7.5933750010420603E-2</v>
      </c>
      <c r="G31" s="48">
        <v>8.8321121257553301E-2</v>
      </c>
      <c r="H31" s="65">
        <v>-11362263</v>
      </c>
      <c r="I31" s="65">
        <v>10710633</v>
      </c>
      <c r="J31" s="65">
        <v>22911295</v>
      </c>
      <c r="K31" s="65">
        <v>31470229</v>
      </c>
      <c r="L31" s="65">
        <v>39487717</v>
      </c>
      <c r="M31" s="65">
        <v>357981945</v>
      </c>
      <c r="N31" s="65">
        <v>374391832</v>
      </c>
      <c r="O31" s="65">
        <v>398766495</v>
      </c>
      <c r="P31" s="65">
        <v>414443235</v>
      </c>
      <c r="Q31" s="65">
        <v>447092569</v>
      </c>
      <c r="R31" s="69">
        <f t="shared" ref="R31:R54" si="4">L31-H31</f>
        <v>50849980</v>
      </c>
      <c r="S31" s="49">
        <f t="shared" ref="S31:S54" si="5">(L31-H31)/H31</f>
        <v>-4.4753391115836694</v>
      </c>
      <c r="T31" s="41">
        <f>R31/T53</f>
        <v>0.26464426807951336</v>
      </c>
      <c r="U31" s="32"/>
    </row>
    <row r="32" spans="1:21" s="33" customFormat="1" ht="13.9" customHeight="1" x14ac:dyDescent="0.3">
      <c r="A32" s="54" t="s">
        <v>50</v>
      </c>
      <c r="B32" s="18" t="s">
        <v>48</v>
      </c>
      <c r="C32" s="48">
        <v>2.9686480167053799E-2</v>
      </c>
      <c r="D32" s="48">
        <v>2.8260621505458099E-2</v>
      </c>
      <c r="E32" s="48">
        <v>2.69654239907282E-2</v>
      </c>
      <c r="F32" s="48">
        <v>3.3844868191141797E-2</v>
      </c>
      <c r="G32" s="48">
        <v>-8.8923255364391999E-4</v>
      </c>
      <c r="H32" s="65">
        <v>785447</v>
      </c>
      <c r="I32" s="65">
        <v>743000</v>
      </c>
      <c r="J32" s="65">
        <v>698000</v>
      </c>
      <c r="K32" s="65">
        <v>891000</v>
      </c>
      <c r="L32" s="65">
        <v>-23000</v>
      </c>
      <c r="M32" s="65">
        <v>26458071</v>
      </c>
      <c r="N32" s="65">
        <v>26291000</v>
      </c>
      <c r="O32" s="65">
        <v>25885000</v>
      </c>
      <c r="P32" s="65">
        <v>26326000</v>
      </c>
      <c r="Q32" s="65">
        <v>25865000</v>
      </c>
      <c r="R32" s="19">
        <f t="shared" si="4"/>
        <v>-808447</v>
      </c>
      <c r="S32" s="49">
        <f t="shared" si="5"/>
        <v>-1.0292826887110142</v>
      </c>
      <c r="T32" s="41"/>
      <c r="U32" s="32"/>
    </row>
    <row r="33" spans="1:21" s="33" customFormat="1" ht="13.9" customHeight="1" x14ac:dyDescent="0.3">
      <c r="A33" s="54" t="s">
        <v>51</v>
      </c>
      <c r="B33" s="18" t="s">
        <v>48</v>
      </c>
      <c r="C33" s="48">
        <v>4.49590612142753E-2</v>
      </c>
      <c r="D33" s="48">
        <v>1.6834418103073099E-2</v>
      </c>
      <c r="E33" s="48">
        <v>2.94953789920833E-2</v>
      </c>
      <c r="F33" s="48">
        <v>5.7158636987554801E-2</v>
      </c>
      <c r="G33" s="48">
        <v>5.6552825853838702E-2</v>
      </c>
      <c r="H33" s="65">
        <v>1592437</v>
      </c>
      <c r="I33" s="65">
        <v>655585</v>
      </c>
      <c r="J33" s="65">
        <v>1191130</v>
      </c>
      <c r="K33" s="65">
        <v>2479072</v>
      </c>
      <c r="L33" s="65">
        <v>2600706</v>
      </c>
      <c r="M33" s="65">
        <v>35419712</v>
      </c>
      <c r="N33" s="65">
        <v>38943134</v>
      </c>
      <c r="O33" s="65">
        <v>40383614</v>
      </c>
      <c r="P33" s="65">
        <v>43371783</v>
      </c>
      <c r="Q33" s="65">
        <v>45987198</v>
      </c>
      <c r="R33" s="19">
        <f t="shared" si="4"/>
        <v>1008269</v>
      </c>
      <c r="S33" s="49">
        <f t="shared" si="5"/>
        <v>0.63316099789191027</v>
      </c>
      <c r="T33" s="41"/>
      <c r="U33" s="32"/>
    </row>
    <row r="34" spans="1:21" s="33" customFormat="1" ht="13.9" customHeight="1" x14ac:dyDescent="0.3">
      <c r="A34" s="54" t="s">
        <v>52</v>
      </c>
      <c r="B34" s="18" t="s">
        <v>48</v>
      </c>
      <c r="C34" s="48">
        <v>-7.8146777240259407E-3</v>
      </c>
      <c r="D34" s="48">
        <v>6.2275617053819702E-3</v>
      </c>
      <c r="E34" s="48">
        <v>1.3817131024154901E-3</v>
      </c>
      <c r="F34" s="48">
        <v>2.8561432902709599E-2</v>
      </c>
      <c r="G34" s="48">
        <v>6.1609322398177097E-2</v>
      </c>
      <c r="H34" s="65">
        <v>-951615</v>
      </c>
      <c r="I34" s="65">
        <v>732174</v>
      </c>
      <c r="J34" s="65">
        <v>159952</v>
      </c>
      <c r="K34" s="65">
        <v>3489107</v>
      </c>
      <c r="L34" s="65">
        <v>8004286</v>
      </c>
      <c r="M34" s="65">
        <v>121772776</v>
      </c>
      <c r="N34" s="65">
        <v>117569931</v>
      </c>
      <c r="O34" s="65">
        <v>115763540</v>
      </c>
      <c r="P34" s="65">
        <v>122161483</v>
      </c>
      <c r="Q34" s="65">
        <v>129920046</v>
      </c>
      <c r="R34" s="19">
        <f t="shared" si="4"/>
        <v>8955901</v>
      </c>
      <c r="S34" s="49">
        <f t="shared" si="5"/>
        <v>-9.4112650599244443</v>
      </c>
      <c r="T34" s="41"/>
      <c r="U34" s="32"/>
    </row>
    <row r="35" spans="1:21" s="33" customFormat="1" ht="13.9" customHeight="1" x14ac:dyDescent="0.3">
      <c r="A35" s="54" t="s">
        <v>53</v>
      </c>
      <c r="B35" s="18" t="s">
        <v>48</v>
      </c>
      <c r="C35" s="48">
        <v>-1.43442373849726E-2</v>
      </c>
      <c r="D35" s="48">
        <v>6.7798211733579002E-3</v>
      </c>
      <c r="E35" s="48">
        <v>-5.2879770548564603E-2</v>
      </c>
      <c r="F35" s="48">
        <v>-4.57168854803068E-2</v>
      </c>
      <c r="G35" s="48">
        <v>9.2061098409301004E-3</v>
      </c>
      <c r="H35" s="65">
        <v>-1180000</v>
      </c>
      <c r="I35" s="65">
        <v>574000</v>
      </c>
      <c r="J35" s="65">
        <v>-4093000</v>
      </c>
      <c r="K35" s="65">
        <v>-3517000</v>
      </c>
      <c r="L35" s="65">
        <v>757000</v>
      </c>
      <c r="M35" s="65">
        <v>82263000</v>
      </c>
      <c r="N35" s="65">
        <v>84663000</v>
      </c>
      <c r="O35" s="65">
        <v>77402000</v>
      </c>
      <c r="P35" s="65">
        <v>76930000</v>
      </c>
      <c r="Q35" s="65">
        <v>82228000</v>
      </c>
      <c r="R35" s="19">
        <f t="shared" si="4"/>
        <v>1937000</v>
      </c>
      <c r="S35" s="49">
        <f t="shared" si="5"/>
        <v>-1.6415254237288135</v>
      </c>
      <c r="T35" s="41"/>
      <c r="U35" s="32"/>
    </row>
    <row r="36" spans="1:21" s="33" customFormat="1" ht="13.9" customHeight="1" x14ac:dyDescent="0.3">
      <c r="A36" s="54" t="s">
        <v>54</v>
      </c>
      <c r="B36" s="18" t="s">
        <v>48</v>
      </c>
      <c r="C36" s="48">
        <v>1.12258145140239E-2</v>
      </c>
      <c r="D36" s="48">
        <v>-5.8436312514095999E-2</v>
      </c>
      <c r="E36" s="48">
        <v>-3.5141936774590703E-2</v>
      </c>
      <c r="F36" s="48">
        <v>-0.26612520249028798</v>
      </c>
      <c r="G36" s="48">
        <v>-0.11192039224869001</v>
      </c>
      <c r="H36" s="65">
        <v>257812</v>
      </c>
      <c r="I36" s="65">
        <v>-1314156</v>
      </c>
      <c r="J36" s="65">
        <v>-778857</v>
      </c>
      <c r="K36" s="65">
        <v>-4726906</v>
      </c>
      <c r="L36" s="65">
        <v>-2250753</v>
      </c>
      <c r="M36" s="65">
        <v>22965995</v>
      </c>
      <c r="N36" s="65">
        <v>22488688</v>
      </c>
      <c r="O36" s="65">
        <v>22163178</v>
      </c>
      <c r="P36" s="65">
        <v>17761963</v>
      </c>
      <c r="Q36" s="65">
        <v>20110303</v>
      </c>
      <c r="R36" s="19">
        <f t="shared" si="4"/>
        <v>-2508565</v>
      </c>
      <c r="S36" s="49">
        <f t="shared" si="5"/>
        <v>-9.7302103858625664</v>
      </c>
      <c r="T36" s="41"/>
      <c r="U36" s="32"/>
    </row>
    <row r="37" spans="1:21" s="33" customFormat="1" ht="13.9" customHeight="1" x14ac:dyDescent="0.3">
      <c r="A37" s="54" t="s">
        <v>55</v>
      </c>
      <c r="B37" s="18" t="s">
        <v>48</v>
      </c>
      <c r="C37" s="48">
        <v>7.9638197629311597E-3</v>
      </c>
      <c r="D37" s="48">
        <v>6.7558385160566503E-2</v>
      </c>
      <c r="E37" s="48">
        <v>2.01051098546834E-2</v>
      </c>
      <c r="F37" s="48">
        <v>9.2141882927869498E-2</v>
      </c>
      <c r="G37" s="48">
        <v>0.10229761408070499</v>
      </c>
      <c r="H37" s="65">
        <v>1099294</v>
      </c>
      <c r="I37" s="65">
        <v>9589738</v>
      </c>
      <c r="J37" s="65">
        <v>2697826</v>
      </c>
      <c r="K37" s="65">
        <v>13702844</v>
      </c>
      <c r="L37" s="65">
        <v>16242002</v>
      </c>
      <c r="M37" s="65">
        <v>138036022</v>
      </c>
      <c r="N37" s="65">
        <v>141947413</v>
      </c>
      <c r="O37" s="65">
        <v>134186086</v>
      </c>
      <c r="P37" s="65">
        <v>148714608</v>
      </c>
      <c r="Q37" s="65">
        <v>158772051</v>
      </c>
      <c r="R37" s="19">
        <f t="shared" si="4"/>
        <v>15142708</v>
      </c>
      <c r="S37" s="49">
        <f t="shared" si="5"/>
        <v>13.774939188242636</v>
      </c>
      <c r="T37" s="41"/>
      <c r="U37" s="32"/>
    </row>
    <row r="38" spans="1:21" s="33" customFormat="1" ht="13.9" customHeight="1" x14ac:dyDescent="0.3">
      <c r="A38" s="54" t="s">
        <v>56</v>
      </c>
      <c r="B38" s="18" t="s">
        <v>48</v>
      </c>
      <c r="C38" s="48">
        <v>8.1130643899342703E-3</v>
      </c>
      <c r="D38" s="48">
        <v>4.4513171882994496E-3</v>
      </c>
      <c r="E38" s="48">
        <v>3.7017629491789501E-2</v>
      </c>
      <c r="F38" s="48">
        <v>-1.31461315361862E-2</v>
      </c>
      <c r="G38" s="48">
        <v>3.8981222692551699E-2</v>
      </c>
      <c r="H38" s="65">
        <v>720349</v>
      </c>
      <c r="I38" s="65">
        <v>403756</v>
      </c>
      <c r="J38" s="65">
        <v>3550135</v>
      </c>
      <c r="K38" s="65">
        <v>-1280008</v>
      </c>
      <c r="L38" s="65">
        <v>3998081</v>
      </c>
      <c r="M38" s="65">
        <v>88788769</v>
      </c>
      <c r="N38" s="65">
        <v>90704837</v>
      </c>
      <c r="O38" s="65">
        <v>95903899</v>
      </c>
      <c r="P38" s="65">
        <v>97367655</v>
      </c>
      <c r="Q38" s="65">
        <v>102564279</v>
      </c>
      <c r="R38" s="19">
        <f t="shared" si="4"/>
        <v>3277732</v>
      </c>
      <c r="S38" s="49">
        <f t="shared" si="5"/>
        <v>4.5501999725133233</v>
      </c>
      <c r="T38" s="41"/>
      <c r="U38" s="32"/>
    </row>
    <row r="39" spans="1:21" s="33" customFormat="1" ht="13.9" customHeight="1" x14ac:dyDescent="0.3">
      <c r="A39" s="61" t="s">
        <v>57</v>
      </c>
      <c r="B39" s="18" t="s">
        <v>48</v>
      </c>
      <c r="C39" s="48">
        <v>-2.6284875089269098E-2</v>
      </c>
      <c r="D39" s="48">
        <v>1.10358341729312E-2</v>
      </c>
      <c r="E39" s="48">
        <v>8.9811890118548093E-2</v>
      </c>
      <c r="F39" s="48">
        <v>7.3241505560630499E-2</v>
      </c>
      <c r="G39" s="48">
        <v>0.106694098525982</v>
      </c>
      <c r="H39" s="65">
        <v>-5158093</v>
      </c>
      <c r="I39" s="65">
        <v>2229682</v>
      </c>
      <c r="J39" s="65">
        <v>19690096</v>
      </c>
      <c r="K39" s="65">
        <v>16082788</v>
      </c>
      <c r="L39" s="65">
        <v>25554856</v>
      </c>
      <c r="M39" s="65">
        <v>196238064</v>
      </c>
      <c r="N39" s="65">
        <v>202040187</v>
      </c>
      <c r="O39" s="65">
        <v>219237074</v>
      </c>
      <c r="P39" s="65">
        <v>219585710</v>
      </c>
      <c r="Q39" s="65">
        <v>239515178</v>
      </c>
      <c r="R39" s="69">
        <f t="shared" si="4"/>
        <v>30712949</v>
      </c>
      <c r="S39" s="49">
        <f t="shared" si="5"/>
        <v>-5.9543224598703439</v>
      </c>
      <c r="T39" s="41">
        <f>R39/T53</f>
        <v>0.15984285359932141</v>
      </c>
      <c r="U39" s="32"/>
    </row>
    <row r="40" spans="1:21" s="33" customFormat="1" ht="13.9" customHeight="1" x14ac:dyDescent="0.3">
      <c r="A40" s="61" t="s">
        <v>58</v>
      </c>
      <c r="B40" s="18" t="s">
        <v>48</v>
      </c>
      <c r="C40" s="48">
        <v>-8.0741281152038498E-3</v>
      </c>
      <c r="D40" s="48">
        <v>7.3512086636968593E-2</v>
      </c>
      <c r="E40" s="48">
        <v>8.5952436825883896E-2</v>
      </c>
      <c r="F40" s="48">
        <v>7.7355295738109897E-2</v>
      </c>
      <c r="G40" s="48">
        <v>0.12541283762844599</v>
      </c>
      <c r="H40" s="65">
        <v>-1077037</v>
      </c>
      <c r="I40" s="65">
        <v>10627070</v>
      </c>
      <c r="J40" s="65">
        <v>13177346</v>
      </c>
      <c r="K40" s="65">
        <v>12664000</v>
      </c>
      <c r="L40" s="65">
        <v>25395000</v>
      </c>
      <c r="M40" s="65">
        <v>133393598</v>
      </c>
      <c r="N40" s="65">
        <v>144562214</v>
      </c>
      <c r="O40" s="65">
        <v>153309743</v>
      </c>
      <c r="P40" s="65">
        <v>163712127</v>
      </c>
      <c r="Q40" s="65">
        <v>202491232</v>
      </c>
      <c r="R40" s="69">
        <f t="shared" si="4"/>
        <v>26472037</v>
      </c>
      <c r="S40" s="49">
        <f t="shared" si="5"/>
        <v>-24.57857715194557</v>
      </c>
      <c r="T40" s="41">
        <f>R40/T53</f>
        <v>0.13777139846345657</v>
      </c>
      <c r="U40" s="32"/>
    </row>
    <row r="41" spans="1:21" s="33" customFormat="1" ht="13.9" customHeight="1" x14ac:dyDescent="0.3">
      <c r="A41" s="54" t="s">
        <v>59</v>
      </c>
      <c r="B41" s="18" t="s">
        <v>48</v>
      </c>
      <c r="C41" s="48">
        <v>-2.5406809179174698E-2</v>
      </c>
      <c r="D41" s="48">
        <v>-1.5995029729512202E-2</v>
      </c>
      <c r="E41" s="48">
        <v>-5.7248694050273899E-2</v>
      </c>
      <c r="F41" s="48">
        <v>-0.188105786281968</v>
      </c>
      <c r="G41" s="48">
        <v>-5.49218472140445E-2</v>
      </c>
      <c r="H41" s="65">
        <v>-2677752</v>
      </c>
      <c r="I41" s="65">
        <v>-1760117</v>
      </c>
      <c r="J41" s="65">
        <v>-5928405</v>
      </c>
      <c r="K41" s="65">
        <v>-18545553</v>
      </c>
      <c r="L41" s="65">
        <v>-5423000</v>
      </c>
      <c r="M41" s="65">
        <v>105395053</v>
      </c>
      <c r="N41" s="65">
        <v>110041496</v>
      </c>
      <c r="O41" s="65">
        <v>103555288</v>
      </c>
      <c r="P41" s="65">
        <v>98591082</v>
      </c>
      <c r="Q41" s="65">
        <v>98740306</v>
      </c>
      <c r="R41" s="19">
        <f t="shared" si="4"/>
        <v>-2745248</v>
      </c>
      <c r="S41" s="49">
        <f t="shared" si="5"/>
        <v>1.0252062177528016</v>
      </c>
      <c r="T41" s="41"/>
      <c r="U41" s="32"/>
    </row>
    <row r="42" spans="1:21" s="33" customFormat="1" ht="13.9" customHeight="1" x14ac:dyDescent="0.3">
      <c r="A42" s="54" t="s">
        <v>60</v>
      </c>
      <c r="B42" s="18" t="s">
        <v>48</v>
      </c>
      <c r="C42" s="48">
        <v>4.1424394237657501E-2</v>
      </c>
      <c r="D42" s="48">
        <v>4.1863993422160801E-2</v>
      </c>
      <c r="E42" s="48">
        <v>2.3499917936722899E-2</v>
      </c>
      <c r="F42" s="48">
        <v>-2.4579547162506502E-2</v>
      </c>
      <c r="G42" s="48">
        <v>-2.97790547833423E-2</v>
      </c>
      <c r="H42" s="65">
        <v>5328626</v>
      </c>
      <c r="I42" s="65">
        <v>5501692</v>
      </c>
      <c r="J42" s="65">
        <v>3123795</v>
      </c>
      <c r="K42" s="65">
        <v>-3088540</v>
      </c>
      <c r="L42" s="65">
        <v>-3720000</v>
      </c>
      <c r="M42" s="65">
        <v>128634977</v>
      </c>
      <c r="N42" s="65">
        <v>131418232</v>
      </c>
      <c r="O42" s="65">
        <v>132927911</v>
      </c>
      <c r="P42" s="65">
        <v>125654878</v>
      </c>
      <c r="Q42" s="65">
        <v>124920016</v>
      </c>
      <c r="R42" s="19">
        <f t="shared" si="4"/>
        <v>-9048626</v>
      </c>
      <c r="S42" s="49">
        <f t="shared" si="5"/>
        <v>-1.698116174788773</v>
      </c>
      <c r="T42" s="41"/>
      <c r="U42" s="32"/>
    </row>
    <row r="43" spans="1:21" s="33" customFormat="1" ht="13.9" customHeight="1" x14ac:dyDescent="0.3">
      <c r="A43" s="54" t="s">
        <v>61</v>
      </c>
      <c r="B43" s="18" t="s">
        <v>48</v>
      </c>
      <c r="C43" s="48">
        <v>-6.0091232775605602E-2</v>
      </c>
      <c r="D43" s="48">
        <v>-2.3162752078691801E-2</v>
      </c>
      <c r="E43" s="48">
        <v>-7.3834785352100099E-2</v>
      </c>
      <c r="F43" s="48">
        <v>-5.1640400523924698E-2</v>
      </c>
      <c r="G43" s="48">
        <v>-0.10353192105510101</v>
      </c>
      <c r="H43" s="65">
        <v>-3275192</v>
      </c>
      <c r="I43" s="65">
        <v>-1296298</v>
      </c>
      <c r="J43" s="65">
        <v>-4072607</v>
      </c>
      <c r="K43" s="65">
        <v>-1165861</v>
      </c>
      <c r="L43" s="65">
        <v>-5812436</v>
      </c>
      <c r="M43" s="65">
        <v>54503658</v>
      </c>
      <c r="N43" s="65">
        <v>55964766</v>
      </c>
      <c r="O43" s="65">
        <v>55158378</v>
      </c>
      <c r="P43" s="65">
        <v>22576529</v>
      </c>
      <c r="Q43" s="65">
        <v>56141487</v>
      </c>
      <c r="R43" s="19">
        <f t="shared" si="4"/>
        <v>-2537244</v>
      </c>
      <c r="S43" s="49">
        <f t="shared" si="5"/>
        <v>0.77468557568533392</v>
      </c>
      <c r="T43" s="41"/>
      <c r="U43" s="32"/>
    </row>
    <row r="44" spans="1:21" s="33" customFormat="1" ht="13.9" customHeight="1" x14ac:dyDescent="0.3">
      <c r="A44" s="54" t="s">
        <v>62</v>
      </c>
      <c r="B44" s="18" t="s">
        <v>48</v>
      </c>
      <c r="C44" s="48">
        <v>1.31186228879644E-2</v>
      </c>
      <c r="D44" s="48">
        <v>4.0874634286539403E-2</v>
      </c>
      <c r="E44" s="48">
        <v>3.1357876537827699E-2</v>
      </c>
      <c r="F44" s="48">
        <v>-1.4298244450098901E-2</v>
      </c>
      <c r="G44" s="48">
        <v>-1.5209725118736901E-2</v>
      </c>
      <c r="H44" s="65">
        <v>1976575</v>
      </c>
      <c r="I44" s="65">
        <v>6016157</v>
      </c>
      <c r="J44" s="65">
        <v>4836829</v>
      </c>
      <c r="K44" s="65">
        <v>-2198259</v>
      </c>
      <c r="L44" s="65">
        <v>-2857618</v>
      </c>
      <c r="M44" s="65">
        <v>150669397</v>
      </c>
      <c r="N44" s="65">
        <v>147185586</v>
      </c>
      <c r="O44" s="65">
        <v>154246063</v>
      </c>
      <c r="P44" s="65">
        <v>153743280</v>
      </c>
      <c r="Q44" s="65">
        <v>187880976</v>
      </c>
      <c r="R44" s="19">
        <f t="shared" si="4"/>
        <v>-4834193</v>
      </c>
      <c r="S44" s="49">
        <f t="shared" si="5"/>
        <v>-2.4457422561754552</v>
      </c>
      <c r="T44" s="41"/>
      <c r="U44" s="32"/>
    </row>
    <row r="45" spans="1:21" s="33" customFormat="1" ht="13.9" customHeight="1" x14ac:dyDescent="0.3">
      <c r="A45" s="54" t="s">
        <v>63</v>
      </c>
      <c r="B45" s="18" t="s">
        <v>48</v>
      </c>
      <c r="C45" s="48">
        <v>4.5664005969295203E-5</v>
      </c>
      <c r="D45" s="48">
        <v>6.5830463579689399E-2</v>
      </c>
      <c r="E45" s="48">
        <v>6.41025365287132E-2</v>
      </c>
      <c r="F45" s="48">
        <v>5.8910093447162905E-4</v>
      </c>
      <c r="G45" s="48">
        <v>-1.7587368604045601E-2</v>
      </c>
      <c r="H45" s="65">
        <v>8417</v>
      </c>
      <c r="I45" s="65">
        <v>12990838</v>
      </c>
      <c r="J45" s="65">
        <v>12726561</v>
      </c>
      <c r="K45" s="65">
        <v>107824</v>
      </c>
      <c r="L45" s="65">
        <v>-3950000</v>
      </c>
      <c r="M45" s="65">
        <v>184324608</v>
      </c>
      <c r="N45" s="65">
        <v>197337787</v>
      </c>
      <c r="O45" s="65">
        <v>198534437</v>
      </c>
      <c r="P45" s="65">
        <v>183031453</v>
      </c>
      <c r="Q45" s="65">
        <v>224593007</v>
      </c>
      <c r="R45" s="19">
        <f t="shared" si="4"/>
        <v>-3958417</v>
      </c>
      <c r="S45" s="49">
        <f t="shared" si="5"/>
        <v>-470.28834501603899</v>
      </c>
      <c r="T45" s="41"/>
      <c r="U45" s="32"/>
    </row>
    <row r="46" spans="1:21" s="33" customFormat="1" ht="13.9" customHeight="1" x14ac:dyDescent="0.3">
      <c r="A46" s="61" t="s">
        <v>64</v>
      </c>
      <c r="B46" s="18" t="s">
        <v>48</v>
      </c>
      <c r="C46" s="48">
        <v>1.35941089105646E-2</v>
      </c>
      <c r="D46" s="48">
        <v>1.9982410776021999E-2</v>
      </c>
      <c r="E46" s="48">
        <v>3.85242508570997E-2</v>
      </c>
      <c r="F46" s="48">
        <v>4.9784738941036202E-2</v>
      </c>
      <c r="G46" s="48">
        <v>6.4427633560805206E-2</v>
      </c>
      <c r="H46" s="65">
        <v>8129570</v>
      </c>
      <c r="I46" s="65">
        <v>12308413</v>
      </c>
      <c r="J46" s="65">
        <v>24992340</v>
      </c>
      <c r="K46" s="65">
        <v>33959762</v>
      </c>
      <c r="L46" s="65">
        <v>45726703</v>
      </c>
      <c r="M46" s="65">
        <v>598021544</v>
      </c>
      <c r="N46" s="65">
        <v>615962365</v>
      </c>
      <c r="O46" s="65">
        <v>648743050</v>
      </c>
      <c r="P46" s="65">
        <v>682131969</v>
      </c>
      <c r="Q46" s="65">
        <v>709737429</v>
      </c>
      <c r="R46" s="69">
        <f t="shared" si="4"/>
        <v>37597133</v>
      </c>
      <c r="S46" s="49">
        <f t="shared" si="5"/>
        <v>4.624738208785951</v>
      </c>
      <c r="T46" s="41">
        <f>R46/T53</f>
        <v>0.19567098639317299</v>
      </c>
      <c r="U46" s="32"/>
    </row>
    <row r="47" spans="1:21" s="33" customFormat="1" ht="13.9" customHeight="1" x14ac:dyDescent="0.3">
      <c r="A47" s="54" t="s">
        <v>65</v>
      </c>
      <c r="B47" s="18" t="s">
        <v>48</v>
      </c>
      <c r="C47" s="48">
        <v>2.51036378095882E-2</v>
      </c>
      <c r="D47" s="48">
        <v>1.32664256138827E-2</v>
      </c>
      <c r="E47" s="48">
        <v>1.81738162241021E-2</v>
      </c>
      <c r="F47" s="48">
        <v>2.30763310941717E-2</v>
      </c>
      <c r="G47" s="48">
        <v>5.6167225205429702E-2</v>
      </c>
      <c r="H47" s="65">
        <v>4120000</v>
      </c>
      <c r="I47" s="65">
        <v>2295000</v>
      </c>
      <c r="J47" s="65">
        <v>3269000</v>
      </c>
      <c r="K47" s="65">
        <v>4407000</v>
      </c>
      <c r="L47" s="65">
        <v>12398000</v>
      </c>
      <c r="M47" s="65">
        <v>164119640</v>
      </c>
      <c r="N47" s="65">
        <v>172993093</v>
      </c>
      <c r="O47" s="65">
        <v>179874164</v>
      </c>
      <c r="P47" s="65">
        <v>190974899</v>
      </c>
      <c r="Q47" s="65">
        <v>220733710</v>
      </c>
      <c r="R47" s="19">
        <f t="shared" si="4"/>
        <v>8278000</v>
      </c>
      <c r="S47" s="49">
        <f t="shared" si="5"/>
        <v>2.009223300970874</v>
      </c>
      <c r="T47" s="41"/>
      <c r="U47" s="32"/>
    </row>
    <row r="48" spans="1:21" s="33" customFormat="1" ht="13.9" customHeight="1" x14ac:dyDescent="0.3">
      <c r="A48" s="54" t="s">
        <v>66</v>
      </c>
      <c r="B48" s="18" t="s">
        <v>48</v>
      </c>
      <c r="C48" s="48">
        <v>-2.4946017456889999E-2</v>
      </c>
      <c r="D48" s="48">
        <v>5.7692135534078296E-3</v>
      </c>
      <c r="E48" s="48">
        <v>-2.8907600669144501E-3</v>
      </c>
      <c r="F48" s="48">
        <v>-4.73937052542385E-2</v>
      </c>
      <c r="G48" s="43"/>
      <c r="H48" s="65">
        <v>-3281000</v>
      </c>
      <c r="I48" s="65">
        <v>783000</v>
      </c>
      <c r="J48" s="65">
        <v>-413000</v>
      </c>
      <c r="K48" s="65">
        <v>-6600000</v>
      </c>
      <c r="L48" s="70"/>
      <c r="M48" s="65">
        <v>131524000</v>
      </c>
      <c r="N48" s="65">
        <v>135720405</v>
      </c>
      <c r="O48" s="65">
        <v>142869000</v>
      </c>
      <c r="P48" s="65">
        <v>139259000</v>
      </c>
      <c r="Q48" s="70"/>
      <c r="R48" s="19">
        <f t="shared" si="4"/>
        <v>3281000</v>
      </c>
      <c r="S48" s="49">
        <f t="shared" si="5"/>
        <v>-1</v>
      </c>
      <c r="T48" s="41"/>
      <c r="U48" s="32"/>
    </row>
    <row r="49" spans="1:21" s="33" customFormat="1" ht="13.9" customHeight="1" x14ac:dyDescent="0.3">
      <c r="A49" s="54" t="s">
        <v>67</v>
      </c>
      <c r="B49" s="18" t="s">
        <v>48</v>
      </c>
      <c r="C49" s="48">
        <v>6.4094969012030599E-3</v>
      </c>
      <c r="D49" s="48">
        <v>1.50368246446575E-2</v>
      </c>
      <c r="E49" s="48">
        <v>-1.21764923642123E-2</v>
      </c>
      <c r="F49" s="48">
        <v>-3.3375610839102197E-2</v>
      </c>
      <c r="G49" s="48">
        <v>-1.8008016991904699E-2</v>
      </c>
      <c r="H49" s="65">
        <v>2813000</v>
      </c>
      <c r="I49" s="65">
        <v>6613000</v>
      </c>
      <c r="J49" s="65">
        <v>-5197000</v>
      </c>
      <c r="K49" s="65">
        <v>-14131000</v>
      </c>
      <c r="L49" s="65">
        <v>-8046000</v>
      </c>
      <c r="M49" s="65">
        <v>438880000</v>
      </c>
      <c r="N49" s="65">
        <v>439787000</v>
      </c>
      <c r="O49" s="65">
        <v>426806000</v>
      </c>
      <c r="P49" s="65">
        <v>423393000</v>
      </c>
      <c r="Q49" s="65">
        <v>446801000</v>
      </c>
      <c r="R49" s="19">
        <f t="shared" si="4"/>
        <v>-10859000</v>
      </c>
      <c r="S49" s="49">
        <f t="shared" si="5"/>
        <v>-3.8602915037326699</v>
      </c>
      <c r="T49" s="41"/>
      <c r="U49" s="32"/>
    </row>
    <row r="50" spans="1:21" s="33" customFormat="1" ht="13.9" customHeight="1" x14ac:dyDescent="0.3">
      <c r="A50" s="61" t="s">
        <v>68</v>
      </c>
      <c r="B50" s="18" t="s">
        <v>48</v>
      </c>
      <c r="C50" s="48">
        <v>-1.8608612041074401E-2</v>
      </c>
      <c r="D50" s="48">
        <v>8.9035855926260496E-2</v>
      </c>
      <c r="E50" s="48">
        <v>3.3187858357579203E-2</v>
      </c>
      <c r="F50" s="48">
        <v>5.0392570394109298E-2</v>
      </c>
      <c r="G50" s="48">
        <v>0.103566069789226</v>
      </c>
      <c r="H50" s="65">
        <v>-3736827</v>
      </c>
      <c r="I50" s="65">
        <v>20650841</v>
      </c>
      <c r="J50" s="65">
        <v>7164168</v>
      </c>
      <c r="K50" s="65">
        <v>11001633</v>
      </c>
      <c r="L50" s="65">
        <v>25245963</v>
      </c>
      <c r="M50" s="65">
        <v>200811699</v>
      </c>
      <c r="N50" s="65">
        <v>231938479</v>
      </c>
      <c r="O50" s="65">
        <v>215867138</v>
      </c>
      <c r="P50" s="65">
        <v>218318552</v>
      </c>
      <c r="Q50" s="65">
        <v>243766738</v>
      </c>
      <c r="R50" s="69">
        <f t="shared" si="4"/>
        <v>28982790</v>
      </c>
      <c r="S50" s="49">
        <f t="shared" si="5"/>
        <v>-7.7559892389987546</v>
      </c>
      <c r="T50" s="41">
        <f>R50/T53</f>
        <v>0.15083839259036561</v>
      </c>
      <c r="U50" s="32"/>
    </row>
    <row r="51" spans="1:21" s="33" customFormat="1" ht="13.9" customHeight="1" x14ac:dyDescent="0.3">
      <c r="A51" s="54" t="s">
        <v>69</v>
      </c>
      <c r="B51" s="18" t="s">
        <v>48</v>
      </c>
      <c r="C51" s="48">
        <v>1.10484564337849E-2</v>
      </c>
      <c r="D51" s="48">
        <v>6.2198724926138997E-3</v>
      </c>
      <c r="E51" s="48">
        <v>1.31834520327744E-2</v>
      </c>
      <c r="F51" s="48">
        <v>2.08024422154383E-2</v>
      </c>
      <c r="G51" s="48">
        <v>7.8482560006629995E-2</v>
      </c>
      <c r="H51" s="65">
        <v>702734</v>
      </c>
      <c r="I51" s="65">
        <v>440000</v>
      </c>
      <c r="J51" s="65">
        <v>1181000</v>
      </c>
      <c r="K51" s="65">
        <v>1908000</v>
      </c>
      <c r="L51" s="65">
        <v>7576000</v>
      </c>
      <c r="M51" s="65">
        <v>63604722</v>
      </c>
      <c r="N51" s="65">
        <v>70741000</v>
      </c>
      <c r="O51" s="65">
        <v>89582000</v>
      </c>
      <c r="P51" s="65">
        <v>91720000</v>
      </c>
      <c r="Q51" s="65">
        <v>96531000</v>
      </c>
      <c r="R51" s="19">
        <f t="shared" si="4"/>
        <v>6873266</v>
      </c>
      <c r="S51" s="49">
        <f t="shared" si="5"/>
        <v>9.7807506111843168</v>
      </c>
      <c r="T51" s="38"/>
      <c r="U51" s="32"/>
    </row>
    <row r="52" spans="1:21" s="33" customFormat="1" ht="13.9" customHeight="1" x14ac:dyDescent="0.3">
      <c r="A52" s="54" t="s">
        <v>70</v>
      </c>
      <c r="B52" s="18" t="s">
        <v>48</v>
      </c>
      <c r="C52" s="48">
        <v>6.7452059180699894E-2</v>
      </c>
      <c r="D52" s="48">
        <v>-5.2056817830803799E-2</v>
      </c>
      <c r="E52" s="48">
        <v>-6.4075128800058098E-2</v>
      </c>
      <c r="F52" s="48">
        <v>-2.9200438105793002E-2</v>
      </c>
      <c r="G52" s="48">
        <v>8.0068527948784302E-2</v>
      </c>
      <c r="H52" s="65">
        <v>4334579</v>
      </c>
      <c r="I52" s="65">
        <v>-3085733</v>
      </c>
      <c r="J52" s="65">
        <v>-3964510</v>
      </c>
      <c r="K52" s="65">
        <v>-1799619</v>
      </c>
      <c r="L52" s="65">
        <v>5086823</v>
      </c>
      <c r="M52" s="65">
        <v>64261626</v>
      </c>
      <c r="N52" s="65">
        <v>59276251</v>
      </c>
      <c r="O52" s="65">
        <v>61872837</v>
      </c>
      <c r="P52" s="65">
        <v>61629863</v>
      </c>
      <c r="Q52" s="65">
        <v>63530867</v>
      </c>
      <c r="R52" s="19">
        <f t="shared" si="4"/>
        <v>752244</v>
      </c>
      <c r="S52" s="49">
        <f t="shared" si="5"/>
        <v>0.17354488175206864</v>
      </c>
      <c r="T52" s="38"/>
      <c r="U52" s="32"/>
    </row>
    <row r="53" spans="1:21" s="33" customFormat="1" ht="13.9" customHeight="1" thickBot="1" x14ac:dyDescent="0.35">
      <c r="A53" s="55" t="s">
        <v>71</v>
      </c>
      <c r="B53" s="62" t="s">
        <v>48</v>
      </c>
      <c r="C53" s="57">
        <v>-5.4690876341891501E-3</v>
      </c>
      <c r="D53" s="57">
        <v>-1.5199553389743299E-2</v>
      </c>
      <c r="E53" s="57">
        <v>-3.6853676204341303E-2</v>
      </c>
      <c r="F53" s="57">
        <v>-3.1831266693840302E-2</v>
      </c>
      <c r="G53" s="57">
        <v>2.36777628096436E-2</v>
      </c>
      <c r="H53" s="66">
        <v>-294163</v>
      </c>
      <c r="I53" s="66">
        <v>-844131</v>
      </c>
      <c r="J53" s="66">
        <v>-1977562</v>
      </c>
      <c r="K53" s="66">
        <v>-1696272</v>
      </c>
      <c r="L53" s="66">
        <v>1386147</v>
      </c>
      <c r="M53" s="66">
        <v>53786485</v>
      </c>
      <c r="N53" s="66">
        <v>55536566</v>
      </c>
      <c r="O53" s="66">
        <v>53659830</v>
      </c>
      <c r="P53" s="66">
        <v>53289491</v>
      </c>
      <c r="Q53" s="66">
        <v>58542144</v>
      </c>
      <c r="R53" s="67">
        <f t="shared" si="4"/>
        <v>1680310</v>
      </c>
      <c r="S53" s="58">
        <f t="shared" si="5"/>
        <v>-5.7121731828951976</v>
      </c>
      <c r="T53" s="44">
        <f>SUM(R30:R53)</f>
        <v>192144649</v>
      </c>
      <c r="U53" s="32"/>
    </row>
    <row r="54" spans="1:21" s="33" customFormat="1" ht="13.9" customHeight="1" x14ac:dyDescent="0.3">
      <c r="A54" s="59" t="s">
        <v>77</v>
      </c>
      <c r="B54" s="51" t="s">
        <v>78</v>
      </c>
      <c r="C54" s="52">
        <v>-5.5136562941776199E-2</v>
      </c>
      <c r="D54" s="52">
        <v>-6.9619198232028903E-2</v>
      </c>
      <c r="E54" s="52">
        <v>-4.0347395846960198E-2</v>
      </c>
      <c r="F54" s="52">
        <v>-7.4410565268503898E-2</v>
      </c>
      <c r="G54" s="52">
        <v>-5.3618021362059301E-2</v>
      </c>
      <c r="H54" s="63">
        <v>-29448181</v>
      </c>
      <c r="I54" s="63">
        <v>-36959136</v>
      </c>
      <c r="J54" s="63">
        <v>-20089183</v>
      </c>
      <c r="K54" s="63">
        <v>-36884920</v>
      </c>
      <c r="L54" s="63">
        <v>-28533985</v>
      </c>
      <c r="M54" s="63">
        <v>534095334</v>
      </c>
      <c r="N54" s="63">
        <v>530875634</v>
      </c>
      <c r="O54" s="63">
        <v>497905319</v>
      </c>
      <c r="P54" s="63">
        <v>495694662</v>
      </c>
      <c r="Q54" s="63">
        <v>532171540</v>
      </c>
      <c r="R54" s="68">
        <f t="shared" si="4"/>
        <v>914196</v>
      </c>
      <c r="S54" s="53">
        <f t="shared" si="5"/>
        <v>-3.1044226466823196E-2</v>
      </c>
      <c r="T54" s="39"/>
    </row>
    <row r="55" spans="1:21" s="33" customFormat="1" ht="13.9" customHeight="1" x14ac:dyDescent="0.3">
      <c r="A55" s="54" t="s">
        <v>79</v>
      </c>
      <c r="B55" s="47" t="s">
        <v>78</v>
      </c>
      <c r="C55" s="48">
        <v>7.4232202228350197E-2</v>
      </c>
      <c r="D55" s="48">
        <v>8.4067838926329602E-2</v>
      </c>
      <c r="E55" s="48">
        <v>9.0056428172377398E-2</v>
      </c>
      <c r="F55" s="48">
        <v>6.9075821846541194E-2</v>
      </c>
      <c r="G55" s="48">
        <v>9.8942325696220398E-2</v>
      </c>
      <c r="H55" s="65">
        <v>22196757</v>
      </c>
      <c r="I55" s="65">
        <v>26792304</v>
      </c>
      <c r="J55" s="65">
        <v>30416662</v>
      </c>
      <c r="K55" s="65">
        <v>22678822</v>
      </c>
      <c r="L55" s="65">
        <v>34708421</v>
      </c>
      <c r="M55" s="65">
        <v>299017897</v>
      </c>
      <c r="N55" s="65">
        <v>318698617</v>
      </c>
      <c r="O55" s="65">
        <v>337751148</v>
      </c>
      <c r="P55" s="65">
        <v>328317802</v>
      </c>
      <c r="Q55" s="65">
        <v>350794473</v>
      </c>
      <c r="R55" s="19">
        <f t="shared" ref="R55:R62" si="6">L55-H55</f>
        <v>12511664</v>
      </c>
      <c r="S55" s="49">
        <f t="shared" ref="S55:S62" si="7">(L55-H55)/H55</f>
        <v>0.56367081010978315</v>
      </c>
      <c r="T55" s="38"/>
    </row>
    <row r="56" spans="1:21" s="33" customFormat="1" ht="13.9" customHeight="1" x14ac:dyDescent="0.3">
      <c r="A56" s="54" t="s">
        <v>80</v>
      </c>
      <c r="B56" s="47" t="s">
        <v>78</v>
      </c>
      <c r="C56" s="48">
        <v>1.14438584667386E-2</v>
      </c>
      <c r="D56" s="48">
        <v>4.74887486004733E-2</v>
      </c>
      <c r="E56" s="48">
        <v>2.1955588392595801E-2</v>
      </c>
      <c r="F56" s="48">
        <v>-1.1579113174432901E-2</v>
      </c>
      <c r="G56" s="48">
        <v>-9.1406285705580306E-2</v>
      </c>
      <c r="H56" s="65">
        <v>1334649</v>
      </c>
      <c r="I56" s="65">
        <v>5701001</v>
      </c>
      <c r="J56" s="65">
        <v>2611432</v>
      </c>
      <c r="K56" s="65">
        <v>-1281000</v>
      </c>
      <c r="L56" s="65">
        <v>-10026000</v>
      </c>
      <c r="M56" s="65">
        <v>116625787</v>
      </c>
      <c r="N56" s="65">
        <v>120049510</v>
      </c>
      <c r="O56" s="65">
        <v>118941563</v>
      </c>
      <c r="P56" s="65">
        <v>110630234</v>
      </c>
      <c r="Q56" s="65">
        <v>109686111</v>
      </c>
      <c r="R56" s="19">
        <f t="shared" si="6"/>
        <v>-11360649</v>
      </c>
      <c r="S56" s="49">
        <f t="shared" si="7"/>
        <v>-8.5120874477109716</v>
      </c>
      <c r="T56" s="38"/>
    </row>
    <row r="57" spans="1:21" s="33" customFormat="1" ht="13.9" customHeight="1" x14ac:dyDescent="0.3">
      <c r="A57" s="54" t="s">
        <v>81</v>
      </c>
      <c r="B57" s="47" t="s">
        <v>78</v>
      </c>
      <c r="C57" s="48">
        <v>2.73857907865129E-3</v>
      </c>
      <c r="D57" s="48">
        <v>1.7822693305541398E-2</v>
      </c>
      <c r="E57" s="48">
        <v>1.06141926607007E-2</v>
      </c>
      <c r="F57" s="48">
        <v>-2.2851944758386901E-2</v>
      </c>
      <c r="G57" s="48">
        <v>2.1963726572781301E-2</v>
      </c>
      <c r="H57" s="65">
        <v>471000</v>
      </c>
      <c r="I57" s="65">
        <v>3215000</v>
      </c>
      <c r="J57" s="65">
        <v>1944000</v>
      </c>
      <c r="K57" s="65">
        <v>-4145000</v>
      </c>
      <c r="L57" s="65">
        <v>4356000</v>
      </c>
      <c r="M57" s="65">
        <v>171987000</v>
      </c>
      <c r="N57" s="65">
        <v>180388000</v>
      </c>
      <c r="O57" s="65">
        <v>183151000</v>
      </c>
      <c r="P57" s="65">
        <v>181385000</v>
      </c>
      <c r="Q57" s="65">
        <v>198327000</v>
      </c>
      <c r="R57" s="19">
        <f t="shared" si="6"/>
        <v>3885000</v>
      </c>
      <c r="S57" s="49">
        <f t="shared" si="7"/>
        <v>8.2484076433121025</v>
      </c>
      <c r="T57" s="38"/>
    </row>
    <row r="58" spans="1:21" s="33" customFormat="1" ht="13.9" customHeight="1" x14ac:dyDescent="0.3">
      <c r="A58" s="61" t="s">
        <v>82</v>
      </c>
      <c r="B58" s="47" t="s">
        <v>78</v>
      </c>
      <c r="C58" s="48">
        <v>3.6764821226638801E-2</v>
      </c>
      <c r="D58" s="48">
        <v>-3.77931550788045E-3</v>
      </c>
      <c r="E58" s="48">
        <v>2.6153960196522202E-2</v>
      </c>
      <c r="F58" s="48">
        <v>6.2039156189404303E-2</v>
      </c>
      <c r="G58" s="48">
        <v>0.118088798489886</v>
      </c>
      <c r="H58" s="65">
        <v>11957432</v>
      </c>
      <c r="I58" s="65">
        <v>-1242388</v>
      </c>
      <c r="J58" s="65">
        <v>8261347</v>
      </c>
      <c r="K58" s="65">
        <v>21016770</v>
      </c>
      <c r="L58" s="65">
        <v>43433179</v>
      </c>
      <c r="M58" s="65">
        <v>325241130</v>
      </c>
      <c r="N58" s="65">
        <v>328733602</v>
      </c>
      <c r="O58" s="65">
        <v>315873655</v>
      </c>
      <c r="P58" s="65">
        <v>338766213</v>
      </c>
      <c r="Q58" s="65">
        <v>367801007</v>
      </c>
      <c r="R58" s="69">
        <f t="shared" si="6"/>
        <v>31475747</v>
      </c>
      <c r="S58" s="49">
        <f t="shared" si="7"/>
        <v>2.6323166211607978</v>
      </c>
      <c r="T58" s="41">
        <f>R58/T62</f>
        <v>0.22490956795615116</v>
      </c>
    </row>
    <row r="59" spans="1:21" s="33" customFormat="1" ht="13.9" customHeight="1" x14ac:dyDescent="0.3">
      <c r="A59" s="61" t="s">
        <v>83</v>
      </c>
      <c r="B59" s="47" t="s">
        <v>78</v>
      </c>
      <c r="C59" s="48">
        <v>6.3362285575795596E-2</v>
      </c>
      <c r="D59" s="48">
        <v>6.8641258747706504E-2</v>
      </c>
      <c r="E59" s="48">
        <v>8.2344044862614901E-2</v>
      </c>
      <c r="F59" s="48">
        <v>3.4755287422520501E-2</v>
      </c>
      <c r="G59" s="48">
        <v>9.9411453242098394E-2</v>
      </c>
      <c r="H59" s="65">
        <v>53334000</v>
      </c>
      <c r="I59" s="65">
        <v>59557000</v>
      </c>
      <c r="J59" s="65">
        <v>73830000</v>
      </c>
      <c r="K59" s="65">
        <v>30475000</v>
      </c>
      <c r="L59" s="65">
        <v>97630000</v>
      </c>
      <c r="M59" s="65">
        <v>841731000</v>
      </c>
      <c r="N59" s="65">
        <v>867656000</v>
      </c>
      <c r="O59" s="65">
        <v>896604000</v>
      </c>
      <c r="P59" s="65">
        <v>876845000</v>
      </c>
      <c r="Q59" s="65">
        <v>982080000</v>
      </c>
      <c r="R59" s="69">
        <f t="shared" si="6"/>
        <v>44296000</v>
      </c>
      <c r="S59" s="49">
        <f t="shared" si="7"/>
        <v>0.83053961825477185</v>
      </c>
      <c r="T59" s="41">
        <f>R59/T62</f>
        <v>0.31651653008221448</v>
      </c>
      <c r="U59" s="72">
        <f>L59/L69</f>
        <v>7.715010267554169E-2</v>
      </c>
    </row>
    <row r="60" spans="1:21" s="33" customFormat="1" ht="13.9" customHeight="1" x14ac:dyDescent="0.3">
      <c r="A60" s="61" t="s">
        <v>84</v>
      </c>
      <c r="B60" s="47" t="s">
        <v>78</v>
      </c>
      <c r="C60" s="48">
        <v>3.76450466315464E-2</v>
      </c>
      <c r="D60" s="48">
        <v>5.6294027854501501E-2</v>
      </c>
      <c r="E60" s="48">
        <v>5.2505600603452399E-2</v>
      </c>
      <c r="F60" s="48">
        <v>8.5691254973386699E-2</v>
      </c>
      <c r="G60" s="48">
        <v>8.3607928840427198E-2</v>
      </c>
      <c r="H60" s="65">
        <v>30111095</v>
      </c>
      <c r="I60" s="65">
        <v>49315126</v>
      </c>
      <c r="J60" s="65">
        <v>47926331</v>
      </c>
      <c r="K60" s="65">
        <v>65091473</v>
      </c>
      <c r="L60" s="65">
        <v>68274278</v>
      </c>
      <c r="M60" s="65">
        <v>799868713</v>
      </c>
      <c r="N60" s="65">
        <v>876027669</v>
      </c>
      <c r="O60" s="65">
        <v>912785121</v>
      </c>
      <c r="P60" s="65">
        <v>759604618</v>
      </c>
      <c r="Q60" s="65">
        <v>816600518</v>
      </c>
      <c r="R60" s="69">
        <f t="shared" si="6"/>
        <v>38163183</v>
      </c>
      <c r="S60" s="49">
        <f t="shared" si="7"/>
        <v>1.2674126596857405</v>
      </c>
      <c r="T60" s="41">
        <f>R60/T62</f>
        <v>0.2726945606838666</v>
      </c>
    </row>
    <row r="61" spans="1:21" s="33" customFormat="1" ht="13.9" customHeight="1" x14ac:dyDescent="0.3">
      <c r="A61" s="54" t="s">
        <v>85</v>
      </c>
      <c r="B61" s="47" t="s">
        <v>78</v>
      </c>
      <c r="C61" s="48">
        <v>-4.0986336310785999E-3</v>
      </c>
      <c r="D61" s="48">
        <v>5.8495002987175797E-2</v>
      </c>
      <c r="E61" s="48">
        <v>5.9899049621553201E-2</v>
      </c>
      <c r="F61" s="48">
        <v>-7.9260187755380296E-2</v>
      </c>
      <c r="G61" s="48">
        <v>-4.2911244231035898E-3</v>
      </c>
      <c r="H61" s="65">
        <v>-1483929</v>
      </c>
      <c r="I61" s="65">
        <v>22335669</v>
      </c>
      <c r="J61" s="65">
        <v>24836005</v>
      </c>
      <c r="K61" s="65">
        <v>-20930000</v>
      </c>
      <c r="L61" s="65">
        <v>-1313649</v>
      </c>
      <c r="M61" s="65">
        <v>362054561</v>
      </c>
      <c r="N61" s="65">
        <v>381838924</v>
      </c>
      <c r="O61" s="65">
        <v>414631036</v>
      </c>
      <c r="P61" s="65">
        <v>264067000</v>
      </c>
      <c r="Q61" s="65">
        <v>306131650</v>
      </c>
      <c r="R61" s="19">
        <f t="shared" si="6"/>
        <v>170280</v>
      </c>
      <c r="S61" s="49">
        <f t="shared" si="7"/>
        <v>-0.11474942534312625</v>
      </c>
      <c r="T61" s="38"/>
    </row>
    <row r="62" spans="1:21" s="33" customFormat="1" ht="13.9" customHeight="1" thickBot="1" x14ac:dyDescent="0.35">
      <c r="A62" s="55" t="s">
        <v>86</v>
      </c>
      <c r="B62" s="56" t="s">
        <v>78</v>
      </c>
      <c r="C62" s="57">
        <v>3.8935010441733101E-2</v>
      </c>
      <c r="D62" s="57">
        <v>6.6830645958035395E-2</v>
      </c>
      <c r="E62" s="57">
        <v>8.7292174808118295E-2</v>
      </c>
      <c r="F62" s="57">
        <v>7.94374387621362E-2</v>
      </c>
      <c r="G62" s="57">
        <v>9.2973247441285697E-2</v>
      </c>
      <c r="H62" s="66">
        <v>10501964</v>
      </c>
      <c r="I62" s="66">
        <v>19617000</v>
      </c>
      <c r="J62" s="66">
        <v>27307000</v>
      </c>
      <c r="K62" s="66">
        <v>24971000</v>
      </c>
      <c r="L62" s="66">
        <v>30395000</v>
      </c>
      <c r="M62" s="66">
        <v>269730607</v>
      </c>
      <c r="N62" s="66">
        <v>293533000</v>
      </c>
      <c r="O62" s="66">
        <v>312823000</v>
      </c>
      <c r="P62" s="66">
        <v>314348000</v>
      </c>
      <c r="Q62" s="66">
        <v>326922000</v>
      </c>
      <c r="R62" s="67">
        <f t="shared" si="6"/>
        <v>19893036</v>
      </c>
      <c r="S62" s="58">
        <f t="shared" si="7"/>
        <v>1.8942205476994589</v>
      </c>
      <c r="T62" s="44">
        <f>SUM(R54:R62)</f>
        <v>139948457</v>
      </c>
    </row>
    <row r="63" spans="1:21" s="33" customFormat="1" ht="13.9" customHeight="1" x14ac:dyDescent="0.3">
      <c r="A63" s="59" t="s">
        <v>72</v>
      </c>
      <c r="B63" s="51" t="s">
        <v>73</v>
      </c>
      <c r="C63" s="52">
        <v>3.6770123925421498E-2</v>
      </c>
      <c r="D63" s="52">
        <v>3.2235866468937703E-2</v>
      </c>
      <c r="E63" s="52">
        <v>4.1613646003756902E-2</v>
      </c>
      <c r="F63" s="52">
        <v>4.27085900152777E-2</v>
      </c>
      <c r="G63" s="52">
        <v>5.3350346903027202E-2</v>
      </c>
      <c r="H63" s="63">
        <v>6587000</v>
      </c>
      <c r="I63" s="63">
        <v>6043000</v>
      </c>
      <c r="J63" s="63">
        <v>8241000</v>
      </c>
      <c r="K63" s="63">
        <v>8666000</v>
      </c>
      <c r="L63" s="63">
        <v>11665000</v>
      </c>
      <c r="M63" s="63">
        <v>179140000</v>
      </c>
      <c r="N63" s="63">
        <v>187462000</v>
      </c>
      <c r="O63" s="63">
        <v>198036000</v>
      </c>
      <c r="P63" s="63">
        <v>202910000</v>
      </c>
      <c r="Q63" s="63">
        <v>218649000</v>
      </c>
      <c r="R63" s="68">
        <f t="shared" ref="R63:R68" si="8">L63-H63</f>
        <v>5078000</v>
      </c>
      <c r="S63" s="53">
        <f>(L63-H63)/H63</f>
        <v>0.77091240321846055</v>
      </c>
      <c r="T63" s="39"/>
    </row>
    <row r="64" spans="1:21" s="33" customFormat="1" ht="13.9" customHeight="1" x14ac:dyDescent="0.3">
      <c r="A64" s="54" t="s">
        <v>74</v>
      </c>
      <c r="B64" s="47" t="s">
        <v>73</v>
      </c>
      <c r="C64" s="48">
        <v>5.3251454981889899E-2</v>
      </c>
      <c r="D64" s="48">
        <v>6.7772645577617904E-2</v>
      </c>
      <c r="E64" s="48">
        <v>5.6092639930884702E-2</v>
      </c>
      <c r="F64" s="48">
        <v>6.0848604738757403E-2</v>
      </c>
      <c r="G64" s="48">
        <v>4.4325970711897103E-2</v>
      </c>
      <c r="H64" s="65">
        <v>63381000</v>
      </c>
      <c r="I64" s="65">
        <v>88388000</v>
      </c>
      <c r="J64" s="65">
        <v>74146000</v>
      </c>
      <c r="K64" s="65">
        <v>82067000</v>
      </c>
      <c r="L64" s="65">
        <v>58416000</v>
      </c>
      <c r="M64" s="65">
        <v>1190221000</v>
      </c>
      <c r="N64" s="65">
        <v>1304184000</v>
      </c>
      <c r="O64" s="65">
        <v>1321849000</v>
      </c>
      <c r="P64" s="65">
        <v>1348708000</v>
      </c>
      <c r="Q64" s="65">
        <v>1317873000</v>
      </c>
      <c r="R64" s="19">
        <f t="shared" si="8"/>
        <v>-4965000</v>
      </c>
      <c r="S64" s="49">
        <f>(L64-H64)/H64</f>
        <v>-7.8335778861172906E-2</v>
      </c>
      <c r="T64" s="38"/>
      <c r="U64" s="72"/>
    </row>
    <row r="65" spans="1:21" s="33" customFormat="1" ht="13.9" customHeight="1" x14ac:dyDescent="0.3">
      <c r="A65" s="54" t="s">
        <v>75</v>
      </c>
      <c r="B65" s="47" t="s">
        <v>73</v>
      </c>
      <c r="C65" s="48">
        <v>-2.3726664557954701E-2</v>
      </c>
      <c r="D65" s="48">
        <v>2.9827846164167601E-2</v>
      </c>
      <c r="E65" s="48">
        <v>-1.0796600771744901E-2</v>
      </c>
      <c r="F65" s="48">
        <v>7.2605148529907404E-2</v>
      </c>
      <c r="G65" s="48">
        <v>0.135880728359836</v>
      </c>
      <c r="H65" s="65">
        <v>-3589528</v>
      </c>
      <c r="I65" s="65">
        <v>6622712</v>
      </c>
      <c r="J65" s="65">
        <v>-2079360</v>
      </c>
      <c r="K65" s="65">
        <v>15782997</v>
      </c>
      <c r="L65" s="65">
        <v>31842513</v>
      </c>
      <c r="M65" s="65">
        <v>151286667</v>
      </c>
      <c r="N65" s="65">
        <v>222031184</v>
      </c>
      <c r="O65" s="65">
        <v>192593951</v>
      </c>
      <c r="P65" s="65">
        <v>217381237</v>
      </c>
      <c r="Q65" s="65">
        <v>234341642</v>
      </c>
      <c r="R65" s="19">
        <f t="shared" si="8"/>
        <v>35432041</v>
      </c>
      <c r="S65" s="49">
        <f>(L65-H65)/H65</f>
        <v>-9.8709470994515165</v>
      </c>
      <c r="T65" s="38"/>
    </row>
    <row r="66" spans="1:21" s="33" customFormat="1" ht="13.9" customHeight="1" thickBot="1" x14ac:dyDescent="0.35">
      <c r="A66" s="55" t="s">
        <v>76</v>
      </c>
      <c r="B66" s="56" t="s">
        <v>73</v>
      </c>
      <c r="C66" s="57">
        <v>-7.2743345513061303E-2</v>
      </c>
      <c r="D66" s="57">
        <v>9.2204477218121199E-4</v>
      </c>
      <c r="E66" s="57">
        <v>2.1557744531585699E-2</v>
      </c>
      <c r="F66" s="57">
        <v>-8.8176951394478807E-3</v>
      </c>
      <c r="G66" s="57">
        <v>2.3210955417831799E-2</v>
      </c>
      <c r="H66" s="66">
        <v>-49469327</v>
      </c>
      <c r="I66" s="66">
        <v>734917</v>
      </c>
      <c r="J66" s="66">
        <v>19166731</v>
      </c>
      <c r="K66" s="66">
        <v>-8451823</v>
      </c>
      <c r="L66" s="66">
        <v>23406578</v>
      </c>
      <c r="M66" s="66">
        <v>680052954</v>
      </c>
      <c r="N66" s="66">
        <v>797051317</v>
      </c>
      <c r="O66" s="66">
        <v>889087955</v>
      </c>
      <c r="P66" s="66">
        <v>958507055</v>
      </c>
      <c r="Q66" s="66">
        <v>1008428028</v>
      </c>
      <c r="R66" s="67">
        <f t="shared" si="8"/>
        <v>72875905</v>
      </c>
      <c r="S66" s="58">
        <f>(L66-H66)/H66</f>
        <v>-1.4731533541986532</v>
      </c>
      <c r="T66" s="44">
        <f>SUM(R63:R66)</f>
        <v>108420946</v>
      </c>
    </row>
    <row r="67" spans="1:21" s="33" customFormat="1" ht="13.9" customHeight="1" thickBot="1" x14ac:dyDescent="0.35">
      <c r="A67" s="6" t="s">
        <v>109</v>
      </c>
      <c r="B67" s="56" t="s">
        <v>73</v>
      </c>
      <c r="C67" s="48"/>
      <c r="D67" s="48"/>
      <c r="E67" s="48"/>
      <c r="F67" s="48"/>
      <c r="G67" s="48"/>
      <c r="H67" s="76">
        <v>-2884641</v>
      </c>
      <c r="I67" s="74">
        <v>-1855681</v>
      </c>
      <c r="J67" s="74">
        <v>-1533301</v>
      </c>
      <c r="K67" s="74">
        <v>-482609</v>
      </c>
      <c r="L67" s="74">
        <v>-321507</v>
      </c>
      <c r="M67" s="65"/>
      <c r="N67" s="65"/>
      <c r="O67" s="65"/>
      <c r="P67" s="65"/>
      <c r="Q67" s="65"/>
      <c r="R67" s="67">
        <f t="shared" si="8"/>
        <v>2563134</v>
      </c>
      <c r="S67" s="72"/>
      <c r="T67" s="77"/>
    </row>
    <row r="68" spans="1:21" s="33" customFormat="1" ht="13.9" customHeight="1" thickBot="1" x14ac:dyDescent="0.35">
      <c r="A68" s="6" t="s">
        <v>110</v>
      </c>
      <c r="B68" s="56" t="s">
        <v>73</v>
      </c>
      <c r="C68" s="48"/>
      <c r="D68" s="48"/>
      <c r="E68" s="48"/>
      <c r="F68" s="48"/>
      <c r="G68" s="48"/>
      <c r="H68" s="75">
        <v>-4705</v>
      </c>
      <c r="I68" s="74">
        <v>-1545500</v>
      </c>
      <c r="J68" s="74">
        <v>-1912887</v>
      </c>
      <c r="K68" s="74">
        <v>-2116885</v>
      </c>
      <c r="L68" s="74">
        <v>-2043443</v>
      </c>
      <c r="M68" s="65"/>
      <c r="N68" s="65"/>
      <c r="O68" s="65"/>
      <c r="P68" s="65"/>
      <c r="Q68" s="65"/>
      <c r="R68" s="67">
        <f t="shared" si="8"/>
        <v>-2038738</v>
      </c>
      <c r="S68" s="72"/>
      <c r="T68" s="77"/>
    </row>
    <row r="69" spans="1:21" ht="14.45" x14ac:dyDescent="0.3">
      <c r="H69" s="71">
        <f>SUM(H2:H68)</f>
        <v>485245830</v>
      </c>
      <c r="I69" s="71">
        <f t="shared" ref="I69:Q69" si="9">SUM(I2:I68)</f>
        <v>722684502</v>
      </c>
      <c r="J69" s="71">
        <f t="shared" si="9"/>
        <v>912293757</v>
      </c>
      <c r="K69" s="71">
        <f t="shared" si="9"/>
        <v>823197287</v>
      </c>
      <c r="L69" s="71">
        <f>SUM(L2:L68)</f>
        <v>1265455218</v>
      </c>
      <c r="M69" s="71">
        <f t="shared" si="9"/>
        <v>21521337253</v>
      </c>
      <c r="N69" s="71">
        <f t="shared" si="9"/>
        <v>22800767587</v>
      </c>
      <c r="O69" s="71">
        <f t="shared" si="9"/>
        <v>23801942483</v>
      </c>
      <c r="P69" s="71">
        <f t="shared" si="9"/>
        <v>23977933944</v>
      </c>
      <c r="Q69" s="71">
        <f t="shared" si="9"/>
        <v>25273543543</v>
      </c>
      <c r="R69" s="71">
        <f>SUM(R2:R68)</f>
        <v>780209388</v>
      </c>
      <c r="S69" s="49">
        <f>(L69-H69)/H69</f>
        <v>1.6078641788637318</v>
      </c>
      <c r="U69" s="73">
        <f>SUM(U2:U66)</f>
        <v>0.39781099547372523</v>
      </c>
    </row>
    <row r="70" spans="1:21" ht="14.45" hidden="1" x14ac:dyDescent="0.3">
      <c r="B70" s="7" t="s">
        <v>91</v>
      </c>
      <c r="C70" t="s">
        <v>90</v>
      </c>
    </row>
    <row r="71" spans="1:21" ht="14.45" hidden="1" x14ac:dyDescent="0.3">
      <c r="A71" s="5" t="s">
        <v>89</v>
      </c>
      <c r="B71" s="7"/>
    </row>
    <row r="72" spans="1:21" ht="14.45" hidden="1" x14ac:dyDescent="0.3">
      <c r="A72" s="5" t="s">
        <v>18</v>
      </c>
      <c r="B72" s="7">
        <f>COUNTIF(C2:C7,"&lt;&gt;0")</f>
        <v>6</v>
      </c>
      <c r="C72">
        <f>COUNTIF(H2:H7,"&gt;0")</f>
        <v>5</v>
      </c>
      <c r="D72">
        <f>COUNTIF(I2:I7,"&gt;0")</f>
        <v>4</v>
      </c>
      <c r="E72">
        <f>COUNTIF(J2:J7,"&gt;0")</f>
        <v>5</v>
      </c>
      <c r="F72">
        <f>COUNTIF(K2:K7,"&gt;0")</f>
        <v>5</v>
      </c>
      <c r="G72">
        <f>COUNTIF(L2:L7,"&gt;0")</f>
        <v>6</v>
      </c>
      <c r="H72" s="9">
        <f t="shared" ref="H72:Q72" si="10">SUM(H2:H7)</f>
        <v>335140602</v>
      </c>
      <c r="I72" s="10">
        <f t="shared" si="10"/>
        <v>309493377</v>
      </c>
      <c r="J72" s="10">
        <f t="shared" si="10"/>
        <v>414399820</v>
      </c>
      <c r="K72" s="10">
        <f t="shared" si="10"/>
        <v>433077124</v>
      </c>
      <c r="L72" s="11">
        <f t="shared" si="10"/>
        <v>526443878</v>
      </c>
      <c r="M72" s="8">
        <f t="shared" si="10"/>
        <v>8483643115</v>
      </c>
      <c r="N72" s="8">
        <f t="shared" si="10"/>
        <v>8939299803</v>
      </c>
      <c r="O72" s="8">
        <f t="shared" si="10"/>
        <v>9482990977</v>
      </c>
      <c r="P72" s="8">
        <f t="shared" si="10"/>
        <v>9798777260</v>
      </c>
      <c r="Q72" s="8">
        <f t="shared" si="10"/>
        <v>10213412972</v>
      </c>
    </row>
    <row r="73" spans="1:21" ht="14.45" hidden="1" x14ac:dyDescent="0.3">
      <c r="A73" s="5" t="s">
        <v>78</v>
      </c>
      <c r="B73" s="7">
        <f>COUNTIF(C54:C62,"&lt;&gt;0")</f>
        <v>9</v>
      </c>
      <c r="C73">
        <f>COUNTIF(H54:H62,"&gt;0")</f>
        <v>7</v>
      </c>
      <c r="D73">
        <f>COUNTIF(I54:I62,"&gt;0")</f>
        <v>7</v>
      </c>
      <c r="E73">
        <f>COUNTIF(J54:J62,"&gt;0")</f>
        <v>8</v>
      </c>
      <c r="F73">
        <f>COUNTIF(K54:K62,"&gt;0")</f>
        <v>5</v>
      </c>
      <c r="G73">
        <f>COUNTIF(L54:L62,"&gt;0")</f>
        <v>6</v>
      </c>
      <c r="H73" s="12">
        <f>SUM(H54:H62)</f>
        <v>98974787</v>
      </c>
      <c r="I73" s="13">
        <f t="shared" ref="I73:Q73" si="11">SUM(I54:I62)</f>
        <v>148331576</v>
      </c>
      <c r="J73" s="13">
        <f t="shared" si="11"/>
        <v>197043594</v>
      </c>
      <c r="K73" s="13">
        <f t="shared" si="11"/>
        <v>100992145</v>
      </c>
      <c r="L73" s="14">
        <f t="shared" si="11"/>
        <v>238923244</v>
      </c>
      <c r="M73" s="8">
        <f t="shared" si="11"/>
        <v>3720352029</v>
      </c>
      <c r="N73" s="8">
        <f t="shared" si="11"/>
        <v>3897800956</v>
      </c>
      <c r="O73" s="8">
        <f t="shared" si="11"/>
        <v>3990465842</v>
      </c>
      <c r="P73" s="8">
        <f t="shared" si="11"/>
        <v>3669658529</v>
      </c>
      <c r="Q73" s="8">
        <f t="shared" si="11"/>
        <v>3990514299</v>
      </c>
    </row>
    <row r="74" spans="1:21" ht="14.45" hidden="1" x14ac:dyDescent="0.3">
      <c r="A74" s="5" t="s">
        <v>88</v>
      </c>
      <c r="B74" s="7">
        <f>COUNTIF(C8:C29,"&lt;&gt;0")</f>
        <v>22</v>
      </c>
      <c r="C74">
        <f>COUNTIF(H8:H29,"&gt;0")</f>
        <v>14</v>
      </c>
      <c r="D74">
        <f>COUNTIF(I8:I29,"&gt;0")</f>
        <v>18</v>
      </c>
      <c r="E74">
        <f>COUNTIF(J8:J29,"&gt;0")</f>
        <v>17</v>
      </c>
      <c r="F74">
        <f>COUNTIF(K8:K29,"&gt;0")</f>
        <v>15</v>
      </c>
      <c r="G74">
        <f>COUNTIF(L8:L29,"&gt;0")</f>
        <v>18</v>
      </c>
      <c r="H74" s="12">
        <f>SUM(H8:H29)</f>
        <v>30858079</v>
      </c>
      <c r="I74" s="13">
        <f t="shared" ref="I74:Q74" si="12">SUM(I8:I29)</f>
        <v>62546215</v>
      </c>
      <c r="J74" s="13">
        <f t="shared" si="12"/>
        <v>104327193</v>
      </c>
      <c r="K74" s="13">
        <f t="shared" si="12"/>
        <v>111018517</v>
      </c>
      <c r="L74" s="14">
        <f t="shared" si="12"/>
        <v>178725743</v>
      </c>
      <c r="M74" s="8">
        <f t="shared" si="12"/>
        <v>3416621037</v>
      </c>
      <c r="N74" s="8">
        <f t="shared" si="12"/>
        <v>3618679141</v>
      </c>
      <c r="O74" s="8">
        <f t="shared" si="12"/>
        <v>3812532986</v>
      </c>
      <c r="P74" s="8">
        <f t="shared" si="12"/>
        <v>3839147186</v>
      </c>
      <c r="Q74" s="8">
        <f t="shared" si="12"/>
        <v>4135662268</v>
      </c>
    </row>
    <row r="75" spans="1:21" ht="14.45" hidden="1" x14ac:dyDescent="0.3">
      <c r="A75" s="35" t="s">
        <v>87</v>
      </c>
      <c r="B75" s="7">
        <v>23</v>
      </c>
      <c r="C75">
        <f>COUNTIF(H30:H53,"&gt;0")</f>
        <v>14</v>
      </c>
      <c r="D75">
        <f>COUNTIF(I30:I53,"&gt;0")</f>
        <v>19</v>
      </c>
      <c r="E75">
        <f>COUNTIF(J30:J53,"&gt;0")</f>
        <v>16</v>
      </c>
      <c r="F75">
        <f>COUNTIF(K30:K53,"&gt;0")</f>
        <v>13</v>
      </c>
      <c r="G75">
        <f>COUNTIF(L30:L53,"&gt;0")</f>
        <v>15</v>
      </c>
      <c r="H75" s="12">
        <f>SUM(H30:H53)</f>
        <v>6252563</v>
      </c>
      <c r="I75" s="13">
        <f t="shared" ref="I75:Q75" si="13">SUM(I30:I53)</f>
        <v>103925886</v>
      </c>
      <c r="J75" s="13">
        <f t="shared" si="13"/>
        <v>100494967</v>
      </c>
      <c r="K75" s="13">
        <f t="shared" si="13"/>
        <v>82644821</v>
      </c>
      <c r="L75" s="14">
        <f t="shared" si="13"/>
        <v>198397212</v>
      </c>
      <c r="M75" s="8">
        <f t="shared" si="13"/>
        <v>3700020451</v>
      </c>
      <c r="N75" s="8">
        <f>SUM(N30:N53)</f>
        <v>3834259186</v>
      </c>
      <c r="O75" s="8">
        <f t="shared" si="13"/>
        <v>3914385772</v>
      </c>
      <c r="P75" s="8">
        <f t="shared" si="13"/>
        <v>3942844677</v>
      </c>
      <c r="Q75" s="8">
        <f t="shared" si="13"/>
        <v>4154662334</v>
      </c>
    </row>
    <row r="76" spans="1:21" ht="14.45" hidden="1" x14ac:dyDescent="0.3">
      <c r="A76" s="5" t="s">
        <v>73</v>
      </c>
      <c r="B76" s="7">
        <f>COUNTIF(C63:C66,"&lt;&gt;0")</f>
        <v>4</v>
      </c>
      <c r="C76">
        <f>COUNTIF(H63:H66,"&gt;0")</f>
        <v>2</v>
      </c>
      <c r="D76">
        <f>COUNTIF(I63:I66,"&gt;0")</f>
        <v>4</v>
      </c>
      <c r="E76">
        <f>COUNTIF(J63:J66,"&gt;0")</f>
        <v>3</v>
      </c>
      <c r="F76">
        <f>COUNTIF(K63:K66,"&gt;0")</f>
        <v>3</v>
      </c>
      <c r="G76">
        <f>COUNTIF(L63:L66,"&gt;0")</f>
        <v>4</v>
      </c>
      <c r="H76" s="12">
        <f>SUM(H63:H66)</f>
        <v>16909145</v>
      </c>
      <c r="I76" s="13">
        <f t="shared" ref="I76:Q76" si="14">SUM(I63:I66)</f>
        <v>101788629</v>
      </c>
      <c r="J76" s="13">
        <f>SUM(J63:J66)</f>
        <v>99474371</v>
      </c>
      <c r="K76" s="13">
        <f t="shared" si="14"/>
        <v>98064174</v>
      </c>
      <c r="L76" s="14">
        <f t="shared" si="14"/>
        <v>125330091</v>
      </c>
      <c r="M76" s="8">
        <f>SUM(M63:M66)</f>
        <v>2200700621</v>
      </c>
      <c r="N76" s="8">
        <f t="shared" si="14"/>
        <v>2510728501</v>
      </c>
      <c r="O76" s="8">
        <f t="shared" si="14"/>
        <v>2601566906</v>
      </c>
      <c r="P76" s="8">
        <f t="shared" si="14"/>
        <v>2727506292</v>
      </c>
      <c r="Q76" s="8">
        <f t="shared" si="14"/>
        <v>2779291670</v>
      </c>
    </row>
    <row r="77" spans="1:21" ht="14.45" hidden="1" x14ac:dyDescent="0.3">
      <c r="B77" s="7">
        <f>SUM(B72:B76)</f>
        <v>64</v>
      </c>
      <c r="C77">
        <f>COUNTIF(H2:H66,"&gt;0")</f>
        <v>42</v>
      </c>
      <c r="D77">
        <f>COUNTIF(I2:I66,"&gt;0")</f>
        <v>52</v>
      </c>
      <c r="E77">
        <f>COUNTIF(J2:J66,"&gt;0")</f>
        <v>49</v>
      </c>
      <c r="F77">
        <f>COUNTIF(K2:K66,"&gt;0")</f>
        <v>41</v>
      </c>
      <c r="G77">
        <f>COUNTIF(L2:L66,"&gt;0")</f>
        <v>49</v>
      </c>
      <c r="H77" s="15">
        <f t="shared" ref="H77:Q77" si="15">SUM(H2:H66)</f>
        <v>488135176</v>
      </c>
      <c r="I77" s="16">
        <f t="shared" si="15"/>
        <v>726085683</v>
      </c>
      <c r="J77" s="16">
        <f t="shared" si="15"/>
        <v>915739945</v>
      </c>
      <c r="K77" s="16">
        <f t="shared" si="15"/>
        <v>825796781</v>
      </c>
      <c r="L77" s="17">
        <f t="shared" si="15"/>
        <v>1267820168</v>
      </c>
      <c r="M77" s="8">
        <f t="shared" si="15"/>
        <v>21521337253</v>
      </c>
      <c r="N77" s="8">
        <f t="shared" si="15"/>
        <v>22800767587</v>
      </c>
      <c r="O77" s="8">
        <f t="shared" si="15"/>
        <v>23801942483</v>
      </c>
      <c r="P77" s="8">
        <f t="shared" si="15"/>
        <v>23977933944</v>
      </c>
      <c r="Q77" s="8">
        <f t="shared" si="15"/>
        <v>25273543543</v>
      </c>
    </row>
    <row r="78" spans="1:21" ht="14.45" hidden="1" x14ac:dyDescent="0.3">
      <c r="B78" s="7"/>
      <c r="H78" s="13"/>
      <c r="I78" s="13"/>
      <c r="J78" s="13"/>
      <c r="K78" s="13"/>
      <c r="L78" s="13"/>
      <c r="M78" s="8"/>
      <c r="N78" s="8"/>
      <c r="O78" s="8"/>
      <c r="P78" s="8"/>
      <c r="Q78" s="8"/>
    </row>
    <row r="79" spans="1:21" ht="14.45" hidden="1" x14ac:dyDescent="0.3">
      <c r="B79" s="7"/>
      <c r="H79" s="13"/>
      <c r="I79" s="13"/>
      <c r="J79" s="13"/>
      <c r="K79" s="13"/>
      <c r="L79" s="13"/>
      <c r="M79" s="8"/>
      <c r="N79" s="8"/>
      <c r="O79" s="8"/>
      <c r="P79" s="8"/>
      <c r="Q79" s="8"/>
    </row>
    <row r="80" spans="1:21" ht="14.45" hidden="1" x14ac:dyDescent="0.3">
      <c r="B80" s="7"/>
      <c r="C80" t="s">
        <v>92</v>
      </c>
      <c r="H80" s="13"/>
      <c r="I80" s="13"/>
      <c r="J80" s="13"/>
      <c r="K80" s="13"/>
      <c r="L80" s="13"/>
      <c r="M80" s="8"/>
      <c r="N80" s="8"/>
      <c r="O80" s="8"/>
      <c r="P80" s="8"/>
      <c r="Q80" s="8"/>
    </row>
    <row r="81" spans="1:19" ht="14.45" hidden="1" x14ac:dyDescent="0.3">
      <c r="A81" s="5" t="s">
        <v>89</v>
      </c>
      <c r="B81" s="7"/>
      <c r="C81" s="6" t="s">
        <v>97</v>
      </c>
      <c r="D81" s="6" t="s">
        <v>98</v>
      </c>
      <c r="E81" s="6" t="s">
        <v>99</v>
      </c>
      <c r="F81" s="6" t="s">
        <v>100</v>
      </c>
      <c r="G81" s="6" t="s">
        <v>101</v>
      </c>
      <c r="H81" s="13"/>
      <c r="I81" s="13"/>
      <c r="J81" s="13"/>
      <c r="K81" s="13"/>
      <c r="L81" s="13"/>
      <c r="M81" s="8"/>
      <c r="N81" s="8"/>
      <c r="O81" s="8"/>
      <c r="P81" s="8"/>
      <c r="Q81" s="8"/>
    </row>
    <row r="82" spans="1:19" ht="14.45" hidden="1" x14ac:dyDescent="0.3">
      <c r="A82" s="5" t="s">
        <v>18</v>
      </c>
      <c r="B82" s="7">
        <f>COUNTIF(C12:C17,"&lt;&gt;0")</f>
        <v>6</v>
      </c>
      <c r="C82" s="4">
        <f t="shared" ref="C82:C87" si="16">C72/B72</f>
        <v>0.83333333333333337</v>
      </c>
      <c r="D82" s="4">
        <f t="shared" ref="D82:D87" si="17">D72/B72</f>
        <v>0.66666666666666663</v>
      </c>
      <c r="E82" s="4">
        <f t="shared" ref="E82:E87" si="18">E72/B72</f>
        <v>0.83333333333333337</v>
      </c>
      <c r="F82" s="4">
        <f t="shared" ref="F82:F87" si="19">F72/B72</f>
        <v>0.83333333333333337</v>
      </c>
      <c r="G82" s="4">
        <f t="shared" ref="G82:G87" si="20">G72/B72</f>
        <v>1</v>
      </c>
      <c r="H82" s="13"/>
      <c r="I82" s="13"/>
      <c r="J82" s="13"/>
      <c r="K82" s="13"/>
      <c r="L82" s="13"/>
      <c r="M82" s="8"/>
      <c r="N82" s="8"/>
      <c r="O82" s="8"/>
      <c r="P82" s="8"/>
      <c r="Q82" s="8"/>
    </row>
    <row r="83" spans="1:19" ht="14.45" hidden="1" x14ac:dyDescent="0.3">
      <c r="A83" s="5" t="s">
        <v>78</v>
      </c>
      <c r="B83" s="7">
        <f>COUNTIF(C54:C62,"&lt;&gt;0")</f>
        <v>9</v>
      </c>
      <c r="C83" s="4">
        <f t="shared" si="16"/>
        <v>0.77777777777777779</v>
      </c>
      <c r="D83" s="4">
        <f t="shared" si="17"/>
        <v>0.77777777777777779</v>
      </c>
      <c r="E83" s="4">
        <f t="shared" si="18"/>
        <v>0.88888888888888884</v>
      </c>
      <c r="F83" s="4">
        <f t="shared" si="19"/>
        <v>0.55555555555555558</v>
      </c>
      <c r="G83" s="4">
        <f t="shared" si="20"/>
        <v>0.66666666666666663</v>
      </c>
      <c r="H83" s="13"/>
      <c r="I83" s="13"/>
      <c r="J83" s="13"/>
      <c r="K83" s="13"/>
      <c r="L83" s="13"/>
      <c r="M83" s="8"/>
      <c r="N83" s="8"/>
      <c r="O83" s="8"/>
      <c r="P83" s="8"/>
      <c r="Q83" s="8"/>
    </row>
    <row r="84" spans="1:19" ht="14.45" hidden="1" x14ac:dyDescent="0.3">
      <c r="A84" s="5" t="s">
        <v>88</v>
      </c>
      <c r="B84" s="7">
        <f>COUNTIF(C18:C39,"&lt;&gt;0")</f>
        <v>22</v>
      </c>
      <c r="C84" s="4">
        <f t="shared" si="16"/>
        <v>0.63636363636363635</v>
      </c>
      <c r="D84" s="4">
        <f t="shared" si="17"/>
        <v>0.81818181818181823</v>
      </c>
      <c r="E84" s="4">
        <f t="shared" si="18"/>
        <v>0.77272727272727271</v>
      </c>
      <c r="F84" s="4">
        <f t="shared" si="19"/>
        <v>0.68181818181818177</v>
      </c>
      <c r="G84" s="4">
        <f t="shared" si="20"/>
        <v>0.81818181818181823</v>
      </c>
      <c r="H84" s="13">
        <f>SUM(H8:H29)</f>
        <v>30858079</v>
      </c>
      <c r="I84" s="13">
        <f t="shared" ref="I84:Q84" si="21">SUM(I8:I29)</f>
        <v>62546215</v>
      </c>
      <c r="J84" s="13">
        <f t="shared" si="21"/>
        <v>104327193</v>
      </c>
      <c r="K84" s="13">
        <f t="shared" si="21"/>
        <v>111018517</v>
      </c>
      <c r="L84" s="13">
        <f t="shared" si="21"/>
        <v>178725743</v>
      </c>
      <c r="M84" s="13">
        <f t="shared" si="21"/>
        <v>3416621037</v>
      </c>
      <c r="N84" s="13">
        <f t="shared" si="21"/>
        <v>3618679141</v>
      </c>
      <c r="O84" s="13">
        <f t="shared" si="21"/>
        <v>3812532986</v>
      </c>
      <c r="P84" s="13">
        <f t="shared" si="21"/>
        <v>3839147186</v>
      </c>
      <c r="Q84" s="13">
        <f t="shared" si="21"/>
        <v>4135662268</v>
      </c>
    </row>
    <row r="85" spans="1:19" ht="14.45" hidden="1" x14ac:dyDescent="0.3">
      <c r="A85" s="35" t="s">
        <v>87</v>
      </c>
      <c r="B85" s="7">
        <v>23</v>
      </c>
      <c r="C85" s="4">
        <f t="shared" si="16"/>
        <v>0.60869565217391308</v>
      </c>
      <c r="D85" s="4">
        <f t="shared" si="17"/>
        <v>0.82608695652173914</v>
      </c>
      <c r="E85" s="4">
        <f t="shared" si="18"/>
        <v>0.69565217391304346</v>
      </c>
      <c r="F85" s="4">
        <f t="shared" si="19"/>
        <v>0.56521739130434778</v>
      </c>
      <c r="G85" s="4">
        <f t="shared" si="20"/>
        <v>0.65217391304347827</v>
      </c>
      <c r="H85" s="13">
        <f>SUM(H30:H53)</f>
        <v>6252563</v>
      </c>
      <c r="I85" s="13">
        <f t="shared" ref="I85:Q85" si="22">SUM(I30:I53)</f>
        <v>103925886</v>
      </c>
      <c r="J85" s="13">
        <f t="shared" si="22"/>
        <v>100494967</v>
      </c>
      <c r="K85" s="13">
        <f t="shared" si="22"/>
        <v>82644821</v>
      </c>
      <c r="L85" s="13">
        <f t="shared" si="22"/>
        <v>198397212</v>
      </c>
      <c r="M85" s="13">
        <f t="shared" si="22"/>
        <v>3700020451</v>
      </c>
      <c r="N85" s="13">
        <f t="shared" si="22"/>
        <v>3834259186</v>
      </c>
      <c r="O85" s="13">
        <f t="shared" si="22"/>
        <v>3914385772</v>
      </c>
      <c r="P85" s="13">
        <f t="shared" si="22"/>
        <v>3942844677</v>
      </c>
      <c r="Q85" s="13">
        <f t="shared" si="22"/>
        <v>4154662334</v>
      </c>
    </row>
    <row r="86" spans="1:19" ht="14.45" hidden="1" x14ac:dyDescent="0.3">
      <c r="A86" s="5" t="s">
        <v>73</v>
      </c>
      <c r="B86" s="36">
        <f>COUNTIF(C63:C66,"&lt;&gt;0")</f>
        <v>4</v>
      </c>
      <c r="C86" s="37">
        <f t="shared" si="16"/>
        <v>0.5</v>
      </c>
      <c r="D86" s="37">
        <f t="shared" si="17"/>
        <v>1</v>
      </c>
      <c r="E86" s="37">
        <f t="shared" si="18"/>
        <v>0.75</v>
      </c>
      <c r="F86" s="37">
        <f t="shared" si="19"/>
        <v>0.75</v>
      </c>
      <c r="G86" s="37">
        <f t="shared" si="20"/>
        <v>1</v>
      </c>
      <c r="H86" s="13"/>
      <c r="I86" s="13"/>
      <c r="J86" s="13"/>
      <c r="K86" s="13"/>
      <c r="L86" s="13"/>
      <c r="M86" s="8"/>
      <c r="N86" s="8"/>
      <c r="O86" s="8"/>
      <c r="P86" s="8"/>
      <c r="Q86" s="8"/>
    </row>
    <row r="87" spans="1:19" ht="14.45" hidden="1" x14ac:dyDescent="0.3">
      <c r="B87" s="7">
        <f>SUM(B82:B86)</f>
        <v>64</v>
      </c>
      <c r="C87" s="4">
        <f t="shared" si="16"/>
        <v>0.65625</v>
      </c>
      <c r="D87" s="4">
        <f t="shared" si="17"/>
        <v>0.8125</v>
      </c>
      <c r="E87" s="4">
        <f t="shared" si="18"/>
        <v>0.765625</v>
      </c>
      <c r="F87" s="4">
        <f t="shared" si="19"/>
        <v>0.640625</v>
      </c>
      <c r="G87" s="4">
        <f t="shared" si="20"/>
        <v>0.765625</v>
      </c>
      <c r="H87" s="34">
        <f>H84/H69</f>
        <v>6.3592672192566813E-2</v>
      </c>
      <c r="I87" s="13"/>
      <c r="J87" s="13"/>
      <c r="K87" s="13"/>
      <c r="L87" s="13"/>
      <c r="M87" s="8"/>
      <c r="N87" s="8"/>
      <c r="O87" s="8"/>
      <c r="P87" s="8"/>
      <c r="Q87" s="8"/>
    </row>
    <row r="88" spans="1:19" ht="14.45" hidden="1" x14ac:dyDescent="0.3">
      <c r="B88" s="7"/>
      <c r="H88" s="34">
        <f>H85/H69</f>
        <v>1.2885351328006261E-2</v>
      </c>
      <c r="I88" s="13"/>
      <c r="J88" s="13"/>
      <c r="K88" s="13"/>
      <c r="L88" s="13"/>
      <c r="M88" s="8"/>
      <c r="N88" s="8"/>
      <c r="O88" s="8"/>
      <c r="P88" s="8"/>
      <c r="Q88" s="8"/>
    </row>
    <row r="89" spans="1:19" ht="14.45" hidden="1" x14ac:dyDescent="0.3">
      <c r="B89" s="7"/>
      <c r="H89" s="13"/>
      <c r="I89" s="13"/>
      <c r="J89" s="13"/>
      <c r="K89" s="13"/>
      <c r="L89" s="13"/>
      <c r="M89" s="8"/>
      <c r="N89" s="8"/>
      <c r="O89" s="8"/>
      <c r="P89" s="8"/>
      <c r="Q89" s="8"/>
    </row>
    <row r="90" spans="1:19" ht="14.45" hidden="1" x14ac:dyDescent="0.3">
      <c r="B90" s="7"/>
    </row>
    <row r="91" spans="1:19" ht="14.45" x14ac:dyDescent="0.3">
      <c r="B91" s="7" t="s">
        <v>111</v>
      </c>
      <c r="H91" s="71">
        <f>SUM(H63:H68)</f>
        <v>14019799</v>
      </c>
      <c r="I91" s="71">
        <f t="shared" ref="I91:R91" si="23">SUM(I63:I68)</f>
        <v>98387448</v>
      </c>
      <c r="J91" s="71">
        <f t="shared" si="23"/>
        <v>96028183</v>
      </c>
      <c r="K91" s="71">
        <f t="shared" si="23"/>
        <v>95464680</v>
      </c>
      <c r="L91" s="71">
        <f t="shared" si="23"/>
        <v>122965141</v>
      </c>
      <c r="M91" s="71">
        <f t="shared" si="23"/>
        <v>2200700621</v>
      </c>
      <c r="N91" s="71">
        <f t="shared" si="23"/>
        <v>2510728501</v>
      </c>
      <c r="O91" s="71">
        <f t="shared" si="23"/>
        <v>2601566906</v>
      </c>
      <c r="P91" s="71">
        <f t="shared" si="23"/>
        <v>2727506292</v>
      </c>
      <c r="Q91" s="71">
        <f t="shared" si="23"/>
        <v>2779291670</v>
      </c>
      <c r="R91" s="71">
        <f t="shared" si="23"/>
        <v>108945342</v>
      </c>
      <c r="S91" s="31"/>
    </row>
    <row r="92" spans="1:19" thickBot="1" x14ac:dyDescent="0.35">
      <c r="B92" s="7"/>
      <c r="H92" s="71">
        <f>SUM(H2:H7)</f>
        <v>335140602</v>
      </c>
    </row>
    <row r="93" spans="1:19" thickBot="1" x14ac:dyDescent="0.35">
      <c r="H93" s="86">
        <f>H92/H69</f>
        <v>0.69066147770914388</v>
      </c>
    </row>
    <row r="94" spans="1:19" thickBot="1" x14ac:dyDescent="0.35">
      <c r="H94" s="85" t="s">
        <v>118</v>
      </c>
      <c r="K94" s="19">
        <f>L2+L5</f>
        <v>405782000</v>
      </c>
      <c r="L94">
        <f>K94/L69</f>
        <v>0.32066089279818355</v>
      </c>
    </row>
    <row r="96" spans="1:19" ht="14.45" hidden="1" x14ac:dyDescent="0.3"/>
    <row r="97" spans="1:38" ht="14.45" hidden="1" x14ac:dyDescent="0.3">
      <c r="S97" s="6" t="s">
        <v>109</v>
      </c>
      <c r="T97" s="76">
        <v>11797350</v>
      </c>
      <c r="U97" s="74">
        <v>14184109</v>
      </c>
      <c r="V97" s="74">
        <v>15752566</v>
      </c>
      <c r="W97" s="74">
        <v>16339736</v>
      </c>
      <c r="X97" s="74">
        <v>16937622</v>
      </c>
      <c r="Y97" s="76">
        <v>14681991</v>
      </c>
      <c r="Z97" s="74">
        <v>16039790</v>
      </c>
      <c r="AA97" s="74">
        <v>17285867</v>
      </c>
      <c r="AB97" s="74">
        <v>16822345</v>
      </c>
      <c r="AC97" s="74">
        <v>17259129</v>
      </c>
      <c r="AD97" s="76">
        <v>-2884641</v>
      </c>
      <c r="AE97" s="74">
        <v>-1855681</v>
      </c>
      <c r="AF97" s="74">
        <v>-1533301</v>
      </c>
      <c r="AG97" s="74">
        <v>-482609</v>
      </c>
      <c r="AH97" s="74">
        <v>-321507</v>
      </c>
      <c r="AI97">
        <v>-0.13082816833965399</v>
      </c>
      <c r="AJ97">
        <v>-9.7336586306002504E-2</v>
      </c>
      <c r="AK97">
        <v>-2.95359117185247E-2</v>
      </c>
      <c r="AL97">
        <v>-1.89818263744462E-2</v>
      </c>
    </row>
    <row r="98" spans="1:38" ht="14.45" hidden="1" x14ac:dyDescent="0.3">
      <c r="S98" s="6" t="s">
        <v>110</v>
      </c>
      <c r="T98" s="75">
        <v>20442802</v>
      </c>
      <c r="U98" s="74">
        <v>19075184</v>
      </c>
      <c r="V98" s="74">
        <v>18796170</v>
      </c>
      <c r="W98" s="74">
        <v>17855984</v>
      </c>
      <c r="X98" s="74">
        <v>17511978</v>
      </c>
      <c r="Y98" s="75">
        <v>20447507</v>
      </c>
      <c r="Z98" s="74">
        <v>20620684</v>
      </c>
      <c r="AA98" s="74">
        <v>20709057</v>
      </c>
      <c r="AB98" s="74">
        <v>19972869</v>
      </c>
      <c r="AC98" s="74">
        <v>19555421</v>
      </c>
      <c r="AD98" s="75">
        <v>-4705</v>
      </c>
      <c r="AE98" s="74">
        <v>-1545500</v>
      </c>
      <c r="AF98" s="74">
        <v>-1912887</v>
      </c>
      <c r="AG98" s="74">
        <v>-2116885</v>
      </c>
      <c r="AH98" s="74">
        <v>-2043443</v>
      </c>
      <c r="AI98">
        <v>-8.1021498927611901E-2</v>
      </c>
      <c r="AJ98">
        <v>-0.101770041449934</v>
      </c>
      <c r="AK98">
        <v>-0.11855325363194801</v>
      </c>
      <c r="AL98">
        <v>-0.11668830328590001</v>
      </c>
    </row>
    <row r="99" spans="1:38" ht="14.45" hidden="1" x14ac:dyDescent="0.3">
      <c r="T99" t="s">
        <v>105</v>
      </c>
      <c r="Y99" t="s">
        <v>106</v>
      </c>
      <c r="AD99" t="s">
        <v>107</v>
      </c>
      <c r="AI99" t="s">
        <v>108</v>
      </c>
    </row>
    <row r="100" spans="1:38" ht="14.45" hidden="1" x14ac:dyDescent="0.3">
      <c r="A100" s="6"/>
      <c r="T100" t="s">
        <v>97</v>
      </c>
      <c r="U100" t="s">
        <v>98</v>
      </c>
      <c r="V100" t="s">
        <v>99</v>
      </c>
      <c r="W100" t="s">
        <v>100</v>
      </c>
      <c r="X100" t="s">
        <v>101</v>
      </c>
      <c r="Y100" t="s">
        <v>97</v>
      </c>
      <c r="Z100" t="s">
        <v>98</v>
      </c>
      <c r="AA100" t="s">
        <v>99</v>
      </c>
      <c r="AB100" t="s">
        <v>100</v>
      </c>
      <c r="AC100" t="s">
        <v>101</v>
      </c>
      <c r="AD100" t="s">
        <v>97</v>
      </c>
      <c r="AE100" t="s">
        <v>98</v>
      </c>
      <c r="AF100" t="s">
        <v>99</v>
      </c>
      <c r="AG100" t="s">
        <v>100</v>
      </c>
      <c r="AH100" t="s">
        <v>101</v>
      </c>
      <c r="AI100" t="s">
        <v>98</v>
      </c>
      <c r="AJ100" t="s">
        <v>99</v>
      </c>
      <c r="AK100" t="s">
        <v>100</v>
      </c>
      <c r="AL100" t="s">
        <v>101</v>
      </c>
    </row>
    <row r="101" spans="1:38" ht="14.45" hidden="1" x14ac:dyDescent="0.3"/>
    <row r="102" spans="1:38" ht="14.45" x14ac:dyDescent="0.3">
      <c r="AD102">
        <f>AD97/T97</f>
        <v>-0.24451601418962735</v>
      </c>
      <c r="AE102">
        <f>AE97/U97</f>
        <v>-0.13082816833965391</v>
      </c>
    </row>
    <row r="103" spans="1:38" ht="14.45" x14ac:dyDescent="0.3">
      <c r="AD103">
        <f>AD98/T98</f>
        <v>-2.3015435946598711E-4</v>
      </c>
    </row>
  </sheetData>
  <pageMargins left="0" right="0" top="0.25" bottom="0.25" header="0.3" footer="0.3"/>
  <pageSetup scale="80" orientation="portrait"/>
  <ignoredErrors>
    <ignoredError sqref="H77 H72 H73 H74 H75 H76 C72:G76 B72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89"/>
  <sheetViews>
    <sheetView showGridLines="0" tabSelected="1" zoomScaleNormal="100" workbookViewId="0">
      <pane xSplit="4" ySplit="3" topLeftCell="CO4" activePane="bottomRight" state="frozen"/>
      <selection pane="topRight" activeCell="E1" sqref="E1"/>
      <selection pane="bottomLeft" activeCell="A4" sqref="A4"/>
      <selection pane="bottomRight" activeCell="D49" sqref="D49"/>
    </sheetView>
  </sheetViews>
  <sheetFormatPr defaultColWidth="8.7109375" defaultRowHeight="15" x14ac:dyDescent="0.25"/>
  <cols>
    <col min="1" max="1" width="34.28515625" style="88" customWidth="1"/>
    <col min="2" max="2" width="41.28515625" style="88" customWidth="1"/>
    <col min="3" max="3" width="15" style="88" customWidth="1"/>
    <col min="4" max="4" width="40" style="88" customWidth="1"/>
    <col min="5" max="5" width="26" style="88" customWidth="1"/>
    <col min="6" max="6" width="23" style="88" customWidth="1"/>
    <col min="7" max="7" width="32" style="88" customWidth="1"/>
    <col min="8" max="8" width="30" style="88" customWidth="1"/>
    <col min="9" max="9" width="29" style="88" customWidth="1"/>
    <col min="10" max="10" width="32" style="88" customWidth="1"/>
    <col min="11" max="11" width="31" style="88" customWidth="1"/>
    <col min="12" max="12" width="20" style="88" customWidth="1"/>
    <col min="13" max="13" width="36" style="88" customWidth="1"/>
    <col min="14" max="14" width="25" style="88" customWidth="1"/>
    <col min="15" max="15" width="22" style="88" customWidth="1"/>
    <col min="16" max="16" width="23" style="88" customWidth="1"/>
    <col min="17" max="17" width="16" style="88" customWidth="1"/>
    <col min="18" max="18" width="27" style="88" customWidth="1"/>
    <col min="19" max="19" width="16" style="88" customWidth="1"/>
    <col min="20" max="20" width="25" style="88" customWidth="1"/>
    <col min="21" max="21" width="24" style="88" customWidth="1"/>
    <col min="22" max="22" width="16" style="88" customWidth="1"/>
    <col min="23" max="23" width="22" style="88" customWidth="1"/>
    <col min="24" max="24" width="32" style="88" customWidth="1"/>
    <col min="25" max="25" width="30" style="88" customWidth="1"/>
    <col min="26" max="26" width="23" style="88" customWidth="1"/>
    <col min="27" max="27" width="22" style="88" customWidth="1"/>
    <col min="28" max="29" width="33" style="88" customWidth="1"/>
    <col min="30" max="30" width="26" style="88" customWidth="1"/>
    <col min="31" max="31" width="25" style="88" customWidth="1"/>
    <col min="32" max="32" width="16" style="88" customWidth="1"/>
    <col min="33" max="33" width="23" style="88" customWidth="1"/>
    <col min="34" max="34" width="31" style="88" customWidth="1"/>
    <col min="35" max="35" width="32" style="88" customWidth="1"/>
    <col min="36" max="36" width="17" style="88" customWidth="1"/>
    <col min="37" max="37" width="28" style="88" customWidth="1"/>
    <col min="38" max="38" width="49" style="88" customWidth="1"/>
    <col min="39" max="39" width="24" style="88" customWidth="1"/>
    <col min="40" max="40" width="50" style="88" customWidth="1"/>
    <col min="41" max="41" width="25" style="88" customWidth="1"/>
    <col min="42" max="42" width="20" style="88" customWidth="1"/>
    <col min="43" max="43" width="26" style="88" customWidth="1"/>
    <col min="44" max="44" width="33" style="88" customWidth="1"/>
    <col min="45" max="45" width="26" style="88" customWidth="1"/>
    <col min="46" max="46" width="38" style="88" customWidth="1"/>
    <col min="47" max="47" width="28" style="88" customWidth="1"/>
    <col min="48" max="48" width="45" style="88" customWidth="1"/>
    <col min="49" max="49" width="27" style="88" customWidth="1"/>
    <col min="50" max="50" width="37" style="88" customWidth="1"/>
    <col min="51" max="51" width="18" style="88" customWidth="1"/>
    <col min="52" max="52" width="22" style="88" customWidth="1"/>
    <col min="53" max="53" width="23" style="88" customWidth="1"/>
    <col min="54" max="54" width="26" style="88" customWidth="1"/>
    <col min="55" max="55" width="17" style="88" customWidth="1"/>
    <col min="56" max="56" width="40" style="88" customWidth="1"/>
    <col min="57" max="57" width="23" style="88" customWidth="1"/>
    <col min="58" max="58" width="38" style="88" customWidth="1"/>
    <col min="59" max="59" width="51" style="88" customWidth="1"/>
    <col min="60" max="60" width="26" style="88" customWidth="1"/>
    <col min="61" max="61" width="32" style="88" customWidth="1"/>
    <col min="62" max="62" width="44" style="88" customWidth="1"/>
    <col min="63" max="63" width="22" style="88" customWidth="1"/>
    <col min="64" max="64" width="52" style="88" customWidth="1"/>
    <col min="65" max="65" width="33" style="88" customWidth="1"/>
    <col min="66" max="66" width="40" style="88" customWidth="1"/>
    <col min="67" max="67" width="41" style="88" customWidth="1"/>
    <col min="68" max="68" width="23" style="88" customWidth="1"/>
    <col min="69" max="70" width="37" style="88" customWidth="1"/>
    <col min="71" max="71" width="39" style="88" customWidth="1"/>
    <col min="72" max="72" width="51" style="88" customWidth="1"/>
    <col min="73" max="73" width="33" style="88" customWidth="1"/>
    <col min="74" max="74" width="37" style="88" customWidth="1"/>
    <col min="75" max="75" width="38" style="88" customWidth="1"/>
    <col min="76" max="76" width="43" style="88" customWidth="1"/>
    <col min="77" max="78" width="41" style="88" customWidth="1"/>
    <col min="79" max="79" width="18" style="88" customWidth="1"/>
    <col min="80" max="80" width="22" style="88" customWidth="1"/>
    <col min="81" max="81" width="13" style="88" customWidth="1"/>
    <col min="82" max="82" width="14" style="88" customWidth="1"/>
    <col min="83" max="83" width="12.7109375" style="88" customWidth="1"/>
    <col min="84" max="84" width="8.28515625" style="88" customWidth="1"/>
    <col min="85" max="85" width="38" style="88" customWidth="1"/>
    <col min="86" max="86" width="13.42578125" style="88" customWidth="1"/>
    <col min="87" max="87" width="24" style="88" customWidth="1"/>
    <col min="88" max="88" width="17.7109375" style="88" customWidth="1"/>
    <col min="89" max="90" width="17" style="88" customWidth="1"/>
    <col min="91" max="91" width="13.7109375" style="88" customWidth="1"/>
    <col min="92" max="92" width="24" style="252" customWidth="1"/>
    <col min="93" max="93" width="11.5703125" style="252" customWidth="1"/>
    <col min="94" max="94" width="12.85546875" style="252" customWidth="1"/>
    <col min="95" max="95" width="25" style="253" customWidth="1"/>
    <col min="96" max="96" width="12.140625" style="253" customWidth="1"/>
    <col min="97" max="97" width="21.42578125" style="88" customWidth="1"/>
    <col min="98" max="265" width="8.7109375" style="88"/>
    <col min="266" max="266" width="34.28515625" style="88" customWidth="1"/>
    <col min="267" max="267" width="41.28515625" style="88" customWidth="1"/>
    <col min="268" max="268" width="15" style="88" customWidth="1"/>
    <col min="269" max="269" width="40" style="88" customWidth="1"/>
    <col min="270" max="270" width="26" style="88" customWidth="1"/>
    <col min="271" max="271" width="23" style="88" customWidth="1"/>
    <col min="272" max="272" width="32" style="88" customWidth="1"/>
    <col min="273" max="273" width="30" style="88" customWidth="1"/>
    <col min="274" max="274" width="29" style="88" customWidth="1"/>
    <col min="275" max="275" width="32" style="88" customWidth="1"/>
    <col min="276" max="276" width="31" style="88" customWidth="1"/>
    <col min="277" max="277" width="20" style="88" customWidth="1"/>
    <col min="278" max="278" width="36" style="88" customWidth="1"/>
    <col min="279" max="279" width="25" style="88" customWidth="1"/>
    <col min="280" max="280" width="22" style="88" customWidth="1"/>
    <col min="281" max="281" width="23" style="88" customWidth="1"/>
    <col min="282" max="282" width="16" style="88" customWidth="1"/>
    <col min="283" max="283" width="27" style="88" customWidth="1"/>
    <col min="284" max="284" width="16" style="88" customWidth="1"/>
    <col min="285" max="285" width="25" style="88" customWidth="1"/>
    <col min="286" max="286" width="24" style="88" customWidth="1"/>
    <col min="287" max="287" width="16" style="88" customWidth="1"/>
    <col min="288" max="288" width="22" style="88" customWidth="1"/>
    <col min="289" max="289" width="32" style="88" customWidth="1"/>
    <col min="290" max="290" width="30" style="88" customWidth="1"/>
    <col min="291" max="291" width="23" style="88" customWidth="1"/>
    <col min="292" max="292" width="22" style="88" customWidth="1"/>
    <col min="293" max="294" width="33" style="88" customWidth="1"/>
    <col min="295" max="295" width="26" style="88" customWidth="1"/>
    <col min="296" max="296" width="25" style="88" customWidth="1"/>
    <col min="297" max="297" width="16" style="88" customWidth="1"/>
    <col min="298" max="298" width="23" style="88" customWidth="1"/>
    <col min="299" max="299" width="31" style="88" customWidth="1"/>
    <col min="300" max="300" width="32" style="88" customWidth="1"/>
    <col min="301" max="301" width="17" style="88" customWidth="1"/>
    <col min="302" max="302" width="28" style="88" customWidth="1"/>
    <col min="303" max="303" width="49" style="88" customWidth="1"/>
    <col min="304" max="304" width="24" style="88" customWidth="1"/>
    <col min="305" max="305" width="50" style="88" customWidth="1"/>
    <col min="306" max="306" width="25" style="88" customWidth="1"/>
    <col min="307" max="307" width="20" style="88" customWidth="1"/>
    <col min="308" max="308" width="26" style="88" customWidth="1"/>
    <col min="309" max="309" width="33" style="88" customWidth="1"/>
    <col min="310" max="310" width="26" style="88" customWidth="1"/>
    <col min="311" max="311" width="38" style="88" customWidth="1"/>
    <col min="312" max="312" width="28" style="88" customWidth="1"/>
    <col min="313" max="313" width="45" style="88" customWidth="1"/>
    <col min="314" max="314" width="27" style="88" customWidth="1"/>
    <col min="315" max="315" width="37" style="88" customWidth="1"/>
    <col min="316" max="316" width="18" style="88" customWidth="1"/>
    <col min="317" max="317" width="22" style="88" customWidth="1"/>
    <col min="318" max="318" width="23" style="88" customWidth="1"/>
    <col min="319" max="319" width="26" style="88" customWidth="1"/>
    <col min="320" max="320" width="17" style="88" customWidth="1"/>
    <col min="321" max="321" width="40" style="88" customWidth="1"/>
    <col min="322" max="322" width="23" style="88" customWidth="1"/>
    <col min="323" max="323" width="38" style="88" customWidth="1"/>
    <col min="324" max="324" width="51" style="88" customWidth="1"/>
    <col min="325" max="325" width="26" style="88" customWidth="1"/>
    <col min="326" max="326" width="32" style="88" customWidth="1"/>
    <col min="327" max="327" width="44" style="88" customWidth="1"/>
    <col min="328" max="328" width="22" style="88" customWidth="1"/>
    <col min="329" max="329" width="52" style="88" customWidth="1"/>
    <col min="330" max="330" width="33" style="88" customWidth="1"/>
    <col min="331" max="331" width="40" style="88" customWidth="1"/>
    <col min="332" max="332" width="41" style="88" customWidth="1"/>
    <col min="333" max="333" width="23" style="88" customWidth="1"/>
    <col min="334" max="335" width="37" style="88" customWidth="1"/>
    <col min="336" max="336" width="39" style="88" customWidth="1"/>
    <col min="337" max="337" width="51" style="88" customWidth="1"/>
    <col min="338" max="338" width="33" style="88" customWidth="1"/>
    <col min="339" max="339" width="37" style="88" customWidth="1"/>
    <col min="340" max="340" width="38" style="88" customWidth="1"/>
    <col min="341" max="341" width="43" style="88" customWidth="1"/>
    <col min="342" max="343" width="41" style="88" customWidth="1"/>
    <col min="344" max="344" width="18" style="88" customWidth="1"/>
    <col min="345" max="345" width="22" style="88" customWidth="1"/>
    <col min="346" max="346" width="13" style="88" customWidth="1"/>
    <col min="347" max="347" width="14" style="88" customWidth="1"/>
    <col min="348" max="348" width="27" style="88" customWidth="1"/>
    <col min="349" max="349" width="24" style="88" customWidth="1"/>
    <col min="350" max="350" width="17" style="88" customWidth="1"/>
    <col min="351" max="351" width="24" style="88" customWidth="1"/>
    <col min="352" max="352" width="25" style="88" customWidth="1"/>
    <col min="353" max="353" width="20" style="88" customWidth="1"/>
    <col min="354" max="521" width="8.7109375" style="88"/>
    <col min="522" max="522" width="34.28515625" style="88" customWidth="1"/>
    <col min="523" max="523" width="41.28515625" style="88" customWidth="1"/>
    <col min="524" max="524" width="15" style="88" customWidth="1"/>
    <col min="525" max="525" width="40" style="88" customWidth="1"/>
    <col min="526" max="526" width="26" style="88" customWidth="1"/>
    <col min="527" max="527" width="23" style="88" customWidth="1"/>
    <col min="528" max="528" width="32" style="88" customWidth="1"/>
    <col min="529" max="529" width="30" style="88" customWidth="1"/>
    <col min="530" max="530" width="29" style="88" customWidth="1"/>
    <col min="531" max="531" width="32" style="88" customWidth="1"/>
    <col min="532" max="532" width="31" style="88" customWidth="1"/>
    <col min="533" max="533" width="20" style="88" customWidth="1"/>
    <col min="534" max="534" width="36" style="88" customWidth="1"/>
    <col min="535" max="535" width="25" style="88" customWidth="1"/>
    <col min="536" max="536" width="22" style="88" customWidth="1"/>
    <col min="537" max="537" width="23" style="88" customWidth="1"/>
    <col min="538" max="538" width="16" style="88" customWidth="1"/>
    <col min="539" max="539" width="27" style="88" customWidth="1"/>
    <col min="540" max="540" width="16" style="88" customWidth="1"/>
    <col min="541" max="541" width="25" style="88" customWidth="1"/>
    <col min="542" max="542" width="24" style="88" customWidth="1"/>
    <col min="543" max="543" width="16" style="88" customWidth="1"/>
    <col min="544" max="544" width="22" style="88" customWidth="1"/>
    <col min="545" max="545" width="32" style="88" customWidth="1"/>
    <col min="546" max="546" width="30" style="88" customWidth="1"/>
    <col min="547" max="547" width="23" style="88" customWidth="1"/>
    <col min="548" max="548" width="22" style="88" customWidth="1"/>
    <col min="549" max="550" width="33" style="88" customWidth="1"/>
    <col min="551" max="551" width="26" style="88" customWidth="1"/>
    <col min="552" max="552" width="25" style="88" customWidth="1"/>
    <col min="553" max="553" width="16" style="88" customWidth="1"/>
    <col min="554" max="554" width="23" style="88" customWidth="1"/>
    <col min="555" max="555" width="31" style="88" customWidth="1"/>
    <col min="556" max="556" width="32" style="88" customWidth="1"/>
    <col min="557" max="557" width="17" style="88" customWidth="1"/>
    <col min="558" max="558" width="28" style="88" customWidth="1"/>
    <col min="559" max="559" width="49" style="88" customWidth="1"/>
    <col min="560" max="560" width="24" style="88" customWidth="1"/>
    <col min="561" max="561" width="50" style="88" customWidth="1"/>
    <col min="562" max="562" width="25" style="88" customWidth="1"/>
    <col min="563" max="563" width="20" style="88" customWidth="1"/>
    <col min="564" max="564" width="26" style="88" customWidth="1"/>
    <col min="565" max="565" width="33" style="88" customWidth="1"/>
    <col min="566" max="566" width="26" style="88" customWidth="1"/>
    <col min="567" max="567" width="38" style="88" customWidth="1"/>
    <col min="568" max="568" width="28" style="88" customWidth="1"/>
    <col min="569" max="569" width="45" style="88" customWidth="1"/>
    <col min="570" max="570" width="27" style="88" customWidth="1"/>
    <col min="571" max="571" width="37" style="88" customWidth="1"/>
    <col min="572" max="572" width="18" style="88" customWidth="1"/>
    <col min="573" max="573" width="22" style="88" customWidth="1"/>
    <col min="574" max="574" width="23" style="88" customWidth="1"/>
    <col min="575" max="575" width="26" style="88" customWidth="1"/>
    <col min="576" max="576" width="17" style="88" customWidth="1"/>
    <col min="577" max="577" width="40" style="88" customWidth="1"/>
    <col min="578" max="578" width="23" style="88" customWidth="1"/>
    <col min="579" max="579" width="38" style="88" customWidth="1"/>
    <col min="580" max="580" width="51" style="88" customWidth="1"/>
    <col min="581" max="581" width="26" style="88" customWidth="1"/>
    <col min="582" max="582" width="32" style="88" customWidth="1"/>
    <col min="583" max="583" width="44" style="88" customWidth="1"/>
    <col min="584" max="584" width="22" style="88" customWidth="1"/>
    <col min="585" max="585" width="52" style="88" customWidth="1"/>
    <col min="586" max="586" width="33" style="88" customWidth="1"/>
    <col min="587" max="587" width="40" style="88" customWidth="1"/>
    <col min="588" max="588" width="41" style="88" customWidth="1"/>
    <col min="589" max="589" width="23" style="88" customWidth="1"/>
    <col min="590" max="591" width="37" style="88" customWidth="1"/>
    <col min="592" max="592" width="39" style="88" customWidth="1"/>
    <col min="593" max="593" width="51" style="88" customWidth="1"/>
    <col min="594" max="594" width="33" style="88" customWidth="1"/>
    <col min="595" max="595" width="37" style="88" customWidth="1"/>
    <col min="596" max="596" width="38" style="88" customWidth="1"/>
    <col min="597" max="597" width="43" style="88" customWidth="1"/>
    <col min="598" max="599" width="41" style="88" customWidth="1"/>
    <col min="600" max="600" width="18" style="88" customWidth="1"/>
    <col min="601" max="601" width="22" style="88" customWidth="1"/>
    <col min="602" max="602" width="13" style="88" customWidth="1"/>
    <col min="603" max="603" width="14" style="88" customWidth="1"/>
    <col min="604" max="604" width="27" style="88" customWidth="1"/>
    <col min="605" max="605" width="24" style="88" customWidth="1"/>
    <col min="606" max="606" width="17" style="88" customWidth="1"/>
    <col min="607" max="607" width="24" style="88" customWidth="1"/>
    <col min="608" max="608" width="25" style="88" customWidth="1"/>
    <col min="609" max="609" width="20" style="88" customWidth="1"/>
    <col min="610" max="777" width="8.7109375" style="88"/>
    <col min="778" max="778" width="34.28515625" style="88" customWidth="1"/>
    <col min="779" max="779" width="41.28515625" style="88" customWidth="1"/>
    <col min="780" max="780" width="15" style="88" customWidth="1"/>
    <col min="781" max="781" width="40" style="88" customWidth="1"/>
    <col min="782" max="782" width="26" style="88" customWidth="1"/>
    <col min="783" max="783" width="23" style="88" customWidth="1"/>
    <col min="784" max="784" width="32" style="88" customWidth="1"/>
    <col min="785" max="785" width="30" style="88" customWidth="1"/>
    <col min="786" max="786" width="29" style="88" customWidth="1"/>
    <col min="787" max="787" width="32" style="88" customWidth="1"/>
    <col min="788" max="788" width="31" style="88" customWidth="1"/>
    <col min="789" max="789" width="20" style="88" customWidth="1"/>
    <col min="790" max="790" width="36" style="88" customWidth="1"/>
    <col min="791" max="791" width="25" style="88" customWidth="1"/>
    <col min="792" max="792" width="22" style="88" customWidth="1"/>
    <col min="793" max="793" width="23" style="88" customWidth="1"/>
    <col min="794" max="794" width="16" style="88" customWidth="1"/>
    <col min="795" max="795" width="27" style="88" customWidth="1"/>
    <col min="796" max="796" width="16" style="88" customWidth="1"/>
    <col min="797" max="797" width="25" style="88" customWidth="1"/>
    <col min="798" max="798" width="24" style="88" customWidth="1"/>
    <col min="799" max="799" width="16" style="88" customWidth="1"/>
    <col min="800" max="800" width="22" style="88" customWidth="1"/>
    <col min="801" max="801" width="32" style="88" customWidth="1"/>
    <col min="802" max="802" width="30" style="88" customWidth="1"/>
    <col min="803" max="803" width="23" style="88" customWidth="1"/>
    <col min="804" max="804" width="22" style="88" customWidth="1"/>
    <col min="805" max="806" width="33" style="88" customWidth="1"/>
    <col min="807" max="807" width="26" style="88" customWidth="1"/>
    <col min="808" max="808" width="25" style="88" customWidth="1"/>
    <col min="809" max="809" width="16" style="88" customWidth="1"/>
    <col min="810" max="810" width="23" style="88" customWidth="1"/>
    <col min="811" max="811" width="31" style="88" customWidth="1"/>
    <col min="812" max="812" width="32" style="88" customWidth="1"/>
    <col min="813" max="813" width="17" style="88" customWidth="1"/>
    <col min="814" max="814" width="28" style="88" customWidth="1"/>
    <col min="815" max="815" width="49" style="88" customWidth="1"/>
    <col min="816" max="816" width="24" style="88" customWidth="1"/>
    <col min="817" max="817" width="50" style="88" customWidth="1"/>
    <col min="818" max="818" width="25" style="88" customWidth="1"/>
    <col min="819" max="819" width="20" style="88" customWidth="1"/>
    <col min="820" max="820" width="26" style="88" customWidth="1"/>
    <col min="821" max="821" width="33" style="88" customWidth="1"/>
    <col min="822" max="822" width="26" style="88" customWidth="1"/>
    <col min="823" max="823" width="38" style="88" customWidth="1"/>
    <col min="824" max="824" width="28" style="88" customWidth="1"/>
    <col min="825" max="825" width="45" style="88" customWidth="1"/>
    <col min="826" max="826" width="27" style="88" customWidth="1"/>
    <col min="827" max="827" width="37" style="88" customWidth="1"/>
    <col min="828" max="828" width="18" style="88" customWidth="1"/>
    <col min="829" max="829" width="22" style="88" customWidth="1"/>
    <col min="830" max="830" width="23" style="88" customWidth="1"/>
    <col min="831" max="831" width="26" style="88" customWidth="1"/>
    <col min="832" max="832" width="17" style="88" customWidth="1"/>
    <col min="833" max="833" width="40" style="88" customWidth="1"/>
    <col min="834" max="834" width="23" style="88" customWidth="1"/>
    <col min="835" max="835" width="38" style="88" customWidth="1"/>
    <col min="836" max="836" width="51" style="88" customWidth="1"/>
    <col min="837" max="837" width="26" style="88" customWidth="1"/>
    <col min="838" max="838" width="32" style="88" customWidth="1"/>
    <col min="839" max="839" width="44" style="88" customWidth="1"/>
    <col min="840" max="840" width="22" style="88" customWidth="1"/>
    <col min="841" max="841" width="52" style="88" customWidth="1"/>
    <col min="842" max="842" width="33" style="88" customWidth="1"/>
    <col min="843" max="843" width="40" style="88" customWidth="1"/>
    <col min="844" max="844" width="41" style="88" customWidth="1"/>
    <col min="845" max="845" width="23" style="88" customWidth="1"/>
    <col min="846" max="847" width="37" style="88" customWidth="1"/>
    <col min="848" max="848" width="39" style="88" customWidth="1"/>
    <col min="849" max="849" width="51" style="88" customWidth="1"/>
    <col min="850" max="850" width="33" style="88" customWidth="1"/>
    <col min="851" max="851" width="37" style="88" customWidth="1"/>
    <col min="852" max="852" width="38" style="88" customWidth="1"/>
    <col min="853" max="853" width="43" style="88" customWidth="1"/>
    <col min="854" max="855" width="41" style="88" customWidth="1"/>
    <col min="856" max="856" width="18" style="88" customWidth="1"/>
    <col min="857" max="857" width="22" style="88" customWidth="1"/>
    <col min="858" max="858" width="13" style="88" customWidth="1"/>
    <col min="859" max="859" width="14" style="88" customWidth="1"/>
    <col min="860" max="860" width="27" style="88" customWidth="1"/>
    <col min="861" max="861" width="24" style="88" customWidth="1"/>
    <col min="862" max="862" width="17" style="88" customWidth="1"/>
    <col min="863" max="863" width="24" style="88" customWidth="1"/>
    <col min="864" max="864" width="25" style="88" customWidth="1"/>
    <col min="865" max="865" width="20" style="88" customWidth="1"/>
    <col min="866" max="1033" width="8.7109375" style="88"/>
    <col min="1034" max="1034" width="34.28515625" style="88" customWidth="1"/>
    <col min="1035" max="1035" width="41.28515625" style="88" customWidth="1"/>
    <col min="1036" max="1036" width="15" style="88" customWidth="1"/>
    <col min="1037" max="1037" width="40" style="88" customWidth="1"/>
    <col min="1038" max="1038" width="26" style="88" customWidth="1"/>
    <col min="1039" max="1039" width="23" style="88" customWidth="1"/>
    <col min="1040" max="1040" width="32" style="88" customWidth="1"/>
    <col min="1041" max="1041" width="30" style="88" customWidth="1"/>
    <col min="1042" max="1042" width="29" style="88" customWidth="1"/>
    <col min="1043" max="1043" width="32" style="88" customWidth="1"/>
    <col min="1044" max="1044" width="31" style="88" customWidth="1"/>
    <col min="1045" max="1045" width="20" style="88" customWidth="1"/>
    <col min="1046" max="1046" width="36" style="88" customWidth="1"/>
    <col min="1047" max="1047" width="25" style="88" customWidth="1"/>
    <col min="1048" max="1048" width="22" style="88" customWidth="1"/>
    <col min="1049" max="1049" width="23" style="88" customWidth="1"/>
    <col min="1050" max="1050" width="16" style="88" customWidth="1"/>
    <col min="1051" max="1051" width="27" style="88" customWidth="1"/>
    <col min="1052" max="1052" width="16" style="88" customWidth="1"/>
    <col min="1053" max="1053" width="25" style="88" customWidth="1"/>
    <col min="1054" max="1054" width="24" style="88" customWidth="1"/>
    <col min="1055" max="1055" width="16" style="88" customWidth="1"/>
    <col min="1056" max="1056" width="22" style="88" customWidth="1"/>
    <col min="1057" max="1057" width="32" style="88" customWidth="1"/>
    <col min="1058" max="1058" width="30" style="88" customWidth="1"/>
    <col min="1059" max="1059" width="23" style="88" customWidth="1"/>
    <col min="1060" max="1060" width="22" style="88" customWidth="1"/>
    <col min="1061" max="1062" width="33" style="88" customWidth="1"/>
    <col min="1063" max="1063" width="26" style="88" customWidth="1"/>
    <col min="1064" max="1064" width="25" style="88" customWidth="1"/>
    <col min="1065" max="1065" width="16" style="88" customWidth="1"/>
    <col min="1066" max="1066" width="23" style="88" customWidth="1"/>
    <col min="1067" max="1067" width="31" style="88" customWidth="1"/>
    <col min="1068" max="1068" width="32" style="88" customWidth="1"/>
    <col min="1069" max="1069" width="17" style="88" customWidth="1"/>
    <col min="1070" max="1070" width="28" style="88" customWidth="1"/>
    <col min="1071" max="1071" width="49" style="88" customWidth="1"/>
    <col min="1072" max="1072" width="24" style="88" customWidth="1"/>
    <col min="1073" max="1073" width="50" style="88" customWidth="1"/>
    <col min="1074" max="1074" width="25" style="88" customWidth="1"/>
    <col min="1075" max="1075" width="20" style="88" customWidth="1"/>
    <col min="1076" max="1076" width="26" style="88" customWidth="1"/>
    <col min="1077" max="1077" width="33" style="88" customWidth="1"/>
    <col min="1078" max="1078" width="26" style="88" customWidth="1"/>
    <col min="1079" max="1079" width="38" style="88" customWidth="1"/>
    <col min="1080" max="1080" width="28" style="88" customWidth="1"/>
    <col min="1081" max="1081" width="45" style="88" customWidth="1"/>
    <col min="1082" max="1082" width="27" style="88" customWidth="1"/>
    <col min="1083" max="1083" width="37" style="88" customWidth="1"/>
    <col min="1084" max="1084" width="18" style="88" customWidth="1"/>
    <col min="1085" max="1085" width="22" style="88" customWidth="1"/>
    <col min="1086" max="1086" width="23" style="88" customWidth="1"/>
    <col min="1087" max="1087" width="26" style="88" customWidth="1"/>
    <col min="1088" max="1088" width="17" style="88" customWidth="1"/>
    <col min="1089" max="1089" width="40" style="88" customWidth="1"/>
    <col min="1090" max="1090" width="23" style="88" customWidth="1"/>
    <col min="1091" max="1091" width="38" style="88" customWidth="1"/>
    <col min="1092" max="1092" width="51" style="88" customWidth="1"/>
    <col min="1093" max="1093" width="26" style="88" customWidth="1"/>
    <col min="1094" max="1094" width="32" style="88" customWidth="1"/>
    <col min="1095" max="1095" width="44" style="88" customWidth="1"/>
    <col min="1096" max="1096" width="22" style="88" customWidth="1"/>
    <col min="1097" max="1097" width="52" style="88" customWidth="1"/>
    <col min="1098" max="1098" width="33" style="88" customWidth="1"/>
    <col min="1099" max="1099" width="40" style="88" customWidth="1"/>
    <col min="1100" max="1100" width="41" style="88" customWidth="1"/>
    <col min="1101" max="1101" width="23" style="88" customWidth="1"/>
    <col min="1102" max="1103" width="37" style="88" customWidth="1"/>
    <col min="1104" max="1104" width="39" style="88" customWidth="1"/>
    <col min="1105" max="1105" width="51" style="88" customWidth="1"/>
    <col min="1106" max="1106" width="33" style="88" customWidth="1"/>
    <col min="1107" max="1107" width="37" style="88" customWidth="1"/>
    <col min="1108" max="1108" width="38" style="88" customWidth="1"/>
    <col min="1109" max="1109" width="43" style="88" customWidth="1"/>
    <col min="1110" max="1111" width="41" style="88" customWidth="1"/>
    <col min="1112" max="1112" width="18" style="88" customWidth="1"/>
    <col min="1113" max="1113" width="22" style="88" customWidth="1"/>
    <col min="1114" max="1114" width="13" style="88" customWidth="1"/>
    <col min="1115" max="1115" width="14" style="88" customWidth="1"/>
    <col min="1116" max="1116" width="27" style="88" customWidth="1"/>
    <col min="1117" max="1117" width="24" style="88" customWidth="1"/>
    <col min="1118" max="1118" width="17" style="88" customWidth="1"/>
    <col min="1119" max="1119" width="24" style="88" customWidth="1"/>
    <col min="1120" max="1120" width="25" style="88" customWidth="1"/>
    <col min="1121" max="1121" width="20" style="88" customWidth="1"/>
    <col min="1122" max="1289" width="8.7109375" style="88"/>
    <col min="1290" max="1290" width="34.28515625" style="88" customWidth="1"/>
    <col min="1291" max="1291" width="41.28515625" style="88" customWidth="1"/>
    <col min="1292" max="1292" width="15" style="88" customWidth="1"/>
    <col min="1293" max="1293" width="40" style="88" customWidth="1"/>
    <col min="1294" max="1294" width="26" style="88" customWidth="1"/>
    <col min="1295" max="1295" width="23" style="88" customWidth="1"/>
    <col min="1296" max="1296" width="32" style="88" customWidth="1"/>
    <col min="1297" max="1297" width="30" style="88" customWidth="1"/>
    <col min="1298" max="1298" width="29" style="88" customWidth="1"/>
    <col min="1299" max="1299" width="32" style="88" customWidth="1"/>
    <col min="1300" max="1300" width="31" style="88" customWidth="1"/>
    <col min="1301" max="1301" width="20" style="88" customWidth="1"/>
    <col min="1302" max="1302" width="36" style="88" customWidth="1"/>
    <col min="1303" max="1303" width="25" style="88" customWidth="1"/>
    <col min="1304" max="1304" width="22" style="88" customWidth="1"/>
    <col min="1305" max="1305" width="23" style="88" customWidth="1"/>
    <col min="1306" max="1306" width="16" style="88" customWidth="1"/>
    <col min="1307" max="1307" width="27" style="88" customWidth="1"/>
    <col min="1308" max="1308" width="16" style="88" customWidth="1"/>
    <col min="1309" max="1309" width="25" style="88" customWidth="1"/>
    <col min="1310" max="1310" width="24" style="88" customWidth="1"/>
    <col min="1311" max="1311" width="16" style="88" customWidth="1"/>
    <col min="1312" max="1312" width="22" style="88" customWidth="1"/>
    <col min="1313" max="1313" width="32" style="88" customWidth="1"/>
    <col min="1314" max="1314" width="30" style="88" customWidth="1"/>
    <col min="1315" max="1315" width="23" style="88" customWidth="1"/>
    <col min="1316" max="1316" width="22" style="88" customWidth="1"/>
    <col min="1317" max="1318" width="33" style="88" customWidth="1"/>
    <col min="1319" max="1319" width="26" style="88" customWidth="1"/>
    <col min="1320" max="1320" width="25" style="88" customWidth="1"/>
    <col min="1321" max="1321" width="16" style="88" customWidth="1"/>
    <col min="1322" max="1322" width="23" style="88" customWidth="1"/>
    <col min="1323" max="1323" width="31" style="88" customWidth="1"/>
    <col min="1324" max="1324" width="32" style="88" customWidth="1"/>
    <col min="1325" max="1325" width="17" style="88" customWidth="1"/>
    <col min="1326" max="1326" width="28" style="88" customWidth="1"/>
    <col min="1327" max="1327" width="49" style="88" customWidth="1"/>
    <col min="1328" max="1328" width="24" style="88" customWidth="1"/>
    <col min="1329" max="1329" width="50" style="88" customWidth="1"/>
    <col min="1330" max="1330" width="25" style="88" customWidth="1"/>
    <col min="1331" max="1331" width="20" style="88" customWidth="1"/>
    <col min="1332" max="1332" width="26" style="88" customWidth="1"/>
    <col min="1333" max="1333" width="33" style="88" customWidth="1"/>
    <col min="1334" max="1334" width="26" style="88" customWidth="1"/>
    <col min="1335" max="1335" width="38" style="88" customWidth="1"/>
    <col min="1336" max="1336" width="28" style="88" customWidth="1"/>
    <col min="1337" max="1337" width="45" style="88" customWidth="1"/>
    <col min="1338" max="1338" width="27" style="88" customWidth="1"/>
    <col min="1339" max="1339" width="37" style="88" customWidth="1"/>
    <col min="1340" max="1340" width="18" style="88" customWidth="1"/>
    <col min="1341" max="1341" width="22" style="88" customWidth="1"/>
    <col min="1342" max="1342" width="23" style="88" customWidth="1"/>
    <col min="1343" max="1343" width="26" style="88" customWidth="1"/>
    <col min="1344" max="1344" width="17" style="88" customWidth="1"/>
    <col min="1345" max="1345" width="40" style="88" customWidth="1"/>
    <col min="1346" max="1346" width="23" style="88" customWidth="1"/>
    <col min="1347" max="1347" width="38" style="88" customWidth="1"/>
    <col min="1348" max="1348" width="51" style="88" customWidth="1"/>
    <col min="1349" max="1349" width="26" style="88" customWidth="1"/>
    <col min="1350" max="1350" width="32" style="88" customWidth="1"/>
    <col min="1351" max="1351" width="44" style="88" customWidth="1"/>
    <col min="1352" max="1352" width="22" style="88" customWidth="1"/>
    <col min="1353" max="1353" width="52" style="88" customWidth="1"/>
    <col min="1354" max="1354" width="33" style="88" customWidth="1"/>
    <col min="1355" max="1355" width="40" style="88" customWidth="1"/>
    <col min="1356" max="1356" width="41" style="88" customWidth="1"/>
    <col min="1357" max="1357" width="23" style="88" customWidth="1"/>
    <col min="1358" max="1359" width="37" style="88" customWidth="1"/>
    <col min="1360" max="1360" width="39" style="88" customWidth="1"/>
    <col min="1361" max="1361" width="51" style="88" customWidth="1"/>
    <col min="1362" max="1362" width="33" style="88" customWidth="1"/>
    <col min="1363" max="1363" width="37" style="88" customWidth="1"/>
    <col min="1364" max="1364" width="38" style="88" customWidth="1"/>
    <col min="1365" max="1365" width="43" style="88" customWidth="1"/>
    <col min="1366" max="1367" width="41" style="88" customWidth="1"/>
    <col min="1368" max="1368" width="18" style="88" customWidth="1"/>
    <col min="1369" max="1369" width="22" style="88" customWidth="1"/>
    <col min="1370" max="1370" width="13" style="88" customWidth="1"/>
    <col min="1371" max="1371" width="14" style="88" customWidth="1"/>
    <col min="1372" max="1372" width="27" style="88" customWidth="1"/>
    <col min="1373" max="1373" width="24" style="88" customWidth="1"/>
    <col min="1374" max="1374" width="17" style="88" customWidth="1"/>
    <col min="1375" max="1375" width="24" style="88" customWidth="1"/>
    <col min="1376" max="1376" width="25" style="88" customWidth="1"/>
    <col min="1377" max="1377" width="20" style="88" customWidth="1"/>
    <col min="1378" max="1545" width="8.7109375" style="88"/>
    <col min="1546" max="1546" width="34.28515625" style="88" customWidth="1"/>
    <col min="1547" max="1547" width="41.28515625" style="88" customWidth="1"/>
    <col min="1548" max="1548" width="15" style="88" customWidth="1"/>
    <col min="1549" max="1549" width="40" style="88" customWidth="1"/>
    <col min="1550" max="1550" width="26" style="88" customWidth="1"/>
    <col min="1551" max="1551" width="23" style="88" customWidth="1"/>
    <col min="1552" max="1552" width="32" style="88" customWidth="1"/>
    <col min="1553" max="1553" width="30" style="88" customWidth="1"/>
    <col min="1554" max="1554" width="29" style="88" customWidth="1"/>
    <col min="1555" max="1555" width="32" style="88" customWidth="1"/>
    <col min="1556" max="1556" width="31" style="88" customWidth="1"/>
    <col min="1557" max="1557" width="20" style="88" customWidth="1"/>
    <col min="1558" max="1558" width="36" style="88" customWidth="1"/>
    <col min="1559" max="1559" width="25" style="88" customWidth="1"/>
    <col min="1560" max="1560" width="22" style="88" customWidth="1"/>
    <col min="1561" max="1561" width="23" style="88" customWidth="1"/>
    <col min="1562" max="1562" width="16" style="88" customWidth="1"/>
    <col min="1563" max="1563" width="27" style="88" customWidth="1"/>
    <col min="1564" max="1564" width="16" style="88" customWidth="1"/>
    <col min="1565" max="1565" width="25" style="88" customWidth="1"/>
    <col min="1566" max="1566" width="24" style="88" customWidth="1"/>
    <col min="1567" max="1567" width="16" style="88" customWidth="1"/>
    <col min="1568" max="1568" width="22" style="88" customWidth="1"/>
    <col min="1569" max="1569" width="32" style="88" customWidth="1"/>
    <col min="1570" max="1570" width="30" style="88" customWidth="1"/>
    <col min="1571" max="1571" width="23" style="88" customWidth="1"/>
    <col min="1572" max="1572" width="22" style="88" customWidth="1"/>
    <col min="1573" max="1574" width="33" style="88" customWidth="1"/>
    <col min="1575" max="1575" width="26" style="88" customWidth="1"/>
    <col min="1576" max="1576" width="25" style="88" customWidth="1"/>
    <col min="1577" max="1577" width="16" style="88" customWidth="1"/>
    <col min="1578" max="1578" width="23" style="88" customWidth="1"/>
    <col min="1579" max="1579" width="31" style="88" customWidth="1"/>
    <col min="1580" max="1580" width="32" style="88" customWidth="1"/>
    <col min="1581" max="1581" width="17" style="88" customWidth="1"/>
    <col min="1582" max="1582" width="28" style="88" customWidth="1"/>
    <col min="1583" max="1583" width="49" style="88" customWidth="1"/>
    <col min="1584" max="1584" width="24" style="88" customWidth="1"/>
    <col min="1585" max="1585" width="50" style="88" customWidth="1"/>
    <col min="1586" max="1586" width="25" style="88" customWidth="1"/>
    <col min="1587" max="1587" width="20" style="88" customWidth="1"/>
    <col min="1588" max="1588" width="26" style="88" customWidth="1"/>
    <col min="1589" max="1589" width="33" style="88" customWidth="1"/>
    <col min="1590" max="1590" width="26" style="88" customWidth="1"/>
    <col min="1591" max="1591" width="38" style="88" customWidth="1"/>
    <col min="1592" max="1592" width="28" style="88" customWidth="1"/>
    <col min="1593" max="1593" width="45" style="88" customWidth="1"/>
    <col min="1594" max="1594" width="27" style="88" customWidth="1"/>
    <col min="1595" max="1595" width="37" style="88" customWidth="1"/>
    <col min="1596" max="1596" width="18" style="88" customWidth="1"/>
    <col min="1597" max="1597" width="22" style="88" customWidth="1"/>
    <col min="1598" max="1598" width="23" style="88" customWidth="1"/>
    <col min="1599" max="1599" width="26" style="88" customWidth="1"/>
    <col min="1600" max="1600" width="17" style="88" customWidth="1"/>
    <col min="1601" max="1601" width="40" style="88" customWidth="1"/>
    <col min="1602" max="1602" width="23" style="88" customWidth="1"/>
    <col min="1603" max="1603" width="38" style="88" customWidth="1"/>
    <col min="1604" max="1604" width="51" style="88" customWidth="1"/>
    <col min="1605" max="1605" width="26" style="88" customWidth="1"/>
    <col min="1606" max="1606" width="32" style="88" customWidth="1"/>
    <col min="1607" max="1607" width="44" style="88" customWidth="1"/>
    <col min="1608" max="1608" width="22" style="88" customWidth="1"/>
    <col min="1609" max="1609" width="52" style="88" customWidth="1"/>
    <col min="1610" max="1610" width="33" style="88" customWidth="1"/>
    <col min="1611" max="1611" width="40" style="88" customWidth="1"/>
    <col min="1612" max="1612" width="41" style="88" customWidth="1"/>
    <col min="1613" max="1613" width="23" style="88" customWidth="1"/>
    <col min="1614" max="1615" width="37" style="88" customWidth="1"/>
    <col min="1616" max="1616" width="39" style="88" customWidth="1"/>
    <col min="1617" max="1617" width="51" style="88" customWidth="1"/>
    <col min="1618" max="1618" width="33" style="88" customWidth="1"/>
    <col min="1619" max="1619" width="37" style="88" customWidth="1"/>
    <col min="1620" max="1620" width="38" style="88" customWidth="1"/>
    <col min="1621" max="1621" width="43" style="88" customWidth="1"/>
    <col min="1622" max="1623" width="41" style="88" customWidth="1"/>
    <col min="1624" max="1624" width="18" style="88" customWidth="1"/>
    <col min="1625" max="1625" width="22" style="88" customWidth="1"/>
    <col min="1626" max="1626" width="13" style="88" customWidth="1"/>
    <col min="1627" max="1627" width="14" style="88" customWidth="1"/>
    <col min="1628" max="1628" width="27" style="88" customWidth="1"/>
    <col min="1629" max="1629" width="24" style="88" customWidth="1"/>
    <col min="1630" max="1630" width="17" style="88" customWidth="1"/>
    <col min="1631" max="1631" width="24" style="88" customWidth="1"/>
    <col min="1632" max="1632" width="25" style="88" customWidth="1"/>
    <col min="1633" max="1633" width="20" style="88" customWidth="1"/>
    <col min="1634" max="1801" width="8.7109375" style="88"/>
    <col min="1802" max="1802" width="34.28515625" style="88" customWidth="1"/>
    <col min="1803" max="1803" width="41.28515625" style="88" customWidth="1"/>
    <col min="1804" max="1804" width="15" style="88" customWidth="1"/>
    <col min="1805" max="1805" width="40" style="88" customWidth="1"/>
    <col min="1806" max="1806" width="26" style="88" customWidth="1"/>
    <col min="1807" max="1807" width="23" style="88" customWidth="1"/>
    <col min="1808" max="1808" width="32" style="88" customWidth="1"/>
    <col min="1809" max="1809" width="30" style="88" customWidth="1"/>
    <col min="1810" max="1810" width="29" style="88" customWidth="1"/>
    <col min="1811" max="1811" width="32" style="88" customWidth="1"/>
    <col min="1812" max="1812" width="31" style="88" customWidth="1"/>
    <col min="1813" max="1813" width="20" style="88" customWidth="1"/>
    <col min="1814" max="1814" width="36" style="88" customWidth="1"/>
    <col min="1815" max="1815" width="25" style="88" customWidth="1"/>
    <col min="1816" max="1816" width="22" style="88" customWidth="1"/>
    <col min="1817" max="1817" width="23" style="88" customWidth="1"/>
    <col min="1818" max="1818" width="16" style="88" customWidth="1"/>
    <col min="1819" max="1819" width="27" style="88" customWidth="1"/>
    <col min="1820" max="1820" width="16" style="88" customWidth="1"/>
    <col min="1821" max="1821" width="25" style="88" customWidth="1"/>
    <col min="1822" max="1822" width="24" style="88" customWidth="1"/>
    <col min="1823" max="1823" width="16" style="88" customWidth="1"/>
    <col min="1824" max="1824" width="22" style="88" customWidth="1"/>
    <col min="1825" max="1825" width="32" style="88" customWidth="1"/>
    <col min="1826" max="1826" width="30" style="88" customWidth="1"/>
    <col min="1827" max="1827" width="23" style="88" customWidth="1"/>
    <col min="1828" max="1828" width="22" style="88" customWidth="1"/>
    <col min="1829" max="1830" width="33" style="88" customWidth="1"/>
    <col min="1831" max="1831" width="26" style="88" customWidth="1"/>
    <col min="1832" max="1832" width="25" style="88" customWidth="1"/>
    <col min="1833" max="1833" width="16" style="88" customWidth="1"/>
    <col min="1834" max="1834" width="23" style="88" customWidth="1"/>
    <col min="1835" max="1835" width="31" style="88" customWidth="1"/>
    <col min="1836" max="1836" width="32" style="88" customWidth="1"/>
    <col min="1837" max="1837" width="17" style="88" customWidth="1"/>
    <col min="1838" max="1838" width="28" style="88" customWidth="1"/>
    <col min="1839" max="1839" width="49" style="88" customWidth="1"/>
    <col min="1840" max="1840" width="24" style="88" customWidth="1"/>
    <col min="1841" max="1841" width="50" style="88" customWidth="1"/>
    <col min="1842" max="1842" width="25" style="88" customWidth="1"/>
    <col min="1843" max="1843" width="20" style="88" customWidth="1"/>
    <col min="1844" max="1844" width="26" style="88" customWidth="1"/>
    <col min="1845" max="1845" width="33" style="88" customWidth="1"/>
    <col min="1846" max="1846" width="26" style="88" customWidth="1"/>
    <col min="1847" max="1847" width="38" style="88" customWidth="1"/>
    <col min="1848" max="1848" width="28" style="88" customWidth="1"/>
    <col min="1849" max="1849" width="45" style="88" customWidth="1"/>
    <col min="1850" max="1850" width="27" style="88" customWidth="1"/>
    <col min="1851" max="1851" width="37" style="88" customWidth="1"/>
    <col min="1852" max="1852" width="18" style="88" customWidth="1"/>
    <col min="1853" max="1853" width="22" style="88" customWidth="1"/>
    <col min="1854" max="1854" width="23" style="88" customWidth="1"/>
    <col min="1855" max="1855" width="26" style="88" customWidth="1"/>
    <col min="1856" max="1856" width="17" style="88" customWidth="1"/>
    <col min="1857" max="1857" width="40" style="88" customWidth="1"/>
    <col min="1858" max="1858" width="23" style="88" customWidth="1"/>
    <col min="1859" max="1859" width="38" style="88" customWidth="1"/>
    <col min="1860" max="1860" width="51" style="88" customWidth="1"/>
    <col min="1861" max="1861" width="26" style="88" customWidth="1"/>
    <col min="1862" max="1862" width="32" style="88" customWidth="1"/>
    <col min="1863" max="1863" width="44" style="88" customWidth="1"/>
    <col min="1864" max="1864" width="22" style="88" customWidth="1"/>
    <col min="1865" max="1865" width="52" style="88" customWidth="1"/>
    <col min="1866" max="1866" width="33" style="88" customWidth="1"/>
    <col min="1867" max="1867" width="40" style="88" customWidth="1"/>
    <col min="1868" max="1868" width="41" style="88" customWidth="1"/>
    <col min="1869" max="1869" width="23" style="88" customWidth="1"/>
    <col min="1870" max="1871" width="37" style="88" customWidth="1"/>
    <col min="1872" max="1872" width="39" style="88" customWidth="1"/>
    <col min="1873" max="1873" width="51" style="88" customWidth="1"/>
    <col min="1874" max="1874" width="33" style="88" customWidth="1"/>
    <col min="1875" max="1875" width="37" style="88" customWidth="1"/>
    <col min="1876" max="1876" width="38" style="88" customWidth="1"/>
    <col min="1877" max="1877" width="43" style="88" customWidth="1"/>
    <col min="1878" max="1879" width="41" style="88" customWidth="1"/>
    <col min="1880" max="1880" width="18" style="88" customWidth="1"/>
    <col min="1881" max="1881" width="22" style="88" customWidth="1"/>
    <col min="1882" max="1882" width="13" style="88" customWidth="1"/>
    <col min="1883" max="1883" width="14" style="88" customWidth="1"/>
    <col min="1884" max="1884" width="27" style="88" customWidth="1"/>
    <col min="1885" max="1885" width="24" style="88" customWidth="1"/>
    <col min="1886" max="1886" width="17" style="88" customWidth="1"/>
    <col min="1887" max="1887" width="24" style="88" customWidth="1"/>
    <col min="1888" max="1888" width="25" style="88" customWidth="1"/>
    <col min="1889" max="1889" width="20" style="88" customWidth="1"/>
    <col min="1890" max="2057" width="8.7109375" style="88"/>
    <col min="2058" max="2058" width="34.28515625" style="88" customWidth="1"/>
    <col min="2059" max="2059" width="41.28515625" style="88" customWidth="1"/>
    <col min="2060" max="2060" width="15" style="88" customWidth="1"/>
    <col min="2061" max="2061" width="40" style="88" customWidth="1"/>
    <col min="2062" max="2062" width="26" style="88" customWidth="1"/>
    <col min="2063" max="2063" width="23" style="88" customWidth="1"/>
    <col min="2064" max="2064" width="32" style="88" customWidth="1"/>
    <col min="2065" max="2065" width="30" style="88" customWidth="1"/>
    <col min="2066" max="2066" width="29" style="88" customWidth="1"/>
    <col min="2067" max="2067" width="32" style="88" customWidth="1"/>
    <col min="2068" max="2068" width="31" style="88" customWidth="1"/>
    <col min="2069" max="2069" width="20" style="88" customWidth="1"/>
    <col min="2070" max="2070" width="36" style="88" customWidth="1"/>
    <col min="2071" max="2071" width="25" style="88" customWidth="1"/>
    <col min="2072" max="2072" width="22" style="88" customWidth="1"/>
    <col min="2073" max="2073" width="23" style="88" customWidth="1"/>
    <col min="2074" max="2074" width="16" style="88" customWidth="1"/>
    <col min="2075" max="2075" width="27" style="88" customWidth="1"/>
    <col min="2076" max="2076" width="16" style="88" customWidth="1"/>
    <col min="2077" max="2077" width="25" style="88" customWidth="1"/>
    <col min="2078" max="2078" width="24" style="88" customWidth="1"/>
    <col min="2079" max="2079" width="16" style="88" customWidth="1"/>
    <col min="2080" max="2080" width="22" style="88" customWidth="1"/>
    <col min="2081" max="2081" width="32" style="88" customWidth="1"/>
    <col min="2082" max="2082" width="30" style="88" customWidth="1"/>
    <col min="2083" max="2083" width="23" style="88" customWidth="1"/>
    <col min="2084" max="2084" width="22" style="88" customWidth="1"/>
    <col min="2085" max="2086" width="33" style="88" customWidth="1"/>
    <col min="2087" max="2087" width="26" style="88" customWidth="1"/>
    <col min="2088" max="2088" width="25" style="88" customWidth="1"/>
    <col min="2089" max="2089" width="16" style="88" customWidth="1"/>
    <col min="2090" max="2090" width="23" style="88" customWidth="1"/>
    <col min="2091" max="2091" width="31" style="88" customWidth="1"/>
    <col min="2092" max="2092" width="32" style="88" customWidth="1"/>
    <col min="2093" max="2093" width="17" style="88" customWidth="1"/>
    <col min="2094" max="2094" width="28" style="88" customWidth="1"/>
    <col min="2095" max="2095" width="49" style="88" customWidth="1"/>
    <col min="2096" max="2096" width="24" style="88" customWidth="1"/>
    <col min="2097" max="2097" width="50" style="88" customWidth="1"/>
    <col min="2098" max="2098" width="25" style="88" customWidth="1"/>
    <col min="2099" max="2099" width="20" style="88" customWidth="1"/>
    <col min="2100" max="2100" width="26" style="88" customWidth="1"/>
    <col min="2101" max="2101" width="33" style="88" customWidth="1"/>
    <col min="2102" max="2102" width="26" style="88" customWidth="1"/>
    <col min="2103" max="2103" width="38" style="88" customWidth="1"/>
    <col min="2104" max="2104" width="28" style="88" customWidth="1"/>
    <col min="2105" max="2105" width="45" style="88" customWidth="1"/>
    <col min="2106" max="2106" width="27" style="88" customWidth="1"/>
    <col min="2107" max="2107" width="37" style="88" customWidth="1"/>
    <col min="2108" max="2108" width="18" style="88" customWidth="1"/>
    <col min="2109" max="2109" width="22" style="88" customWidth="1"/>
    <col min="2110" max="2110" width="23" style="88" customWidth="1"/>
    <col min="2111" max="2111" width="26" style="88" customWidth="1"/>
    <col min="2112" max="2112" width="17" style="88" customWidth="1"/>
    <col min="2113" max="2113" width="40" style="88" customWidth="1"/>
    <col min="2114" max="2114" width="23" style="88" customWidth="1"/>
    <col min="2115" max="2115" width="38" style="88" customWidth="1"/>
    <col min="2116" max="2116" width="51" style="88" customWidth="1"/>
    <col min="2117" max="2117" width="26" style="88" customWidth="1"/>
    <col min="2118" max="2118" width="32" style="88" customWidth="1"/>
    <col min="2119" max="2119" width="44" style="88" customWidth="1"/>
    <col min="2120" max="2120" width="22" style="88" customWidth="1"/>
    <col min="2121" max="2121" width="52" style="88" customWidth="1"/>
    <col min="2122" max="2122" width="33" style="88" customWidth="1"/>
    <col min="2123" max="2123" width="40" style="88" customWidth="1"/>
    <col min="2124" max="2124" width="41" style="88" customWidth="1"/>
    <col min="2125" max="2125" width="23" style="88" customWidth="1"/>
    <col min="2126" max="2127" width="37" style="88" customWidth="1"/>
    <col min="2128" max="2128" width="39" style="88" customWidth="1"/>
    <col min="2129" max="2129" width="51" style="88" customWidth="1"/>
    <col min="2130" max="2130" width="33" style="88" customWidth="1"/>
    <col min="2131" max="2131" width="37" style="88" customWidth="1"/>
    <col min="2132" max="2132" width="38" style="88" customWidth="1"/>
    <col min="2133" max="2133" width="43" style="88" customWidth="1"/>
    <col min="2134" max="2135" width="41" style="88" customWidth="1"/>
    <col min="2136" max="2136" width="18" style="88" customWidth="1"/>
    <col min="2137" max="2137" width="22" style="88" customWidth="1"/>
    <col min="2138" max="2138" width="13" style="88" customWidth="1"/>
    <col min="2139" max="2139" width="14" style="88" customWidth="1"/>
    <col min="2140" max="2140" width="27" style="88" customWidth="1"/>
    <col min="2141" max="2141" width="24" style="88" customWidth="1"/>
    <col min="2142" max="2142" width="17" style="88" customWidth="1"/>
    <col min="2143" max="2143" width="24" style="88" customWidth="1"/>
    <col min="2144" max="2144" width="25" style="88" customWidth="1"/>
    <col min="2145" max="2145" width="20" style="88" customWidth="1"/>
    <col min="2146" max="2313" width="8.7109375" style="88"/>
    <col min="2314" max="2314" width="34.28515625" style="88" customWidth="1"/>
    <col min="2315" max="2315" width="41.28515625" style="88" customWidth="1"/>
    <col min="2316" max="2316" width="15" style="88" customWidth="1"/>
    <col min="2317" max="2317" width="40" style="88" customWidth="1"/>
    <col min="2318" max="2318" width="26" style="88" customWidth="1"/>
    <col min="2319" max="2319" width="23" style="88" customWidth="1"/>
    <col min="2320" max="2320" width="32" style="88" customWidth="1"/>
    <col min="2321" max="2321" width="30" style="88" customWidth="1"/>
    <col min="2322" max="2322" width="29" style="88" customWidth="1"/>
    <col min="2323" max="2323" width="32" style="88" customWidth="1"/>
    <col min="2324" max="2324" width="31" style="88" customWidth="1"/>
    <col min="2325" max="2325" width="20" style="88" customWidth="1"/>
    <col min="2326" max="2326" width="36" style="88" customWidth="1"/>
    <col min="2327" max="2327" width="25" style="88" customWidth="1"/>
    <col min="2328" max="2328" width="22" style="88" customWidth="1"/>
    <col min="2329" max="2329" width="23" style="88" customWidth="1"/>
    <col min="2330" max="2330" width="16" style="88" customWidth="1"/>
    <col min="2331" max="2331" width="27" style="88" customWidth="1"/>
    <col min="2332" max="2332" width="16" style="88" customWidth="1"/>
    <col min="2333" max="2333" width="25" style="88" customWidth="1"/>
    <col min="2334" max="2334" width="24" style="88" customWidth="1"/>
    <col min="2335" max="2335" width="16" style="88" customWidth="1"/>
    <col min="2336" max="2336" width="22" style="88" customWidth="1"/>
    <col min="2337" max="2337" width="32" style="88" customWidth="1"/>
    <col min="2338" max="2338" width="30" style="88" customWidth="1"/>
    <col min="2339" max="2339" width="23" style="88" customWidth="1"/>
    <col min="2340" max="2340" width="22" style="88" customWidth="1"/>
    <col min="2341" max="2342" width="33" style="88" customWidth="1"/>
    <col min="2343" max="2343" width="26" style="88" customWidth="1"/>
    <col min="2344" max="2344" width="25" style="88" customWidth="1"/>
    <col min="2345" max="2345" width="16" style="88" customWidth="1"/>
    <col min="2346" max="2346" width="23" style="88" customWidth="1"/>
    <col min="2347" max="2347" width="31" style="88" customWidth="1"/>
    <col min="2348" max="2348" width="32" style="88" customWidth="1"/>
    <col min="2349" max="2349" width="17" style="88" customWidth="1"/>
    <col min="2350" max="2350" width="28" style="88" customWidth="1"/>
    <col min="2351" max="2351" width="49" style="88" customWidth="1"/>
    <col min="2352" max="2352" width="24" style="88" customWidth="1"/>
    <col min="2353" max="2353" width="50" style="88" customWidth="1"/>
    <col min="2354" max="2354" width="25" style="88" customWidth="1"/>
    <col min="2355" max="2355" width="20" style="88" customWidth="1"/>
    <col min="2356" max="2356" width="26" style="88" customWidth="1"/>
    <col min="2357" max="2357" width="33" style="88" customWidth="1"/>
    <col min="2358" max="2358" width="26" style="88" customWidth="1"/>
    <col min="2359" max="2359" width="38" style="88" customWidth="1"/>
    <col min="2360" max="2360" width="28" style="88" customWidth="1"/>
    <col min="2361" max="2361" width="45" style="88" customWidth="1"/>
    <col min="2362" max="2362" width="27" style="88" customWidth="1"/>
    <col min="2363" max="2363" width="37" style="88" customWidth="1"/>
    <col min="2364" max="2364" width="18" style="88" customWidth="1"/>
    <col min="2365" max="2365" width="22" style="88" customWidth="1"/>
    <col min="2366" max="2366" width="23" style="88" customWidth="1"/>
    <col min="2367" max="2367" width="26" style="88" customWidth="1"/>
    <col min="2368" max="2368" width="17" style="88" customWidth="1"/>
    <col min="2369" max="2369" width="40" style="88" customWidth="1"/>
    <col min="2370" max="2370" width="23" style="88" customWidth="1"/>
    <col min="2371" max="2371" width="38" style="88" customWidth="1"/>
    <col min="2372" max="2372" width="51" style="88" customWidth="1"/>
    <col min="2373" max="2373" width="26" style="88" customWidth="1"/>
    <col min="2374" max="2374" width="32" style="88" customWidth="1"/>
    <col min="2375" max="2375" width="44" style="88" customWidth="1"/>
    <col min="2376" max="2376" width="22" style="88" customWidth="1"/>
    <col min="2377" max="2377" width="52" style="88" customWidth="1"/>
    <col min="2378" max="2378" width="33" style="88" customWidth="1"/>
    <col min="2379" max="2379" width="40" style="88" customWidth="1"/>
    <col min="2380" max="2380" width="41" style="88" customWidth="1"/>
    <col min="2381" max="2381" width="23" style="88" customWidth="1"/>
    <col min="2382" max="2383" width="37" style="88" customWidth="1"/>
    <col min="2384" max="2384" width="39" style="88" customWidth="1"/>
    <col min="2385" max="2385" width="51" style="88" customWidth="1"/>
    <col min="2386" max="2386" width="33" style="88" customWidth="1"/>
    <col min="2387" max="2387" width="37" style="88" customWidth="1"/>
    <col min="2388" max="2388" width="38" style="88" customWidth="1"/>
    <col min="2389" max="2389" width="43" style="88" customWidth="1"/>
    <col min="2390" max="2391" width="41" style="88" customWidth="1"/>
    <col min="2392" max="2392" width="18" style="88" customWidth="1"/>
    <col min="2393" max="2393" width="22" style="88" customWidth="1"/>
    <col min="2394" max="2394" width="13" style="88" customWidth="1"/>
    <col min="2395" max="2395" width="14" style="88" customWidth="1"/>
    <col min="2396" max="2396" width="27" style="88" customWidth="1"/>
    <col min="2397" max="2397" width="24" style="88" customWidth="1"/>
    <col min="2398" max="2398" width="17" style="88" customWidth="1"/>
    <col min="2399" max="2399" width="24" style="88" customWidth="1"/>
    <col min="2400" max="2400" width="25" style="88" customWidth="1"/>
    <col min="2401" max="2401" width="20" style="88" customWidth="1"/>
    <col min="2402" max="2569" width="8.7109375" style="88"/>
    <col min="2570" max="2570" width="34.28515625" style="88" customWidth="1"/>
    <col min="2571" max="2571" width="41.28515625" style="88" customWidth="1"/>
    <col min="2572" max="2572" width="15" style="88" customWidth="1"/>
    <col min="2573" max="2573" width="40" style="88" customWidth="1"/>
    <col min="2574" max="2574" width="26" style="88" customWidth="1"/>
    <col min="2575" max="2575" width="23" style="88" customWidth="1"/>
    <col min="2576" max="2576" width="32" style="88" customWidth="1"/>
    <col min="2577" max="2577" width="30" style="88" customWidth="1"/>
    <col min="2578" max="2578" width="29" style="88" customWidth="1"/>
    <col min="2579" max="2579" width="32" style="88" customWidth="1"/>
    <col min="2580" max="2580" width="31" style="88" customWidth="1"/>
    <col min="2581" max="2581" width="20" style="88" customWidth="1"/>
    <col min="2582" max="2582" width="36" style="88" customWidth="1"/>
    <col min="2583" max="2583" width="25" style="88" customWidth="1"/>
    <col min="2584" max="2584" width="22" style="88" customWidth="1"/>
    <col min="2585" max="2585" width="23" style="88" customWidth="1"/>
    <col min="2586" max="2586" width="16" style="88" customWidth="1"/>
    <col min="2587" max="2587" width="27" style="88" customWidth="1"/>
    <col min="2588" max="2588" width="16" style="88" customWidth="1"/>
    <col min="2589" max="2589" width="25" style="88" customWidth="1"/>
    <col min="2590" max="2590" width="24" style="88" customWidth="1"/>
    <col min="2591" max="2591" width="16" style="88" customWidth="1"/>
    <col min="2592" max="2592" width="22" style="88" customWidth="1"/>
    <col min="2593" max="2593" width="32" style="88" customWidth="1"/>
    <col min="2594" max="2594" width="30" style="88" customWidth="1"/>
    <col min="2595" max="2595" width="23" style="88" customWidth="1"/>
    <col min="2596" max="2596" width="22" style="88" customWidth="1"/>
    <col min="2597" max="2598" width="33" style="88" customWidth="1"/>
    <col min="2599" max="2599" width="26" style="88" customWidth="1"/>
    <col min="2600" max="2600" width="25" style="88" customWidth="1"/>
    <col min="2601" max="2601" width="16" style="88" customWidth="1"/>
    <col min="2602" max="2602" width="23" style="88" customWidth="1"/>
    <col min="2603" max="2603" width="31" style="88" customWidth="1"/>
    <col min="2604" max="2604" width="32" style="88" customWidth="1"/>
    <col min="2605" max="2605" width="17" style="88" customWidth="1"/>
    <col min="2606" max="2606" width="28" style="88" customWidth="1"/>
    <col min="2607" max="2607" width="49" style="88" customWidth="1"/>
    <col min="2608" max="2608" width="24" style="88" customWidth="1"/>
    <col min="2609" max="2609" width="50" style="88" customWidth="1"/>
    <col min="2610" max="2610" width="25" style="88" customWidth="1"/>
    <col min="2611" max="2611" width="20" style="88" customWidth="1"/>
    <col min="2612" max="2612" width="26" style="88" customWidth="1"/>
    <col min="2613" max="2613" width="33" style="88" customWidth="1"/>
    <col min="2614" max="2614" width="26" style="88" customWidth="1"/>
    <col min="2615" max="2615" width="38" style="88" customWidth="1"/>
    <col min="2616" max="2616" width="28" style="88" customWidth="1"/>
    <col min="2617" max="2617" width="45" style="88" customWidth="1"/>
    <col min="2618" max="2618" width="27" style="88" customWidth="1"/>
    <col min="2619" max="2619" width="37" style="88" customWidth="1"/>
    <col min="2620" max="2620" width="18" style="88" customWidth="1"/>
    <col min="2621" max="2621" width="22" style="88" customWidth="1"/>
    <col min="2622" max="2622" width="23" style="88" customWidth="1"/>
    <col min="2623" max="2623" width="26" style="88" customWidth="1"/>
    <col min="2624" max="2624" width="17" style="88" customWidth="1"/>
    <col min="2625" max="2625" width="40" style="88" customWidth="1"/>
    <col min="2626" max="2626" width="23" style="88" customWidth="1"/>
    <col min="2627" max="2627" width="38" style="88" customWidth="1"/>
    <col min="2628" max="2628" width="51" style="88" customWidth="1"/>
    <col min="2629" max="2629" width="26" style="88" customWidth="1"/>
    <col min="2630" max="2630" width="32" style="88" customWidth="1"/>
    <col min="2631" max="2631" width="44" style="88" customWidth="1"/>
    <col min="2632" max="2632" width="22" style="88" customWidth="1"/>
    <col min="2633" max="2633" width="52" style="88" customWidth="1"/>
    <col min="2634" max="2634" width="33" style="88" customWidth="1"/>
    <col min="2635" max="2635" width="40" style="88" customWidth="1"/>
    <col min="2636" max="2636" width="41" style="88" customWidth="1"/>
    <col min="2637" max="2637" width="23" style="88" customWidth="1"/>
    <col min="2638" max="2639" width="37" style="88" customWidth="1"/>
    <col min="2640" max="2640" width="39" style="88" customWidth="1"/>
    <col min="2641" max="2641" width="51" style="88" customWidth="1"/>
    <col min="2642" max="2642" width="33" style="88" customWidth="1"/>
    <col min="2643" max="2643" width="37" style="88" customWidth="1"/>
    <col min="2644" max="2644" width="38" style="88" customWidth="1"/>
    <col min="2645" max="2645" width="43" style="88" customWidth="1"/>
    <col min="2646" max="2647" width="41" style="88" customWidth="1"/>
    <col min="2648" max="2648" width="18" style="88" customWidth="1"/>
    <col min="2649" max="2649" width="22" style="88" customWidth="1"/>
    <col min="2650" max="2650" width="13" style="88" customWidth="1"/>
    <col min="2651" max="2651" width="14" style="88" customWidth="1"/>
    <col min="2652" max="2652" width="27" style="88" customWidth="1"/>
    <col min="2653" max="2653" width="24" style="88" customWidth="1"/>
    <col min="2654" max="2654" width="17" style="88" customWidth="1"/>
    <col min="2655" max="2655" width="24" style="88" customWidth="1"/>
    <col min="2656" max="2656" width="25" style="88" customWidth="1"/>
    <col min="2657" max="2657" width="20" style="88" customWidth="1"/>
    <col min="2658" max="2825" width="8.7109375" style="88"/>
    <col min="2826" max="2826" width="34.28515625" style="88" customWidth="1"/>
    <col min="2827" max="2827" width="41.28515625" style="88" customWidth="1"/>
    <col min="2828" max="2828" width="15" style="88" customWidth="1"/>
    <col min="2829" max="2829" width="40" style="88" customWidth="1"/>
    <col min="2830" max="2830" width="26" style="88" customWidth="1"/>
    <col min="2831" max="2831" width="23" style="88" customWidth="1"/>
    <col min="2832" max="2832" width="32" style="88" customWidth="1"/>
    <col min="2833" max="2833" width="30" style="88" customWidth="1"/>
    <col min="2834" max="2834" width="29" style="88" customWidth="1"/>
    <col min="2835" max="2835" width="32" style="88" customWidth="1"/>
    <col min="2836" max="2836" width="31" style="88" customWidth="1"/>
    <col min="2837" max="2837" width="20" style="88" customWidth="1"/>
    <col min="2838" max="2838" width="36" style="88" customWidth="1"/>
    <col min="2839" max="2839" width="25" style="88" customWidth="1"/>
    <col min="2840" max="2840" width="22" style="88" customWidth="1"/>
    <col min="2841" max="2841" width="23" style="88" customWidth="1"/>
    <col min="2842" max="2842" width="16" style="88" customWidth="1"/>
    <col min="2843" max="2843" width="27" style="88" customWidth="1"/>
    <col min="2844" max="2844" width="16" style="88" customWidth="1"/>
    <col min="2845" max="2845" width="25" style="88" customWidth="1"/>
    <col min="2846" max="2846" width="24" style="88" customWidth="1"/>
    <col min="2847" max="2847" width="16" style="88" customWidth="1"/>
    <col min="2848" max="2848" width="22" style="88" customWidth="1"/>
    <col min="2849" max="2849" width="32" style="88" customWidth="1"/>
    <col min="2850" max="2850" width="30" style="88" customWidth="1"/>
    <col min="2851" max="2851" width="23" style="88" customWidth="1"/>
    <col min="2852" max="2852" width="22" style="88" customWidth="1"/>
    <col min="2853" max="2854" width="33" style="88" customWidth="1"/>
    <col min="2855" max="2855" width="26" style="88" customWidth="1"/>
    <col min="2856" max="2856" width="25" style="88" customWidth="1"/>
    <col min="2857" max="2857" width="16" style="88" customWidth="1"/>
    <col min="2858" max="2858" width="23" style="88" customWidth="1"/>
    <col min="2859" max="2859" width="31" style="88" customWidth="1"/>
    <col min="2860" max="2860" width="32" style="88" customWidth="1"/>
    <col min="2861" max="2861" width="17" style="88" customWidth="1"/>
    <col min="2862" max="2862" width="28" style="88" customWidth="1"/>
    <col min="2863" max="2863" width="49" style="88" customWidth="1"/>
    <col min="2864" max="2864" width="24" style="88" customWidth="1"/>
    <col min="2865" max="2865" width="50" style="88" customWidth="1"/>
    <col min="2866" max="2866" width="25" style="88" customWidth="1"/>
    <col min="2867" max="2867" width="20" style="88" customWidth="1"/>
    <col min="2868" max="2868" width="26" style="88" customWidth="1"/>
    <col min="2869" max="2869" width="33" style="88" customWidth="1"/>
    <col min="2870" max="2870" width="26" style="88" customWidth="1"/>
    <col min="2871" max="2871" width="38" style="88" customWidth="1"/>
    <col min="2872" max="2872" width="28" style="88" customWidth="1"/>
    <col min="2873" max="2873" width="45" style="88" customWidth="1"/>
    <col min="2874" max="2874" width="27" style="88" customWidth="1"/>
    <col min="2875" max="2875" width="37" style="88" customWidth="1"/>
    <col min="2876" max="2876" width="18" style="88" customWidth="1"/>
    <col min="2877" max="2877" width="22" style="88" customWidth="1"/>
    <col min="2878" max="2878" width="23" style="88" customWidth="1"/>
    <col min="2879" max="2879" width="26" style="88" customWidth="1"/>
    <col min="2880" max="2880" width="17" style="88" customWidth="1"/>
    <col min="2881" max="2881" width="40" style="88" customWidth="1"/>
    <col min="2882" max="2882" width="23" style="88" customWidth="1"/>
    <col min="2883" max="2883" width="38" style="88" customWidth="1"/>
    <col min="2884" max="2884" width="51" style="88" customWidth="1"/>
    <col min="2885" max="2885" width="26" style="88" customWidth="1"/>
    <col min="2886" max="2886" width="32" style="88" customWidth="1"/>
    <col min="2887" max="2887" width="44" style="88" customWidth="1"/>
    <col min="2888" max="2888" width="22" style="88" customWidth="1"/>
    <col min="2889" max="2889" width="52" style="88" customWidth="1"/>
    <col min="2890" max="2890" width="33" style="88" customWidth="1"/>
    <col min="2891" max="2891" width="40" style="88" customWidth="1"/>
    <col min="2892" max="2892" width="41" style="88" customWidth="1"/>
    <col min="2893" max="2893" width="23" style="88" customWidth="1"/>
    <col min="2894" max="2895" width="37" style="88" customWidth="1"/>
    <col min="2896" max="2896" width="39" style="88" customWidth="1"/>
    <col min="2897" max="2897" width="51" style="88" customWidth="1"/>
    <col min="2898" max="2898" width="33" style="88" customWidth="1"/>
    <col min="2899" max="2899" width="37" style="88" customWidth="1"/>
    <col min="2900" max="2900" width="38" style="88" customWidth="1"/>
    <col min="2901" max="2901" width="43" style="88" customWidth="1"/>
    <col min="2902" max="2903" width="41" style="88" customWidth="1"/>
    <col min="2904" max="2904" width="18" style="88" customWidth="1"/>
    <col min="2905" max="2905" width="22" style="88" customWidth="1"/>
    <col min="2906" max="2906" width="13" style="88" customWidth="1"/>
    <col min="2907" max="2907" width="14" style="88" customWidth="1"/>
    <col min="2908" max="2908" width="27" style="88" customWidth="1"/>
    <col min="2909" max="2909" width="24" style="88" customWidth="1"/>
    <col min="2910" max="2910" width="17" style="88" customWidth="1"/>
    <col min="2911" max="2911" width="24" style="88" customWidth="1"/>
    <col min="2912" max="2912" width="25" style="88" customWidth="1"/>
    <col min="2913" max="2913" width="20" style="88" customWidth="1"/>
    <col min="2914" max="3081" width="8.7109375" style="88"/>
    <col min="3082" max="3082" width="34.28515625" style="88" customWidth="1"/>
    <col min="3083" max="3083" width="41.28515625" style="88" customWidth="1"/>
    <col min="3084" max="3084" width="15" style="88" customWidth="1"/>
    <col min="3085" max="3085" width="40" style="88" customWidth="1"/>
    <col min="3086" max="3086" width="26" style="88" customWidth="1"/>
    <col min="3087" max="3087" width="23" style="88" customWidth="1"/>
    <col min="3088" max="3088" width="32" style="88" customWidth="1"/>
    <col min="3089" max="3089" width="30" style="88" customWidth="1"/>
    <col min="3090" max="3090" width="29" style="88" customWidth="1"/>
    <col min="3091" max="3091" width="32" style="88" customWidth="1"/>
    <col min="3092" max="3092" width="31" style="88" customWidth="1"/>
    <col min="3093" max="3093" width="20" style="88" customWidth="1"/>
    <col min="3094" max="3094" width="36" style="88" customWidth="1"/>
    <col min="3095" max="3095" width="25" style="88" customWidth="1"/>
    <col min="3096" max="3096" width="22" style="88" customWidth="1"/>
    <col min="3097" max="3097" width="23" style="88" customWidth="1"/>
    <col min="3098" max="3098" width="16" style="88" customWidth="1"/>
    <col min="3099" max="3099" width="27" style="88" customWidth="1"/>
    <col min="3100" max="3100" width="16" style="88" customWidth="1"/>
    <col min="3101" max="3101" width="25" style="88" customWidth="1"/>
    <col min="3102" max="3102" width="24" style="88" customWidth="1"/>
    <col min="3103" max="3103" width="16" style="88" customWidth="1"/>
    <col min="3104" max="3104" width="22" style="88" customWidth="1"/>
    <col min="3105" max="3105" width="32" style="88" customWidth="1"/>
    <col min="3106" max="3106" width="30" style="88" customWidth="1"/>
    <col min="3107" max="3107" width="23" style="88" customWidth="1"/>
    <col min="3108" max="3108" width="22" style="88" customWidth="1"/>
    <col min="3109" max="3110" width="33" style="88" customWidth="1"/>
    <col min="3111" max="3111" width="26" style="88" customWidth="1"/>
    <col min="3112" max="3112" width="25" style="88" customWidth="1"/>
    <col min="3113" max="3113" width="16" style="88" customWidth="1"/>
    <col min="3114" max="3114" width="23" style="88" customWidth="1"/>
    <col min="3115" max="3115" width="31" style="88" customWidth="1"/>
    <col min="3116" max="3116" width="32" style="88" customWidth="1"/>
    <col min="3117" max="3117" width="17" style="88" customWidth="1"/>
    <col min="3118" max="3118" width="28" style="88" customWidth="1"/>
    <col min="3119" max="3119" width="49" style="88" customWidth="1"/>
    <col min="3120" max="3120" width="24" style="88" customWidth="1"/>
    <col min="3121" max="3121" width="50" style="88" customWidth="1"/>
    <col min="3122" max="3122" width="25" style="88" customWidth="1"/>
    <col min="3123" max="3123" width="20" style="88" customWidth="1"/>
    <col min="3124" max="3124" width="26" style="88" customWidth="1"/>
    <col min="3125" max="3125" width="33" style="88" customWidth="1"/>
    <col min="3126" max="3126" width="26" style="88" customWidth="1"/>
    <col min="3127" max="3127" width="38" style="88" customWidth="1"/>
    <col min="3128" max="3128" width="28" style="88" customWidth="1"/>
    <col min="3129" max="3129" width="45" style="88" customWidth="1"/>
    <col min="3130" max="3130" width="27" style="88" customWidth="1"/>
    <col min="3131" max="3131" width="37" style="88" customWidth="1"/>
    <col min="3132" max="3132" width="18" style="88" customWidth="1"/>
    <col min="3133" max="3133" width="22" style="88" customWidth="1"/>
    <col min="3134" max="3134" width="23" style="88" customWidth="1"/>
    <col min="3135" max="3135" width="26" style="88" customWidth="1"/>
    <col min="3136" max="3136" width="17" style="88" customWidth="1"/>
    <col min="3137" max="3137" width="40" style="88" customWidth="1"/>
    <col min="3138" max="3138" width="23" style="88" customWidth="1"/>
    <col min="3139" max="3139" width="38" style="88" customWidth="1"/>
    <col min="3140" max="3140" width="51" style="88" customWidth="1"/>
    <col min="3141" max="3141" width="26" style="88" customWidth="1"/>
    <col min="3142" max="3142" width="32" style="88" customWidth="1"/>
    <col min="3143" max="3143" width="44" style="88" customWidth="1"/>
    <col min="3144" max="3144" width="22" style="88" customWidth="1"/>
    <col min="3145" max="3145" width="52" style="88" customWidth="1"/>
    <col min="3146" max="3146" width="33" style="88" customWidth="1"/>
    <col min="3147" max="3147" width="40" style="88" customWidth="1"/>
    <col min="3148" max="3148" width="41" style="88" customWidth="1"/>
    <col min="3149" max="3149" width="23" style="88" customWidth="1"/>
    <col min="3150" max="3151" width="37" style="88" customWidth="1"/>
    <col min="3152" max="3152" width="39" style="88" customWidth="1"/>
    <col min="3153" max="3153" width="51" style="88" customWidth="1"/>
    <col min="3154" max="3154" width="33" style="88" customWidth="1"/>
    <col min="3155" max="3155" width="37" style="88" customWidth="1"/>
    <col min="3156" max="3156" width="38" style="88" customWidth="1"/>
    <col min="3157" max="3157" width="43" style="88" customWidth="1"/>
    <col min="3158" max="3159" width="41" style="88" customWidth="1"/>
    <col min="3160" max="3160" width="18" style="88" customWidth="1"/>
    <col min="3161" max="3161" width="22" style="88" customWidth="1"/>
    <col min="3162" max="3162" width="13" style="88" customWidth="1"/>
    <col min="3163" max="3163" width="14" style="88" customWidth="1"/>
    <col min="3164" max="3164" width="27" style="88" customWidth="1"/>
    <col min="3165" max="3165" width="24" style="88" customWidth="1"/>
    <col min="3166" max="3166" width="17" style="88" customWidth="1"/>
    <col min="3167" max="3167" width="24" style="88" customWidth="1"/>
    <col min="3168" max="3168" width="25" style="88" customWidth="1"/>
    <col min="3169" max="3169" width="20" style="88" customWidth="1"/>
    <col min="3170" max="3337" width="8.7109375" style="88"/>
    <col min="3338" max="3338" width="34.28515625" style="88" customWidth="1"/>
    <col min="3339" max="3339" width="41.28515625" style="88" customWidth="1"/>
    <col min="3340" max="3340" width="15" style="88" customWidth="1"/>
    <col min="3341" max="3341" width="40" style="88" customWidth="1"/>
    <col min="3342" max="3342" width="26" style="88" customWidth="1"/>
    <col min="3343" max="3343" width="23" style="88" customWidth="1"/>
    <col min="3344" max="3344" width="32" style="88" customWidth="1"/>
    <col min="3345" max="3345" width="30" style="88" customWidth="1"/>
    <col min="3346" max="3346" width="29" style="88" customWidth="1"/>
    <col min="3347" max="3347" width="32" style="88" customWidth="1"/>
    <col min="3348" max="3348" width="31" style="88" customWidth="1"/>
    <col min="3349" max="3349" width="20" style="88" customWidth="1"/>
    <col min="3350" max="3350" width="36" style="88" customWidth="1"/>
    <col min="3351" max="3351" width="25" style="88" customWidth="1"/>
    <col min="3352" max="3352" width="22" style="88" customWidth="1"/>
    <col min="3353" max="3353" width="23" style="88" customWidth="1"/>
    <col min="3354" max="3354" width="16" style="88" customWidth="1"/>
    <col min="3355" max="3355" width="27" style="88" customWidth="1"/>
    <col min="3356" max="3356" width="16" style="88" customWidth="1"/>
    <col min="3357" max="3357" width="25" style="88" customWidth="1"/>
    <col min="3358" max="3358" width="24" style="88" customWidth="1"/>
    <col min="3359" max="3359" width="16" style="88" customWidth="1"/>
    <col min="3360" max="3360" width="22" style="88" customWidth="1"/>
    <col min="3361" max="3361" width="32" style="88" customWidth="1"/>
    <col min="3362" max="3362" width="30" style="88" customWidth="1"/>
    <col min="3363" max="3363" width="23" style="88" customWidth="1"/>
    <col min="3364" max="3364" width="22" style="88" customWidth="1"/>
    <col min="3365" max="3366" width="33" style="88" customWidth="1"/>
    <col min="3367" max="3367" width="26" style="88" customWidth="1"/>
    <col min="3368" max="3368" width="25" style="88" customWidth="1"/>
    <col min="3369" max="3369" width="16" style="88" customWidth="1"/>
    <col min="3370" max="3370" width="23" style="88" customWidth="1"/>
    <col min="3371" max="3371" width="31" style="88" customWidth="1"/>
    <col min="3372" max="3372" width="32" style="88" customWidth="1"/>
    <col min="3373" max="3373" width="17" style="88" customWidth="1"/>
    <col min="3374" max="3374" width="28" style="88" customWidth="1"/>
    <col min="3375" max="3375" width="49" style="88" customWidth="1"/>
    <col min="3376" max="3376" width="24" style="88" customWidth="1"/>
    <col min="3377" max="3377" width="50" style="88" customWidth="1"/>
    <col min="3378" max="3378" width="25" style="88" customWidth="1"/>
    <col min="3379" max="3379" width="20" style="88" customWidth="1"/>
    <col min="3380" max="3380" width="26" style="88" customWidth="1"/>
    <col min="3381" max="3381" width="33" style="88" customWidth="1"/>
    <col min="3382" max="3382" width="26" style="88" customWidth="1"/>
    <col min="3383" max="3383" width="38" style="88" customWidth="1"/>
    <col min="3384" max="3384" width="28" style="88" customWidth="1"/>
    <col min="3385" max="3385" width="45" style="88" customWidth="1"/>
    <col min="3386" max="3386" width="27" style="88" customWidth="1"/>
    <col min="3387" max="3387" width="37" style="88" customWidth="1"/>
    <col min="3388" max="3388" width="18" style="88" customWidth="1"/>
    <col min="3389" max="3389" width="22" style="88" customWidth="1"/>
    <col min="3390" max="3390" width="23" style="88" customWidth="1"/>
    <col min="3391" max="3391" width="26" style="88" customWidth="1"/>
    <col min="3392" max="3392" width="17" style="88" customWidth="1"/>
    <col min="3393" max="3393" width="40" style="88" customWidth="1"/>
    <col min="3394" max="3394" width="23" style="88" customWidth="1"/>
    <col min="3395" max="3395" width="38" style="88" customWidth="1"/>
    <col min="3396" max="3396" width="51" style="88" customWidth="1"/>
    <col min="3397" max="3397" width="26" style="88" customWidth="1"/>
    <col min="3398" max="3398" width="32" style="88" customWidth="1"/>
    <col min="3399" max="3399" width="44" style="88" customWidth="1"/>
    <col min="3400" max="3400" width="22" style="88" customWidth="1"/>
    <col min="3401" max="3401" width="52" style="88" customWidth="1"/>
    <col min="3402" max="3402" width="33" style="88" customWidth="1"/>
    <col min="3403" max="3403" width="40" style="88" customWidth="1"/>
    <col min="3404" max="3404" width="41" style="88" customWidth="1"/>
    <col min="3405" max="3405" width="23" style="88" customWidth="1"/>
    <col min="3406" max="3407" width="37" style="88" customWidth="1"/>
    <col min="3408" max="3408" width="39" style="88" customWidth="1"/>
    <col min="3409" max="3409" width="51" style="88" customWidth="1"/>
    <col min="3410" max="3410" width="33" style="88" customWidth="1"/>
    <col min="3411" max="3411" width="37" style="88" customWidth="1"/>
    <col min="3412" max="3412" width="38" style="88" customWidth="1"/>
    <col min="3413" max="3413" width="43" style="88" customWidth="1"/>
    <col min="3414" max="3415" width="41" style="88" customWidth="1"/>
    <col min="3416" max="3416" width="18" style="88" customWidth="1"/>
    <col min="3417" max="3417" width="22" style="88" customWidth="1"/>
    <col min="3418" max="3418" width="13" style="88" customWidth="1"/>
    <col min="3419" max="3419" width="14" style="88" customWidth="1"/>
    <col min="3420" max="3420" width="27" style="88" customWidth="1"/>
    <col min="3421" max="3421" width="24" style="88" customWidth="1"/>
    <col min="3422" max="3422" width="17" style="88" customWidth="1"/>
    <col min="3423" max="3423" width="24" style="88" customWidth="1"/>
    <col min="3424" max="3424" width="25" style="88" customWidth="1"/>
    <col min="3425" max="3425" width="20" style="88" customWidth="1"/>
    <col min="3426" max="3593" width="8.7109375" style="88"/>
    <col min="3594" max="3594" width="34.28515625" style="88" customWidth="1"/>
    <col min="3595" max="3595" width="41.28515625" style="88" customWidth="1"/>
    <col min="3596" max="3596" width="15" style="88" customWidth="1"/>
    <col min="3597" max="3597" width="40" style="88" customWidth="1"/>
    <col min="3598" max="3598" width="26" style="88" customWidth="1"/>
    <col min="3599" max="3599" width="23" style="88" customWidth="1"/>
    <col min="3600" max="3600" width="32" style="88" customWidth="1"/>
    <col min="3601" max="3601" width="30" style="88" customWidth="1"/>
    <col min="3602" max="3602" width="29" style="88" customWidth="1"/>
    <col min="3603" max="3603" width="32" style="88" customWidth="1"/>
    <col min="3604" max="3604" width="31" style="88" customWidth="1"/>
    <col min="3605" max="3605" width="20" style="88" customWidth="1"/>
    <col min="3606" max="3606" width="36" style="88" customWidth="1"/>
    <col min="3607" max="3607" width="25" style="88" customWidth="1"/>
    <col min="3608" max="3608" width="22" style="88" customWidth="1"/>
    <col min="3609" max="3609" width="23" style="88" customWidth="1"/>
    <col min="3610" max="3610" width="16" style="88" customWidth="1"/>
    <col min="3611" max="3611" width="27" style="88" customWidth="1"/>
    <col min="3612" max="3612" width="16" style="88" customWidth="1"/>
    <col min="3613" max="3613" width="25" style="88" customWidth="1"/>
    <col min="3614" max="3614" width="24" style="88" customWidth="1"/>
    <col min="3615" max="3615" width="16" style="88" customWidth="1"/>
    <col min="3616" max="3616" width="22" style="88" customWidth="1"/>
    <col min="3617" max="3617" width="32" style="88" customWidth="1"/>
    <col min="3618" max="3618" width="30" style="88" customWidth="1"/>
    <col min="3619" max="3619" width="23" style="88" customWidth="1"/>
    <col min="3620" max="3620" width="22" style="88" customWidth="1"/>
    <col min="3621" max="3622" width="33" style="88" customWidth="1"/>
    <col min="3623" max="3623" width="26" style="88" customWidth="1"/>
    <col min="3624" max="3624" width="25" style="88" customWidth="1"/>
    <col min="3625" max="3625" width="16" style="88" customWidth="1"/>
    <col min="3626" max="3626" width="23" style="88" customWidth="1"/>
    <col min="3627" max="3627" width="31" style="88" customWidth="1"/>
    <col min="3628" max="3628" width="32" style="88" customWidth="1"/>
    <col min="3629" max="3629" width="17" style="88" customWidth="1"/>
    <col min="3630" max="3630" width="28" style="88" customWidth="1"/>
    <col min="3631" max="3631" width="49" style="88" customWidth="1"/>
    <col min="3632" max="3632" width="24" style="88" customWidth="1"/>
    <col min="3633" max="3633" width="50" style="88" customWidth="1"/>
    <col min="3634" max="3634" width="25" style="88" customWidth="1"/>
    <col min="3635" max="3635" width="20" style="88" customWidth="1"/>
    <col min="3636" max="3636" width="26" style="88" customWidth="1"/>
    <col min="3637" max="3637" width="33" style="88" customWidth="1"/>
    <col min="3638" max="3638" width="26" style="88" customWidth="1"/>
    <col min="3639" max="3639" width="38" style="88" customWidth="1"/>
    <col min="3640" max="3640" width="28" style="88" customWidth="1"/>
    <col min="3641" max="3641" width="45" style="88" customWidth="1"/>
    <col min="3642" max="3642" width="27" style="88" customWidth="1"/>
    <col min="3643" max="3643" width="37" style="88" customWidth="1"/>
    <col min="3644" max="3644" width="18" style="88" customWidth="1"/>
    <col min="3645" max="3645" width="22" style="88" customWidth="1"/>
    <col min="3646" max="3646" width="23" style="88" customWidth="1"/>
    <col min="3647" max="3647" width="26" style="88" customWidth="1"/>
    <col min="3648" max="3648" width="17" style="88" customWidth="1"/>
    <col min="3649" max="3649" width="40" style="88" customWidth="1"/>
    <col min="3650" max="3650" width="23" style="88" customWidth="1"/>
    <col min="3651" max="3651" width="38" style="88" customWidth="1"/>
    <col min="3652" max="3652" width="51" style="88" customWidth="1"/>
    <col min="3653" max="3653" width="26" style="88" customWidth="1"/>
    <col min="3654" max="3654" width="32" style="88" customWidth="1"/>
    <col min="3655" max="3655" width="44" style="88" customWidth="1"/>
    <col min="3656" max="3656" width="22" style="88" customWidth="1"/>
    <col min="3657" max="3657" width="52" style="88" customWidth="1"/>
    <col min="3658" max="3658" width="33" style="88" customWidth="1"/>
    <col min="3659" max="3659" width="40" style="88" customWidth="1"/>
    <col min="3660" max="3660" width="41" style="88" customWidth="1"/>
    <col min="3661" max="3661" width="23" style="88" customWidth="1"/>
    <col min="3662" max="3663" width="37" style="88" customWidth="1"/>
    <col min="3664" max="3664" width="39" style="88" customWidth="1"/>
    <col min="3665" max="3665" width="51" style="88" customWidth="1"/>
    <col min="3666" max="3666" width="33" style="88" customWidth="1"/>
    <col min="3667" max="3667" width="37" style="88" customWidth="1"/>
    <col min="3668" max="3668" width="38" style="88" customWidth="1"/>
    <col min="3669" max="3669" width="43" style="88" customWidth="1"/>
    <col min="3670" max="3671" width="41" style="88" customWidth="1"/>
    <col min="3672" max="3672" width="18" style="88" customWidth="1"/>
    <col min="3673" max="3673" width="22" style="88" customWidth="1"/>
    <col min="3674" max="3674" width="13" style="88" customWidth="1"/>
    <col min="3675" max="3675" width="14" style="88" customWidth="1"/>
    <col min="3676" max="3676" width="27" style="88" customWidth="1"/>
    <col min="3677" max="3677" width="24" style="88" customWidth="1"/>
    <col min="3678" max="3678" width="17" style="88" customWidth="1"/>
    <col min="3679" max="3679" width="24" style="88" customWidth="1"/>
    <col min="3680" max="3680" width="25" style="88" customWidth="1"/>
    <col min="3681" max="3681" width="20" style="88" customWidth="1"/>
    <col min="3682" max="3849" width="8.7109375" style="88"/>
    <col min="3850" max="3850" width="34.28515625" style="88" customWidth="1"/>
    <col min="3851" max="3851" width="41.28515625" style="88" customWidth="1"/>
    <col min="3852" max="3852" width="15" style="88" customWidth="1"/>
    <col min="3853" max="3853" width="40" style="88" customWidth="1"/>
    <col min="3854" max="3854" width="26" style="88" customWidth="1"/>
    <col min="3855" max="3855" width="23" style="88" customWidth="1"/>
    <col min="3856" max="3856" width="32" style="88" customWidth="1"/>
    <col min="3857" max="3857" width="30" style="88" customWidth="1"/>
    <col min="3858" max="3858" width="29" style="88" customWidth="1"/>
    <col min="3859" max="3859" width="32" style="88" customWidth="1"/>
    <col min="3860" max="3860" width="31" style="88" customWidth="1"/>
    <col min="3861" max="3861" width="20" style="88" customWidth="1"/>
    <col min="3862" max="3862" width="36" style="88" customWidth="1"/>
    <col min="3863" max="3863" width="25" style="88" customWidth="1"/>
    <col min="3864" max="3864" width="22" style="88" customWidth="1"/>
    <col min="3865" max="3865" width="23" style="88" customWidth="1"/>
    <col min="3866" max="3866" width="16" style="88" customWidth="1"/>
    <col min="3867" max="3867" width="27" style="88" customWidth="1"/>
    <col min="3868" max="3868" width="16" style="88" customWidth="1"/>
    <col min="3869" max="3869" width="25" style="88" customWidth="1"/>
    <col min="3870" max="3870" width="24" style="88" customWidth="1"/>
    <col min="3871" max="3871" width="16" style="88" customWidth="1"/>
    <col min="3872" max="3872" width="22" style="88" customWidth="1"/>
    <col min="3873" max="3873" width="32" style="88" customWidth="1"/>
    <col min="3874" max="3874" width="30" style="88" customWidth="1"/>
    <col min="3875" max="3875" width="23" style="88" customWidth="1"/>
    <col min="3876" max="3876" width="22" style="88" customWidth="1"/>
    <col min="3877" max="3878" width="33" style="88" customWidth="1"/>
    <col min="3879" max="3879" width="26" style="88" customWidth="1"/>
    <col min="3880" max="3880" width="25" style="88" customWidth="1"/>
    <col min="3881" max="3881" width="16" style="88" customWidth="1"/>
    <col min="3882" max="3882" width="23" style="88" customWidth="1"/>
    <col min="3883" max="3883" width="31" style="88" customWidth="1"/>
    <col min="3884" max="3884" width="32" style="88" customWidth="1"/>
    <col min="3885" max="3885" width="17" style="88" customWidth="1"/>
    <col min="3886" max="3886" width="28" style="88" customWidth="1"/>
    <col min="3887" max="3887" width="49" style="88" customWidth="1"/>
    <col min="3888" max="3888" width="24" style="88" customWidth="1"/>
    <col min="3889" max="3889" width="50" style="88" customWidth="1"/>
    <col min="3890" max="3890" width="25" style="88" customWidth="1"/>
    <col min="3891" max="3891" width="20" style="88" customWidth="1"/>
    <col min="3892" max="3892" width="26" style="88" customWidth="1"/>
    <col min="3893" max="3893" width="33" style="88" customWidth="1"/>
    <col min="3894" max="3894" width="26" style="88" customWidth="1"/>
    <col min="3895" max="3895" width="38" style="88" customWidth="1"/>
    <col min="3896" max="3896" width="28" style="88" customWidth="1"/>
    <col min="3897" max="3897" width="45" style="88" customWidth="1"/>
    <col min="3898" max="3898" width="27" style="88" customWidth="1"/>
    <col min="3899" max="3899" width="37" style="88" customWidth="1"/>
    <col min="3900" max="3900" width="18" style="88" customWidth="1"/>
    <col min="3901" max="3901" width="22" style="88" customWidth="1"/>
    <col min="3902" max="3902" width="23" style="88" customWidth="1"/>
    <col min="3903" max="3903" width="26" style="88" customWidth="1"/>
    <col min="3904" max="3904" width="17" style="88" customWidth="1"/>
    <col min="3905" max="3905" width="40" style="88" customWidth="1"/>
    <col min="3906" max="3906" width="23" style="88" customWidth="1"/>
    <col min="3907" max="3907" width="38" style="88" customWidth="1"/>
    <col min="3908" max="3908" width="51" style="88" customWidth="1"/>
    <col min="3909" max="3909" width="26" style="88" customWidth="1"/>
    <col min="3910" max="3910" width="32" style="88" customWidth="1"/>
    <col min="3911" max="3911" width="44" style="88" customWidth="1"/>
    <col min="3912" max="3912" width="22" style="88" customWidth="1"/>
    <col min="3913" max="3913" width="52" style="88" customWidth="1"/>
    <col min="3914" max="3914" width="33" style="88" customWidth="1"/>
    <col min="3915" max="3915" width="40" style="88" customWidth="1"/>
    <col min="3916" max="3916" width="41" style="88" customWidth="1"/>
    <col min="3917" max="3917" width="23" style="88" customWidth="1"/>
    <col min="3918" max="3919" width="37" style="88" customWidth="1"/>
    <col min="3920" max="3920" width="39" style="88" customWidth="1"/>
    <col min="3921" max="3921" width="51" style="88" customWidth="1"/>
    <col min="3922" max="3922" width="33" style="88" customWidth="1"/>
    <col min="3923" max="3923" width="37" style="88" customWidth="1"/>
    <col min="3924" max="3924" width="38" style="88" customWidth="1"/>
    <col min="3925" max="3925" width="43" style="88" customWidth="1"/>
    <col min="3926" max="3927" width="41" style="88" customWidth="1"/>
    <col min="3928" max="3928" width="18" style="88" customWidth="1"/>
    <col min="3929" max="3929" width="22" style="88" customWidth="1"/>
    <col min="3930" max="3930" width="13" style="88" customWidth="1"/>
    <col min="3931" max="3931" width="14" style="88" customWidth="1"/>
    <col min="3932" max="3932" width="27" style="88" customWidth="1"/>
    <col min="3933" max="3933" width="24" style="88" customWidth="1"/>
    <col min="3934" max="3934" width="17" style="88" customWidth="1"/>
    <col min="3935" max="3935" width="24" style="88" customWidth="1"/>
    <col min="3936" max="3936" width="25" style="88" customWidth="1"/>
    <col min="3937" max="3937" width="20" style="88" customWidth="1"/>
    <col min="3938" max="4105" width="8.7109375" style="88"/>
    <col min="4106" max="4106" width="34.28515625" style="88" customWidth="1"/>
    <col min="4107" max="4107" width="41.28515625" style="88" customWidth="1"/>
    <col min="4108" max="4108" width="15" style="88" customWidth="1"/>
    <col min="4109" max="4109" width="40" style="88" customWidth="1"/>
    <col min="4110" max="4110" width="26" style="88" customWidth="1"/>
    <col min="4111" max="4111" width="23" style="88" customWidth="1"/>
    <col min="4112" max="4112" width="32" style="88" customWidth="1"/>
    <col min="4113" max="4113" width="30" style="88" customWidth="1"/>
    <col min="4114" max="4114" width="29" style="88" customWidth="1"/>
    <col min="4115" max="4115" width="32" style="88" customWidth="1"/>
    <col min="4116" max="4116" width="31" style="88" customWidth="1"/>
    <col min="4117" max="4117" width="20" style="88" customWidth="1"/>
    <col min="4118" max="4118" width="36" style="88" customWidth="1"/>
    <col min="4119" max="4119" width="25" style="88" customWidth="1"/>
    <col min="4120" max="4120" width="22" style="88" customWidth="1"/>
    <col min="4121" max="4121" width="23" style="88" customWidth="1"/>
    <col min="4122" max="4122" width="16" style="88" customWidth="1"/>
    <col min="4123" max="4123" width="27" style="88" customWidth="1"/>
    <col min="4124" max="4124" width="16" style="88" customWidth="1"/>
    <col min="4125" max="4125" width="25" style="88" customWidth="1"/>
    <col min="4126" max="4126" width="24" style="88" customWidth="1"/>
    <col min="4127" max="4127" width="16" style="88" customWidth="1"/>
    <col min="4128" max="4128" width="22" style="88" customWidth="1"/>
    <col min="4129" max="4129" width="32" style="88" customWidth="1"/>
    <col min="4130" max="4130" width="30" style="88" customWidth="1"/>
    <col min="4131" max="4131" width="23" style="88" customWidth="1"/>
    <col min="4132" max="4132" width="22" style="88" customWidth="1"/>
    <col min="4133" max="4134" width="33" style="88" customWidth="1"/>
    <col min="4135" max="4135" width="26" style="88" customWidth="1"/>
    <col min="4136" max="4136" width="25" style="88" customWidth="1"/>
    <col min="4137" max="4137" width="16" style="88" customWidth="1"/>
    <col min="4138" max="4138" width="23" style="88" customWidth="1"/>
    <col min="4139" max="4139" width="31" style="88" customWidth="1"/>
    <col min="4140" max="4140" width="32" style="88" customWidth="1"/>
    <col min="4141" max="4141" width="17" style="88" customWidth="1"/>
    <col min="4142" max="4142" width="28" style="88" customWidth="1"/>
    <col min="4143" max="4143" width="49" style="88" customWidth="1"/>
    <col min="4144" max="4144" width="24" style="88" customWidth="1"/>
    <col min="4145" max="4145" width="50" style="88" customWidth="1"/>
    <col min="4146" max="4146" width="25" style="88" customWidth="1"/>
    <col min="4147" max="4147" width="20" style="88" customWidth="1"/>
    <col min="4148" max="4148" width="26" style="88" customWidth="1"/>
    <col min="4149" max="4149" width="33" style="88" customWidth="1"/>
    <col min="4150" max="4150" width="26" style="88" customWidth="1"/>
    <col min="4151" max="4151" width="38" style="88" customWidth="1"/>
    <col min="4152" max="4152" width="28" style="88" customWidth="1"/>
    <col min="4153" max="4153" width="45" style="88" customWidth="1"/>
    <col min="4154" max="4154" width="27" style="88" customWidth="1"/>
    <col min="4155" max="4155" width="37" style="88" customWidth="1"/>
    <col min="4156" max="4156" width="18" style="88" customWidth="1"/>
    <col min="4157" max="4157" width="22" style="88" customWidth="1"/>
    <col min="4158" max="4158" width="23" style="88" customWidth="1"/>
    <col min="4159" max="4159" width="26" style="88" customWidth="1"/>
    <col min="4160" max="4160" width="17" style="88" customWidth="1"/>
    <col min="4161" max="4161" width="40" style="88" customWidth="1"/>
    <col min="4162" max="4162" width="23" style="88" customWidth="1"/>
    <col min="4163" max="4163" width="38" style="88" customWidth="1"/>
    <col min="4164" max="4164" width="51" style="88" customWidth="1"/>
    <col min="4165" max="4165" width="26" style="88" customWidth="1"/>
    <col min="4166" max="4166" width="32" style="88" customWidth="1"/>
    <col min="4167" max="4167" width="44" style="88" customWidth="1"/>
    <col min="4168" max="4168" width="22" style="88" customWidth="1"/>
    <col min="4169" max="4169" width="52" style="88" customWidth="1"/>
    <col min="4170" max="4170" width="33" style="88" customWidth="1"/>
    <col min="4171" max="4171" width="40" style="88" customWidth="1"/>
    <col min="4172" max="4172" width="41" style="88" customWidth="1"/>
    <col min="4173" max="4173" width="23" style="88" customWidth="1"/>
    <col min="4174" max="4175" width="37" style="88" customWidth="1"/>
    <col min="4176" max="4176" width="39" style="88" customWidth="1"/>
    <col min="4177" max="4177" width="51" style="88" customWidth="1"/>
    <col min="4178" max="4178" width="33" style="88" customWidth="1"/>
    <col min="4179" max="4179" width="37" style="88" customWidth="1"/>
    <col min="4180" max="4180" width="38" style="88" customWidth="1"/>
    <col min="4181" max="4181" width="43" style="88" customWidth="1"/>
    <col min="4182" max="4183" width="41" style="88" customWidth="1"/>
    <col min="4184" max="4184" width="18" style="88" customWidth="1"/>
    <col min="4185" max="4185" width="22" style="88" customWidth="1"/>
    <col min="4186" max="4186" width="13" style="88" customWidth="1"/>
    <col min="4187" max="4187" width="14" style="88" customWidth="1"/>
    <col min="4188" max="4188" width="27" style="88" customWidth="1"/>
    <col min="4189" max="4189" width="24" style="88" customWidth="1"/>
    <col min="4190" max="4190" width="17" style="88" customWidth="1"/>
    <col min="4191" max="4191" width="24" style="88" customWidth="1"/>
    <col min="4192" max="4192" width="25" style="88" customWidth="1"/>
    <col min="4193" max="4193" width="20" style="88" customWidth="1"/>
    <col min="4194" max="4361" width="8.7109375" style="88"/>
    <col min="4362" max="4362" width="34.28515625" style="88" customWidth="1"/>
    <col min="4363" max="4363" width="41.28515625" style="88" customWidth="1"/>
    <col min="4364" max="4364" width="15" style="88" customWidth="1"/>
    <col min="4365" max="4365" width="40" style="88" customWidth="1"/>
    <col min="4366" max="4366" width="26" style="88" customWidth="1"/>
    <col min="4367" max="4367" width="23" style="88" customWidth="1"/>
    <col min="4368" max="4368" width="32" style="88" customWidth="1"/>
    <col min="4369" max="4369" width="30" style="88" customWidth="1"/>
    <col min="4370" max="4370" width="29" style="88" customWidth="1"/>
    <col min="4371" max="4371" width="32" style="88" customWidth="1"/>
    <col min="4372" max="4372" width="31" style="88" customWidth="1"/>
    <col min="4373" max="4373" width="20" style="88" customWidth="1"/>
    <col min="4374" max="4374" width="36" style="88" customWidth="1"/>
    <col min="4375" max="4375" width="25" style="88" customWidth="1"/>
    <col min="4376" max="4376" width="22" style="88" customWidth="1"/>
    <col min="4377" max="4377" width="23" style="88" customWidth="1"/>
    <col min="4378" max="4378" width="16" style="88" customWidth="1"/>
    <col min="4379" max="4379" width="27" style="88" customWidth="1"/>
    <col min="4380" max="4380" width="16" style="88" customWidth="1"/>
    <col min="4381" max="4381" width="25" style="88" customWidth="1"/>
    <col min="4382" max="4382" width="24" style="88" customWidth="1"/>
    <col min="4383" max="4383" width="16" style="88" customWidth="1"/>
    <col min="4384" max="4384" width="22" style="88" customWidth="1"/>
    <col min="4385" max="4385" width="32" style="88" customWidth="1"/>
    <col min="4386" max="4386" width="30" style="88" customWidth="1"/>
    <col min="4387" max="4387" width="23" style="88" customWidth="1"/>
    <col min="4388" max="4388" width="22" style="88" customWidth="1"/>
    <col min="4389" max="4390" width="33" style="88" customWidth="1"/>
    <col min="4391" max="4391" width="26" style="88" customWidth="1"/>
    <col min="4392" max="4392" width="25" style="88" customWidth="1"/>
    <col min="4393" max="4393" width="16" style="88" customWidth="1"/>
    <col min="4394" max="4394" width="23" style="88" customWidth="1"/>
    <col min="4395" max="4395" width="31" style="88" customWidth="1"/>
    <col min="4396" max="4396" width="32" style="88" customWidth="1"/>
    <col min="4397" max="4397" width="17" style="88" customWidth="1"/>
    <col min="4398" max="4398" width="28" style="88" customWidth="1"/>
    <col min="4399" max="4399" width="49" style="88" customWidth="1"/>
    <col min="4400" max="4400" width="24" style="88" customWidth="1"/>
    <col min="4401" max="4401" width="50" style="88" customWidth="1"/>
    <col min="4402" max="4402" width="25" style="88" customWidth="1"/>
    <col min="4403" max="4403" width="20" style="88" customWidth="1"/>
    <col min="4404" max="4404" width="26" style="88" customWidth="1"/>
    <col min="4405" max="4405" width="33" style="88" customWidth="1"/>
    <col min="4406" max="4406" width="26" style="88" customWidth="1"/>
    <col min="4407" max="4407" width="38" style="88" customWidth="1"/>
    <col min="4408" max="4408" width="28" style="88" customWidth="1"/>
    <col min="4409" max="4409" width="45" style="88" customWidth="1"/>
    <col min="4410" max="4410" width="27" style="88" customWidth="1"/>
    <col min="4411" max="4411" width="37" style="88" customWidth="1"/>
    <col min="4412" max="4412" width="18" style="88" customWidth="1"/>
    <col min="4413" max="4413" width="22" style="88" customWidth="1"/>
    <col min="4414" max="4414" width="23" style="88" customWidth="1"/>
    <col min="4415" max="4415" width="26" style="88" customWidth="1"/>
    <col min="4416" max="4416" width="17" style="88" customWidth="1"/>
    <col min="4417" max="4417" width="40" style="88" customWidth="1"/>
    <col min="4418" max="4418" width="23" style="88" customWidth="1"/>
    <col min="4419" max="4419" width="38" style="88" customWidth="1"/>
    <col min="4420" max="4420" width="51" style="88" customWidth="1"/>
    <col min="4421" max="4421" width="26" style="88" customWidth="1"/>
    <col min="4422" max="4422" width="32" style="88" customWidth="1"/>
    <col min="4423" max="4423" width="44" style="88" customWidth="1"/>
    <col min="4424" max="4424" width="22" style="88" customWidth="1"/>
    <col min="4425" max="4425" width="52" style="88" customWidth="1"/>
    <col min="4426" max="4426" width="33" style="88" customWidth="1"/>
    <col min="4427" max="4427" width="40" style="88" customWidth="1"/>
    <col min="4428" max="4428" width="41" style="88" customWidth="1"/>
    <col min="4429" max="4429" width="23" style="88" customWidth="1"/>
    <col min="4430" max="4431" width="37" style="88" customWidth="1"/>
    <col min="4432" max="4432" width="39" style="88" customWidth="1"/>
    <col min="4433" max="4433" width="51" style="88" customWidth="1"/>
    <col min="4434" max="4434" width="33" style="88" customWidth="1"/>
    <col min="4435" max="4435" width="37" style="88" customWidth="1"/>
    <col min="4436" max="4436" width="38" style="88" customWidth="1"/>
    <col min="4437" max="4437" width="43" style="88" customWidth="1"/>
    <col min="4438" max="4439" width="41" style="88" customWidth="1"/>
    <col min="4440" max="4440" width="18" style="88" customWidth="1"/>
    <col min="4441" max="4441" width="22" style="88" customWidth="1"/>
    <col min="4442" max="4442" width="13" style="88" customWidth="1"/>
    <col min="4443" max="4443" width="14" style="88" customWidth="1"/>
    <col min="4444" max="4444" width="27" style="88" customWidth="1"/>
    <col min="4445" max="4445" width="24" style="88" customWidth="1"/>
    <col min="4446" max="4446" width="17" style="88" customWidth="1"/>
    <col min="4447" max="4447" width="24" style="88" customWidth="1"/>
    <col min="4448" max="4448" width="25" style="88" customWidth="1"/>
    <col min="4449" max="4449" width="20" style="88" customWidth="1"/>
    <col min="4450" max="4617" width="8.7109375" style="88"/>
    <col min="4618" max="4618" width="34.28515625" style="88" customWidth="1"/>
    <col min="4619" max="4619" width="41.28515625" style="88" customWidth="1"/>
    <col min="4620" max="4620" width="15" style="88" customWidth="1"/>
    <col min="4621" max="4621" width="40" style="88" customWidth="1"/>
    <col min="4622" max="4622" width="26" style="88" customWidth="1"/>
    <col min="4623" max="4623" width="23" style="88" customWidth="1"/>
    <col min="4624" max="4624" width="32" style="88" customWidth="1"/>
    <col min="4625" max="4625" width="30" style="88" customWidth="1"/>
    <col min="4626" max="4626" width="29" style="88" customWidth="1"/>
    <col min="4627" max="4627" width="32" style="88" customWidth="1"/>
    <col min="4628" max="4628" width="31" style="88" customWidth="1"/>
    <col min="4629" max="4629" width="20" style="88" customWidth="1"/>
    <col min="4630" max="4630" width="36" style="88" customWidth="1"/>
    <col min="4631" max="4631" width="25" style="88" customWidth="1"/>
    <col min="4632" max="4632" width="22" style="88" customWidth="1"/>
    <col min="4633" max="4633" width="23" style="88" customWidth="1"/>
    <col min="4634" max="4634" width="16" style="88" customWidth="1"/>
    <col min="4635" max="4635" width="27" style="88" customWidth="1"/>
    <col min="4636" max="4636" width="16" style="88" customWidth="1"/>
    <col min="4637" max="4637" width="25" style="88" customWidth="1"/>
    <col min="4638" max="4638" width="24" style="88" customWidth="1"/>
    <col min="4639" max="4639" width="16" style="88" customWidth="1"/>
    <col min="4640" max="4640" width="22" style="88" customWidth="1"/>
    <col min="4641" max="4641" width="32" style="88" customWidth="1"/>
    <col min="4642" max="4642" width="30" style="88" customWidth="1"/>
    <col min="4643" max="4643" width="23" style="88" customWidth="1"/>
    <col min="4644" max="4644" width="22" style="88" customWidth="1"/>
    <col min="4645" max="4646" width="33" style="88" customWidth="1"/>
    <col min="4647" max="4647" width="26" style="88" customWidth="1"/>
    <col min="4648" max="4648" width="25" style="88" customWidth="1"/>
    <col min="4649" max="4649" width="16" style="88" customWidth="1"/>
    <col min="4650" max="4650" width="23" style="88" customWidth="1"/>
    <col min="4651" max="4651" width="31" style="88" customWidth="1"/>
    <col min="4652" max="4652" width="32" style="88" customWidth="1"/>
    <col min="4653" max="4653" width="17" style="88" customWidth="1"/>
    <col min="4654" max="4654" width="28" style="88" customWidth="1"/>
    <col min="4655" max="4655" width="49" style="88" customWidth="1"/>
    <col min="4656" max="4656" width="24" style="88" customWidth="1"/>
    <col min="4657" max="4657" width="50" style="88" customWidth="1"/>
    <col min="4658" max="4658" width="25" style="88" customWidth="1"/>
    <col min="4659" max="4659" width="20" style="88" customWidth="1"/>
    <col min="4660" max="4660" width="26" style="88" customWidth="1"/>
    <col min="4661" max="4661" width="33" style="88" customWidth="1"/>
    <col min="4662" max="4662" width="26" style="88" customWidth="1"/>
    <col min="4663" max="4663" width="38" style="88" customWidth="1"/>
    <col min="4664" max="4664" width="28" style="88" customWidth="1"/>
    <col min="4665" max="4665" width="45" style="88" customWidth="1"/>
    <col min="4666" max="4666" width="27" style="88" customWidth="1"/>
    <col min="4667" max="4667" width="37" style="88" customWidth="1"/>
    <col min="4668" max="4668" width="18" style="88" customWidth="1"/>
    <col min="4669" max="4669" width="22" style="88" customWidth="1"/>
    <col min="4670" max="4670" width="23" style="88" customWidth="1"/>
    <col min="4671" max="4671" width="26" style="88" customWidth="1"/>
    <col min="4672" max="4672" width="17" style="88" customWidth="1"/>
    <col min="4673" max="4673" width="40" style="88" customWidth="1"/>
    <col min="4674" max="4674" width="23" style="88" customWidth="1"/>
    <col min="4675" max="4675" width="38" style="88" customWidth="1"/>
    <col min="4676" max="4676" width="51" style="88" customWidth="1"/>
    <col min="4677" max="4677" width="26" style="88" customWidth="1"/>
    <col min="4678" max="4678" width="32" style="88" customWidth="1"/>
    <col min="4679" max="4679" width="44" style="88" customWidth="1"/>
    <col min="4680" max="4680" width="22" style="88" customWidth="1"/>
    <col min="4681" max="4681" width="52" style="88" customWidth="1"/>
    <col min="4682" max="4682" width="33" style="88" customWidth="1"/>
    <col min="4683" max="4683" width="40" style="88" customWidth="1"/>
    <col min="4684" max="4684" width="41" style="88" customWidth="1"/>
    <col min="4685" max="4685" width="23" style="88" customWidth="1"/>
    <col min="4686" max="4687" width="37" style="88" customWidth="1"/>
    <col min="4688" max="4688" width="39" style="88" customWidth="1"/>
    <col min="4689" max="4689" width="51" style="88" customWidth="1"/>
    <col min="4690" max="4690" width="33" style="88" customWidth="1"/>
    <col min="4691" max="4691" width="37" style="88" customWidth="1"/>
    <col min="4692" max="4692" width="38" style="88" customWidth="1"/>
    <col min="4693" max="4693" width="43" style="88" customWidth="1"/>
    <col min="4694" max="4695" width="41" style="88" customWidth="1"/>
    <col min="4696" max="4696" width="18" style="88" customWidth="1"/>
    <col min="4697" max="4697" width="22" style="88" customWidth="1"/>
    <col min="4698" max="4698" width="13" style="88" customWidth="1"/>
    <col min="4699" max="4699" width="14" style="88" customWidth="1"/>
    <col min="4700" max="4700" width="27" style="88" customWidth="1"/>
    <col min="4701" max="4701" width="24" style="88" customWidth="1"/>
    <col min="4702" max="4702" width="17" style="88" customWidth="1"/>
    <col min="4703" max="4703" width="24" style="88" customWidth="1"/>
    <col min="4704" max="4704" width="25" style="88" customWidth="1"/>
    <col min="4705" max="4705" width="20" style="88" customWidth="1"/>
    <col min="4706" max="4873" width="8.7109375" style="88"/>
    <col min="4874" max="4874" width="34.28515625" style="88" customWidth="1"/>
    <col min="4875" max="4875" width="41.28515625" style="88" customWidth="1"/>
    <col min="4876" max="4876" width="15" style="88" customWidth="1"/>
    <col min="4877" max="4877" width="40" style="88" customWidth="1"/>
    <col min="4878" max="4878" width="26" style="88" customWidth="1"/>
    <col min="4879" max="4879" width="23" style="88" customWidth="1"/>
    <col min="4880" max="4880" width="32" style="88" customWidth="1"/>
    <col min="4881" max="4881" width="30" style="88" customWidth="1"/>
    <col min="4882" max="4882" width="29" style="88" customWidth="1"/>
    <col min="4883" max="4883" width="32" style="88" customWidth="1"/>
    <col min="4884" max="4884" width="31" style="88" customWidth="1"/>
    <col min="4885" max="4885" width="20" style="88" customWidth="1"/>
    <col min="4886" max="4886" width="36" style="88" customWidth="1"/>
    <col min="4887" max="4887" width="25" style="88" customWidth="1"/>
    <col min="4888" max="4888" width="22" style="88" customWidth="1"/>
    <col min="4889" max="4889" width="23" style="88" customWidth="1"/>
    <col min="4890" max="4890" width="16" style="88" customWidth="1"/>
    <col min="4891" max="4891" width="27" style="88" customWidth="1"/>
    <col min="4892" max="4892" width="16" style="88" customWidth="1"/>
    <col min="4893" max="4893" width="25" style="88" customWidth="1"/>
    <col min="4894" max="4894" width="24" style="88" customWidth="1"/>
    <col min="4895" max="4895" width="16" style="88" customWidth="1"/>
    <col min="4896" max="4896" width="22" style="88" customWidth="1"/>
    <col min="4897" max="4897" width="32" style="88" customWidth="1"/>
    <col min="4898" max="4898" width="30" style="88" customWidth="1"/>
    <col min="4899" max="4899" width="23" style="88" customWidth="1"/>
    <col min="4900" max="4900" width="22" style="88" customWidth="1"/>
    <col min="4901" max="4902" width="33" style="88" customWidth="1"/>
    <col min="4903" max="4903" width="26" style="88" customWidth="1"/>
    <col min="4904" max="4904" width="25" style="88" customWidth="1"/>
    <col min="4905" max="4905" width="16" style="88" customWidth="1"/>
    <col min="4906" max="4906" width="23" style="88" customWidth="1"/>
    <col min="4907" max="4907" width="31" style="88" customWidth="1"/>
    <col min="4908" max="4908" width="32" style="88" customWidth="1"/>
    <col min="4909" max="4909" width="17" style="88" customWidth="1"/>
    <col min="4910" max="4910" width="28" style="88" customWidth="1"/>
    <col min="4911" max="4911" width="49" style="88" customWidth="1"/>
    <col min="4912" max="4912" width="24" style="88" customWidth="1"/>
    <col min="4913" max="4913" width="50" style="88" customWidth="1"/>
    <col min="4914" max="4914" width="25" style="88" customWidth="1"/>
    <col min="4915" max="4915" width="20" style="88" customWidth="1"/>
    <col min="4916" max="4916" width="26" style="88" customWidth="1"/>
    <col min="4917" max="4917" width="33" style="88" customWidth="1"/>
    <col min="4918" max="4918" width="26" style="88" customWidth="1"/>
    <col min="4919" max="4919" width="38" style="88" customWidth="1"/>
    <col min="4920" max="4920" width="28" style="88" customWidth="1"/>
    <col min="4921" max="4921" width="45" style="88" customWidth="1"/>
    <col min="4922" max="4922" width="27" style="88" customWidth="1"/>
    <col min="4923" max="4923" width="37" style="88" customWidth="1"/>
    <col min="4924" max="4924" width="18" style="88" customWidth="1"/>
    <col min="4925" max="4925" width="22" style="88" customWidth="1"/>
    <col min="4926" max="4926" width="23" style="88" customWidth="1"/>
    <col min="4927" max="4927" width="26" style="88" customWidth="1"/>
    <col min="4928" max="4928" width="17" style="88" customWidth="1"/>
    <col min="4929" max="4929" width="40" style="88" customWidth="1"/>
    <col min="4930" max="4930" width="23" style="88" customWidth="1"/>
    <col min="4931" max="4931" width="38" style="88" customWidth="1"/>
    <col min="4932" max="4932" width="51" style="88" customWidth="1"/>
    <col min="4933" max="4933" width="26" style="88" customWidth="1"/>
    <col min="4934" max="4934" width="32" style="88" customWidth="1"/>
    <col min="4935" max="4935" width="44" style="88" customWidth="1"/>
    <col min="4936" max="4936" width="22" style="88" customWidth="1"/>
    <col min="4937" max="4937" width="52" style="88" customWidth="1"/>
    <col min="4938" max="4938" width="33" style="88" customWidth="1"/>
    <col min="4939" max="4939" width="40" style="88" customWidth="1"/>
    <col min="4940" max="4940" width="41" style="88" customWidth="1"/>
    <col min="4941" max="4941" width="23" style="88" customWidth="1"/>
    <col min="4942" max="4943" width="37" style="88" customWidth="1"/>
    <col min="4944" max="4944" width="39" style="88" customWidth="1"/>
    <col min="4945" max="4945" width="51" style="88" customWidth="1"/>
    <col min="4946" max="4946" width="33" style="88" customWidth="1"/>
    <col min="4947" max="4947" width="37" style="88" customWidth="1"/>
    <col min="4948" max="4948" width="38" style="88" customWidth="1"/>
    <col min="4949" max="4949" width="43" style="88" customWidth="1"/>
    <col min="4950" max="4951" width="41" style="88" customWidth="1"/>
    <col min="4952" max="4952" width="18" style="88" customWidth="1"/>
    <col min="4953" max="4953" width="22" style="88" customWidth="1"/>
    <col min="4954" max="4954" width="13" style="88" customWidth="1"/>
    <col min="4955" max="4955" width="14" style="88" customWidth="1"/>
    <col min="4956" max="4956" width="27" style="88" customWidth="1"/>
    <col min="4957" max="4957" width="24" style="88" customWidth="1"/>
    <col min="4958" max="4958" width="17" style="88" customWidth="1"/>
    <col min="4959" max="4959" width="24" style="88" customWidth="1"/>
    <col min="4960" max="4960" width="25" style="88" customWidth="1"/>
    <col min="4961" max="4961" width="20" style="88" customWidth="1"/>
    <col min="4962" max="5129" width="8.7109375" style="88"/>
    <col min="5130" max="5130" width="34.28515625" style="88" customWidth="1"/>
    <col min="5131" max="5131" width="41.28515625" style="88" customWidth="1"/>
    <col min="5132" max="5132" width="15" style="88" customWidth="1"/>
    <col min="5133" max="5133" width="40" style="88" customWidth="1"/>
    <col min="5134" max="5134" width="26" style="88" customWidth="1"/>
    <col min="5135" max="5135" width="23" style="88" customWidth="1"/>
    <col min="5136" max="5136" width="32" style="88" customWidth="1"/>
    <col min="5137" max="5137" width="30" style="88" customWidth="1"/>
    <col min="5138" max="5138" width="29" style="88" customWidth="1"/>
    <col min="5139" max="5139" width="32" style="88" customWidth="1"/>
    <col min="5140" max="5140" width="31" style="88" customWidth="1"/>
    <col min="5141" max="5141" width="20" style="88" customWidth="1"/>
    <col min="5142" max="5142" width="36" style="88" customWidth="1"/>
    <col min="5143" max="5143" width="25" style="88" customWidth="1"/>
    <col min="5144" max="5144" width="22" style="88" customWidth="1"/>
    <col min="5145" max="5145" width="23" style="88" customWidth="1"/>
    <col min="5146" max="5146" width="16" style="88" customWidth="1"/>
    <col min="5147" max="5147" width="27" style="88" customWidth="1"/>
    <col min="5148" max="5148" width="16" style="88" customWidth="1"/>
    <col min="5149" max="5149" width="25" style="88" customWidth="1"/>
    <col min="5150" max="5150" width="24" style="88" customWidth="1"/>
    <col min="5151" max="5151" width="16" style="88" customWidth="1"/>
    <col min="5152" max="5152" width="22" style="88" customWidth="1"/>
    <col min="5153" max="5153" width="32" style="88" customWidth="1"/>
    <col min="5154" max="5154" width="30" style="88" customWidth="1"/>
    <col min="5155" max="5155" width="23" style="88" customWidth="1"/>
    <col min="5156" max="5156" width="22" style="88" customWidth="1"/>
    <col min="5157" max="5158" width="33" style="88" customWidth="1"/>
    <col min="5159" max="5159" width="26" style="88" customWidth="1"/>
    <col min="5160" max="5160" width="25" style="88" customWidth="1"/>
    <col min="5161" max="5161" width="16" style="88" customWidth="1"/>
    <col min="5162" max="5162" width="23" style="88" customWidth="1"/>
    <col min="5163" max="5163" width="31" style="88" customWidth="1"/>
    <col min="5164" max="5164" width="32" style="88" customWidth="1"/>
    <col min="5165" max="5165" width="17" style="88" customWidth="1"/>
    <col min="5166" max="5166" width="28" style="88" customWidth="1"/>
    <col min="5167" max="5167" width="49" style="88" customWidth="1"/>
    <col min="5168" max="5168" width="24" style="88" customWidth="1"/>
    <col min="5169" max="5169" width="50" style="88" customWidth="1"/>
    <col min="5170" max="5170" width="25" style="88" customWidth="1"/>
    <col min="5171" max="5171" width="20" style="88" customWidth="1"/>
    <col min="5172" max="5172" width="26" style="88" customWidth="1"/>
    <col min="5173" max="5173" width="33" style="88" customWidth="1"/>
    <col min="5174" max="5174" width="26" style="88" customWidth="1"/>
    <col min="5175" max="5175" width="38" style="88" customWidth="1"/>
    <col min="5176" max="5176" width="28" style="88" customWidth="1"/>
    <col min="5177" max="5177" width="45" style="88" customWidth="1"/>
    <col min="5178" max="5178" width="27" style="88" customWidth="1"/>
    <col min="5179" max="5179" width="37" style="88" customWidth="1"/>
    <col min="5180" max="5180" width="18" style="88" customWidth="1"/>
    <col min="5181" max="5181" width="22" style="88" customWidth="1"/>
    <col min="5182" max="5182" width="23" style="88" customWidth="1"/>
    <col min="5183" max="5183" width="26" style="88" customWidth="1"/>
    <col min="5184" max="5184" width="17" style="88" customWidth="1"/>
    <col min="5185" max="5185" width="40" style="88" customWidth="1"/>
    <col min="5186" max="5186" width="23" style="88" customWidth="1"/>
    <col min="5187" max="5187" width="38" style="88" customWidth="1"/>
    <col min="5188" max="5188" width="51" style="88" customWidth="1"/>
    <col min="5189" max="5189" width="26" style="88" customWidth="1"/>
    <col min="5190" max="5190" width="32" style="88" customWidth="1"/>
    <col min="5191" max="5191" width="44" style="88" customWidth="1"/>
    <col min="5192" max="5192" width="22" style="88" customWidth="1"/>
    <col min="5193" max="5193" width="52" style="88" customWidth="1"/>
    <col min="5194" max="5194" width="33" style="88" customWidth="1"/>
    <col min="5195" max="5195" width="40" style="88" customWidth="1"/>
    <col min="5196" max="5196" width="41" style="88" customWidth="1"/>
    <col min="5197" max="5197" width="23" style="88" customWidth="1"/>
    <col min="5198" max="5199" width="37" style="88" customWidth="1"/>
    <col min="5200" max="5200" width="39" style="88" customWidth="1"/>
    <col min="5201" max="5201" width="51" style="88" customWidth="1"/>
    <col min="5202" max="5202" width="33" style="88" customWidth="1"/>
    <col min="5203" max="5203" width="37" style="88" customWidth="1"/>
    <col min="5204" max="5204" width="38" style="88" customWidth="1"/>
    <col min="5205" max="5205" width="43" style="88" customWidth="1"/>
    <col min="5206" max="5207" width="41" style="88" customWidth="1"/>
    <col min="5208" max="5208" width="18" style="88" customWidth="1"/>
    <col min="5209" max="5209" width="22" style="88" customWidth="1"/>
    <col min="5210" max="5210" width="13" style="88" customWidth="1"/>
    <col min="5211" max="5211" width="14" style="88" customWidth="1"/>
    <col min="5212" max="5212" width="27" style="88" customWidth="1"/>
    <col min="5213" max="5213" width="24" style="88" customWidth="1"/>
    <col min="5214" max="5214" width="17" style="88" customWidth="1"/>
    <col min="5215" max="5215" width="24" style="88" customWidth="1"/>
    <col min="5216" max="5216" width="25" style="88" customWidth="1"/>
    <col min="5217" max="5217" width="20" style="88" customWidth="1"/>
    <col min="5218" max="5385" width="8.7109375" style="88"/>
    <col min="5386" max="5386" width="34.28515625" style="88" customWidth="1"/>
    <col min="5387" max="5387" width="41.28515625" style="88" customWidth="1"/>
    <col min="5388" max="5388" width="15" style="88" customWidth="1"/>
    <col min="5389" max="5389" width="40" style="88" customWidth="1"/>
    <col min="5390" max="5390" width="26" style="88" customWidth="1"/>
    <col min="5391" max="5391" width="23" style="88" customWidth="1"/>
    <col min="5392" max="5392" width="32" style="88" customWidth="1"/>
    <col min="5393" max="5393" width="30" style="88" customWidth="1"/>
    <col min="5394" max="5394" width="29" style="88" customWidth="1"/>
    <col min="5395" max="5395" width="32" style="88" customWidth="1"/>
    <col min="5396" max="5396" width="31" style="88" customWidth="1"/>
    <col min="5397" max="5397" width="20" style="88" customWidth="1"/>
    <col min="5398" max="5398" width="36" style="88" customWidth="1"/>
    <col min="5399" max="5399" width="25" style="88" customWidth="1"/>
    <col min="5400" max="5400" width="22" style="88" customWidth="1"/>
    <col min="5401" max="5401" width="23" style="88" customWidth="1"/>
    <col min="5402" max="5402" width="16" style="88" customWidth="1"/>
    <col min="5403" max="5403" width="27" style="88" customWidth="1"/>
    <col min="5404" max="5404" width="16" style="88" customWidth="1"/>
    <col min="5405" max="5405" width="25" style="88" customWidth="1"/>
    <col min="5406" max="5406" width="24" style="88" customWidth="1"/>
    <col min="5407" max="5407" width="16" style="88" customWidth="1"/>
    <col min="5408" max="5408" width="22" style="88" customWidth="1"/>
    <col min="5409" max="5409" width="32" style="88" customWidth="1"/>
    <col min="5410" max="5410" width="30" style="88" customWidth="1"/>
    <col min="5411" max="5411" width="23" style="88" customWidth="1"/>
    <col min="5412" max="5412" width="22" style="88" customWidth="1"/>
    <col min="5413" max="5414" width="33" style="88" customWidth="1"/>
    <col min="5415" max="5415" width="26" style="88" customWidth="1"/>
    <col min="5416" max="5416" width="25" style="88" customWidth="1"/>
    <col min="5417" max="5417" width="16" style="88" customWidth="1"/>
    <col min="5418" max="5418" width="23" style="88" customWidth="1"/>
    <col min="5419" max="5419" width="31" style="88" customWidth="1"/>
    <col min="5420" max="5420" width="32" style="88" customWidth="1"/>
    <col min="5421" max="5421" width="17" style="88" customWidth="1"/>
    <col min="5422" max="5422" width="28" style="88" customWidth="1"/>
    <col min="5423" max="5423" width="49" style="88" customWidth="1"/>
    <col min="5424" max="5424" width="24" style="88" customWidth="1"/>
    <col min="5425" max="5425" width="50" style="88" customWidth="1"/>
    <col min="5426" max="5426" width="25" style="88" customWidth="1"/>
    <col min="5427" max="5427" width="20" style="88" customWidth="1"/>
    <col min="5428" max="5428" width="26" style="88" customWidth="1"/>
    <col min="5429" max="5429" width="33" style="88" customWidth="1"/>
    <col min="5430" max="5430" width="26" style="88" customWidth="1"/>
    <col min="5431" max="5431" width="38" style="88" customWidth="1"/>
    <col min="5432" max="5432" width="28" style="88" customWidth="1"/>
    <col min="5433" max="5433" width="45" style="88" customWidth="1"/>
    <col min="5434" max="5434" width="27" style="88" customWidth="1"/>
    <col min="5435" max="5435" width="37" style="88" customWidth="1"/>
    <col min="5436" max="5436" width="18" style="88" customWidth="1"/>
    <col min="5437" max="5437" width="22" style="88" customWidth="1"/>
    <col min="5438" max="5438" width="23" style="88" customWidth="1"/>
    <col min="5439" max="5439" width="26" style="88" customWidth="1"/>
    <col min="5440" max="5440" width="17" style="88" customWidth="1"/>
    <col min="5441" max="5441" width="40" style="88" customWidth="1"/>
    <col min="5442" max="5442" width="23" style="88" customWidth="1"/>
    <col min="5443" max="5443" width="38" style="88" customWidth="1"/>
    <col min="5444" max="5444" width="51" style="88" customWidth="1"/>
    <col min="5445" max="5445" width="26" style="88" customWidth="1"/>
    <col min="5446" max="5446" width="32" style="88" customWidth="1"/>
    <col min="5447" max="5447" width="44" style="88" customWidth="1"/>
    <col min="5448" max="5448" width="22" style="88" customWidth="1"/>
    <col min="5449" max="5449" width="52" style="88" customWidth="1"/>
    <col min="5450" max="5450" width="33" style="88" customWidth="1"/>
    <col min="5451" max="5451" width="40" style="88" customWidth="1"/>
    <col min="5452" max="5452" width="41" style="88" customWidth="1"/>
    <col min="5453" max="5453" width="23" style="88" customWidth="1"/>
    <col min="5454" max="5455" width="37" style="88" customWidth="1"/>
    <col min="5456" max="5456" width="39" style="88" customWidth="1"/>
    <col min="5457" max="5457" width="51" style="88" customWidth="1"/>
    <col min="5458" max="5458" width="33" style="88" customWidth="1"/>
    <col min="5459" max="5459" width="37" style="88" customWidth="1"/>
    <col min="5460" max="5460" width="38" style="88" customWidth="1"/>
    <col min="5461" max="5461" width="43" style="88" customWidth="1"/>
    <col min="5462" max="5463" width="41" style="88" customWidth="1"/>
    <col min="5464" max="5464" width="18" style="88" customWidth="1"/>
    <col min="5465" max="5465" width="22" style="88" customWidth="1"/>
    <col min="5466" max="5466" width="13" style="88" customWidth="1"/>
    <col min="5467" max="5467" width="14" style="88" customWidth="1"/>
    <col min="5468" max="5468" width="27" style="88" customWidth="1"/>
    <col min="5469" max="5469" width="24" style="88" customWidth="1"/>
    <col min="5470" max="5470" width="17" style="88" customWidth="1"/>
    <col min="5471" max="5471" width="24" style="88" customWidth="1"/>
    <col min="5472" max="5472" width="25" style="88" customWidth="1"/>
    <col min="5473" max="5473" width="20" style="88" customWidth="1"/>
    <col min="5474" max="5641" width="8.7109375" style="88"/>
    <col min="5642" max="5642" width="34.28515625" style="88" customWidth="1"/>
    <col min="5643" max="5643" width="41.28515625" style="88" customWidth="1"/>
    <col min="5644" max="5644" width="15" style="88" customWidth="1"/>
    <col min="5645" max="5645" width="40" style="88" customWidth="1"/>
    <col min="5646" max="5646" width="26" style="88" customWidth="1"/>
    <col min="5647" max="5647" width="23" style="88" customWidth="1"/>
    <col min="5648" max="5648" width="32" style="88" customWidth="1"/>
    <col min="5649" max="5649" width="30" style="88" customWidth="1"/>
    <col min="5650" max="5650" width="29" style="88" customWidth="1"/>
    <col min="5651" max="5651" width="32" style="88" customWidth="1"/>
    <col min="5652" max="5652" width="31" style="88" customWidth="1"/>
    <col min="5653" max="5653" width="20" style="88" customWidth="1"/>
    <col min="5654" max="5654" width="36" style="88" customWidth="1"/>
    <col min="5655" max="5655" width="25" style="88" customWidth="1"/>
    <col min="5656" max="5656" width="22" style="88" customWidth="1"/>
    <col min="5657" max="5657" width="23" style="88" customWidth="1"/>
    <col min="5658" max="5658" width="16" style="88" customWidth="1"/>
    <col min="5659" max="5659" width="27" style="88" customWidth="1"/>
    <col min="5660" max="5660" width="16" style="88" customWidth="1"/>
    <col min="5661" max="5661" width="25" style="88" customWidth="1"/>
    <col min="5662" max="5662" width="24" style="88" customWidth="1"/>
    <col min="5663" max="5663" width="16" style="88" customWidth="1"/>
    <col min="5664" max="5664" width="22" style="88" customWidth="1"/>
    <col min="5665" max="5665" width="32" style="88" customWidth="1"/>
    <col min="5666" max="5666" width="30" style="88" customWidth="1"/>
    <col min="5667" max="5667" width="23" style="88" customWidth="1"/>
    <col min="5668" max="5668" width="22" style="88" customWidth="1"/>
    <col min="5669" max="5670" width="33" style="88" customWidth="1"/>
    <col min="5671" max="5671" width="26" style="88" customWidth="1"/>
    <col min="5672" max="5672" width="25" style="88" customWidth="1"/>
    <col min="5673" max="5673" width="16" style="88" customWidth="1"/>
    <col min="5674" max="5674" width="23" style="88" customWidth="1"/>
    <col min="5675" max="5675" width="31" style="88" customWidth="1"/>
    <col min="5676" max="5676" width="32" style="88" customWidth="1"/>
    <col min="5677" max="5677" width="17" style="88" customWidth="1"/>
    <col min="5678" max="5678" width="28" style="88" customWidth="1"/>
    <col min="5679" max="5679" width="49" style="88" customWidth="1"/>
    <col min="5680" max="5680" width="24" style="88" customWidth="1"/>
    <col min="5681" max="5681" width="50" style="88" customWidth="1"/>
    <col min="5682" max="5682" width="25" style="88" customWidth="1"/>
    <col min="5683" max="5683" width="20" style="88" customWidth="1"/>
    <col min="5684" max="5684" width="26" style="88" customWidth="1"/>
    <col min="5685" max="5685" width="33" style="88" customWidth="1"/>
    <col min="5686" max="5686" width="26" style="88" customWidth="1"/>
    <col min="5687" max="5687" width="38" style="88" customWidth="1"/>
    <col min="5688" max="5688" width="28" style="88" customWidth="1"/>
    <col min="5689" max="5689" width="45" style="88" customWidth="1"/>
    <col min="5690" max="5690" width="27" style="88" customWidth="1"/>
    <col min="5691" max="5691" width="37" style="88" customWidth="1"/>
    <col min="5692" max="5692" width="18" style="88" customWidth="1"/>
    <col min="5693" max="5693" width="22" style="88" customWidth="1"/>
    <col min="5694" max="5694" width="23" style="88" customWidth="1"/>
    <col min="5695" max="5695" width="26" style="88" customWidth="1"/>
    <col min="5696" max="5696" width="17" style="88" customWidth="1"/>
    <col min="5697" max="5697" width="40" style="88" customWidth="1"/>
    <col min="5698" max="5698" width="23" style="88" customWidth="1"/>
    <col min="5699" max="5699" width="38" style="88" customWidth="1"/>
    <col min="5700" max="5700" width="51" style="88" customWidth="1"/>
    <col min="5701" max="5701" width="26" style="88" customWidth="1"/>
    <col min="5702" max="5702" width="32" style="88" customWidth="1"/>
    <col min="5703" max="5703" width="44" style="88" customWidth="1"/>
    <col min="5704" max="5704" width="22" style="88" customWidth="1"/>
    <col min="5705" max="5705" width="52" style="88" customWidth="1"/>
    <col min="5706" max="5706" width="33" style="88" customWidth="1"/>
    <col min="5707" max="5707" width="40" style="88" customWidth="1"/>
    <col min="5708" max="5708" width="41" style="88" customWidth="1"/>
    <col min="5709" max="5709" width="23" style="88" customWidth="1"/>
    <col min="5710" max="5711" width="37" style="88" customWidth="1"/>
    <col min="5712" max="5712" width="39" style="88" customWidth="1"/>
    <col min="5713" max="5713" width="51" style="88" customWidth="1"/>
    <col min="5714" max="5714" width="33" style="88" customWidth="1"/>
    <col min="5715" max="5715" width="37" style="88" customWidth="1"/>
    <col min="5716" max="5716" width="38" style="88" customWidth="1"/>
    <col min="5717" max="5717" width="43" style="88" customWidth="1"/>
    <col min="5718" max="5719" width="41" style="88" customWidth="1"/>
    <col min="5720" max="5720" width="18" style="88" customWidth="1"/>
    <col min="5721" max="5721" width="22" style="88" customWidth="1"/>
    <col min="5722" max="5722" width="13" style="88" customWidth="1"/>
    <col min="5723" max="5723" width="14" style="88" customWidth="1"/>
    <col min="5724" max="5724" width="27" style="88" customWidth="1"/>
    <col min="5725" max="5725" width="24" style="88" customWidth="1"/>
    <col min="5726" max="5726" width="17" style="88" customWidth="1"/>
    <col min="5727" max="5727" width="24" style="88" customWidth="1"/>
    <col min="5728" max="5728" width="25" style="88" customWidth="1"/>
    <col min="5729" max="5729" width="20" style="88" customWidth="1"/>
    <col min="5730" max="5897" width="8.7109375" style="88"/>
    <col min="5898" max="5898" width="34.28515625" style="88" customWidth="1"/>
    <col min="5899" max="5899" width="41.28515625" style="88" customWidth="1"/>
    <col min="5900" max="5900" width="15" style="88" customWidth="1"/>
    <col min="5901" max="5901" width="40" style="88" customWidth="1"/>
    <col min="5902" max="5902" width="26" style="88" customWidth="1"/>
    <col min="5903" max="5903" width="23" style="88" customWidth="1"/>
    <col min="5904" max="5904" width="32" style="88" customWidth="1"/>
    <col min="5905" max="5905" width="30" style="88" customWidth="1"/>
    <col min="5906" max="5906" width="29" style="88" customWidth="1"/>
    <col min="5907" max="5907" width="32" style="88" customWidth="1"/>
    <col min="5908" max="5908" width="31" style="88" customWidth="1"/>
    <col min="5909" max="5909" width="20" style="88" customWidth="1"/>
    <col min="5910" max="5910" width="36" style="88" customWidth="1"/>
    <col min="5911" max="5911" width="25" style="88" customWidth="1"/>
    <col min="5912" max="5912" width="22" style="88" customWidth="1"/>
    <col min="5913" max="5913" width="23" style="88" customWidth="1"/>
    <col min="5914" max="5914" width="16" style="88" customWidth="1"/>
    <col min="5915" max="5915" width="27" style="88" customWidth="1"/>
    <col min="5916" max="5916" width="16" style="88" customWidth="1"/>
    <col min="5917" max="5917" width="25" style="88" customWidth="1"/>
    <col min="5918" max="5918" width="24" style="88" customWidth="1"/>
    <col min="5919" max="5919" width="16" style="88" customWidth="1"/>
    <col min="5920" max="5920" width="22" style="88" customWidth="1"/>
    <col min="5921" max="5921" width="32" style="88" customWidth="1"/>
    <col min="5922" max="5922" width="30" style="88" customWidth="1"/>
    <col min="5923" max="5923" width="23" style="88" customWidth="1"/>
    <col min="5924" max="5924" width="22" style="88" customWidth="1"/>
    <col min="5925" max="5926" width="33" style="88" customWidth="1"/>
    <col min="5927" max="5927" width="26" style="88" customWidth="1"/>
    <col min="5928" max="5928" width="25" style="88" customWidth="1"/>
    <col min="5929" max="5929" width="16" style="88" customWidth="1"/>
    <col min="5930" max="5930" width="23" style="88" customWidth="1"/>
    <col min="5931" max="5931" width="31" style="88" customWidth="1"/>
    <col min="5932" max="5932" width="32" style="88" customWidth="1"/>
    <col min="5933" max="5933" width="17" style="88" customWidth="1"/>
    <col min="5934" max="5934" width="28" style="88" customWidth="1"/>
    <col min="5935" max="5935" width="49" style="88" customWidth="1"/>
    <col min="5936" max="5936" width="24" style="88" customWidth="1"/>
    <col min="5937" max="5937" width="50" style="88" customWidth="1"/>
    <col min="5938" max="5938" width="25" style="88" customWidth="1"/>
    <col min="5939" max="5939" width="20" style="88" customWidth="1"/>
    <col min="5940" max="5940" width="26" style="88" customWidth="1"/>
    <col min="5941" max="5941" width="33" style="88" customWidth="1"/>
    <col min="5942" max="5942" width="26" style="88" customWidth="1"/>
    <col min="5943" max="5943" width="38" style="88" customWidth="1"/>
    <col min="5944" max="5944" width="28" style="88" customWidth="1"/>
    <col min="5945" max="5945" width="45" style="88" customWidth="1"/>
    <col min="5946" max="5946" width="27" style="88" customWidth="1"/>
    <col min="5947" max="5947" width="37" style="88" customWidth="1"/>
    <col min="5948" max="5948" width="18" style="88" customWidth="1"/>
    <col min="5949" max="5949" width="22" style="88" customWidth="1"/>
    <col min="5950" max="5950" width="23" style="88" customWidth="1"/>
    <col min="5951" max="5951" width="26" style="88" customWidth="1"/>
    <col min="5952" max="5952" width="17" style="88" customWidth="1"/>
    <col min="5953" max="5953" width="40" style="88" customWidth="1"/>
    <col min="5954" max="5954" width="23" style="88" customWidth="1"/>
    <col min="5955" max="5955" width="38" style="88" customWidth="1"/>
    <col min="5956" max="5956" width="51" style="88" customWidth="1"/>
    <col min="5957" max="5957" width="26" style="88" customWidth="1"/>
    <col min="5958" max="5958" width="32" style="88" customWidth="1"/>
    <col min="5959" max="5959" width="44" style="88" customWidth="1"/>
    <col min="5960" max="5960" width="22" style="88" customWidth="1"/>
    <col min="5961" max="5961" width="52" style="88" customWidth="1"/>
    <col min="5962" max="5962" width="33" style="88" customWidth="1"/>
    <col min="5963" max="5963" width="40" style="88" customWidth="1"/>
    <col min="5964" max="5964" width="41" style="88" customWidth="1"/>
    <col min="5965" max="5965" width="23" style="88" customWidth="1"/>
    <col min="5966" max="5967" width="37" style="88" customWidth="1"/>
    <col min="5968" max="5968" width="39" style="88" customWidth="1"/>
    <col min="5969" max="5969" width="51" style="88" customWidth="1"/>
    <col min="5970" max="5970" width="33" style="88" customWidth="1"/>
    <col min="5971" max="5971" width="37" style="88" customWidth="1"/>
    <col min="5972" max="5972" width="38" style="88" customWidth="1"/>
    <col min="5973" max="5973" width="43" style="88" customWidth="1"/>
    <col min="5974" max="5975" width="41" style="88" customWidth="1"/>
    <col min="5976" max="5976" width="18" style="88" customWidth="1"/>
    <col min="5977" max="5977" width="22" style="88" customWidth="1"/>
    <col min="5978" max="5978" width="13" style="88" customWidth="1"/>
    <col min="5979" max="5979" width="14" style="88" customWidth="1"/>
    <col min="5980" max="5980" width="27" style="88" customWidth="1"/>
    <col min="5981" max="5981" width="24" style="88" customWidth="1"/>
    <col min="5982" max="5982" width="17" style="88" customWidth="1"/>
    <col min="5983" max="5983" width="24" style="88" customWidth="1"/>
    <col min="5984" max="5984" width="25" style="88" customWidth="1"/>
    <col min="5985" max="5985" width="20" style="88" customWidth="1"/>
    <col min="5986" max="6153" width="8.7109375" style="88"/>
    <col min="6154" max="6154" width="34.28515625" style="88" customWidth="1"/>
    <col min="6155" max="6155" width="41.28515625" style="88" customWidth="1"/>
    <col min="6156" max="6156" width="15" style="88" customWidth="1"/>
    <col min="6157" max="6157" width="40" style="88" customWidth="1"/>
    <col min="6158" max="6158" width="26" style="88" customWidth="1"/>
    <col min="6159" max="6159" width="23" style="88" customWidth="1"/>
    <col min="6160" max="6160" width="32" style="88" customWidth="1"/>
    <col min="6161" max="6161" width="30" style="88" customWidth="1"/>
    <col min="6162" max="6162" width="29" style="88" customWidth="1"/>
    <col min="6163" max="6163" width="32" style="88" customWidth="1"/>
    <col min="6164" max="6164" width="31" style="88" customWidth="1"/>
    <col min="6165" max="6165" width="20" style="88" customWidth="1"/>
    <col min="6166" max="6166" width="36" style="88" customWidth="1"/>
    <col min="6167" max="6167" width="25" style="88" customWidth="1"/>
    <col min="6168" max="6168" width="22" style="88" customWidth="1"/>
    <col min="6169" max="6169" width="23" style="88" customWidth="1"/>
    <col min="6170" max="6170" width="16" style="88" customWidth="1"/>
    <col min="6171" max="6171" width="27" style="88" customWidth="1"/>
    <col min="6172" max="6172" width="16" style="88" customWidth="1"/>
    <col min="6173" max="6173" width="25" style="88" customWidth="1"/>
    <col min="6174" max="6174" width="24" style="88" customWidth="1"/>
    <col min="6175" max="6175" width="16" style="88" customWidth="1"/>
    <col min="6176" max="6176" width="22" style="88" customWidth="1"/>
    <col min="6177" max="6177" width="32" style="88" customWidth="1"/>
    <col min="6178" max="6178" width="30" style="88" customWidth="1"/>
    <col min="6179" max="6179" width="23" style="88" customWidth="1"/>
    <col min="6180" max="6180" width="22" style="88" customWidth="1"/>
    <col min="6181" max="6182" width="33" style="88" customWidth="1"/>
    <col min="6183" max="6183" width="26" style="88" customWidth="1"/>
    <col min="6184" max="6184" width="25" style="88" customWidth="1"/>
    <col min="6185" max="6185" width="16" style="88" customWidth="1"/>
    <col min="6186" max="6186" width="23" style="88" customWidth="1"/>
    <col min="6187" max="6187" width="31" style="88" customWidth="1"/>
    <col min="6188" max="6188" width="32" style="88" customWidth="1"/>
    <col min="6189" max="6189" width="17" style="88" customWidth="1"/>
    <col min="6190" max="6190" width="28" style="88" customWidth="1"/>
    <col min="6191" max="6191" width="49" style="88" customWidth="1"/>
    <col min="6192" max="6192" width="24" style="88" customWidth="1"/>
    <col min="6193" max="6193" width="50" style="88" customWidth="1"/>
    <col min="6194" max="6194" width="25" style="88" customWidth="1"/>
    <col min="6195" max="6195" width="20" style="88" customWidth="1"/>
    <col min="6196" max="6196" width="26" style="88" customWidth="1"/>
    <col min="6197" max="6197" width="33" style="88" customWidth="1"/>
    <col min="6198" max="6198" width="26" style="88" customWidth="1"/>
    <col min="6199" max="6199" width="38" style="88" customWidth="1"/>
    <col min="6200" max="6200" width="28" style="88" customWidth="1"/>
    <col min="6201" max="6201" width="45" style="88" customWidth="1"/>
    <col min="6202" max="6202" width="27" style="88" customWidth="1"/>
    <col min="6203" max="6203" width="37" style="88" customWidth="1"/>
    <col min="6204" max="6204" width="18" style="88" customWidth="1"/>
    <col min="6205" max="6205" width="22" style="88" customWidth="1"/>
    <col min="6206" max="6206" width="23" style="88" customWidth="1"/>
    <col min="6207" max="6207" width="26" style="88" customWidth="1"/>
    <col min="6208" max="6208" width="17" style="88" customWidth="1"/>
    <col min="6209" max="6209" width="40" style="88" customWidth="1"/>
    <col min="6210" max="6210" width="23" style="88" customWidth="1"/>
    <col min="6211" max="6211" width="38" style="88" customWidth="1"/>
    <col min="6212" max="6212" width="51" style="88" customWidth="1"/>
    <col min="6213" max="6213" width="26" style="88" customWidth="1"/>
    <col min="6214" max="6214" width="32" style="88" customWidth="1"/>
    <col min="6215" max="6215" width="44" style="88" customWidth="1"/>
    <col min="6216" max="6216" width="22" style="88" customWidth="1"/>
    <col min="6217" max="6217" width="52" style="88" customWidth="1"/>
    <col min="6218" max="6218" width="33" style="88" customWidth="1"/>
    <col min="6219" max="6219" width="40" style="88" customWidth="1"/>
    <col min="6220" max="6220" width="41" style="88" customWidth="1"/>
    <col min="6221" max="6221" width="23" style="88" customWidth="1"/>
    <col min="6222" max="6223" width="37" style="88" customWidth="1"/>
    <col min="6224" max="6224" width="39" style="88" customWidth="1"/>
    <col min="6225" max="6225" width="51" style="88" customWidth="1"/>
    <col min="6226" max="6226" width="33" style="88" customWidth="1"/>
    <col min="6227" max="6227" width="37" style="88" customWidth="1"/>
    <col min="6228" max="6228" width="38" style="88" customWidth="1"/>
    <col min="6229" max="6229" width="43" style="88" customWidth="1"/>
    <col min="6230" max="6231" width="41" style="88" customWidth="1"/>
    <col min="6232" max="6232" width="18" style="88" customWidth="1"/>
    <col min="6233" max="6233" width="22" style="88" customWidth="1"/>
    <col min="6234" max="6234" width="13" style="88" customWidth="1"/>
    <col min="6235" max="6235" width="14" style="88" customWidth="1"/>
    <col min="6236" max="6236" width="27" style="88" customWidth="1"/>
    <col min="6237" max="6237" width="24" style="88" customWidth="1"/>
    <col min="6238" max="6238" width="17" style="88" customWidth="1"/>
    <col min="6239" max="6239" width="24" style="88" customWidth="1"/>
    <col min="6240" max="6240" width="25" style="88" customWidth="1"/>
    <col min="6241" max="6241" width="20" style="88" customWidth="1"/>
    <col min="6242" max="6409" width="8.7109375" style="88"/>
    <col min="6410" max="6410" width="34.28515625" style="88" customWidth="1"/>
    <col min="6411" max="6411" width="41.28515625" style="88" customWidth="1"/>
    <col min="6412" max="6412" width="15" style="88" customWidth="1"/>
    <col min="6413" max="6413" width="40" style="88" customWidth="1"/>
    <col min="6414" max="6414" width="26" style="88" customWidth="1"/>
    <col min="6415" max="6415" width="23" style="88" customWidth="1"/>
    <col min="6416" max="6416" width="32" style="88" customWidth="1"/>
    <col min="6417" max="6417" width="30" style="88" customWidth="1"/>
    <col min="6418" max="6418" width="29" style="88" customWidth="1"/>
    <col min="6419" max="6419" width="32" style="88" customWidth="1"/>
    <col min="6420" max="6420" width="31" style="88" customWidth="1"/>
    <col min="6421" max="6421" width="20" style="88" customWidth="1"/>
    <col min="6422" max="6422" width="36" style="88" customWidth="1"/>
    <col min="6423" max="6423" width="25" style="88" customWidth="1"/>
    <col min="6424" max="6424" width="22" style="88" customWidth="1"/>
    <col min="6425" max="6425" width="23" style="88" customWidth="1"/>
    <col min="6426" max="6426" width="16" style="88" customWidth="1"/>
    <col min="6427" max="6427" width="27" style="88" customWidth="1"/>
    <col min="6428" max="6428" width="16" style="88" customWidth="1"/>
    <col min="6429" max="6429" width="25" style="88" customWidth="1"/>
    <col min="6430" max="6430" width="24" style="88" customWidth="1"/>
    <col min="6431" max="6431" width="16" style="88" customWidth="1"/>
    <col min="6432" max="6432" width="22" style="88" customWidth="1"/>
    <col min="6433" max="6433" width="32" style="88" customWidth="1"/>
    <col min="6434" max="6434" width="30" style="88" customWidth="1"/>
    <col min="6435" max="6435" width="23" style="88" customWidth="1"/>
    <col min="6436" max="6436" width="22" style="88" customWidth="1"/>
    <col min="6437" max="6438" width="33" style="88" customWidth="1"/>
    <col min="6439" max="6439" width="26" style="88" customWidth="1"/>
    <col min="6440" max="6440" width="25" style="88" customWidth="1"/>
    <col min="6441" max="6441" width="16" style="88" customWidth="1"/>
    <col min="6442" max="6442" width="23" style="88" customWidth="1"/>
    <col min="6443" max="6443" width="31" style="88" customWidth="1"/>
    <col min="6444" max="6444" width="32" style="88" customWidth="1"/>
    <col min="6445" max="6445" width="17" style="88" customWidth="1"/>
    <col min="6446" max="6446" width="28" style="88" customWidth="1"/>
    <col min="6447" max="6447" width="49" style="88" customWidth="1"/>
    <col min="6448" max="6448" width="24" style="88" customWidth="1"/>
    <col min="6449" max="6449" width="50" style="88" customWidth="1"/>
    <col min="6450" max="6450" width="25" style="88" customWidth="1"/>
    <col min="6451" max="6451" width="20" style="88" customWidth="1"/>
    <col min="6452" max="6452" width="26" style="88" customWidth="1"/>
    <col min="6453" max="6453" width="33" style="88" customWidth="1"/>
    <col min="6454" max="6454" width="26" style="88" customWidth="1"/>
    <col min="6455" max="6455" width="38" style="88" customWidth="1"/>
    <col min="6456" max="6456" width="28" style="88" customWidth="1"/>
    <col min="6457" max="6457" width="45" style="88" customWidth="1"/>
    <col min="6458" max="6458" width="27" style="88" customWidth="1"/>
    <col min="6459" max="6459" width="37" style="88" customWidth="1"/>
    <col min="6460" max="6460" width="18" style="88" customWidth="1"/>
    <col min="6461" max="6461" width="22" style="88" customWidth="1"/>
    <col min="6462" max="6462" width="23" style="88" customWidth="1"/>
    <col min="6463" max="6463" width="26" style="88" customWidth="1"/>
    <col min="6464" max="6464" width="17" style="88" customWidth="1"/>
    <col min="6465" max="6465" width="40" style="88" customWidth="1"/>
    <col min="6466" max="6466" width="23" style="88" customWidth="1"/>
    <col min="6467" max="6467" width="38" style="88" customWidth="1"/>
    <col min="6468" max="6468" width="51" style="88" customWidth="1"/>
    <col min="6469" max="6469" width="26" style="88" customWidth="1"/>
    <col min="6470" max="6470" width="32" style="88" customWidth="1"/>
    <col min="6471" max="6471" width="44" style="88" customWidth="1"/>
    <col min="6472" max="6472" width="22" style="88" customWidth="1"/>
    <col min="6473" max="6473" width="52" style="88" customWidth="1"/>
    <col min="6474" max="6474" width="33" style="88" customWidth="1"/>
    <col min="6475" max="6475" width="40" style="88" customWidth="1"/>
    <col min="6476" max="6476" width="41" style="88" customWidth="1"/>
    <col min="6477" max="6477" width="23" style="88" customWidth="1"/>
    <col min="6478" max="6479" width="37" style="88" customWidth="1"/>
    <col min="6480" max="6480" width="39" style="88" customWidth="1"/>
    <col min="6481" max="6481" width="51" style="88" customWidth="1"/>
    <col min="6482" max="6482" width="33" style="88" customWidth="1"/>
    <col min="6483" max="6483" width="37" style="88" customWidth="1"/>
    <col min="6484" max="6484" width="38" style="88" customWidth="1"/>
    <col min="6485" max="6485" width="43" style="88" customWidth="1"/>
    <col min="6486" max="6487" width="41" style="88" customWidth="1"/>
    <col min="6488" max="6488" width="18" style="88" customWidth="1"/>
    <col min="6489" max="6489" width="22" style="88" customWidth="1"/>
    <col min="6490" max="6490" width="13" style="88" customWidth="1"/>
    <col min="6491" max="6491" width="14" style="88" customWidth="1"/>
    <col min="6492" max="6492" width="27" style="88" customWidth="1"/>
    <col min="6493" max="6493" width="24" style="88" customWidth="1"/>
    <col min="6494" max="6494" width="17" style="88" customWidth="1"/>
    <col min="6495" max="6495" width="24" style="88" customWidth="1"/>
    <col min="6496" max="6496" width="25" style="88" customWidth="1"/>
    <col min="6497" max="6497" width="20" style="88" customWidth="1"/>
    <col min="6498" max="6665" width="8.7109375" style="88"/>
    <col min="6666" max="6666" width="34.28515625" style="88" customWidth="1"/>
    <col min="6667" max="6667" width="41.28515625" style="88" customWidth="1"/>
    <col min="6668" max="6668" width="15" style="88" customWidth="1"/>
    <col min="6669" max="6669" width="40" style="88" customWidth="1"/>
    <col min="6670" max="6670" width="26" style="88" customWidth="1"/>
    <col min="6671" max="6671" width="23" style="88" customWidth="1"/>
    <col min="6672" max="6672" width="32" style="88" customWidth="1"/>
    <col min="6673" max="6673" width="30" style="88" customWidth="1"/>
    <col min="6674" max="6674" width="29" style="88" customWidth="1"/>
    <col min="6675" max="6675" width="32" style="88" customWidth="1"/>
    <col min="6676" max="6676" width="31" style="88" customWidth="1"/>
    <col min="6677" max="6677" width="20" style="88" customWidth="1"/>
    <col min="6678" max="6678" width="36" style="88" customWidth="1"/>
    <col min="6679" max="6679" width="25" style="88" customWidth="1"/>
    <col min="6680" max="6680" width="22" style="88" customWidth="1"/>
    <col min="6681" max="6681" width="23" style="88" customWidth="1"/>
    <col min="6682" max="6682" width="16" style="88" customWidth="1"/>
    <col min="6683" max="6683" width="27" style="88" customWidth="1"/>
    <col min="6684" max="6684" width="16" style="88" customWidth="1"/>
    <col min="6685" max="6685" width="25" style="88" customWidth="1"/>
    <col min="6686" max="6686" width="24" style="88" customWidth="1"/>
    <col min="6687" max="6687" width="16" style="88" customWidth="1"/>
    <col min="6688" max="6688" width="22" style="88" customWidth="1"/>
    <col min="6689" max="6689" width="32" style="88" customWidth="1"/>
    <col min="6690" max="6690" width="30" style="88" customWidth="1"/>
    <col min="6691" max="6691" width="23" style="88" customWidth="1"/>
    <col min="6692" max="6692" width="22" style="88" customWidth="1"/>
    <col min="6693" max="6694" width="33" style="88" customWidth="1"/>
    <col min="6695" max="6695" width="26" style="88" customWidth="1"/>
    <col min="6696" max="6696" width="25" style="88" customWidth="1"/>
    <col min="6697" max="6697" width="16" style="88" customWidth="1"/>
    <col min="6698" max="6698" width="23" style="88" customWidth="1"/>
    <col min="6699" max="6699" width="31" style="88" customWidth="1"/>
    <col min="6700" max="6700" width="32" style="88" customWidth="1"/>
    <col min="6701" max="6701" width="17" style="88" customWidth="1"/>
    <col min="6702" max="6702" width="28" style="88" customWidth="1"/>
    <col min="6703" max="6703" width="49" style="88" customWidth="1"/>
    <col min="6704" max="6704" width="24" style="88" customWidth="1"/>
    <col min="6705" max="6705" width="50" style="88" customWidth="1"/>
    <col min="6706" max="6706" width="25" style="88" customWidth="1"/>
    <col min="6707" max="6707" width="20" style="88" customWidth="1"/>
    <col min="6708" max="6708" width="26" style="88" customWidth="1"/>
    <col min="6709" max="6709" width="33" style="88" customWidth="1"/>
    <col min="6710" max="6710" width="26" style="88" customWidth="1"/>
    <col min="6711" max="6711" width="38" style="88" customWidth="1"/>
    <col min="6712" max="6712" width="28" style="88" customWidth="1"/>
    <col min="6713" max="6713" width="45" style="88" customWidth="1"/>
    <col min="6714" max="6714" width="27" style="88" customWidth="1"/>
    <col min="6715" max="6715" width="37" style="88" customWidth="1"/>
    <col min="6716" max="6716" width="18" style="88" customWidth="1"/>
    <col min="6717" max="6717" width="22" style="88" customWidth="1"/>
    <col min="6718" max="6718" width="23" style="88" customWidth="1"/>
    <col min="6719" max="6719" width="26" style="88" customWidth="1"/>
    <col min="6720" max="6720" width="17" style="88" customWidth="1"/>
    <col min="6721" max="6721" width="40" style="88" customWidth="1"/>
    <col min="6722" max="6722" width="23" style="88" customWidth="1"/>
    <col min="6723" max="6723" width="38" style="88" customWidth="1"/>
    <col min="6724" max="6724" width="51" style="88" customWidth="1"/>
    <col min="6725" max="6725" width="26" style="88" customWidth="1"/>
    <col min="6726" max="6726" width="32" style="88" customWidth="1"/>
    <col min="6727" max="6727" width="44" style="88" customWidth="1"/>
    <col min="6728" max="6728" width="22" style="88" customWidth="1"/>
    <col min="6729" max="6729" width="52" style="88" customWidth="1"/>
    <col min="6730" max="6730" width="33" style="88" customWidth="1"/>
    <col min="6731" max="6731" width="40" style="88" customWidth="1"/>
    <col min="6732" max="6732" width="41" style="88" customWidth="1"/>
    <col min="6733" max="6733" width="23" style="88" customWidth="1"/>
    <col min="6734" max="6735" width="37" style="88" customWidth="1"/>
    <col min="6736" max="6736" width="39" style="88" customWidth="1"/>
    <col min="6737" max="6737" width="51" style="88" customWidth="1"/>
    <col min="6738" max="6738" width="33" style="88" customWidth="1"/>
    <col min="6739" max="6739" width="37" style="88" customWidth="1"/>
    <col min="6740" max="6740" width="38" style="88" customWidth="1"/>
    <col min="6741" max="6741" width="43" style="88" customWidth="1"/>
    <col min="6742" max="6743" width="41" style="88" customWidth="1"/>
    <col min="6744" max="6744" width="18" style="88" customWidth="1"/>
    <col min="6745" max="6745" width="22" style="88" customWidth="1"/>
    <col min="6746" max="6746" width="13" style="88" customWidth="1"/>
    <col min="6747" max="6747" width="14" style="88" customWidth="1"/>
    <col min="6748" max="6748" width="27" style="88" customWidth="1"/>
    <col min="6749" max="6749" width="24" style="88" customWidth="1"/>
    <col min="6750" max="6750" width="17" style="88" customWidth="1"/>
    <col min="6751" max="6751" width="24" style="88" customWidth="1"/>
    <col min="6752" max="6752" width="25" style="88" customWidth="1"/>
    <col min="6753" max="6753" width="20" style="88" customWidth="1"/>
    <col min="6754" max="6921" width="8.7109375" style="88"/>
    <col min="6922" max="6922" width="34.28515625" style="88" customWidth="1"/>
    <col min="6923" max="6923" width="41.28515625" style="88" customWidth="1"/>
    <col min="6924" max="6924" width="15" style="88" customWidth="1"/>
    <col min="6925" max="6925" width="40" style="88" customWidth="1"/>
    <col min="6926" max="6926" width="26" style="88" customWidth="1"/>
    <col min="6927" max="6927" width="23" style="88" customWidth="1"/>
    <col min="6928" max="6928" width="32" style="88" customWidth="1"/>
    <col min="6929" max="6929" width="30" style="88" customWidth="1"/>
    <col min="6930" max="6930" width="29" style="88" customWidth="1"/>
    <col min="6931" max="6931" width="32" style="88" customWidth="1"/>
    <col min="6932" max="6932" width="31" style="88" customWidth="1"/>
    <col min="6933" max="6933" width="20" style="88" customWidth="1"/>
    <col min="6934" max="6934" width="36" style="88" customWidth="1"/>
    <col min="6935" max="6935" width="25" style="88" customWidth="1"/>
    <col min="6936" max="6936" width="22" style="88" customWidth="1"/>
    <col min="6937" max="6937" width="23" style="88" customWidth="1"/>
    <col min="6938" max="6938" width="16" style="88" customWidth="1"/>
    <col min="6939" max="6939" width="27" style="88" customWidth="1"/>
    <col min="6940" max="6940" width="16" style="88" customWidth="1"/>
    <col min="6941" max="6941" width="25" style="88" customWidth="1"/>
    <col min="6942" max="6942" width="24" style="88" customWidth="1"/>
    <col min="6943" max="6943" width="16" style="88" customWidth="1"/>
    <col min="6944" max="6944" width="22" style="88" customWidth="1"/>
    <col min="6945" max="6945" width="32" style="88" customWidth="1"/>
    <col min="6946" max="6946" width="30" style="88" customWidth="1"/>
    <col min="6947" max="6947" width="23" style="88" customWidth="1"/>
    <col min="6948" max="6948" width="22" style="88" customWidth="1"/>
    <col min="6949" max="6950" width="33" style="88" customWidth="1"/>
    <col min="6951" max="6951" width="26" style="88" customWidth="1"/>
    <col min="6952" max="6952" width="25" style="88" customWidth="1"/>
    <col min="6953" max="6953" width="16" style="88" customWidth="1"/>
    <col min="6954" max="6954" width="23" style="88" customWidth="1"/>
    <col min="6955" max="6955" width="31" style="88" customWidth="1"/>
    <col min="6956" max="6956" width="32" style="88" customWidth="1"/>
    <col min="6957" max="6957" width="17" style="88" customWidth="1"/>
    <col min="6958" max="6958" width="28" style="88" customWidth="1"/>
    <col min="6959" max="6959" width="49" style="88" customWidth="1"/>
    <col min="6960" max="6960" width="24" style="88" customWidth="1"/>
    <col min="6961" max="6961" width="50" style="88" customWidth="1"/>
    <col min="6962" max="6962" width="25" style="88" customWidth="1"/>
    <col min="6963" max="6963" width="20" style="88" customWidth="1"/>
    <col min="6964" max="6964" width="26" style="88" customWidth="1"/>
    <col min="6965" max="6965" width="33" style="88" customWidth="1"/>
    <col min="6966" max="6966" width="26" style="88" customWidth="1"/>
    <col min="6967" max="6967" width="38" style="88" customWidth="1"/>
    <col min="6968" max="6968" width="28" style="88" customWidth="1"/>
    <col min="6969" max="6969" width="45" style="88" customWidth="1"/>
    <col min="6970" max="6970" width="27" style="88" customWidth="1"/>
    <col min="6971" max="6971" width="37" style="88" customWidth="1"/>
    <col min="6972" max="6972" width="18" style="88" customWidth="1"/>
    <col min="6973" max="6973" width="22" style="88" customWidth="1"/>
    <col min="6974" max="6974" width="23" style="88" customWidth="1"/>
    <col min="6975" max="6975" width="26" style="88" customWidth="1"/>
    <col min="6976" max="6976" width="17" style="88" customWidth="1"/>
    <col min="6977" max="6977" width="40" style="88" customWidth="1"/>
    <col min="6978" max="6978" width="23" style="88" customWidth="1"/>
    <col min="6979" max="6979" width="38" style="88" customWidth="1"/>
    <col min="6980" max="6980" width="51" style="88" customWidth="1"/>
    <col min="6981" max="6981" width="26" style="88" customWidth="1"/>
    <col min="6982" max="6982" width="32" style="88" customWidth="1"/>
    <col min="6983" max="6983" width="44" style="88" customWidth="1"/>
    <col min="6984" max="6984" width="22" style="88" customWidth="1"/>
    <col min="6985" max="6985" width="52" style="88" customWidth="1"/>
    <col min="6986" max="6986" width="33" style="88" customWidth="1"/>
    <col min="6987" max="6987" width="40" style="88" customWidth="1"/>
    <col min="6988" max="6988" width="41" style="88" customWidth="1"/>
    <col min="6989" max="6989" width="23" style="88" customWidth="1"/>
    <col min="6990" max="6991" width="37" style="88" customWidth="1"/>
    <col min="6992" max="6992" width="39" style="88" customWidth="1"/>
    <col min="6993" max="6993" width="51" style="88" customWidth="1"/>
    <col min="6994" max="6994" width="33" style="88" customWidth="1"/>
    <col min="6995" max="6995" width="37" style="88" customWidth="1"/>
    <col min="6996" max="6996" width="38" style="88" customWidth="1"/>
    <col min="6997" max="6997" width="43" style="88" customWidth="1"/>
    <col min="6998" max="6999" width="41" style="88" customWidth="1"/>
    <col min="7000" max="7000" width="18" style="88" customWidth="1"/>
    <col min="7001" max="7001" width="22" style="88" customWidth="1"/>
    <col min="7002" max="7002" width="13" style="88" customWidth="1"/>
    <col min="7003" max="7003" width="14" style="88" customWidth="1"/>
    <col min="7004" max="7004" width="27" style="88" customWidth="1"/>
    <col min="7005" max="7005" width="24" style="88" customWidth="1"/>
    <col min="7006" max="7006" width="17" style="88" customWidth="1"/>
    <col min="7007" max="7007" width="24" style="88" customWidth="1"/>
    <col min="7008" max="7008" width="25" style="88" customWidth="1"/>
    <col min="7009" max="7009" width="20" style="88" customWidth="1"/>
    <col min="7010" max="7177" width="8.7109375" style="88"/>
    <col min="7178" max="7178" width="34.28515625" style="88" customWidth="1"/>
    <col min="7179" max="7179" width="41.28515625" style="88" customWidth="1"/>
    <col min="7180" max="7180" width="15" style="88" customWidth="1"/>
    <col min="7181" max="7181" width="40" style="88" customWidth="1"/>
    <col min="7182" max="7182" width="26" style="88" customWidth="1"/>
    <col min="7183" max="7183" width="23" style="88" customWidth="1"/>
    <col min="7184" max="7184" width="32" style="88" customWidth="1"/>
    <col min="7185" max="7185" width="30" style="88" customWidth="1"/>
    <col min="7186" max="7186" width="29" style="88" customWidth="1"/>
    <col min="7187" max="7187" width="32" style="88" customWidth="1"/>
    <col min="7188" max="7188" width="31" style="88" customWidth="1"/>
    <col min="7189" max="7189" width="20" style="88" customWidth="1"/>
    <col min="7190" max="7190" width="36" style="88" customWidth="1"/>
    <col min="7191" max="7191" width="25" style="88" customWidth="1"/>
    <col min="7192" max="7192" width="22" style="88" customWidth="1"/>
    <col min="7193" max="7193" width="23" style="88" customWidth="1"/>
    <col min="7194" max="7194" width="16" style="88" customWidth="1"/>
    <col min="7195" max="7195" width="27" style="88" customWidth="1"/>
    <col min="7196" max="7196" width="16" style="88" customWidth="1"/>
    <col min="7197" max="7197" width="25" style="88" customWidth="1"/>
    <col min="7198" max="7198" width="24" style="88" customWidth="1"/>
    <col min="7199" max="7199" width="16" style="88" customWidth="1"/>
    <col min="7200" max="7200" width="22" style="88" customWidth="1"/>
    <col min="7201" max="7201" width="32" style="88" customWidth="1"/>
    <col min="7202" max="7202" width="30" style="88" customWidth="1"/>
    <col min="7203" max="7203" width="23" style="88" customWidth="1"/>
    <col min="7204" max="7204" width="22" style="88" customWidth="1"/>
    <col min="7205" max="7206" width="33" style="88" customWidth="1"/>
    <col min="7207" max="7207" width="26" style="88" customWidth="1"/>
    <col min="7208" max="7208" width="25" style="88" customWidth="1"/>
    <col min="7209" max="7209" width="16" style="88" customWidth="1"/>
    <col min="7210" max="7210" width="23" style="88" customWidth="1"/>
    <col min="7211" max="7211" width="31" style="88" customWidth="1"/>
    <col min="7212" max="7212" width="32" style="88" customWidth="1"/>
    <col min="7213" max="7213" width="17" style="88" customWidth="1"/>
    <col min="7214" max="7214" width="28" style="88" customWidth="1"/>
    <col min="7215" max="7215" width="49" style="88" customWidth="1"/>
    <col min="7216" max="7216" width="24" style="88" customWidth="1"/>
    <col min="7217" max="7217" width="50" style="88" customWidth="1"/>
    <col min="7218" max="7218" width="25" style="88" customWidth="1"/>
    <col min="7219" max="7219" width="20" style="88" customWidth="1"/>
    <col min="7220" max="7220" width="26" style="88" customWidth="1"/>
    <col min="7221" max="7221" width="33" style="88" customWidth="1"/>
    <col min="7222" max="7222" width="26" style="88" customWidth="1"/>
    <col min="7223" max="7223" width="38" style="88" customWidth="1"/>
    <col min="7224" max="7224" width="28" style="88" customWidth="1"/>
    <col min="7225" max="7225" width="45" style="88" customWidth="1"/>
    <col min="7226" max="7226" width="27" style="88" customWidth="1"/>
    <col min="7227" max="7227" width="37" style="88" customWidth="1"/>
    <col min="7228" max="7228" width="18" style="88" customWidth="1"/>
    <col min="7229" max="7229" width="22" style="88" customWidth="1"/>
    <col min="7230" max="7230" width="23" style="88" customWidth="1"/>
    <col min="7231" max="7231" width="26" style="88" customWidth="1"/>
    <col min="7232" max="7232" width="17" style="88" customWidth="1"/>
    <col min="7233" max="7233" width="40" style="88" customWidth="1"/>
    <col min="7234" max="7234" width="23" style="88" customWidth="1"/>
    <col min="7235" max="7235" width="38" style="88" customWidth="1"/>
    <col min="7236" max="7236" width="51" style="88" customWidth="1"/>
    <col min="7237" max="7237" width="26" style="88" customWidth="1"/>
    <col min="7238" max="7238" width="32" style="88" customWidth="1"/>
    <col min="7239" max="7239" width="44" style="88" customWidth="1"/>
    <col min="7240" max="7240" width="22" style="88" customWidth="1"/>
    <col min="7241" max="7241" width="52" style="88" customWidth="1"/>
    <col min="7242" max="7242" width="33" style="88" customWidth="1"/>
    <col min="7243" max="7243" width="40" style="88" customWidth="1"/>
    <col min="7244" max="7244" width="41" style="88" customWidth="1"/>
    <col min="7245" max="7245" width="23" style="88" customWidth="1"/>
    <col min="7246" max="7247" width="37" style="88" customWidth="1"/>
    <col min="7248" max="7248" width="39" style="88" customWidth="1"/>
    <col min="7249" max="7249" width="51" style="88" customWidth="1"/>
    <col min="7250" max="7250" width="33" style="88" customWidth="1"/>
    <col min="7251" max="7251" width="37" style="88" customWidth="1"/>
    <col min="7252" max="7252" width="38" style="88" customWidth="1"/>
    <col min="7253" max="7253" width="43" style="88" customWidth="1"/>
    <col min="7254" max="7255" width="41" style="88" customWidth="1"/>
    <col min="7256" max="7256" width="18" style="88" customWidth="1"/>
    <col min="7257" max="7257" width="22" style="88" customWidth="1"/>
    <col min="7258" max="7258" width="13" style="88" customWidth="1"/>
    <col min="7259" max="7259" width="14" style="88" customWidth="1"/>
    <col min="7260" max="7260" width="27" style="88" customWidth="1"/>
    <col min="7261" max="7261" width="24" style="88" customWidth="1"/>
    <col min="7262" max="7262" width="17" style="88" customWidth="1"/>
    <col min="7263" max="7263" width="24" style="88" customWidth="1"/>
    <col min="7264" max="7264" width="25" style="88" customWidth="1"/>
    <col min="7265" max="7265" width="20" style="88" customWidth="1"/>
    <col min="7266" max="7433" width="8.7109375" style="88"/>
    <col min="7434" max="7434" width="34.28515625" style="88" customWidth="1"/>
    <col min="7435" max="7435" width="41.28515625" style="88" customWidth="1"/>
    <col min="7436" max="7436" width="15" style="88" customWidth="1"/>
    <col min="7437" max="7437" width="40" style="88" customWidth="1"/>
    <col min="7438" max="7438" width="26" style="88" customWidth="1"/>
    <col min="7439" max="7439" width="23" style="88" customWidth="1"/>
    <col min="7440" max="7440" width="32" style="88" customWidth="1"/>
    <col min="7441" max="7441" width="30" style="88" customWidth="1"/>
    <col min="7442" max="7442" width="29" style="88" customWidth="1"/>
    <col min="7443" max="7443" width="32" style="88" customWidth="1"/>
    <col min="7444" max="7444" width="31" style="88" customWidth="1"/>
    <col min="7445" max="7445" width="20" style="88" customWidth="1"/>
    <col min="7446" max="7446" width="36" style="88" customWidth="1"/>
    <col min="7447" max="7447" width="25" style="88" customWidth="1"/>
    <col min="7448" max="7448" width="22" style="88" customWidth="1"/>
    <col min="7449" max="7449" width="23" style="88" customWidth="1"/>
    <col min="7450" max="7450" width="16" style="88" customWidth="1"/>
    <col min="7451" max="7451" width="27" style="88" customWidth="1"/>
    <col min="7452" max="7452" width="16" style="88" customWidth="1"/>
    <col min="7453" max="7453" width="25" style="88" customWidth="1"/>
    <col min="7454" max="7454" width="24" style="88" customWidth="1"/>
    <col min="7455" max="7455" width="16" style="88" customWidth="1"/>
    <col min="7456" max="7456" width="22" style="88" customWidth="1"/>
    <col min="7457" max="7457" width="32" style="88" customWidth="1"/>
    <col min="7458" max="7458" width="30" style="88" customWidth="1"/>
    <col min="7459" max="7459" width="23" style="88" customWidth="1"/>
    <col min="7460" max="7460" width="22" style="88" customWidth="1"/>
    <col min="7461" max="7462" width="33" style="88" customWidth="1"/>
    <col min="7463" max="7463" width="26" style="88" customWidth="1"/>
    <col min="7464" max="7464" width="25" style="88" customWidth="1"/>
    <col min="7465" max="7465" width="16" style="88" customWidth="1"/>
    <col min="7466" max="7466" width="23" style="88" customWidth="1"/>
    <col min="7467" max="7467" width="31" style="88" customWidth="1"/>
    <col min="7468" max="7468" width="32" style="88" customWidth="1"/>
    <col min="7469" max="7469" width="17" style="88" customWidth="1"/>
    <col min="7470" max="7470" width="28" style="88" customWidth="1"/>
    <col min="7471" max="7471" width="49" style="88" customWidth="1"/>
    <col min="7472" max="7472" width="24" style="88" customWidth="1"/>
    <col min="7473" max="7473" width="50" style="88" customWidth="1"/>
    <col min="7474" max="7474" width="25" style="88" customWidth="1"/>
    <col min="7475" max="7475" width="20" style="88" customWidth="1"/>
    <col min="7476" max="7476" width="26" style="88" customWidth="1"/>
    <col min="7477" max="7477" width="33" style="88" customWidth="1"/>
    <col min="7478" max="7478" width="26" style="88" customWidth="1"/>
    <col min="7479" max="7479" width="38" style="88" customWidth="1"/>
    <col min="7480" max="7480" width="28" style="88" customWidth="1"/>
    <col min="7481" max="7481" width="45" style="88" customWidth="1"/>
    <col min="7482" max="7482" width="27" style="88" customWidth="1"/>
    <col min="7483" max="7483" width="37" style="88" customWidth="1"/>
    <col min="7484" max="7484" width="18" style="88" customWidth="1"/>
    <col min="7485" max="7485" width="22" style="88" customWidth="1"/>
    <col min="7486" max="7486" width="23" style="88" customWidth="1"/>
    <col min="7487" max="7487" width="26" style="88" customWidth="1"/>
    <col min="7488" max="7488" width="17" style="88" customWidth="1"/>
    <col min="7489" max="7489" width="40" style="88" customWidth="1"/>
    <col min="7490" max="7490" width="23" style="88" customWidth="1"/>
    <col min="7491" max="7491" width="38" style="88" customWidth="1"/>
    <col min="7492" max="7492" width="51" style="88" customWidth="1"/>
    <col min="7493" max="7493" width="26" style="88" customWidth="1"/>
    <col min="7494" max="7494" width="32" style="88" customWidth="1"/>
    <col min="7495" max="7495" width="44" style="88" customWidth="1"/>
    <col min="7496" max="7496" width="22" style="88" customWidth="1"/>
    <col min="7497" max="7497" width="52" style="88" customWidth="1"/>
    <col min="7498" max="7498" width="33" style="88" customWidth="1"/>
    <col min="7499" max="7499" width="40" style="88" customWidth="1"/>
    <col min="7500" max="7500" width="41" style="88" customWidth="1"/>
    <col min="7501" max="7501" width="23" style="88" customWidth="1"/>
    <col min="7502" max="7503" width="37" style="88" customWidth="1"/>
    <col min="7504" max="7504" width="39" style="88" customWidth="1"/>
    <col min="7505" max="7505" width="51" style="88" customWidth="1"/>
    <col min="7506" max="7506" width="33" style="88" customWidth="1"/>
    <col min="7507" max="7507" width="37" style="88" customWidth="1"/>
    <col min="7508" max="7508" width="38" style="88" customWidth="1"/>
    <col min="7509" max="7509" width="43" style="88" customWidth="1"/>
    <col min="7510" max="7511" width="41" style="88" customWidth="1"/>
    <col min="7512" max="7512" width="18" style="88" customWidth="1"/>
    <col min="7513" max="7513" width="22" style="88" customWidth="1"/>
    <col min="7514" max="7514" width="13" style="88" customWidth="1"/>
    <col min="7515" max="7515" width="14" style="88" customWidth="1"/>
    <col min="7516" max="7516" width="27" style="88" customWidth="1"/>
    <col min="7517" max="7517" width="24" style="88" customWidth="1"/>
    <col min="7518" max="7518" width="17" style="88" customWidth="1"/>
    <col min="7519" max="7519" width="24" style="88" customWidth="1"/>
    <col min="7520" max="7520" width="25" style="88" customWidth="1"/>
    <col min="7521" max="7521" width="20" style="88" customWidth="1"/>
    <col min="7522" max="7689" width="8.7109375" style="88"/>
    <col min="7690" max="7690" width="34.28515625" style="88" customWidth="1"/>
    <col min="7691" max="7691" width="41.28515625" style="88" customWidth="1"/>
    <col min="7692" max="7692" width="15" style="88" customWidth="1"/>
    <col min="7693" max="7693" width="40" style="88" customWidth="1"/>
    <col min="7694" max="7694" width="26" style="88" customWidth="1"/>
    <col min="7695" max="7695" width="23" style="88" customWidth="1"/>
    <col min="7696" max="7696" width="32" style="88" customWidth="1"/>
    <col min="7697" max="7697" width="30" style="88" customWidth="1"/>
    <col min="7698" max="7698" width="29" style="88" customWidth="1"/>
    <col min="7699" max="7699" width="32" style="88" customWidth="1"/>
    <col min="7700" max="7700" width="31" style="88" customWidth="1"/>
    <col min="7701" max="7701" width="20" style="88" customWidth="1"/>
    <col min="7702" max="7702" width="36" style="88" customWidth="1"/>
    <col min="7703" max="7703" width="25" style="88" customWidth="1"/>
    <col min="7704" max="7704" width="22" style="88" customWidth="1"/>
    <col min="7705" max="7705" width="23" style="88" customWidth="1"/>
    <col min="7706" max="7706" width="16" style="88" customWidth="1"/>
    <col min="7707" max="7707" width="27" style="88" customWidth="1"/>
    <col min="7708" max="7708" width="16" style="88" customWidth="1"/>
    <col min="7709" max="7709" width="25" style="88" customWidth="1"/>
    <col min="7710" max="7710" width="24" style="88" customWidth="1"/>
    <col min="7711" max="7711" width="16" style="88" customWidth="1"/>
    <col min="7712" max="7712" width="22" style="88" customWidth="1"/>
    <col min="7713" max="7713" width="32" style="88" customWidth="1"/>
    <col min="7714" max="7714" width="30" style="88" customWidth="1"/>
    <col min="7715" max="7715" width="23" style="88" customWidth="1"/>
    <col min="7716" max="7716" width="22" style="88" customWidth="1"/>
    <col min="7717" max="7718" width="33" style="88" customWidth="1"/>
    <col min="7719" max="7719" width="26" style="88" customWidth="1"/>
    <col min="7720" max="7720" width="25" style="88" customWidth="1"/>
    <col min="7721" max="7721" width="16" style="88" customWidth="1"/>
    <col min="7722" max="7722" width="23" style="88" customWidth="1"/>
    <col min="7723" max="7723" width="31" style="88" customWidth="1"/>
    <col min="7724" max="7724" width="32" style="88" customWidth="1"/>
    <col min="7725" max="7725" width="17" style="88" customWidth="1"/>
    <col min="7726" max="7726" width="28" style="88" customWidth="1"/>
    <col min="7727" max="7727" width="49" style="88" customWidth="1"/>
    <col min="7728" max="7728" width="24" style="88" customWidth="1"/>
    <col min="7729" max="7729" width="50" style="88" customWidth="1"/>
    <col min="7730" max="7730" width="25" style="88" customWidth="1"/>
    <col min="7731" max="7731" width="20" style="88" customWidth="1"/>
    <col min="7732" max="7732" width="26" style="88" customWidth="1"/>
    <col min="7733" max="7733" width="33" style="88" customWidth="1"/>
    <col min="7734" max="7734" width="26" style="88" customWidth="1"/>
    <col min="7735" max="7735" width="38" style="88" customWidth="1"/>
    <col min="7736" max="7736" width="28" style="88" customWidth="1"/>
    <col min="7737" max="7737" width="45" style="88" customWidth="1"/>
    <col min="7738" max="7738" width="27" style="88" customWidth="1"/>
    <col min="7739" max="7739" width="37" style="88" customWidth="1"/>
    <col min="7740" max="7740" width="18" style="88" customWidth="1"/>
    <col min="7741" max="7741" width="22" style="88" customWidth="1"/>
    <col min="7742" max="7742" width="23" style="88" customWidth="1"/>
    <col min="7743" max="7743" width="26" style="88" customWidth="1"/>
    <col min="7744" max="7744" width="17" style="88" customWidth="1"/>
    <col min="7745" max="7745" width="40" style="88" customWidth="1"/>
    <col min="7746" max="7746" width="23" style="88" customWidth="1"/>
    <col min="7747" max="7747" width="38" style="88" customWidth="1"/>
    <col min="7748" max="7748" width="51" style="88" customWidth="1"/>
    <col min="7749" max="7749" width="26" style="88" customWidth="1"/>
    <col min="7750" max="7750" width="32" style="88" customWidth="1"/>
    <col min="7751" max="7751" width="44" style="88" customWidth="1"/>
    <col min="7752" max="7752" width="22" style="88" customWidth="1"/>
    <col min="7753" max="7753" width="52" style="88" customWidth="1"/>
    <col min="7754" max="7754" width="33" style="88" customWidth="1"/>
    <col min="7755" max="7755" width="40" style="88" customWidth="1"/>
    <col min="7756" max="7756" width="41" style="88" customWidth="1"/>
    <col min="7757" max="7757" width="23" style="88" customWidth="1"/>
    <col min="7758" max="7759" width="37" style="88" customWidth="1"/>
    <col min="7760" max="7760" width="39" style="88" customWidth="1"/>
    <col min="7761" max="7761" width="51" style="88" customWidth="1"/>
    <col min="7762" max="7762" width="33" style="88" customWidth="1"/>
    <col min="7763" max="7763" width="37" style="88" customWidth="1"/>
    <col min="7764" max="7764" width="38" style="88" customWidth="1"/>
    <col min="7765" max="7765" width="43" style="88" customWidth="1"/>
    <col min="7766" max="7767" width="41" style="88" customWidth="1"/>
    <col min="7768" max="7768" width="18" style="88" customWidth="1"/>
    <col min="7769" max="7769" width="22" style="88" customWidth="1"/>
    <col min="7770" max="7770" width="13" style="88" customWidth="1"/>
    <col min="7771" max="7771" width="14" style="88" customWidth="1"/>
    <col min="7772" max="7772" width="27" style="88" customWidth="1"/>
    <col min="7773" max="7773" width="24" style="88" customWidth="1"/>
    <col min="7774" max="7774" width="17" style="88" customWidth="1"/>
    <col min="7775" max="7775" width="24" style="88" customWidth="1"/>
    <col min="7776" max="7776" width="25" style="88" customWidth="1"/>
    <col min="7777" max="7777" width="20" style="88" customWidth="1"/>
    <col min="7778" max="7945" width="8.7109375" style="88"/>
    <col min="7946" max="7946" width="34.28515625" style="88" customWidth="1"/>
    <col min="7947" max="7947" width="41.28515625" style="88" customWidth="1"/>
    <col min="7948" max="7948" width="15" style="88" customWidth="1"/>
    <col min="7949" max="7949" width="40" style="88" customWidth="1"/>
    <col min="7950" max="7950" width="26" style="88" customWidth="1"/>
    <col min="7951" max="7951" width="23" style="88" customWidth="1"/>
    <col min="7952" max="7952" width="32" style="88" customWidth="1"/>
    <col min="7953" max="7953" width="30" style="88" customWidth="1"/>
    <col min="7954" max="7954" width="29" style="88" customWidth="1"/>
    <col min="7955" max="7955" width="32" style="88" customWidth="1"/>
    <col min="7956" max="7956" width="31" style="88" customWidth="1"/>
    <col min="7957" max="7957" width="20" style="88" customWidth="1"/>
    <col min="7958" max="7958" width="36" style="88" customWidth="1"/>
    <col min="7959" max="7959" width="25" style="88" customWidth="1"/>
    <col min="7960" max="7960" width="22" style="88" customWidth="1"/>
    <col min="7961" max="7961" width="23" style="88" customWidth="1"/>
    <col min="7962" max="7962" width="16" style="88" customWidth="1"/>
    <col min="7963" max="7963" width="27" style="88" customWidth="1"/>
    <col min="7964" max="7964" width="16" style="88" customWidth="1"/>
    <col min="7965" max="7965" width="25" style="88" customWidth="1"/>
    <col min="7966" max="7966" width="24" style="88" customWidth="1"/>
    <col min="7967" max="7967" width="16" style="88" customWidth="1"/>
    <col min="7968" max="7968" width="22" style="88" customWidth="1"/>
    <col min="7969" max="7969" width="32" style="88" customWidth="1"/>
    <col min="7970" max="7970" width="30" style="88" customWidth="1"/>
    <col min="7971" max="7971" width="23" style="88" customWidth="1"/>
    <col min="7972" max="7972" width="22" style="88" customWidth="1"/>
    <col min="7973" max="7974" width="33" style="88" customWidth="1"/>
    <col min="7975" max="7975" width="26" style="88" customWidth="1"/>
    <col min="7976" max="7976" width="25" style="88" customWidth="1"/>
    <col min="7977" max="7977" width="16" style="88" customWidth="1"/>
    <col min="7978" max="7978" width="23" style="88" customWidth="1"/>
    <col min="7979" max="7979" width="31" style="88" customWidth="1"/>
    <col min="7980" max="7980" width="32" style="88" customWidth="1"/>
    <col min="7981" max="7981" width="17" style="88" customWidth="1"/>
    <col min="7982" max="7982" width="28" style="88" customWidth="1"/>
    <col min="7983" max="7983" width="49" style="88" customWidth="1"/>
    <col min="7984" max="7984" width="24" style="88" customWidth="1"/>
    <col min="7985" max="7985" width="50" style="88" customWidth="1"/>
    <col min="7986" max="7986" width="25" style="88" customWidth="1"/>
    <col min="7987" max="7987" width="20" style="88" customWidth="1"/>
    <col min="7988" max="7988" width="26" style="88" customWidth="1"/>
    <col min="7989" max="7989" width="33" style="88" customWidth="1"/>
    <col min="7990" max="7990" width="26" style="88" customWidth="1"/>
    <col min="7991" max="7991" width="38" style="88" customWidth="1"/>
    <col min="7992" max="7992" width="28" style="88" customWidth="1"/>
    <col min="7993" max="7993" width="45" style="88" customWidth="1"/>
    <col min="7994" max="7994" width="27" style="88" customWidth="1"/>
    <col min="7995" max="7995" width="37" style="88" customWidth="1"/>
    <col min="7996" max="7996" width="18" style="88" customWidth="1"/>
    <col min="7997" max="7997" width="22" style="88" customWidth="1"/>
    <col min="7998" max="7998" width="23" style="88" customWidth="1"/>
    <col min="7999" max="7999" width="26" style="88" customWidth="1"/>
    <col min="8000" max="8000" width="17" style="88" customWidth="1"/>
    <col min="8001" max="8001" width="40" style="88" customWidth="1"/>
    <col min="8002" max="8002" width="23" style="88" customWidth="1"/>
    <col min="8003" max="8003" width="38" style="88" customWidth="1"/>
    <col min="8004" max="8004" width="51" style="88" customWidth="1"/>
    <col min="8005" max="8005" width="26" style="88" customWidth="1"/>
    <col min="8006" max="8006" width="32" style="88" customWidth="1"/>
    <col min="8007" max="8007" width="44" style="88" customWidth="1"/>
    <col min="8008" max="8008" width="22" style="88" customWidth="1"/>
    <col min="8009" max="8009" width="52" style="88" customWidth="1"/>
    <col min="8010" max="8010" width="33" style="88" customWidth="1"/>
    <col min="8011" max="8011" width="40" style="88" customWidth="1"/>
    <col min="8012" max="8012" width="41" style="88" customWidth="1"/>
    <col min="8013" max="8013" width="23" style="88" customWidth="1"/>
    <col min="8014" max="8015" width="37" style="88" customWidth="1"/>
    <col min="8016" max="8016" width="39" style="88" customWidth="1"/>
    <col min="8017" max="8017" width="51" style="88" customWidth="1"/>
    <col min="8018" max="8018" width="33" style="88" customWidth="1"/>
    <col min="8019" max="8019" width="37" style="88" customWidth="1"/>
    <col min="8020" max="8020" width="38" style="88" customWidth="1"/>
    <col min="8021" max="8021" width="43" style="88" customWidth="1"/>
    <col min="8022" max="8023" width="41" style="88" customWidth="1"/>
    <col min="8024" max="8024" width="18" style="88" customWidth="1"/>
    <col min="8025" max="8025" width="22" style="88" customWidth="1"/>
    <col min="8026" max="8026" width="13" style="88" customWidth="1"/>
    <col min="8027" max="8027" width="14" style="88" customWidth="1"/>
    <col min="8028" max="8028" width="27" style="88" customWidth="1"/>
    <col min="8029" max="8029" width="24" style="88" customWidth="1"/>
    <col min="8030" max="8030" width="17" style="88" customWidth="1"/>
    <col min="8031" max="8031" width="24" style="88" customWidth="1"/>
    <col min="8032" max="8032" width="25" style="88" customWidth="1"/>
    <col min="8033" max="8033" width="20" style="88" customWidth="1"/>
    <col min="8034" max="8201" width="8.7109375" style="88"/>
    <col min="8202" max="8202" width="34.28515625" style="88" customWidth="1"/>
    <col min="8203" max="8203" width="41.28515625" style="88" customWidth="1"/>
    <col min="8204" max="8204" width="15" style="88" customWidth="1"/>
    <col min="8205" max="8205" width="40" style="88" customWidth="1"/>
    <col min="8206" max="8206" width="26" style="88" customWidth="1"/>
    <col min="8207" max="8207" width="23" style="88" customWidth="1"/>
    <col min="8208" max="8208" width="32" style="88" customWidth="1"/>
    <col min="8209" max="8209" width="30" style="88" customWidth="1"/>
    <col min="8210" max="8210" width="29" style="88" customWidth="1"/>
    <col min="8211" max="8211" width="32" style="88" customWidth="1"/>
    <col min="8212" max="8212" width="31" style="88" customWidth="1"/>
    <col min="8213" max="8213" width="20" style="88" customWidth="1"/>
    <col min="8214" max="8214" width="36" style="88" customWidth="1"/>
    <col min="8215" max="8215" width="25" style="88" customWidth="1"/>
    <col min="8216" max="8216" width="22" style="88" customWidth="1"/>
    <col min="8217" max="8217" width="23" style="88" customWidth="1"/>
    <col min="8218" max="8218" width="16" style="88" customWidth="1"/>
    <col min="8219" max="8219" width="27" style="88" customWidth="1"/>
    <col min="8220" max="8220" width="16" style="88" customWidth="1"/>
    <col min="8221" max="8221" width="25" style="88" customWidth="1"/>
    <col min="8222" max="8222" width="24" style="88" customWidth="1"/>
    <col min="8223" max="8223" width="16" style="88" customWidth="1"/>
    <col min="8224" max="8224" width="22" style="88" customWidth="1"/>
    <col min="8225" max="8225" width="32" style="88" customWidth="1"/>
    <col min="8226" max="8226" width="30" style="88" customWidth="1"/>
    <col min="8227" max="8227" width="23" style="88" customWidth="1"/>
    <col min="8228" max="8228" width="22" style="88" customWidth="1"/>
    <col min="8229" max="8230" width="33" style="88" customWidth="1"/>
    <col min="8231" max="8231" width="26" style="88" customWidth="1"/>
    <col min="8232" max="8232" width="25" style="88" customWidth="1"/>
    <col min="8233" max="8233" width="16" style="88" customWidth="1"/>
    <col min="8234" max="8234" width="23" style="88" customWidth="1"/>
    <col min="8235" max="8235" width="31" style="88" customWidth="1"/>
    <col min="8236" max="8236" width="32" style="88" customWidth="1"/>
    <col min="8237" max="8237" width="17" style="88" customWidth="1"/>
    <col min="8238" max="8238" width="28" style="88" customWidth="1"/>
    <col min="8239" max="8239" width="49" style="88" customWidth="1"/>
    <col min="8240" max="8240" width="24" style="88" customWidth="1"/>
    <col min="8241" max="8241" width="50" style="88" customWidth="1"/>
    <col min="8242" max="8242" width="25" style="88" customWidth="1"/>
    <col min="8243" max="8243" width="20" style="88" customWidth="1"/>
    <col min="8244" max="8244" width="26" style="88" customWidth="1"/>
    <col min="8245" max="8245" width="33" style="88" customWidth="1"/>
    <col min="8246" max="8246" width="26" style="88" customWidth="1"/>
    <col min="8247" max="8247" width="38" style="88" customWidth="1"/>
    <col min="8248" max="8248" width="28" style="88" customWidth="1"/>
    <col min="8249" max="8249" width="45" style="88" customWidth="1"/>
    <col min="8250" max="8250" width="27" style="88" customWidth="1"/>
    <col min="8251" max="8251" width="37" style="88" customWidth="1"/>
    <col min="8252" max="8252" width="18" style="88" customWidth="1"/>
    <col min="8253" max="8253" width="22" style="88" customWidth="1"/>
    <col min="8254" max="8254" width="23" style="88" customWidth="1"/>
    <col min="8255" max="8255" width="26" style="88" customWidth="1"/>
    <col min="8256" max="8256" width="17" style="88" customWidth="1"/>
    <col min="8257" max="8257" width="40" style="88" customWidth="1"/>
    <col min="8258" max="8258" width="23" style="88" customWidth="1"/>
    <col min="8259" max="8259" width="38" style="88" customWidth="1"/>
    <col min="8260" max="8260" width="51" style="88" customWidth="1"/>
    <col min="8261" max="8261" width="26" style="88" customWidth="1"/>
    <col min="8262" max="8262" width="32" style="88" customWidth="1"/>
    <col min="8263" max="8263" width="44" style="88" customWidth="1"/>
    <col min="8264" max="8264" width="22" style="88" customWidth="1"/>
    <col min="8265" max="8265" width="52" style="88" customWidth="1"/>
    <col min="8266" max="8266" width="33" style="88" customWidth="1"/>
    <col min="8267" max="8267" width="40" style="88" customWidth="1"/>
    <col min="8268" max="8268" width="41" style="88" customWidth="1"/>
    <col min="8269" max="8269" width="23" style="88" customWidth="1"/>
    <col min="8270" max="8271" width="37" style="88" customWidth="1"/>
    <col min="8272" max="8272" width="39" style="88" customWidth="1"/>
    <col min="8273" max="8273" width="51" style="88" customWidth="1"/>
    <col min="8274" max="8274" width="33" style="88" customWidth="1"/>
    <col min="8275" max="8275" width="37" style="88" customWidth="1"/>
    <col min="8276" max="8276" width="38" style="88" customWidth="1"/>
    <col min="8277" max="8277" width="43" style="88" customWidth="1"/>
    <col min="8278" max="8279" width="41" style="88" customWidth="1"/>
    <col min="8280" max="8280" width="18" style="88" customWidth="1"/>
    <col min="8281" max="8281" width="22" style="88" customWidth="1"/>
    <col min="8282" max="8282" width="13" style="88" customWidth="1"/>
    <col min="8283" max="8283" width="14" style="88" customWidth="1"/>
    <col min="8284" max="8284" width="27" style="88" customWidth="1"/>
    <col min="8285" max="8285" width="24" style="88" customWidth="1"/>
    <col min="8286" max="8286" width="17" style="88" customWidth="1"/>
    <col min="8287" max="8287" width="24" style="88" customWidth="1"/>
    <col min="8288" max="8288" width="25" style="88" customWidth="1"/>
    <col min="8289" max="8289" width="20" style="88" customWidth="1"/>
    <col min="8290" max="8457" width="8.7109375" style="88"/>
    <col min="8458" max="8458" width="34.28515625" style="88" customWidth="1"/>
    <col min="8459" max="8459" width="41.28515625" style="88" customWidth="1"/>
    <col min="8460" max="8460" width="15" style="88" customWidth="1"/>
    <col min="8461" max="8461" width="40" style="88" customWidth="1"/>
    <col min="8462" max="8462" width="26" style="88" customWidth="1"/>
    <col min="8463" max="8463" width="23" style="88" customWidth="1"/>
    <col min="8464" max="8464" width="32" style="88" customWidth="1"/>
    <col min="8465" max="8465" width="30" style="88" customWidth="1"/>
    <col min="8466" max="8466" width="29" style="88" customWidth="1"/>
    <col min="8467" max="8467" width="32" style="88" customWidth="1"/>
    <col min="8468" max="8468" width="31" style="88" customWidth="1"/>
    <col min="8469" max="8469" width="20" style="88" customWidth="1"/>
    <col min="8470" max="8470" width="36" style="88" customWidth="1"/>
    <col min="8471" max="8471" width="25" style="88" customWidth="1"/>
    <col min="8472" max="8472" width="22" style="88" customWidth="1"/>
    <col min="8473" max="8473" width="23" style="88" customWidth="1"/>
    <col min="8474" max="8474" width="16" style="88" customWidth="1"/>
    <col min="8475" max="8475" width="27" style="88" customWidth="1"/>
    <col min="8476" max="8476" width="16" style="88" customWidth="1"/>
    <col min="8477" max="8477" width="25" style="88" customWidth="1"/>
    <col min="8478" max="8478" width="24" style="88" customWidth="1"/>
    <col min="8479" max="8479" width="16" style="88" customWidth="1"/>
    <col min="8480" max="8480" width="22" style="88" customWidth="1"/>
    <col min="8481" max="8481" width="32" style="88" customWidth="1"/>
    <col min="8482" max="8482" width="30" style="88" customWidth="1"/>
    <col min="8483" max="8483" width="23" style="88" customWidth="1"/>
    <col min="8484" max="8484" width="22" style="88" customWidth="1"/>
    <col min="8485" max="8486" width="33" style="88" customWidth="1"/>
    <col min="8487" max="8487" width="26" style="88" customWidth="1"/>
    <col min="8488" max="8488" width="25" style="88" customWidth="1"/>
    <col min="8489" max="8489" width="16" style="88" customWidth="1"/>
    <col min="8490" max="8490" width="23" style="88" customWidth="1"/>
    <col min="8491" max="8491" width="31" style="88" customWidth="1"/>
    <col min="8492" max="8492" width="32" style="88" customWidth="1"/>
    <col min="8493" max="8493" width="17" style="88" customWidth="1"/>
    <col min="8494" max="8494" width="28" style="88" customWidth="1"/>
    <col min="8495" max="8495" width="49" style="88" customWidth="1"/>
    <col min="8496" max="8496" width="24" style="88" customWidth="1"/>
    <col min="8497" max="8497" width="50" style="88" customWidth="1"/>
    <col min="8498" max="8498" width="25" style="88" customWidth="1"/>
    <col min="8499" max="8499" width="20" style="88" customWidth="1"/>
    <col min="8500" max="8500" width="26" style="88" customWidth="1"/>
    <col min="8501" max="8501" width="33" style="88" customWidth="1"/>
    <col min="8502" max="8502" width="26" style="88" customWidth="1"/>
    <col min="8503" max="8503" width="38" style="88" customWidth="1"/>
    <col min="8504" max="8504" width="28" style="88" customWidth="1"/>
    <col min="8505" max="8505" width="45" style="88" customWidth="1"/>
    <col min="8506" max="8506" width="27" style="88" customWidth="1"/>
    <col min="8507" max="8507" width="37" style="88" customWidth="1"/>
    <col min="8508" max="8508" width="18" style="88" customWidth="1"/>
    <col min="8509" max="8509" width="22" style="88" customWidth="1"/>
    <col min="8510" max="8510" width="23" style="88" customWidth="1"/>
    <col min="8511" max="8511" width="26" style="88" customWidth="1"/>
    <col min="8512" max="8512" width="17" style="88" customWidth="1"/>
    <col min="8513" max="8513" width="40" style="88" customWidth="1"/>
    <col min="8514" max="8514" width="23" style="88" customWidth="1"/>
    <col min="8515" max="8515" width="38" style="88" customWidth="1"/>
    <col min="8516" max="8516" width="51" style="88" customWidth="1"/>
    <col min="8517" max="8517" width="26" style="88" customWidth="1"/>
    <col min="8518" max="8518" width="32" style="88" customWidth="1"/>
    <col min="8519" max="8519" width="44" style="88" customWidth="1"/>
    <col min="8520" max="8520" width="22" style="88" customWidth="1"/>
    <col min="8521" max="8521" width="52" style="88" customWidth="1"/>
    <col min="8522" max="8522" width="33" style="88" customWidth="1"/>
    <col min="8523" max="8523" width="40" style="88" customWidth="1"/>
    <col min="8524" max="8524" width="41" style="88" customWidth="1"/>
    <col min="8525" max="8525" width="23" style="88" customWidth="1"/>
    <col min="8526" max="8527" width="37" style="88" customWidth="1"/>
    <col min="8528" max="8528" width="39" style="88" customWidth="1"/>
    <col min="8529" max="8529" width="51" style="88" customWidth="1"/>
    <col min="8530" max="8530" width="33" style="88" customWidth="1"/>
    <col min="8531" max="8531" width="37" style="88" customWidth="1"/>
    <col min="8532" max="8532" width="38" style="88" customWidth="1"/>
    <col min="8533" max="8533" width="43" style="88" customWidth="1"/>
    <col min="8534" max="8535" width="41" style="88" customWidth="1"/>
    <col min="8536" max="8536" width="18" style="88" customWidth="1"/>
    <col min="8537" max="8537" width="22" style="88" customWidth="1"/>
    <col min="8538" max="8538" width="13" style="88" customWidth="1"/>
    <col min="8539" max="8539" width="14" style="88" customWidth="1"/>
    <col min="8540" max="8540" width="27" style="88" customWidth="1"/>
    <col min="8541" max="8541" width="24" style="88" customWidth="1"/>
    <col min="8542" max="8542" width="17" style="88" customWidth="1"/>
    <col min="8543" max="8543" width="24" style="88" customWidth="1"/>
    <col min="8544" max="8544" width="25" style="88" customWidth="1"/>
    <col min="8545" max="8545" width="20" style="88" customWidth="1"/>
    <col min="8546" max="8713" width="8.7109375" style="88"/>
    <col min="8714" max="8714" width="34.28515625" style="88" customWidth="1"/>
    <col min="8715" max="8715" width="41.28515625" style="88" customWidth="1"/>
    <col min="8716" max="8716" width="15" style="88" customWidth="1"/>
    <col min="8717" max="8717" width="40" style="88" customWidth="1"/>
    <col min="8718" max="8718" width="26" style="88" customWidth="1"/>
    <col min="8719" max="8719" width="23" style="88" customWidth="1"/>
    <col min="8720" max="8720" width="32" style="88" customWidth="1"/>
    <col min="8721" max="8721" width="30" style="88" customWidth="1"/>
    <col min="8722" max="8722" width="29" style="88" customWidth="1"/>
    <col min="8723" max="8723" width="32" style="88" customWidth="1"/>
    <col min="8724" max="8724" width="31" style="88" customWidth="1"/>
    <col min="8725" max="8725" width="20" style="88" customWidth="1"/>
    <col min="8726" max="8726" width="36" style="88" customWidth="1"/>
    <col min="8727" max="8727" width="25" style="88" customWidth="1"/>
    <col min="8728" max="8728" width="22" style="88" customWidth="1"/>
    <col min="8729" max="8729" width="23" style="88" customWidth="1"/>
    <col min="8730" max="8730" width="16" style="88" customWidth="1"/>
    <col min="8731" max="8731" width="27" style="88" customWidth="1"/>
    <col min="8732" max="8732" width="16" style="88" customWidth="1"/>
    <col min="8733" max="8733" width="25" style="88" customWidth="1"/>
    <col min="8734" max="8734" width="24" style="88" customWidth="1"/>
    <col min="8735" max="8735" width="16" style="88" customWidth="1"/>
    <col min="8736" max="8736" width="22" style="88" customWidth="1"/>
    <col min="8737" max="8737" width="32" style="88" customWidth="1"/>
    <col min="8738" max="8738" width="30" style="88" customWidth="1"/>
    <col min="8739" max="8739" width="23" style="88" customWidth="1"/>
    <col min="8740" max="8740" width="22" style="88" customWidth="1"/>
    <col min="8741" max="8742" width="33" style="88" customWidth="1"/>
    <col min="8743" max="8743" width="26" style="88" customWidth="1"/>
    <col min="8744" max="8744" width="25" style="88" customWidth="1"/>
    <col min="8745" max="8745" width="16" style="88" customWidth="1"/>
    <col min="8746" max="8746" width="23" style="88" customWidth="1"/>
    <col min="8747" max="8747" width="31" style="88" customWidth="1"/>
    <col min="8748" max="8748" width="32" style="88" customWidth="1"/>
    <col min="8749" max="8749" width="17" style="88" customWidth="1"/>
    <col min="8750" max="8750" width="28" style="88" customWidth="1"/>
    <col min="8751" max="8751" width="49" style="88" customWidth="1"/>
    <col min="8752" max="8752" width="24" style="88" customWidth="1"/>
    <col min="8753" max="8753" width="50" style="88" customWidth="1"/>
    <col min="8754" max="8754" width="25" style="88" customWidth="1"/>
    <col min="8755" max="8755" width="20" style="88" customWidth="1"/>
    <col min="8756" max="8756" width="26" style="88" customWidth="1"/>
    <col min="8757" max="8757" width="33" style="88" customWidth="1"/>
    <col min="8758" max="8758" width="26" style="88" customWidth="1"/>
    <col min="8759" max="8759" width="38" style="88" customWidth="1"/>
    <col min="8760" max="8760" width="28" style="88" customWidth="1"/>
    <col min="8761" max="8761" width="45" style="88" customWidth="1"/>
    <col min="8762" max="8762" width="27" style="88" customWidth="1"/>
    <col min="8763" max="8763" width="37" style="88" customWidth="1"/>
    <col min="8764" max="8764" width="18" style="88" customWidth="1"/>
    <col min="8765" max="8765" width="22" style="88" customWidth="1"/>
    <col min="8766" max="8766" width="23" style="88" customWidth="1"/>
    <col min="8767" max="8767" width="26" style="88" customWidth="1"/>
    <col min="8768" max="8768" width="17" style="88" customWidth="1"/>
    <col min="8769" max="8769" width="40" style="88" customWidth="1"/>
    <col min="8770" max="8770" width="23" style="88" customWidth="1"/>
    <col min="8771" max="8771" width="38" style="88" customWidth="1"/>
    <col min="8772" max="8772" width="51" style="88" customWidth="1"/>
    <col min="8773" max="8773" width="26" style="88" customWidth="1"/>
    <col min="8774" max="8774" width="32" style="88" customWidth="1"/>
    <col min="8775" max="8775" width="44" style="88" customWidth="1"/>
    <col min="8776" max="8776" width="22" style="88" customWidth="1"/>
    <col min="8777" max="8777" width="52" style="88" customWidth="1"/>
    <col min="8778" max="8778" width="33" style="88" customWidth="1"/>
    <col min="8779" max="8779" width="40" style="88" customWidth="1"/>
    <col min="8780" max="8780" width="41" style="88" customWidth="1"/>
    <col min="8781" max="8781" width="23" style="88" customWidth="1"/>
    <col min="8782" max="8783" width="37" style="88" customWidth="1"/>
    <col min="8784" max="8784" width="39" style="88" customWidth="1"/>
    <col min="8785" max="8785" width="51" style="88" customWidth="1"/>
    <col min="8786" max="8786" width="33" style="88" customWidth="1"/>
    <col min="8787" max="8787" width="37" style="88" customWidth="1"/>
    <col min="8788" max="8788" width="38" style="88" customWidth="1"/>
    <col min="8789" max="8789" width="43" style="88" customWidth="1"/>
    <col min="8790" max="8791" width="41" style="88" customWidth="1"/>
    <col min="8792" max="8792" width="18" style="88" customWidth="1"/>
    <col min="8793" max="8793" width="22" style="88" customWidth="1"/>
    <col min="8794" max="8794" width="13" style="88" customWidth="1"/>
    <col min="8795" max="8795" width="14" style="88" customWidth="1"/>
    <col min="8796" max="8796" width="27" style="88" customWidth="1"/>
    <col min="8797" max="8797" width="24" style="88" customWidth="1"/>
    <col min="8798" max="8798" width="17" style="88" customWidth="1"/>
    <col min="8799" max="8799" width="24" style="88" customWidth="1"/>
    <col min="8800" max="8800" width="25" style="88" customWidth="1"/>
    <col min="8801" max="8801" width="20" style="88" customWidth="1"/>
    <col min="8802" max="8969" width="8.7109375" style="88"/>
    <col min="8970" max="8970" width="34.28515625" style="88" customWidth="1"/>
    <col min="8971" max="8971" width="41.28515625" style="88" customWidth="1"/>
    <col min="8972" max="8972" width="15" style="88" customWidth="1"/>
    <col min="8973" max="8973" width="40" style="88" customWidth="1"/>
    <col min="8974" max="8974" width="26" style="88" customWidth="1"/>
    <col min="8975" max="8975" width="23" style="88" customWidth="1"/>
    <col min="8976" max="8976" width="32" style="88" customWidth="1"/>
    <col min="8977" max="8977" width="30" style="88" customWidth="1"/>
    <col min="8978" max="8978" width="29" style="88" customWidth="1"/>
    <col min="8979" max="8979" width="32" style="88" customWidth="1"/>
    <col min="8980" max="8980" width="31" style="88" customWidth="1"/>
    <col min="8981" max="8981" width="20" style="88" customWidth="1"/>
    <col min="8982" max="8982" width="36" style="88" customWidth="1"/>
    <col min="8983" max="8983" width="25" style="88" customWidth="1"/>
    <col min="8984" max="8984" width="22" style="88" customWidth="1"/>
    <col min="8985" max="8985" width="23" style="88" customWidth="1"/>
    <col min="8986" max="8986" width="16" style="88" customWidth="1"/>
    <col min="8987" max="8987" width="27" style="88" customWidth="1"/>
    <col min="8988" max="8988" width="16" style="88" customWidth="1"/>
    <col min="8989" max="8989" width="25" style="88" customWidth="1"/>
    <col min="8990" max="8990" width="24" style="88" customWidth="1"/>
    <col min="8991" max="8991" width="16" style="88" customWidth="1"/>
    <col min="8992" max="8992" width="22" style="88" customWidth="1"/>
    <col min="8993" max="8993" width="32" style="88" customWidth="1"/>
    <col min="8994" max="8994" width="30" style="88" customWidth="1"/>
    <col min="8995" max="8995" width="23" style="88" customWidth="1"/>
    <col min="8996" max="8996" width="22" style="88" customWidth="1"/>
    <col min="8997" max="8998" width="33" style="88" customWidth="1"/>
    <col min="8999" max="8999" width="26" style="88" customWidth="1"/>
    <col min="9000" max="9000" width="25" style="88" customWidth="1"/>
    <col min="9001" max="9001" width="16" style="88" customWidth="1"/>
    <col min="9002" max="9002" width="23" style="88" customWidth="1"/>
    <col min="9003" max="9003" width="31" style="88" customWidth="1"/>
    <col min="9004" max="9004" width="32" style="88" customWidth="1"/>
    <col min="9005" max="9005" width="17" style="88" customWidth="1"/>
    <col min="9006" max="9006" width="28" style="88" customWidth="1"/>
    <col min="9007" max="9007" width="49" style="88" customWidth="1"/>
    <col min="9008" max="9008" width="24" style="88" customWidth="1"/>
    <col min="9009" max="9009" width="50" style="88" customWidth="1"/>
    <col min="9010" max="9010" width="25" style="88" customWidth="1"/>
    <col min="9011" max="9011" width="20" style="88" customWidth="1"/>
    <col min="9012" max="9012" width="26" style="88" customWidth="1"/>
    <col min="9013" max="9013" width="33" style="88" customWidth="1"/>
    <col min="9014" max="9014" width="26" style="88" customWidth="1"/>
    <col min="9015" max="9015" width="38" style="88" customWidth="1"/>
    <col min="9016" max="9016" width="28" style="88" customWidth="1"/>
    <col min="9017" max="9017" width="45" style="88" customWidth="1"/>
    <col min="9018" max="9018" width="27" style="88" customWidth="1"/>
    <col min="9019" max="9019" width="37" style="88" customWidth="1"/>
    <col min="9020" max="9020" width="18" style="88" customWidth="1"/>
    <col min="9021" max="9021" width="22" style="88" customWidth="1"/>
    <col min="9022" max="9022" width="23" style="88" customWidth="1"/>
    <col min="9023" max="9023" width="26" style="88" customWidth="1"/>
    <col min="9024" max="9024" width="17" style="88" customWidth="1"/>
    <col min="9025" max="9025" width="40" style="88" customWidth="1"/>
    <col min="9026" max="9026" width="23" style="88" customWidth="1"/>
    <col min="9027" max="9027" width="38" style="88" customWidth="1"/>
    <col min="9028" max="9028" width="51" style="88" customWidth="1"/>
    <col min="9029" max="9029" width="26" style="88" customWidth="1"/>
    <col min="9030" max="9030" width="32" style="88" customWidth="1"/>
    <col min="9031" max="9031" width="44" style="88" customWidth="1"/>
    <col min="9032" max="9032" width="22" style="88" customWidth="1"/>
    <col min="9033" max="9033" width="52" style="88" customWidth="1"/>
    <col min="9034" max="9034" width="33" style="88" customWidth="1"/>
    <col min="9035" max="9035" width="40" style="88" customWidth="1"/>
    <col min="9036" max="9036" width="41" style="88" customWidth="1"/>
    <col min="9037" max="9037" width="23" style="88" customWidth="1"/>
    <col min="9038" max="9039" width="37" style="88" customWidth="1"/>
    <col min="9040" max="9040" width="39" style="88" customWidth="1"/>
    <col min="9041" max="9041" width="51" style="88" customWidth="1"/>
    <col min="9042" max="9042" width="33" style="88" customWidth="1"/>
    <col min="9043" max="9043" width="37" style="88" customWidth="1"/>
    <col min="9044" max="9044" width="38" style="88" customWidth="1"/>
    <col min="9045" max="9045" width="43" style="88" customWidth="1"/>
    <col min="9046" max="9047" width="41" style="88" customWidth="1"/>
    <col min="9048" max="9048" width="18" style="88" customWidth="1"/>
    <col min="9049" max="9049" width="22" style="88" customWidth="1"/>
    <col min="9050" max="9050" width="13" style="88" customWidth="1"/>
    <col min="9051" max="9051" width="14" style="88" customWidth="1"/>
    <col min="9052" max="9052" width="27" style="88" customWidth="1"/>
    <col min="9053" max="9053" width="24" style="88" customWidth="1"/>
    <col min="9054" max="9054" width="17" style="88" customWidth="1"/>
    <col min="9055" max="9055" width="24" style="88" customWidth="1"/>
    <col min="9056" max="9056" width="25" style="88" customWidth="1"/>
    <col min="9057" max="9057" width="20" style="88" customWidth="1"/>
    <col min="9058" max="9225" width="8.7109375" style="88"/>
    <col min="9226" max="9226" width="34.28515625" style="88" customWidth="1"/>
    <col min="9227" max="9227" width="41.28515625" style="88" customWidth="1"/>
    <col min="9228" max="9228" width="15" style="88" customWidth="1"/>
    <col min="9229" max="9229" width="40" style="88" customWidth="1"/>
    <col min="9230" max="9230" width="26" style="88" customWidth="1"/>
    <col min="9231" max="9231" width="23" style="88" customWidth="1"/>
    <col min="9232" max="9232" width="32" style="88" customWidth="1"/>
    <col min="9233" max="9233" width="30" style="88" customWidth="1"/>
    <col min="9234" max="9234" width="29" style="88" customWidth="1"/>
    <col min="9235" max="9235" width="32" style="88" customWidth="1"/>
    <col min="9236" max="9236" width="31" style="88" customWidth="1"/>
    <col min="9237" max="9237" width="20" style="88" customWidth="1"/>
    <col min="9238" max="9238" width="36" style="88" customWidth="1"/>
    <col min="9239" max="9239" width="25" style="88" customWidth="1"/>
    <col min="9240" max="9240" width="22" style="88" customWidth="1"/>
    <col min="9241" max="9241" width="23" style="88" customWidth="1"/>
    <col min="9242" max="9242" width="16" style="88" customWidth="1"/>
    <col min="9243" max="9243" width="27" style="88" customWidth="1"/>
    <col min="9244" max="9244" width="16" style="88" customWidth="1"/>
    <col min="9245" max="9245" width="25" style="88" customWidth="1"/>
    <col min="9246" max="9246" width="24" style="88" customWidth="1"/>
    <col min="9247" max="9247" width="16" style="88" customWidth="1"/>
    <col min="9248" max="9248" width="22" style="88" customWidth="1"/>
    <col min="9249" max="9249" width="32" style="88" customWidth="1"/>
    <col min="9250" max="9250" width="30" style="88" customWidth="1"/>
    <col min="9251" max="9251" width="23" style="88" customWidth="1"/>
    <col min="9252" max="9252" width="22" style="88" customWidth="1"/>
    <col min="9253" max="9254" width="33" style="88" customWidth="1"/>
    <col min="9255" max="9255" width="26" style="88" customWidth="1"/>
    <col min="9256" max="9256" width="25" style="88" customWidth="1"/>
    <col min="9257" max="9257" width="16" style="88" customWidth="1"/>
    <col min="9258" max="9258" width="23" style="88" customWidth="1"/>
    <col min="9259" max="9259" width="31" style="88" customWidth="1"/>
    <col min="9260" max="9260" width="32" style="88" customWidth="1"/>
    <col min="9261" max="9261" width="17" style="88" customWidth="1"/>
    <col min="9262" max="9262" width="28" style="88" customWidth="1"/>
    <col min="9263" max="9263" width="49" style="88" customWidth="1"/>
    <col min="9264" max="9264" width="24" style="88" customWidth="1"/>
    <col min="9265" max="9265" width="50" style="88" customWidth="1"/>
    <col min="9266" max="9266" width="25" style="88" customWidth="1"/>
    <col min="9267" max="9267" width="20" style="88" customWidth="1"/>
    <col min="9268" max="9268" width="26" style="88" customWidth="1"/>
    <col min="9269" max="9269" width="33" style="88" customWidth="1"/>
    <col min="9270" max="9270" width="26" style="88" customWidth="1"/>
    <col min="9271" max="9271" width="38" style="88" customWidth="1"/>
    <col min="9272" max="9272" width="28" style="88" customWidth="1"/>
    <col min="9273" max="9273" width="45" style="88" customWidth="1"/>
    <col min="9274" max="9274" width="27" style="88" customWidth="1"/>
    <col min="9275" max="9275" width="37" style="88" customWidth="1"/>
    <col min="9276" max="9276" width="18" style="88" customWidth="1"/>
    <col min="9277" max="9277" width="22" style="88" customWidth="1"/>
    <col min="9278" max="9278" width="23" style="88" customWidth="1"/>
    <col min="9279" max="9279" width="26" style="88" customWidth="1"/>
    <col min="9280" max="9280" width="17" style="88" customWidth="1"/>
    <col min="9281" max="9281" width="40" style="88" customWidth="1"/>
    <col min="9282" max="9282" width="23" style="88" customWidth="1"/>
    <col min="9283" max="9283" width="38" style="88" customWidth="1"/>
    <col min="9284" max="9284" width="51" style="88" customWidth="1"/>
    <col min="9285" max="9285" width="26" style="88" customWidth="1"/>
    <col min="9286" max="9286" width="32" style="88" customWidth="1"/>
    <col min="9287" max="9287" width="44" style="88" customWidth="1"/>
    <col min="9288" max="9288" width="22" style="88" customWidth="1"/>
    <col min="9289" max="9289" width="52" style="88" customWidth="1"/>
    <col min="9290" max="9290" width="33" style="88" customWidth="1"/>
    <col min="9291" max="9291" width="40" style="88" customWidth="1"/>
    <col min="9292" max="9292" width="41" style="88" customWidth="1"/>
    <col min="9293" max="9293" width="23" style="88" customWidth="1"/>
    <col min="9294" max="9295" width="37" style="88" customWidth="1"/>
    <col min="9296" max="9296" width="39" style="88" customWidth="1"/>
    <col min="9297" max="9297" width="51" style="88" customWidth="1"/>
    <col min="9298" max="9298" width="33" style="88" customWidth="1"/>
    <col min="9299" max="9299" width="37" style="88" customWidth="1"/>
    <col min="9300" max="9300" width="38" style="88" customWidth="1"/>
    <col min="9301" max="9301" width="43" style="88" customWidth="1"/>
    <col min="9302" max="9303" width="41" style="88" customWidth="1"/>
    <col min="9304" max="9304" width="18" style="88" customWidth="1"/>
    <col min="9305" max="9305" width="22" style="88" customWidth="1"/>
    <col min="9306" max="9306" width="13" style="88" customWidth="1"/>
    <col min="9307" max="9307" width="14" style="88" customWidth="1"/>
    <col min="9308" max="9308" width="27" style="88" customWidth="1"/>
    <col min="9309" max="9309" width="24" style="88" customWidth="1"/>
    <col min="9310" max="9310" width="17" style="88" customWidth="1"/>
    <col min="9311" max="9311" width="24" style="88" customWidth="1"/>
    <col min="9312" max="9312" width="25" style="88" customWidth="1"/>
    <col min="9313" max="9313" width="20" style="88" customWidth="1"/>
    <col min="9314" max="9481" width="8.7109375" style="88"/>
    <col min="9482" max="9482" width="34.28515625" style="88" customWidth="1"/>
    <col min="9483" max="9483" width="41.28515625" style="88" customWidth="1"/>
    <col min="9484" max="9484" width="15" style="88" customWidth="1"/>
    <col min="9485" max="9485" width="40" style="88" customWidth="1"/>
    <col min="9486" max="9486" width="26" style="88" customWidth="1"/>
    <col min="9487" max="9487" width="23" style="88" customWidth="1"/>
    <col min="9488" max="9488" width="32" style="88" customWidth="1"/>
    <col min="9489" max="9489" width="30" style="88" customWidth="1"/>
    <col min="9490" max="9490" width="29" style="88" customWidth="1"/>
    <col min="9491" max="9491" width="32" style="88" customWidth="1"/>
    <col min="9492" max="9492" width="31" style="88" customWidth="1"/>
    <col min="9493" max="9493" width="20" style="88" customWidth="1"/>
    <col min="9494" max="9494" width="36" style="88" customWidth="1"/>
    <col min="9495" max="9495" width="25" style="88" customWidth="1"/>
    <col min="9496" max="9496" width="22" style="88" customWidth="1"/>
    <col min="9497" max="9497" width="23" style="88" customWidth="1"/>
    <col min="9498" max="9498" width="16" style="88" customWidth="1"/>
    <col min="9499" max="9499" width="27" style="88" customWidth="1"/>
    <col min="9500" max="9500" width="16" style="88" customWidth="1"/>
    <col min="9501" max="9501" width="25" style="88" customWidth="1"/>
    <col min="9502" max="9502" width="24" style="88" customWidth="1"/>
    <col min="9503" max="9503" width="16" style="88" customWidth="1"/>
    <col min="9504" max="9504" width="22" style="88" customWidth="1"/>
    <col min="9505" max="9505" width="32" style="88" customWidth="1"/>
    <col min="9506" max="9506" width="30" style="88" customWidth="1"/>
    <col min="9507" max="9507" width="23" style="88" customWidth="1"/>
    <col min="9508" max="9508" width="22" style="88" customWidth="1"/>
    <col min="9509" max="9510" width="33" style="88" customWidth="1"/>
    <col min="9511" max="9511" width="26" style="88" customWidth="1"/>
    <col min="9512" max="9512" width="25" style="88" customWidth="1"/>
    <col min="9513" max="9513" width="16" style="88" customWidth="1"/>
    <col min="9514" max="9514" width="23" style="88" customWidth="1"/>
    <col min="9515" max="9515" width="31" style="88" customWidth="1"/>
    <col min="9516" max="9516" width="32" style="88" customWidth="1"/>
    <col min="9517" max="9517" width="17" style="88" customWidth="1"/>
    <col min="9518" max="9518" width="28" style="88" customWidth="1"/>
    <col min="9519" max="9519" width="49" style="88" customWidth="1"/>
    <col min="9520" max="9520" width="24" style="88" customWidth="1"/>
    <col min="9521" max="9521" width="50" style="88" customWidth="1"/>
    <col min="9522" max="9522" width="25" style="88" customWidth="1"/>
    <col min="9523" max="9523" width="20" style="88" customWidth="1"/>
    <col min="9524" max="9524" width="26" style="88" customWidth="1"/>
    <col min="9525" max="9525" width="33" style="88" customWidth="1"/>
    <col min="9526" max="9526" width="26" style="88" customWidth="1"/>
    <col min="9527" max="9527" width="38" style="88" customWidth="1"/>
    <col min="9528" max="9528" width="28" style="88" customWidth="1"/>
    <col min="9529" max="9529" width="45" style="88" customWidth="1"/>
    <col min="9530" max="9530" width="27" style="88" customWidth="1"/>
    <col min="9531" max="9531" width="37" style="88" customWidth="1"/>
    <col min="9532" max="9532" width="18" style="88" customWidth="1"/>
    <col min="9533" max="9533" width="22" style="88" customWidth="1"/>
    <col min="9534" max="9534" width="23" style="88" customWidth="1"/>
    <col min="9535" max="9535" width="26" style="88" customWidth="1"/>
    <col min="9536" max="9536" width="17" style="88" customWidth="1"/>
    <col min="9537" max="9537" width="40" style="88" customWidth="1"/>
    <col min="9538" max="9538" width="23" style="88" customWidth="1"/>
    <col min="9539" max="9539" width="38" style="88" customWidth="1"/>
    <col min="9540" max="9540" width="51" style="88" customWidth="1"/>
    <col min="9541" max="9541" width="26" style="88" customWidth="1"/>
    <col min="9542" max="9542" width="32" style="88" customWidth="1"/>
    <col min="9543" max="9543" width="44" style="88" customWidth="1"/>
    <col min="9544" max="9544" width="22" style="88" customWidth="1"/>
    <col min="9545" max="9545" width="52" style="88" customWidth="1"/>
    <col min="9546" max="9546" width="33" style="88" customWidth="1"/>
    <col min="9547" max="9547" width="40" style="88" customWidth="1"/>
    <col min="9548" max="9548" width="41" style="88" customWidth="1"/>
    <col min="9549" max="9549" width="23" style="88" customWidth="1"/>
    <col min="9550" max="9551" width="37" style="88" customWidth="1"/>
    <col min="9552" max="9552" width="39" style="88" customWidth="1"/>
    <col min="9553" max="9553" width="51" style="88" customWidth="1"/>
    <col min="9554" max="9554" width="33" style="88" customWidth="1"/>
    <col min="9555" max="9555" width="37" style="88" customWidth="1"/>
    <col min="9556" max="9556" width="38" style="88" customWidth="1"/>
    <col min="9557" max="9557" width="43" style="88" customWidth="1"/>
    <col min="9558" max="9559" width="41" style="88" customWidth="1"/>
    <col min="9560" max="9560" width="18" style="88" customWidth="1"/>
    <col min="9561" max="9561" width="22" style="88" customWidth="1"/>
    <col min="9562" max="9562" width="13" style="88" customWidth="1"/>
    <col min="9563" max="9563" width="14" style="88" customWidth="1"/>
    <col min="9564" max="9564" width="27" style="88" customWidth="1"/>
    <col min="9565" max="9565" width="24" style="88" customWidth="1"/>
    <col min="9566" max="9566" width="17" style="88" customWidth="1"/>
    <col min="9567" max="9567" width="24" style="88" customWidth="1"/>
    <col min="9568" max="9568" width="25" style="88" customWidth="1"/>
    <col min="9569" max="9569" width="20" style="88" customWidth="1"/>
    <col min="9570" max="9737" width="8.7109375" style="88"/>
    <col min="9738" max="9738" width="34.28515625" style="88" customWidth="1"/>
    <col min="9739" max="9739" width="41.28515625" style="88" customWidth="1"/>
    <col min="9740" max="9740" width="15" style="88" customWidth="1"/>
    <col min="9741" max="9741" width="40" style="88" customWidth="1"/>
    <col min="9742" max="9742" width="26" style="88" customWidth="1"/>
    <col min="9743" max="9743" width="23" style="88" customWidth="1"/>
    <col min="9744" max="9744" width="32" style="88" customWidth="1"/>
    <col min="9745" max="9745" width="30" style="88" customWidth="1"/>
    <col min="9746" max="9746" width="29" style="88" customWidth="1"/>
    <col min="9747" max="9747" width="32" style="88" customWidth="1"/>
    <col min="9748" max="9748" width="31" style="88" customWidth="1"/>
    <col min="9749" max="9749" width="20" style="88" customWidth="1"/>
    <col min="9750" max="9750" width="36" style="88" customWidth="1"/>
    <col min="9751" max="9751" width="25" style="88" customWidth="1"/>
    <col min="9752" max="9752" width="22" style="88" customWidth="1"/>
    <col min="9753" max="9753" width="23" style="88" customWidth="1"/>
    <col min="9754" max="9754" width="16" style="88" customWidth="1"/>
    <col min="9755" max="9755" width="27" style="88" customWidth="1"/>
    <col min="9756" max="9756" width="16" style="88" customWidth="1"/>
    <col min="9757" max="9757" width="25" style="88" customWidth="1"/>
    <col min="9758" max="9758" width="24" style="88" customWidth="1"/>
    <col min="9759" max="9759" width="16" style="88" customWidth="1"/>
    <col min="9760" max="9760" width="22" style="88" customWidth="1"/>
    <col min="9761" max="9761" width="32" style="88" customWidth="1"/>
    <col min="9762" max="9762" width="30" style="88" customWidth="1"/>
    <col min="9763" max="9763" width="23" style="88" customWidth="1"/>
    <col min="9764" max="9764" width="22" style="88" customWidth="1"/>
    <col min="9765" max="9766" width="33" style="88" customWidth="1"/>
    <col min="9767" max="9767" width="26" style="88" customWidth="1"/>
    <col min="9768" max="9768" width="25" style="88" customWidth="1"/>
    <col min="9769" max="9769" width="16" style="88" customWidth="1"/>
    <col min="9770" max="9770" width="23" style="88" customWidth="1"/>
    <col min="9771" max="9771" width="31" style="88" customWidth="1"/>
    <col min="9772" max="9772" width="32" style="88" customWidth="1"/>
    <col min="9773" max="9773" width="17" style="88" customWidth="1"/>
    <col min="9774" max="9774" width="28" style="88" customWidth="1"/>
    <col min="9775" max="9775" width="49" style="88" customWidth="1"/>
    <col min="9776" max="9776" width="24" style="88" customWidth="1"/>
    <col min="9777" max="9777" width="50" style="88" customWidth="1"/>
    <col min="9778" max="9778" width="25" style="88" customWidth="1"/>
    <col min="9779" max="9779" width="20" style="88" customWidth="1"/>
    <col min="9780" max="9780" width="26" style="88" customWidth="1"/>
    <col min="9781" max="9781" width="33" style="88" customWidth="1"/>
    <col min="9782" max="9782" width="26" style="88" customWidth="1"/>
    <col min="9783" max="9783" width="38" style="88" customWidth="1"/>
    <col min="9784" max="9784" width="28" style="88" customWidth="1"/>
    <col min="9785" max="9785" width="45" style="88" customWidth="1"/>
    <col min="9786" max="9786" width="27" style="88" customWidth="1"/>
    <col min="9787" max="9787" width="37" style="88" customWidth="1"/>
    <col min="9788" max="9788" width="18" style="88" customWidth="1"/>
    <col min="9789" max="9789" width="22" style="88" customWidth="1"/>
    <col min="9790" max="9790" width="23" style="88" customWidth="1"/>
    <col min="9791" max="9791" width="26" style="88" customWidth="1"/>
    <col min="9792" max="9792" width="17" style="88" customWidth="1"/>
    <col min="9793" max="9793" width="40" style="88" customWidth="1"/>
    <col min="9794" max="9794" width="23" style="88" customWidth="1"/>
    <col min="9795" max="9795" width="38" style="88" customWidth="1"/>
    <col min="9796" max="9796" width="51" style="88" customWidth="1"/>
    <col min="9797" max="9797" width="26" style="88" customWidth="1"/>
    <col min="9798" max="9798" width="32" style="88" customWidth="1"/>
    <col min="9799" max="9799" width="44" style="88" customWidth="1"/>
    <col min="9800" max="9800" width="22" style="88" customWidth="1"/>
    <col min="9801" max="9801" width="52" style="88" customWidth="1"/>
    <col min="9802" max="9802" width="33" style="88" customWidth="1"/>
    <col min="9803" max="9803" width="40" style="88" customWidth="1"/>
    <col min="9804" max="9804" width="41" style="88" customWidth="1"/>
    <col min="9805" max="9805" width="23" style="88" customWidth="1"/>
    <col min="9806" max="9807" width="37" style="88" customWidth="1"/>
    <col min="9808" max="9808" width="39" style="88" customWidth="1"/>
    <col min="9809" max="9809" width="51" style="88" customWidth="1"/>
    <col min="9810" max="9810" width="33" style="88" customWidth="1"/>
    <col min="9811" max="9811" width="37" style="88" customWidth="1"/>
    <col min="9812" max="9812" width="38" style="88" customWidth="1"/>
    <col min="9813" max="9813" width="43" style="88" customWidth="1"/>
    <col min="9814" max="9815" width="41" style="88" customWidth="1"/>
    <col min="9816" max="9816" width="18" style="88" customWidth="1"/>
    <col min="9817" max="9817" width="22" style="88" customWidth="1"/>
    <col min="9818" max="9818" width="13" style="88" customWidth="1"/>
    <col min="9819" max="9819" width="14" style="88" customWidth="1"/>
    <col min="9820" max="9820" width="27" style="88" customWidth="1"/>
    <col min="9821" max="9821" width="24" style="88" customWidth="1"/>
    <col min="9822" max="9822" width="17" style="88" customWidth="1"/>
    <col min="9823" max="9823" width="24" style="88" customWidth="1"/>
    <col min="9824" max="9824" width="25" style="88" customWidth="1"/>
    <col min="9825" max="9825" width="20" style="88" customWidth="1"/>
    <col min="9826" max="9993" width="8.7109375" style="88"/>
    <col min="9994" max="9994" width="34.28515625" style="88" customWidth="1"/>
    <col min="9995" max="9995" width="41.28515625" style="88" customWidth="1"/>
    <col min="9996" max="9996" width="15" style="88" customWidth="1"/>
    <col min="9997" max="9997" width="40" style="88" customWidth="1"/>
    <col min="9998" max="9998" width="26" style="88" customWidth="1"/>
    <col min="9999" max="9999" width="23" style="88" customWidth="1"/>
    <col min="10000" max="10000" width="32" style="88" customWidth="1"/>
    <col min="10001" max="10001" width="30" style="88" customWidth="1"/>
    <col min="10002" max="10002" width="29" style="88" customWidth="1"/>
    <col min="10003" max="10003" width="32" style="88" customWidth="1"/>
    <col min="10004" max="10004" width="31" style="88" customWidth="1"/>
    <col min="10005" max="10005" width="20" style="88" customWidth="1"/>
    <col min="10006" max="10006" width="36" style="88" customWidth="1"/>
    <col min="10007" max="10007" width="25" style="88" customWidth="1"/>
    <col min="10008" max="10008" width="22" style="88" customWidth="1"/>
    <col min="10009" max="10009" width="23" style="88" customWidth="1"/>
    <col min="10010" max="10010" width="16" style="88" customWidth="1"/>
    <col min="10011" max="10011" width="27" style="88" customWidth="1"/>
    <col min="10012" max="10012" width="16" style="88" customWidth="1"/>
    <col min="10013" max="10013" width="25" style="88" customWidth="1"/>
    <col min="10014" max="10014" width="24" style="88" customWidth="1"/>
    <col min="10015" max="10015" width="16" style="88" customWidth="1"/>
    <col min="10016" max="10016" width="22" style="88" customWidth="1"/>
    <col min="10017" max="10017" width="32" style="88" customWidth="1"/>
    <col min="10018" max="10018" width="30" style="88" customWidth="1"/>
    <col min="10019" max="10019" width="23" style="88" customWidth="1"/>
    <col min="10020" max="10020" width="22" style="88" customWidth="1"/>
    <col min="10021" max="10022" width="33" style="88" customWidth="1"/>
    <col min="10023" max="10023" width="26" style="88" customWidth="1"/>
    <col min="10024" max="10024" width="25" style="88" customWidth="1"/>
    <col min="10025" max="10025" width="16" style="88" customWidth="1"/>
    <col min="10026" max="10026" width="23" style="88" customWidth="1"/>
    <col min="10027" max="10027" width="31" style="88" customWidth="1"/>
    <col min="10028" max="10028" width="32" style="88" customWidth="1"/>
    <col min="10029" max="10029" width="17" style="88" customWidth="1"/>
    <col min="10030" max="10030" width="28" style="88" customWidth="1"/>
    <col min="10031" max="10031" width="49" style="88" customWidth="1"/>
    <col min="10032" max="10032" width="24" style="88" customWidth="1"/>
    <col min="10033" max="10033" width="50" style="88" customWidth="1"/>
    <col min="10034" max="10034" width="25" style="88" customWidth="1"/>
    <col min="10035" max="10035" width="20" style="88" customWidth="1"/>
    <col min="10036" max="10036" width="26" style="88" customWidth="1"/>
    <col min="10037" max="10037" width="33" style="88" customWidth="1"/>
    <col min="10038" max="10038" width="26" style="88" customWidth="1"/>
    <col min="10039" max="10039" width="38" style="88" customWidth="1"/>
    <col min="10040" max="10040" width="28" style="88" customWidth="1"/>
    <col min="10041" max="10041" width="45" style="88" customWidth="1"/>
    <col min="10042" max="10042" width="27" style="88" customWidth="1"/>
    <col min="10043" max="10043" width="37" style="88" customWidth="1"/>
    <col min="10044" max="10044" width="18" style="88" customWidth="1"/>
    <col min="10045" max="10045" width="22" style="88" customWidth="1"/>
    <col min="10046" max="10046" width="23" style="88" customWidth="1"/>
    <col min="10047" max="10047" width="26" style="88" customWidth="1"/>
    <col min="10048" max="10048" width="17" style="88" customWidth="1"/>
    <col min="10049" max="10049" width="40" style="88" customWidth="1"/>
    <col min="10050" max="10050" width="23" style="88" customWidth="1"/>
    <col min="10051" max="10051" width="38" style="88" customWidth="1"/>
    <col min="10052" max="10052" width="51" style="88" customWidth="1"/>
    <col min="10053" max="10053" width="26" style="88" customWidth="1"/>
    <col min="10054" max="10054" width="32" style="88" customWidth="1"/>
    <col min="10055" max="10055" width="44" style="88" customWidth="1"/>
    <col min="10056" max="10056" width="22" style="88" customWidth="1"/>
    <col min="10057" max="10057" width="52" style="88" customWidth="1"/>
    <col min="10058" max="10058" width="33" style="88" customWidth="1"/>
    <col min="10059" max="10059" width="40" style="88" customWidth="1"/>
    <col min="10060" max="10060" width="41" style="88" customWidth="1"/>
    <col min="10061" max="10061" width="23" style="88" customWidth="1"/>
    <col min="10062" max="10063" width="37" style="88" customWidth="1"/>
    <col min="10064" max="10064" width="39" style="88" customWidth="1"/>
    <col min="10065" max="10065" width="51" style="88" customWidth="1"/>
    <col min="10066" max="10066" width="33" style="88" customWidth="1"/>
    <col min="10067" max="10067" width="37" style="88" customWidth="1"/>
    <col min="10068" max="10068" width="38" style="88" customWidth="1"/>
    <col min="10069" max="10069" width="43" style="88" customWidth="1"/>
    <col min="10070" max="10071" width="41" style="88" customWidth="1"/>
    <col min="10072" max="10072" width="18" style="88" customWidth="1"/>
    <col min="10073" max="10073" width="22" style="88" customWidth="1"/>
    <col min="10074" max="10074" width="13" style="88" customWidth="1"/>
    <col min="10075" max="10075" width="14" style="88" customWidth="1"/>
    <col min="10076" max="10076" width="27" style="88" customWidth="1"/>
    <col min="10077" max="10077" width="24" style="88" customWidth="1"/>
    <col min="10078" max="10078" width="17" style="88" customWidth="1"/>
    <col min="10079" max="10079" width="24" style="88" customWidth="1"/>
    <col min="10080" max="10080" width="25" style="88" customWidth="1"/>
    <col min="10081" max="10081" width="20" style="88" customWidth="1"/>
    <col min="10082" max="10249" width="8.7109375" style="88"/>
    <col min="10250" max="10250" width="34.28515625" style="88" customWidth="1"/>
    <col min="10251" max="10251" width="41.28515625" style="88" customWidth="1"/>
    <col min="10252" max="10252" width="15" style="88" customWidth="1"/>
    <col min="10253" max="10253" width="40" style="88" customWidth="1"/>
    <col min="10254" max="10254" width="26" style="88" customWidth="1"/>
    <col min="10255" max="10255" width="23" style="88" customWidth="1"/>
    <col min="10256" max="10256" width="32" style="88" customWidth="1"/>
    <col min="10257" max="10257" width="30" style="88" customWidth="1"/>
    <col min="10258" max="10258" width="29" style="88" customWidth="1"/>
    <col min="10259" max="10259" width="32" style="88" customWidth="1"/>
    <col min="10260" max="10260" width="31" style="88" customWidth="1"/>
    <col min="10261" max="10261" width="20" style="88" customWidth="1"/>
    <col min="10262" max="10262" width="36" style="88" customWidth="1"/>
    <col min="10263" max="10263" width="25" style="88" customWidth="1"/>
    <col min="10264" max="10264" width="22" style="88" customWidth="1"/>
    <col min="10265" max="10265" width="23" style="88" customWidth="1"/>
    <col min="10266" max="10266" width="16" style="88" customWidth="1"/>
    <col min="10267" max="10267" width="27" style="88" customWidth="1"/>
    <col min="10268" max="10268" width="16" style="88" customWidth="1"/>
    <col min="10269" max="10269" width="25" style="88" customWidth="1"/>
    <col min="10270" max="10270" width="24" style="88" customWidth="1"/>
    <col min="10271" max="10271" width="16" style="88" customWidth="1"/>
    <col min="10272" max="10272" width="22" style="88" customWidth="1"/>
    <col min="10273" max="10273" width="32" style="88" customWidth="1"/>
    <col min="10274" max="10274" width="30" style="88" customWidth="1"/>
    <col min="10275" max="10275" width="23" style="88" customWidth="1"/>
    <col min="10276" max="10276" width="22" style="88" customWidth="1"/>
    <col min="10277" max="10278" width="33" style="88" customWidth="1"/>
    <col min="10279" max="10279" width="26" style="88" customWidth="1"/>
    <col min="10280" max="10280" width="25" style="88" customWidth="1"/>
    <col min="10281" max="10281" width="16" style="88" customWidth="1"/>
    <col min="10282" max="10282" width="23" style="88" customWidth="1"/>
    <col min="10283" max="10283" width="31" style="88" customWidth="1"/>
    <col min="10284" max="10284" width="32" style="88" customWidth="1"/>
    <col min="10285" max="10285" width="17" style="88" customWidth="1"/>
    <col min="10286" max="10286" width="28" style="88" customWidth="1"/>
    <col min="10287" max="10287" width="49" style="88" customWidth="1"/>
    <col min="10288" max="10288" width="24" style="88" customWidth="1"/>
    <col min="10289" max="10289" width="50" style="88" customWidth="1"/>
    <col min="10290" max="10290" width="25" style="88" customWidth="1"/>
    <col min="10291" max="10291" width="20" style="88" customWidth="1"/>
    <col min="10292" max="10292" width="26" style="88" customWidth="1"/>
    <col min="10293" max="10293" width="33" style="88" customWidth="1"/>
    <col min="10294" max="10294" width="26" style="88" customWidth="1"/>
    <col min="10295" max="10295" width="38" style="88" customWidth="1"/>
    <col min="10296" max="10296" width="28" style="88" customWidth="1"/>
    <col min="10297" max="10297" width="45" style="88" customWidth="1"/>
    <col min="10298" max="10298" width="27" style="88" customWidth="1"/>
    <col min="10299" max="10299" width="37" style="88" customWidth="1"/>
    <col min="10300" max="10300" width="18" style="88" customWidth="1"/>
    <col min="10301" max="10301" width="22" style="88" customWidth="1"/>
    <col min="10302" max="10302" width="23" style="88" customWidth="1"/>
    <col min="10303" max="10303" width="26" style="88" customWidth="1"/>
    <col min="10304" max="10304" width="17" style="88" customWidth="1"/>
    <col min="10305" max="10305" width="40" style="88" customWidth="1"/>
    <col min="10306" max="10306" width="23" style="88" customWidth="1"/>
    <col min="10307" max="10307" width="38" style="88" customWidth="1"/>
    <col min="10308" max="10308" width="51" style="88" customWidth="1"/>
    <col min="10309" max="10309" width="26" style="88" customWidth="1"/>
    <col min="10310" max="10310" width="32" style="88" customWidth="1"/>
    <col min="10311" max="10311" width="44" style="88" customWidth="1"/>
    <col min="10312" max="10312" width="22" style="88" customWidth="1"/>
    <col min="10313" max="10313" width="52" style="88" customWidth="1"/>
    <col min="10314" max="10314" width="33" style="88" customWidth="1"/>
    <col min="10315" max="10315" width="40" style="88" customWidth="1"/>
    <col min="10316" max="10316" width="41" style="88" customWidth="1"/>
    <col min="10317" max="10317" width="23" style="88" customWidth="1"/>
    <col min="10318" max="10319" width="37" style="88" customWidth="1"/>
    <col min="10320" max="10320" width="39" style="88" customWidth="1"/>
    <col min="10321" max="10321" width="51" style="88" customWidth="1"/>
    <col min="10322" max="10322" width="33" style="88" customWidth="1"/>
    <col min="10323" max="10323" width="37" style="88" customWidth="1"/>
    <col min="10324" max="10324" width="38" style="88" customWidth="1"/>
    <col min="10325" max="10325" width="43" style="88" customWidth="1"/>
    <col min="10326" max="10327" width="41" style="88" customWidth="1"/>
    <col min="10328" max="10328" width="18" style="88" customWidth="1"/>
    <col min="10329" max="10329" width="22" style="88" customWidth="1"/>
    <col min="10330" max="10330" width="13" style="88" customWidth="1"/>
    <col min="10331" max="10331" width="14" style="88" customWidth="1"/>
    <col min="10332" max="10332" width="27" style="88" customWidth="1"/>
    <col min="10333" max="10333" width="24" style="88" customWidth="1"/>
    <col min="10334" max="10334" width="17" style="88" customWidth="1"/>
    <col min="10335" max="10335" width="24" style="88" customWidth="1"/>
    <col min="10336" max="10336" width="25" style="88" customWidth="1"/>
    <col min="10337" max="10337" width="20" style="88" customWidth="1"/>
    <col min="10338" max="10505" width="8.7109375" style="88"/>
    <col min="10506" max="10506" width="34.28515625" style="88" customWidth="1"/>
    <col min="10507" max="10507" width="41.28515625" style="88" customWidth="1"/>
    <col min="10508" max="10508" width="15" style="88" customWidth="1"/>
    <col min="10509" max="10509" width="40" style="88" customWidth="1"/>
    <col min="10510" max="10510" width="26" style="88" customWidth="1"/>
    <col min="10511" max="10511" width="23" style="88" customWidth="1"/>
    <col min="10512" max="10512" width="32" style="88" customWidth="1"/>
    <col min="10513" max="10513" width="30" style="88" customWidth="1"/>
    <col min="10514" max="10514" width="29" style="88" customWidth="1"/>
    <col min="10515" max="10515" width="32" style="88" customWidth="1"/>
    <col min="10516" max="10516" width="31" style="88" customWidth="1"/>
    <col min="10517" max="10517" width="20" style="88" customWidth="1"/>
    <col min="10518" max="10518" width="36" style="88" customWidth="1"/>
    <col min="10519" max="10519" width="25" style="88" customWidth="1"/>
    <col min="10520" max="10520" width="22" style="88" customWidth="1"/>
    <col min="10521" max="10521" width="23" style="88" customWidth="1"/>
    <col min="10522" max="10522" width="16" style="88" customWidth="1"/>
    <col min="10523" max="10523" width="27" style="88" customWidth="1"/>
    <col min="10524" max="10524" width="16" style="88" customWidth="1"/>
    <col min="10525" max="10525" width="25" style="88" customWidth="1"/>
    <col min="10526" max="10526" width="24" style="88" customWidth="1"/>
    <col min="10527" max="10527" width="16" style="88" customWidth="1"/>
    <col min="10528" max="10528" width="22" style="88" customWidth="1"/>
    <col min="10529" max="10529" width="32" style="88" customWidth="1"/>
    <col min="10530" max="10530" width="30" style="88" customWidth="1"/>
    <col min="10531" max="10531" width="23" style="88" customWidth="1"/>
    <col min="10532" max="10532" width="22" style="88" customWidth="1"/>
    <col min="10533" max="10534" width="33" style="88" customWidth="1"/>
    <col min="10535" max="10535" width="26" style="88" customWidth="1"/>
    <col min="10536" max="10536" width="25" style="88" customWidth="1"/>
    <col min="10537" max="10537" width="16" style="88" customWidth="1"/>
    <col min="10538" max="10538" width="23" style="88" customWidth="1"/>
    <col min="10539" max="10539" width="31" style="88" customWidth="1"/>
    <col min="10540" max="10540" width="32" style="88" customWidth="1"/>
    <col min="10541" max="10541" width="17" style="88" customWidth="1"/>
    <col min="10542" max="10542" width="28" style="88" customWidth="1"/>
    <col min="10543" max="10543" width="49" style="88" customWidth="1"/>
    <col min="10544" max="10544" width="24" style="88" customWidth="1"/>
    <col min="10545" max="10545" width="50" style="88" customWidth="1"/>
    <col min="10546" max="10546" width="25" style="88" customWidth="1"/>
    <col min="10547" max="10547" width="20" style="88" customWidth="1"/>
    <col min="10548" max="10548" width="26" style="88" customWidth="1"/>
    <col min="10549" max="10549" width="33" style="88" customWidth="1"/>
    <col min="10550" max="10550" width="26" style="88" customWidth="1"/>
    <col min="10551" max="10551" width="38" style="88" customWidth="1"/>
    <col min="10552" max="10552" width="28" style="88" customWidth="1"/>
    <col min="10553" max="10553" width="45" style="88" customWidth="1"/>
    <col min="10554" max="10554" width="27" style="88" customWidth="1"/>
    <col min="10555" max="10555" width="37" style="88" customWidth="1"/>
    <col min="10556" max="10556" width="18" style="88" customWidth="1"/>
    <col min="10557" max="10557" width="22" style="88" customWidth="1"/>
    <col min="10558" max="10558" width="23" style="88" customWidth="1"/>
    <col min="10559" max="10559" width="26" style="88" customWidth="1"/>
    <col min="10560" max="10560" width="17" style="88" customWidth="1"/>
    <col min="10561" max="10561" width="40" style="88" customWidth="1"/>
    <col min="10562" max="10562" width="23" style="88" customWidth="1"/>
    <col min="10563" max="10563" width="38" style="88" customWidth="1"/>
    <col min="10564" max="10564" width="51" style="88" customWidth="1"/>
    <col min="10565" max="10565" width="26" style="88" customWidth="1"/>
    <col min="10566" max="10566" width="32" style="88" customWidth="1"/>
    <col min="10567" max="10567" width="44" style="88" customWidth="1"/>
    <col min="10568" max="10568" width="22" style="88" customWidth="1"/>
    <col min="10569" max="10569" width="52" style="88" customWidth="1"/>
    <col min="10570" max="10570" width="33" style="88" customWidth="1"/>
    <col min="10571" max="10571" width="40" style="88" customWidth="1"/>
    <col min="10572" max="10572" width="41" style="88" customWidth="1"/>
    <col min="10573" max="10573" width="23" style="88" customWidth="1"/>
    <col min="10574" max="10575" width="37" style="88" customWidth="1"/>
    <col min="10576" max="10576" width="39" style="88" customWidth="1"/>
    <col min="10577" max="10577" width="51" style="88" customWidth="1"/>
    <col min="10578" max="10578" width="33" style="88" customWidth="1"/>
    <col min="10579" max="10579" width="37" style="88" customWidth="1"/>
    <col min="10580" max="10580" width="38" style="88" customWidth="1"/>
    <col min="10581" max="10581" width="43" style="88" customWidth="1"/>
    <col min="10582" max="10583" width="41" style="88" customWidth="1"/>
    <col min="10584" max="10584" width="18" style="88" customWidth="1"/>
    <col min="10585" max="10585" width="22" style="88" customWidth="1"/>
    <col min="10586" max="10586" width="13" style="88" customWidth="1"/>
    <col min="10587" max="10587" width="14" style="88" customWidth="1"/>
    <col min="10588" max="10588" width="27" style="88" customWidth="1"/>
    <col min="10589" max="10589" width="24" style="88" customWidth="1"/>
    <col min="10590" max="10590" width="17" style="88" customWidth="1"/>
    <col min="10591" max="10591" width="24" style="88" customWidth="1"/>
    <col min="10592" max="10592" width="25" style="88" customWidth="1"/>
    <col min="10593" max="10593" width="20" style="88" customWidth="1"/>
    <col min="10594" max="10761" width="8.7109375" style="88"/>
    <col min="10762" max="10762" width="34.28515625" style="88" customWidth="1"/>
    <col min="10763" max="10763" width="41.28515625" style="88" customWidth="1"/>
    <col min="10764" max="10764" width="15" style="88" customWidth="1"/>
    <col min="10765" max="10765" width="40" style="88" customWidth="1"/>
    <col min="10766" max="10766" width="26" style="88" customWidth="1"/>
    <col min="10767" max="10767" width="23" style="88" customWidth="1"/>
    <col min="10768" max="10768" width="32" style="88" customWidth="1"/>
    <col min="10769" max="10769" width="30" style="88" customWidth="1"/>
    <col min="10770" max="10770" width="29" style="88" customWidth="1"/>
    <col min="10771" max="10771" width="32" style="88" customWidth="1"/>
    <col min="10772" max="10772" width="31" style="88" customWidth="1"/>
    <col min="10773" max="10773" width="20" style="88" customWidth="1"/>
    <col min="10774" max="10774" width="36" style="88" customWidth="1"/>
    <col min="10775" max="10775" width="25" style="88" customWidth="1"/>
    <col min="10776" max="10776" width="22" style="88" customWidth="1"/>
    <col min="10777" max="10777" width="23" style="88" customWidth="1"/>
    <col min="10778" max="10778" width="16" style="88" customWidth="1"/>
    <col min="10779" max="10779" width="27" style="88" customWidth="1"/>
    <col min="10780" max="10780" width="16" style="88" customWidth="1"/>
    <col min="10781" max="10781" width="25" style="88" customWidth="1"/>
    <col min="10782" max="10782" width="24" style="88" customWidth="1"/>
    <col min="10783" max="10783" width="16" style="88" customWidth="1"/>
    <col min="10784" max="10784" width="22" style="88" customWidth="1"/>
    <col min="10785" max="10785" width="32" style="88" customWidth="1"/>
    <col min="10786" max="10786" width="30" style="88" customWidth="1"/>
    <col min="10787" max="10787" width="23" style="88" customWidth="1"/>
    <col min="10788" max="10788" width="22" style="88" customWidth="1"/>
    <col min="10789" max="10790" width="33" style="88" customWidth="1"/>
    <col min="10791" max="10791" width="26" style="88" customWidth="1"/>
    <col min="10792" max="10792" width="25" style="88" customWidth="1"/>
    <col min="10793" max="10793" width="16" style="88" customWidth="1"/>
    <col min="10794" max="10794" width="23" style="88" customWidth="1"/>
    <col min="10795" max="10795" width="31" style="88" customWidth="1"/>
    <col min="10796" max="10796" width="32" style="88" customWidth="1"/>
    <col min="10797" max="10797" width="17" style="88" customWidth="1"/>
    <col min="10798" max="10798" width="28" style="88" customWidth="1"/>
    <col min="10799" max="10799" width="49" style="88" customWidth="1"/>
    <col min="10800" max="10800" width="24" style="88" customWidth="1"/>
    <col min="10801" max="10801" width="50" style="88" customWidth="1"/>
    <col min="10802" max="10802" width="25" style="88" customWidth="1"/>
    <col min="10803" max="10803" width="20" style="88" customWidth="1"/>
    <col min="10804" max="10804" width="26" style="88" customWidth="1"/>
    <col min="10805" max="10805" width="33" style="88" customWidth="1"/>
    <col min="10806" max="10806" width="26" style="88" customWidth="1"/>
    <col min="10807" max="10807" width="38" style="88" customWidth="1"/>
    <col min="10808" max="10808" width="28" style="88" customWidth="1"/>
    <col min="10809" max="10809" width="45" style="88" customWidth="1"/>
    <col min="10810" max="10810" width="27" style="88" customWidth="1"/>
    <col min="10811" max="10811" width="37" style="88" customWidth="1"/>
    <col min="10812" max="10812" width="18" style="88" customWidth="1"/>
    <col min="10813" max="10813" width="22" style="88" customWidth="1"/>
    <col min="10814" max="10814" width="23" style="88" customWidth="1"/>
    <col min="10815" max="10815" width="26" style="88" customWidth="1"/>
    <col min="10816" max="10816" width="17" style="88" customWidth="1"/>
    <col min="10817" max="10817" width="40" style="88" customWidth="1"/>
    <col min="10818" max="10818" width="23" style="88" customWidth="1"/>
    <col min="10819" max="10819" width="38" style="88" customWidth="1"/>
    <col min="10820" max="10820" width="51" style="88" customWidth="1"/>
    <col min="10821" max="10821" width="26" style="88" customWidth="1"/>
    <col min="10822" max="10822" width="32" style="88" customWidth="1"/>
    <col min="10823" max="10823" width="44" style="88" customWidth="1"/>
    <col min="10824" max="10824" width="22" style="88" customWidth="1"/>
    <col min="10825" max="10825" width="52" style="88" customWidth="1"/>
    <col min="10826" max="10826" width="33" style="88" customWidth="1"/>
    <col min="10827" max="10827" width="40" style="88" customWidth="1"/>
    <col min="10828" max="10828" width="41" style="88" customWidth="1"/>
    <col min="10829" max="10829" width="23" style="88" customWidth="1"/>
    <col min="10830" max="10831" width="37" style="88" customWidth="1"/>
    <col min="10832" max="10832" width="39" style="88" customWidth="1"/>
    <col min="10833" max="10833" width="51" style="88" customWidth="1"/>
    <col min="10834" max="10834" width="33" style="88" customWidth="1"/>
    <col min="10835" max="10835" width="37" style="88" customWidth="1"/>
    <col min="10836" max="10836" width="38" style="88" customWidth="1"/>
    <col min="10837" max="10837" width="43" style="88" customWidth="1"/>
    <col min="10838" max="10839" width="41" style="88" customWidth="1"/>
    <col min="10840" max="10840" width="18" style="88" customWidth="1"/>
    <col min="10841" max="10841" width="22" style="88" customWidth="1"/>
    <col min="10842" max="10842" width="13" style="88" customWidth="1"/>
    <col min="10843" max="10843" width="14" style="88" customWidth="1"/>
    <col min="10844" max="10844" width="27" style="88" customWidth="1"/>
    <col min="10845" max="10845" width="24" style="88" customWidth="1"/>
    <col min="10846" max="10846" width="17" style="88" customWidth="1"/>
    <col min="10847" max="10847" width="24" style="88" customWidth="1"/>
    <col min="10848" max="10848" width="25" style="88" customWidth="1"/>
    <col min="10849" max="10849" width="20" style="88" customWidth="1"/>
    <col min="10850" max="11017" width="8.7109375" style="88"/>
    <col min="11018" max="11018" width="34.28515625" style="88" customWidth="1"/>
    <col min="11019" max="11019" width="41.28515625" style="88" customWidth="1"/>
    <col min="11020" max="11020" width="15" style="88" customWidth="1"/>
    <col min="11021" max="11021" width="40" style="88" customWidth="1"/>
    <col min="11022" max="11022" width="26" style="88" customWidth="1"/>
    <col min="11023" max="11023" width="23" style="88" customWidth="1"/>
    <col min="11024" max="11024" width="32" style="88" customWidth="1"/>
    <col min="11025" max="11025" width="30" style="88" customWidth="1"/>
    <col min="11026" max="11026" width="29" style="88" customWidth="1"/>
    <col min="11027" max="11027" width="32" style="88" customWidth="1"/>
    <col min="11028" max="11028" width="31" style="88" customWidth="1"/>
    <col min="11029" max="11029" width="20" style="88" customWidth="1"/>
    <col min="11030" max="11030" width="36" style="88" customWidth="1"/>
    <col min="11031" max="11031" width="25" style="88" customWidth="1"/>
    <col min="11032" max="11032" width="22" style="88" customWidth="1"/>
    <col min="11033" max="11033" width="23" style="88" customWidth="1"/>
    <col min="11034" max="11034" width="16" style="88" customWidth="1"/>
    <col min="11035" max="11035" width="27" style="88" customWidth="1"/>
    <col min="11036" max="11036" width="16" style="88" customWidth="1"/>
    <col min="11037" max="11037" width="25" style="88" customWidth="1"/>
    <col min="11038" max="11038" width="24" style="88" customWidth="1"/>
    <col min="11039" max="11039" width="16" style="88" customWidth="1"/>
    <col min="11040" max="11040" width="22" style="88" customWidth="1"/>
    <col min="11041" max="11041" width="32" style="88" customWidth="1"/>
    <col min="11042" max="11042" width="30" style="88" customWidth="1"/>
    <col min="11043" max="11043" width="23" style="88" customWidth="1"/>
    <col min="11044" max="11044" width="22" style="88" customWidth="1"/>
    <col min="11045" max="11046" width="33" style="88" customWidth="1"/>
    <col min="11047" max="11047" width="26" style="88" customWidth="1"/>
    <col min="11048" max="11048" width="25" style="88" customWidth="1"/>
    <col min="11049" max="11049" width="16" style="88" customWidth="1"/>
    <col min="11050" max="11050" width="23" style="88" customWidth="1"/>
    <col min="11051" max="11051" width="31" style="88" customWidth="1"/>
    <col min="11052" max="11052" width="32" style="88" customWidth="1"/>
    <col min="11053" max="11053" width="17" style="88" customWidth="1"/>
    <col min="11054" max="11054" width="28" style="88" customWidth="1"/>
    <col min="11055" max="11055" width="49" style="88" customWidth="1"/>
    <col min="11056" max="11056" width="24" style="88" customWidth="1"/>
    <col min="11057" max="11057" width="50" style="88" customWidth="1"/>
    <col min="11058" max="11058" width="25" style="88" customWidth="1"/>
    <col min="11059" max="11059" width="20" style="88" customWidth="1"/>
    <col min="11060" max="11060" width="26" style="88" customWidth="1"/>
    <col min="11061" max="11061" width="33" style="88" customWidth="1"/>
    <col min="11062" max="11062" width="26" style="88" customWidth="1"/>
    <col min="11063" max="11063" width="38" style="88" customWidth="1"/>
    <col min="11064" max="11064" width="28" style="88" customWidth="1"/>
    <col min="11065" max="11065" width="45" style="88" customWidth="1"/>
    <col min="11066" max="11066" width="27" style="88" customWidth="1"/>
    <col min="11067" max="11067" width="37" style="88" customWidth="1"/>
    <col min="11068" max="11068" width="18" style="88" customWidth="1"/>
    <col min="11069" max="11069" width="22" style="88" customWidth="1"/>
    <col min="11070" max="11070" width="23" style="88" customWidth="1"/>
    <col min="11071" max="11071" width="26" style="88" customWidth="1"/>
    <col min="11072" max="11072" width="17" style="88" customWidth="1"/>
    <col min="11073" max="11073" width="40" style="88" customWidth="1"/>
    <col min="11074" max="11074" width="23" style="88" customWidth="1"/>
    <col min="11075" max="11075" width="38" style="88" customWidth="1"/>
    <col min="11076" max="11076" width="51" style="88" customWidth="1"/>
    <col min="11077" max="11077" width="26" style="88" customWidth="1"/>
    <col min="11078" max="11078" width="32" style="88" customWidth="1"/>
    <col min="11079" max="11079" width="44" style="88" customWidth="1"/>
    <col min="11080" max="11080" width="22" style="88" customWidth="1"/>
    <col min="11081" max="11081" width="52" style="88" customWidth="1"/>
    <col min="11082" max="11082" width="33" style="88" customWidth="1"/>
    <col min="11083" max="11083" width="40" style="88" customWidth="1"/>
    <col min="11084" max="11084" width="41" style="88" customWidth="1"/>
    <col min="11085" max="11085" width="23" style="88" customWidth="1"/>
    <col min="11086" max="11087" width="37" style="88" customWidth="1"/>
    <col min="11088" max="11088" width="39" style="88" customWidth="1"/>
    <col min="11089" max="11089" width="51" style="88" customWidth="1"/>
    <col min="11090" max="11090" width="33" style="88" customWidth="1"/>
    <col min="11091" max="11091" width="37" style="88" customWidth="1"/>
    <col min="11092" max="11092" width="38" style="88" customWidth="1"/>
    <col min="11093" max="11093" width="43" style="88" customWidth="1"/>
    <col min="11094" max="11095" width="41" style="88" customWidth="1"/>
    <col min="11096" max="11096" width="18" style="88" customWidth="1"/>
    <col min="11097" max="11097" width="22" style="88" customWidth="1"/>
    <col min="11098" max="11098" width="13" style="88" customWidth="1"/>
    <col min="11099" max="11099" width="14" style="88" customWidth="1"/>
    <col min="11100" max="11100" width="27" style="88" customWidth="1"/>
    <col min="11101" max="11101" width="24" style="88" customWidth="1"/>
    <col min="11102" max="11102" width="17" style="88" customWidth="1"/>
    <col min="11103" max="11103" width="24" style="88" customWidth="1"/>
    <col min="11104" max="11104" width="25" style="88" customWidth="1"/>
    <col min="11105" max="11105" width="20" style="88" customWidth="1"/>
    <col min="11106" max="11273" width="8.7109375" style="88"/>
    <col min="11274" max="11274" width="34.28515625" style="88" customWidth="1"/>
    <col min="11275" max="11275" width="41.28515625" style="88" customWidth="1"/>
    <col min="11276" max="11276" width="15" style="88" customWidth="1"/>
    <col min="11277" max="11277" width="40" style="88" customWidth="1"/>
    <col min="11278" max="11278" width="26" style="88" customWidth="1"/>
    <col min="11279" max="11279" width="23" style="88" customWidth="1"/>
    <col min="11280" max="11280" width="32" style="88" customWidth="1"/>
    <col min="11281" max="11281" width="30" style="88" customWidth="1"/>
    <col min="11282" max="11282" width="29" style="88" customWidth="1"/>
    <col min="11283" max="11283" width="32" style="88" customWidth="1"/>
    <col min="11284" max="11284" width="31" style="88" customWidth="1"/>
    <col min="11285" max="11285" width="20" style="88" customWidth="1"/>
    <col min="11286" max="11286" width="36" style="88" customWidth="1"/>
    <col min="11287" max="11287" width="25" style="88" customWidth="1"/>
    <col min="11288" max="11288" width="22" style="88" customWidth="1"/>
    <col min="11289" max="11289" width="23" style="88" customWidth="1"/>
    <col min="11290" max="11290" width="16" style="88" customWidth="1"/>
    <col min="11291" max="11291" width="27" style="88" customWidth="1"/>
    <col min="11292" max="11292" width="16" style="88" customWidth="1"/>
    <col min="11293" max="11293" width="25" style="88" customWidth="1"/>
    <col min="11294" max="11294" width="24" style="88" customWidth="1"/>
    <col min="11295" max="11295" width="16" style="88" customWidth="1"/>
    <col min="11296" max="11296" width="22" style="88" customWidth="1"/>
    <col min="11297" max="11297" width="32" style="88" customWidth="1"/>
    <col min="11298" max="11298" width="30" style="88" customWidth="1"/>
    <col min="11299" max="11299" width="23" style="88" customWidth="1"/>
    <col min="11300" max="11300" width="22" style="88" customWidth="1"/>
    <col min="11301" max="11302" width="33" style="88" customWidth="1"/>
    <col min="11303" max="11303" width="26" style="88" customWidth="1"/>
    <col min="11304" max="11304" width="25" style="88" customWidth="1"/>
    <col min="11305" max="11305" width="16" style="88" customWidth="1"/>
    <col min="11306" max="11306" width="23" style="88" customWidth="1"/>
    <col min="11307" max="11307" width="31" style="88" customWidth="1"/>
    <col min="11308" max="11308" width="32" style="88" customWidth="1"/>
    <col min="11309" max="11309" width="17" style="88" customWidth="1"/>
    <col min="11310" max="11310" width="28" style="88" customWidth="1"/>
    <col min="11311" max="11311" width="49" style="88" customWidth="1"/>
    <col min="11312" max="11312" width="24" style="88" customWidth="1"/>
    <col min="11313" max="11313" width="50" style="88" customWidth="1"/>
    <col min="11314" max="11314" width="25" style="88" customWidth="1"/>
    <col min="11315" max="11315" width="20" style="88" customWidth="1"/>
    <col min="11316" max="11316" width="26" style="88" customWidth="1"/>
    <col min="11317" max="11317" width="33" style="88" customWidth="1"/>
    <col min="11318" max="11318" width="26" style="88" customWidth="1"/>
    <col min="11319" max="11319" width="38" style="88" customWidth="1"/>
    <col min="11320" max="11320" width="28" style="88" customWidth="1"/>
    <col min="11321" max="11321" width="45" style="88" customWidth="1"/>
    <col min="11322" max="11322" width="27" style="88" customWidth="1"/>
    <col min="11323" max="11323" width="37" style="88" customWidth="1"/>
    <col min="11324" max="11324" width="18" style="88" customWidth="1"/>
    <col min="11325" max="11325" width="22" style="88" customWidth="1"/>
    <col min="11326" max="11326" width="23" style="88" customWidth="1"/>
    <col min="11327" max="11327" width="26" style="88" customWidth="1"/>
    <col min="11328" max="11328" width="17" style="88" customWidth="1"/>
    <col min="11329" max="11329" width="40" style="88" customWidth="1"/>
    <col min="11330" max="11330" width="23" style="88" customWidth="1"/>
    <col min="11331" max="11331" width="38" style="88" customWidth="1"/>
    <col min="11332" max="11332" width="51" style="88" customWidth="1"/>
    <col min="11333" max="11333" width="26" style="88" customWidth="1"/>
    <col min="11334" max="11334" width="32" style="88" customWidth="1"/>
    <col min="11335" max="11335" width="44" style="88" customWidth="1"/>
    <col min="11336" max="11336" width="22" style="88" customWidth="1"/>
    <col min="11337" max="11337" width="52" style="88" customWidth="1"/>
    <col min="11338" max="11338" width="33" style="88" customWidth="1"/>
    <col min="11339" max="11339" width="40" style="88" customWidth="1"/>
    <col min="11340" max="11340" width="41" style="88" customWidth="1"/>
    <col min="11341" max="11341" width="23" style="88" customWidth="1"/>
    <col min="11342" max="11343" width="37" style="88" customWidth="1"/>
    <col min="11344" max="11344" width="39" style="88" customWidth="1"/>
    <col min="11345" max="11345" width="51" style="88" customWidth="1"/>
    <col min="11346" max="11346" width="33" style="88" customWidth="1"/>
    <col min="11347" max="11347" width="37" style="88" customWidth="1"/>
    <col min="11348" max="11348" width="38" style="88" customWidth="1"/>
    <col min="11349" max="11349" width="43" style="88" customWidth="1"/>
    <col min="11350" max="11351" width="41" style="88" customWidth="1"/>
    <col min="11352" max="11352" width="18" style="88" customWidth="1"/>
    <col min="11353" max="11353" width="22" style="88" customWidth="1"/>
    <col min="11354" max="11354" width="13" style="88" customWidth="1"/>
    <col min="11355" max="11355" width="14" style="88" customWidth="1"/>
    <col min="11356" max="11356" width="27" style="88" customWidth="1"/>
    <col min="11357" max="11357" width="24" style="88" customWidth="1"/>
    <col min="11358" max="11358" width="17" style="88" customWidth="1"/>
    <col min="11359" max="11359" width="24" style="88" customWidth="1"/>
    <col min="11360" max="11360" width="25" style="88" customWidth="1"/>
    <col min="11361" max="11361" width="20" style="88" customWidth="1"/>
    <col min="11362" max="11529" width="8.7109375" style="88"/>
    <col min="11530" max="11530" width="34.28515625" style="88" customWidth="1"/>
    <col min="11531" max="11531" width="41.28515625" style="88" customWidth="1"/>
    <col min="11532" max="11532" width="15" style="88" customWidth="1"/>
    <col min="11533" max="11533" width="40" style="88" customWidth="1"/>
    <col min="11534" max="11534" width="26" style="88" customWidth="1"/>
    <col min="11535" max="11535" width="23" style="88" customWidth="1"/>
    <col min="11536" max="11536" width="32" style="88" customWidth="1"/>
    <col min="11537" max="11537" width="30" style="88" customWidth="1"/>
    <col min="11538" max="11538" width="29" style="88" customWidth="1"/>
    <col min="11539" max="11539" width="32" style="88" customWidth="1"/>
    <col min="11540" max="11540" width="31" style="88" customWidth="1"/>
    <col min="11541" max="11541" width="20" style="88" customWidth="1"/>
    <col min="11542" max="11542" width="36" style="88" customWidth="1"/>
    <col min="11543" max="11543" width="25" style="88" customWidth="1"/>
    <col min="11544" max="11544" width="22" style="88" customWidth="1"/>
    <col min="11545" max="11545" width="23" style="88" customWidth="1"/>
    <col min="11546" max="11546" width="16" style="88" customWidth="1"/>
    <col min="11547" max="11547" width="27" style="88" customWidth="1"/>
    <col min="11548" max="11548" width="16" style="88" customWidth="1"/>
    <col min="11549" max="11549" width="25" style="88" customWidth="1"/>
    <col min="11550" max="11550" width="24" style="88" customWidth="1"/>
    <col min="11551" max="11551" width="16" style="88" customWidth="1"/>
    <col min="11552" max="11552" width="22" style="88" customWidth="1"/>
    <col min="11553" max="11553" width="32" style="88" customWidth="1"/>
    <col min="11554" max="11554" width="30" style="88" customWidth="1"/>
    <col min="11555" max="11555" width="23" style="88" customWidth="1"/>
    <col min="11556" max="11556" width="22" style="88" customWidth="1"/>
    <col min="11557" max="11558" width="33" style="88" customWidth="1"/>
    <col min="11559" max="11559" width="26" style="88" customWidth="1"/>
    <col min="11560" max="11560" width="25" style="88" customWidth="1"/>
    <col min="11561" max="11561" width="16" style="88" customWidth="1"/>
    <col min="11562" max="11562" width="23" style="88" customWidth="1"/>
    <col min="11563" max="11563" width="31" style="88" customWidth="1"/>
    <col min="11564" max="11564" width="32" style="88" customWidth="1"/>
    <col min="11565" max="11565" width="17" style="88" customWidth="1"/>
    <col min="11566" max="11566" width="28" style="88" customWidth="1"/>
    <col min="11567" max="11567" width="49" style="88" customWidth="1"/>
    <col min="11568" max="11568" width="24" style="88" customWidth="1"/>
    <col min="11569" max="11569" width="50" style="88" customWidth="1"/>
    <col min="11570" max="11570" width="25" style="88" customWidth="1"/>
    <col min="11571" max="11571" width="20" style="88" customWidth="1"/>
    <col min="11572" max="11572" width="26" style="88" customWidth="1"/>
    <col min="11573" max="11573" width="33" style="88" customWidth="1"/>
    <col min="11574" max="11574" width="26" style="88" customWidth="1"/>
    <col min="11575" max="11575" width="38" style="88" customWidth="1"/>
    <col min="11576" max="11576" width="28" style="88" customWidth="1"/>
    <col min="11577" max="11577" width="45" style="88" customWidth="1"/>
    <col min="11578" max="11578" width="27" style="88" customWidth="1"/>
    <col min="11579" max="11579" width="37" style="88" customWidth="1"/>
    <col min="11580" max="11580" width="18" style="88" customWidth="1"/>
    <col min="11581" max="11581" width="22" style="88" customWidth="1"/>
    <col min="11582" max="11582" width="23" style="88" customWidth="1"/>
    <col min="11583" max="11583" width="26" style="88" customWidth="1"/>
    <col min="11584" max="11584" width="17" style="88" customWidth="1"/>
    <col min="11585" max="11585" width="40" style="88" customWidth="1"/>
    <col min="11586" max="11586" width="23" style="88" customWidth="1"/>
    <col min="11587" max="11587" width="38" style="88" customWidth="1"/>
    <col min="11588" max="11588" width="51" style="88" customWidth="1"/>
    <col min="11589" max="11589" width="26" style="88" customWidth="1"/>
    <col min="11590" max="11590" width="32" style="88" customWidth="1"/>
    <col min="11591" max="11591" width="44" style="88" customWidth="1"/>
    <col min="11592" max="11592" width="22" style="88" customWidth="1"/>
    <col min="11593" max="11593" width="52" style="88" customWidth="1"/>
    <col min="11594" max="11594" width="33" style="88" customWidth="1"/>
    <col min="11595" max="11595" width="40" style="88" customWidth="1"/>
    <col min="11596" max="11596" width="41" style="88" customWidth="1"/>
    <col min="11597" max="11597" width="23" style="88" customWidth="1"/>
    <col min="11598" max="11599" width="37" style="88" customWidth="1"/>
    <col min="11600" max="11600" width="39" style="88" customWidth="1"/>
    <col min="11601" max="11601" width="51" style="88" customWidth="1"/>
    <col min="11602" max="11602" width="33" style="88" customWidth="1"/>
    <col min="11603" max="11603" width="37" style="88" customWidth="1"/>
    <col min="11604" max="11604" width="38" style="88" customWidth="1"/>
    <col min="11605" max="11605" width="43" style="88" customWidth="1"/>
    <col min="11606" max="11607" width="41" style="88" customWidth="1"/>
    <col min="11608" max="11608" width="18" style="88" customWidth="1"/>
    <col min="11609" max="11609" width="22" style="88" customWidth="1"/>
    <col min="11610" max="11610" width="13" style="88" customWidth="1"/>
    <col min="11611" max="11611" width="14" style="88" customWidth="1"/>
    <col min="11612" max="11612" width="27" style="88" customWidth="1"/>
    <col min="11613" max="11613" width="24" style="88" customWidth="1"/>
    <col min="11614" max="11614" width="17" style="88" customWidth="1"/>
    <col min="11615" max="11615" width="24" style="88" customWidth="1"/>
    <col min="11616" max="11616" width="25" style="88" customWidth="1"/>
    <col min="11617" max="11617" width="20" style="88" customWidth="1"/>
    <col min="11618" max="11785" width="8.7109375" style="88"/>
    <col min="11786" max="11786" width="34.28515625" style="88" customWidth="1"/>
    <col min="11787" max="11787" width="41.28515625" style="88" customWidth="1"/>
    <col min="11788" max="11788" width="15" style="88" customWidth="1"/>
    <col min="11789" max="11789" width="40" style="88" customWidth="1"/>
    <col min="11790" max="11790" width="26" style="88" customWidth="1"/>
    <col min="11791" max="11791" width="23" style="88" customWidth="1"/>
    <col min="11792" max="11792" width="32" style="88" customWidth="1"/>
    <col min="11793" max="11793" width="30" style="88" customWidth="1"/>
    <col min="11794" max="11794" width="29" style="88" customWidth="1"/>
    <col min="11795" max="11795" width="32" style="88" customWidth="1"/>
    <col min="11796" max="11796" width="31" style="88" customWidth="1"/>
    <col min="11797" max="11797" width="20" style="88" customWidth="1"/>
    <col min="11798" max="11798" width="36" style="88" customWidth="1"/>
    <col min="11799" max="11799" width="25" style="88" customWidth="1"/>
    <col min="11800" max="11800" width="22" style="88" customWidth="1"/>
    <col min="11801" max="11801" width="23" style="88" customWidth="1"/>
    <col min="11802" max="11802" width="16" style="88" customWidth="1"/>
    <col min="11803" max="11803" width="27" style="88" customWidth="1"/>
    <col min="11804" max="11804" width="16" style="88" customWidth="1"/>
    <col min="11805" max="11805" width="25" style="88" customWidth="1"/>
    <col min="11806" max="11806" width="24" style="88" customWidth="1"/>
    <col min="11807" max="11807" width="16" style="88" customWidth="1"/>
    <col min="11808" max="11808" width="22" style="88" customWidth="1"/>
    <col min="11809" max="11809" width="32" style="88" customWidth="1"/>
    <col min="11810" max="11810" width="30" style="88" customWidth="1"/>
    <col min="11811" max="11811" width="23" style="88" customWidth="1"/>
    <col min="11812" max="11812" width="22" style="88" customWidth="1"/>
    <col min="11813" max="11814" width="33" style="88" customWidth="1"/>
    <col min="11815" max="11815" width="26" style="88" customWidth="1"/>
    <col min="11816" max="11816" width="25" style="88" customWidth="1"/>
    <col min="11817" max="11817" width="16" style="88" customWidth="1"/>
    <col min="11818" max="11818" width="23" style="88" customWidth="1"/>
    <col min="11819" max="11819" width="31" style="88" customWidth="1"/>
    <col min="11820" max="11820" width="32" style="88" customWidth="1"/>
    <col min="11821" max="11821" width="17" style="88" customWidth="1"/>
    <col min="11822" max="11822" width="28" style="88" customWidth="1"/>
    <col min="11823" max="11823" width="49" style="88" customWidth="1"/>
    <col min="11824" max="11824" width="24" style="88" customWidth="1"/>
    <col min="11825" max="11825" width="50" style="88" customWidth="1"/>
    <col min="11826" max="11826" width="25" style="88" customWidth="1"/>
    <col min="11827" max="11827" width="20" style="88" customWidth="1"/>
    <col min="11828" max="11828" width="26" style="88" customWidth="1"/>
    <col min="11829" max="11829" width="33" style="88" customWidth="1"/>
    <col min="11830" max="11830" width="26" style="88" customWidth="1"/>
    <col min="11831" max="11831" width="38" style="88" customWidth="1"/>
    <col min="11832" max="11832" width="28" style="88" customWidth="1"/>
    <col min="11833" max="11833" width="45" style="88" customWidth="1"/>
    <col min="11834" max="11834" width="27" style="88" customWidth="1"/>
    <col min="11835" max="11835" width="37" style="88" customWidth="1"/>
    <col min="11836" max="11836" width="18" style="88" customWidth="1"/>
    <col min="11837" max="11837" width="22" style="88" customWidth="1"/>
    <col min="11838" max="11838" width="23" style="88" customWidth="1"/>
    <col min="11839" max="11839" width="26" style="88" customWidth="1"/>
    <col min="11840" max="11840" width="17" style="88" customWidth="1"/>
    <col min="11841" max="11841" width="40" style="88" customWidth="1"/>
    <col min="11842" max="11842" width="23" style="88" customWidth="1"/>
    <col min="11843" max="11843" width="38" style="88" customWidth="1"/>
    <col min="11844" max="11844" width="51" style="88" customWidth="1"/>
    <col min="11845" max="11845" width="26" style="88" customWidth="1"/>
    <col min="11846" max="11846" width="32" style="88" customWidth="1"/>
    <col min="11847" max="11847" width="44" style="88" customWidth="1"/>
    <col min="11848" max="11848" width="22" style="88" customWidth="1"/>
    <col min="11849" max="11849" width="52" style="88" customWidth="1"/>
    <col min="11850" max="11850" width="33" style="88" customWidth="1"/>
    <col min="11851" max="11851" width="40" style="88" customWidth="1"/>
    <col min="11852" max="11852" width="41" style="88" customWidth="1"/>
    <col min="11853" max="11853" width="23" style="88" customWidth="1"/>
    <col min="11854" max="11855" width="37" style="88" customWidth="1"/>
    <col min="11856" max="11856" width="39" style="88" customWidth="1"/>
    <col min="11857" max="11857" width="51" style="88" customWidth="1"/>
    <col min="11858" max="11858" width="33" style="88" customWidth="1"/>
    <col min="11859" max="11859" width="37" style="88" customWidth="1"/>
    <col min="11860" max="11860" width="38" style="88" customWidth="1"/>
    <col min="11861" max="11861" width="43" style="88" customWidth="1"/>
    <col min="11862" max="11863" width="41" style="88" customWidth="1"/>
    <col min="11864" max="11864" width="18" style="88" customWidth="1"/>
    <col min="11865" max="11865" width="22" style="88" customWidth="1"/>
    <col min="11866" max="11866" width="13" style="88" customWidth="1"/>
    <col min="11867" max="11867" width="14" style="88" customWidth="1"/>
    <col min="11868" max="11868" width="27" style="88" customWidth="1"/>
    <col min="11869" max="11869" width="24" style="88" customWidth="1"/>
    <col min="11870" max="11870" width="17" style="88" customWidth="1"/>
    <col min="11871" max="11871" width="24" style="88" customWidth="1"/>
    <col min="11872" max="11872" width="25" style="88" customWidth="1"/>
    <col min="11873" max="11873" width="20" style="88" customWidth="1"/>
    <col min="11874" max="12041" width="8.7109375" style="88"/>
    <col min="12042" max="12042" width="34.28515625" style="88" customWidth="1"/>
    <col min="12043" max="12043" width="41.28515625" style="88" customWidth="1"/>
    <col min="12044" max="12044" width="15" style="88" customWidth="1"/>
    <col min="12045" max="12045" width="40" style="88" customWidth="1"/>
    <col min="12046" max="12046" width="26" style="88" customWidth="1"/>
    <col min="12047" max="12047" width="23" style="88" customWidth="1"/>
    <col min="12048" max="12048" width="32" style="88" customWidth="1"/>
    <col min="12049" max="12049" width="30" style="88" customWidth="1"/>
    <col min="12050" max="12050" width="29" style="88" customWidth="1"/>
    <col min="12051" max="12051" width="32" style="88" customWidth="1"/>
    <col min="12052" max="12052" width="31" style="88" customWidth="1"/>
    <col min="12053" max="12053" width="20" style="88" customWidth="1"/>
    <col min="12054" max="12054" width="36" style="88" customWidth="1"/>
    <col min="12055" max="12055" width="25" style="88" customWidth="1"/>
    <col min="12056" max="12056" width="22" style="88" customWidth="1"/>
    <col min="12057" max="12057" width="23" style="88" customWidth="1"/>
    <col min="12058" max="12058" width="16" style="88" customWidth="1"/>
    <col min="12059" max="12059" width="27" style="88" customWidth="1"/>
    <col min="12060" max="12060" width="16" style="88" customWidth="1"/>
    <col min="12061" max="12061" width="25" style="88" customWidth="1"/>
    <col min="12062" max="12062" width="24" style="88" customWidth="1"/>
    <col min="12063" max="12063" width="16" style="88" customWidth="1"/>
    <col min="12064" max="12064" width="22" style="88" customWidth="1"/>
    <col min="12065" max="12065" width="32" style="88" customWidth="1"/>
    <col min="12066" max="12066" width="30" style="88" customWidth="1"/>
    <col min="12067" max="12067" width="23" style="88" customWidth="1"/>
    <col min="12068" max="12068" width="22" style="88" customWidth="1"/>
    <col min="12069" max="12070" width="33" style="88" customWidth="1"/>
    <col min="12071" max="12071" width="26" style="88" customWidth="1"/>
    <col min="12072" max="12072" width="25" style="88" customWidth="1"/>
    <col min="12073" max="12073" width="16" style="88" customWidth="1"/>
    <col min="12074" max="12074" width="23" style="88" customWidth="1"/>
    <col min="12075" max="12075" width="31" style="88" customWidth="1"/>
    <col min="12076" max="12076" width="32" style="88" customWidth="1"/>
    <col min="12077" max="12077" width="17" style="88" customWidth="1"/>
    <col min="12078" max="12078" width="28" style="88" customWidth="1"/>
    <col min="12079" max="12079" width="49" style="88" customWidth="1"/>
    <col min="12080" max="12080" width="24" style="88" customWidth="1"/>
    <col min="12081" max="12081" width="50" style="88" customWidth="1"/>
    <col min="12082" max="12082" width="25" style="88" customWidth="1"/>
    <col min="12083" max="12083" width="20" style="88" customWidth="1"/>
    <col min="12084" max="12084" width="26" style="88" customWidth="1"/>
    <col min="12085" max="12085" width="33" style="88" customWidth="1"/>
    <col min="12086" max="12086" width="26" style="88" customWidth="1"/>
    <col min="12087" max="12087" width="38" style="88" customWidth="1"/>
    <col min="12088" max="12088" width="28" style="88" customWidth="1"/>
    <col min="12089" max="12089" width="45" style="88" customWidth="1"/>
    <col min="12090" max="12090" width="27" style="88" customWidth="1"/>
    <col min="12091" max="12091" width="37" style="88" customWidth="1"/>
    <col min="12092" max="12092" width="18" style="88" customWidth="1"/>
    <col min="12093" max="12093" width="22" style="88" customWidth="1"/>
    <col min="12094" max="12094" width="23" style="88" customWidth="1"/>
    <col min="12095" max="12095" width="26" style="88" customWidth="1"/>
    <col min="12096" max="12096" width="17" style="88" customWidth="1"/>
    <col min="12097" max="12097" width="40" style="88" customWidth="1"/>
    <col min="12098" max="12098" width="23" style="88" customWidth="1"/>
    <col min="12099" max="12099" width="38" style="88" customWidth="1"/>
    <col min="12100" max="12100" width="51" style="88" customWidth="1"/>
    <col min="12101" max="12101" width="26" style="88" customWidth="1"/>
    <col min="12102" max="12102" width="32" style="88" customWidth="1"/>
    <col min="12103" max="12103" width="44" style="88" customWidth="1"/>
    <col min="12104" max="12104" width="22" style="88" customWidth="1"/>
    <col min="12105" max="12105" width="52" style="88" customWidth="1"/>
    <col min="12106" max="12106" width="33" style="88" customWidth="1"/>
    <col min="12107" max="12107" width="40" style="88" customWidth="1"/>
    <col min="12108" max="12108" width="41" style="88" customWidth="1"/>
    <col min="12109" max="12109" width="23" style="88" customWidth="1"/>
    <col min="12110" max="12111" width="37" style="88" customWidth="1"/>
    <col min="12112" max="12112" width="39" style="88" customWidth="1"/>
    <col min="12113" max="12113" width="51" style="88" customWidth="1"/>
    <col min="12114" max="12114" width="33" style="88" customWidth="1"/>
    <col min="12115" max="12115" width="37" style="88" customWidth="1"/>
    <col min="12116" max="12116" width="38" style="88" customWidth="1"/>
    <col min="12117" max="12117" width="43" style="88" customWidth="1"/>
    <col min="12118" max="12119" width="41" style="88" customWidth="1"/>
    <col min="12120" max="12120" width="18" style="88" customWidth="1"/>
    <col min="12121" max="12121" width="22" style="88" customWidth="1"/>
    <col min="12122" max="12122" width="13" style="88" customWidth="1"/>
    <col min="12123" max="12123" width="14" style="88" customWidth="1"/>
    <col min="12124" max="12124" width="27" style="88" customWidth="1"/>
    <col min="12125" max="12125" width="24" style="88" customWidth="1"/>
    <col min="12126" max="12126" width="17" style="88" customWidth="1"/>
    <col min="12127" max="12127" width="24" style="88" customWidth="1"/>
    <col min="12128" max="12128" width="25" style="88" customWidth="1"/>
    <col min="12129" max="12129" width="20" style="88" customWidth="1"/>
    <col min="12130" max="12297" width="8.7109375" style="88"/>
    <col min="12298" max="12298" width="34.28515625" style="88" customWidth="1"/>
    <col min="12299" max="12299" width="41.28515625" style="88" customWidth="1"/>
    <col min="12300" max="12300" width="15" style="88" customWidth="1"/>
    <col min="12301" max="12301" width="40" style="88" customWidth="1"/>
    <col min="12302" max="12302" width="26" style="88" customWidth="1"/>
    <col min="12303" max="12303" width="23" style="88" customWidth="1"/>
    <col min="12304" max="12304" width="32" style="88" customWidth="1"/>
    <col min="12305" max="12305" width="30" style="88" customWidth="1"/>
    <col min="12306" max="12306" width="29" style="88" customWidth="1"/>
    <col min="12307" max="12307" width="32" style="88" customWidth="1"/>
    <col min="12308" max="12308" width="31" style="88" customWidth="1"/>
    <col min="12309" max="12309" width="20" style="88" customWidth="1"/>
    <col min="12310" max="12310" width="36" style="88" customWidth="1"/>
    <col min="12311" max="12311" width="25" style="88" customWidth="1"/>
    <col min="12312" max="12312" width="22" style="88" customWidth="1"/>
    <col min="12313" max="12313" width="23" style="88" customWidth="1"/>
    <col min="12314" max="12314" width="16" style="88" customWidth="1"/>
    <col min="12315" max="12315" width="27" style="88" customWidth="1"/>
    <col min="12316" max="12316" width="16" style="88" customWidth="1"/>
    <col min="12317" max="12317" width="25" style="88" customWidth="1"/>
    <col min="12318" max="12318" width="24" style="88" customWidth="1"/>
    <col min="12319" max="12319" width="16" style="88" customWidth="1"/>
    <col min="12320" max="12320" width="22" style="88" customWidth="1"/>
    <col min="12321" max="12321" width="32" style="88" customWidth="1"/>
    <col min="12322" max="12322" width="30" style="88" customWidth="1"/>
    <col min="12323" max="12323" width="23" style="88" customWidth="1"/>
    <col min="12324" max="12324" width="22" style="88" customWidth="1"/>
    <col min="12325" max="12326" width="33" style="88" customWidth="1"/>
    <col min="12327" max="12327" width="26" style="88" customWidth="1"/>
    <col min="12328" max="12328" width="25" style="88" customWidth="1"/>
    <col min="12329" max="12329" width="16" style="88" customWidth="1"/>
    <col min="12330" max="12330" width="23" style="88" customWidth="1"/>
    <col min="12331" max="12331" width="31" style="88" customWidth="1"/>
    <col min="12332" max="12332" width="32" style="88" customWidth="1"/>
    <col min="12333" max="12333" width="17" style="88" customWidth="1"/>
    <col min="12334" max="12334" width="28" style="88" customWidth="1"/>
    <col min="12335" max="12335" width="49" style="88" customWidth="1"/>
    <col min="12336" max="12336" width="24" style="88" customWidth="1"/>
    <col min="12337" max="12337" width="50" style="88" customWidth="1"/>
    <col min="12338" max="12338" width="25" style="88" customWidth="1"/>
    <col min="12339" max="12339" width="20" style="88" customWidth="1"/>
    <col min="12340" max="12340" width="26" style="88" customWidth="1"/>
    <col min="12341" max="12341" width="33" style="88" customWidth="1"/>
    <col min="12342" max="12342" width="26" style="88" customWidth="1"/>
    <col min="12343" max="12343" width="38" style="88" customWidth="1"/>
    <col min="12344" max="12344" width="28" style="88" customWidth="1"/>
    <col min="12345" max="12345" width="45" style="88" customWidth="1"/>
    <col min="12346" max="12346" width="27" style="88" customWidth="1"/>
    <col min="12347" max="12347" width="37" style="88" customWidth="1"/>
    <col min="12348" max="12348" width="18" style="88" customWidth="1"/>
    <col min="12349" max="12349" width="22" style="88" customWidth="1"/>
    <col min="12350" max="12350" width="23" style="88" customWidth="1"/>
    <col min="12351" max="12351" width="26" style="88" customWidth="1"/>
    <col min="12352" max="12352" width="17" style="88" customWidth="1"/>
    <col min="12353" max="12353" width="40" style="88" customWidth="1"/>
    <col min="12354" max="12354" width="23" style="88" customWidth="1"/>
    <col min="12355" max="12355" width="38" style="88" customWidth="1"/>
    <col min="12356" max="12356" width="51" style="88" customWidth="1"/>
    <col min="12357" max="12357" width="26" style="88" customWidth="1"/>
    <col min="12358" max="12358" width="32" style="88" customWidth="1"/>
    <col min="12359" max="12359" width="44" style="88" customWidth="1"/>
    <col min="12360" max="12360" width="22" style="88" customWidth="1"/>
    <col min="12361" max="12361" width="52" style="88" customWidth="1"/>
    <col min="12362" max="12362" width="33" style="88" customWidth="1"/>
    <col min="12363" max="12363" width="40" style="88" customWidth="1"/>
    <col min="12364" max="12364" width="41" style="88" customWidth="1"/>
    <col min="12365" max="12365" width="23" style="88" customWidth="1"/>
    <col min="12366" max="12367" width="37" style="88" customWidth="1"/>
    <col min="12368" max="12368" width="39" style="88" customWidth="1"/>
    <col min="12369" max="12369" width="51" style="88" customWidth="1"/>
    <col min="12370" max="12370" width="33" style="88" customWidth="1"/>
    <col min="12371" max="12371" width="37" style="88" customWidth="1"/>
    <col min="12372" max="12372" width="38" style="88" customWidth="1"/>
    <col min="12373" max="12373" width="43" style="88" customWidth="1"/>
    <col min="12374" max="12375" width="41" style="88" customWidth="1"/>
    <col min="12376" max="12376" width="18" style="88" customWidth="1"/>
    <col min="12377" max="12377" width="22" style="88" customWidth="1"/>
    <col min="12378" max="12378" width="13" style="88" customWidth="1"/>
    <col min="12379" max="12379" width="14" style="88" customWidth="1"/>
    <col min="12380" max="12380" width="27" style="88" customWidth="1"/>
    <col min="12381" max="12381" width="24" style="88" customWidth="1"/>
    <col min="12382" max="12382" width="17" style="88" customWidth="1"/>
    <col min="12383" max="12383" width="24" style="88" customWidth="1"/>
    <col min="12384" max="12384" width="25" style="88" customWidth="1"/>
    <col min="12385" max="12385" width="20" style="88" customWidth="1"/>
    <col min="12386" max="12553" width="8.7109375" style="88"/>
    <col min="12554" max="12554" width="34.28515625" style="88" customWidth="1"/>
    <col min="12555" max="12555" width="41.28515625" style="88" customWidth="1"/>
    <col min="12556" max="12556" width="15" style="88" customWidth="1"/>
    <col min="12557" max="12557" width="40" style="88" customWidth="1"/>
    <col min="12558" max="12558" width="26" style="88" customWidth="1"/>
    <col min="12559" max="12559" width="23" style="88" customWidth="1"/>
    <col min="12560" max="12560" width="32" style="88" customWidth="1"/>
    <col min="12561" max="12561" width="30" style="88" customWidth="1"/>
    <col min="12562" max="12562" width="29" style="88" customWidth="1"/>
    <col min="12563" max="12563" width="32" style="88" customWidth="1"/>
    <col min="12564" max="12564" width="31" style="88" customWidth="1"/>
    <col min="12565" max="12565" width="20" style="88" customWidth="1"/>
    <col min="12566" max="12566" width="36" style="88" customWidth="1"/>
    <col min="12567" max="12567" width="25" style="88" customWidth="1"/>
    <col min="12568" max="12568" width="22" style="88" customWidth="1"/>
    <col min="12569" max="12569" width="23" style="88" customWidth="1"/>
    <col min="12570" max="12570" width="16" style="88" customWidth="1"/>
    <col min="12571" max="12571" width="27" style="88" customWidth="1"/>
    <col min="12572" max="12572" width="16" style="88" customWidth="1"/>
    <col min="12573" max="12573" width="25" style="88" customWidth="1"/>
    <col min="12574" max="12574" width="24" style="88" customWidth="1"/>
    <col min="12575" max="12575" width="16" style="88" customWidth="1"/>
    <col min="12576" max="12576" width="22" style="88" customWidth="1"/>
    <col min="12577" max="12577" width="32" style="88" customWidth="1"/>
    <col min="12578" max="12578" width="30" style="88" customWidth="1"/>
    <col min="12579" max="12579" width="23" style="88" customWidth="1"/>
    <col min="12580" max="12580" width="22" style="88" customWidth="1"/>
    <col min="12581" max="12582" width="33" style="88" customWidth="1"/>
    <col min="12583" max="12583" width="26" style="88" customWidth="1"/>
    <col min="12584" max="12584" width="25" style="88" customWidth="1"/>
    <col min="12585" max="12585" width="16" style="88" customWidth="1"/>
    <col min="12586" max="12586" width="23" style="88" customWidth="1"/>
    <col min="12587" max="12587" width="31" style="88" customWidth="1"/>
    <col min="12588" max="12588" width="32" style="88" customWidth="1"/>
    <col min="12589" max="12589" width="17" style="88" customWidth="1"/>
    <col min="12590" max="12590" width="28" style="88" customWidth="1"/>
    <col min="12591" max="12591" width="49" style="88" customWidth="1"/>
    <col min="12592" max="12592" width="24" style="88" customWidth="1"/>
    <col min="12593" max="12593" width="50" style="88" customWidth="1"/>
    <col min="12594" max="12594" width="25" style="88" customWidth="1"/>
    <col min="12595" max="12595" width="20" style="88" customWidth="1"/>
    <col min="12596" max="12596" width="26" style="88" customWidth="1"/>
    <col min="12597" max="12597" width="33" style="88" customWidth="1"/>
    <col min="12598" max="12598" width="26" style="88" customWidth="1"/>
    <col min="12599" max="12599" width="38" style="88" customWidth="1"/>
    <col min="12600" max="12600" width="28" style="88" customWidth="1"/>
    <col min="12601" max="12601" width="45" style="88" customWidth="1"/>
    <col min="12602" max="12602" width="27" style="88" customWidth="1"/>
    <col min="12603" max="12603" width="37" style="88" customWidth="1"/>
    <col min="12604" max="12604" width="18" style="88" customWidth="1"/>
    <col min="12605" max="12605" width="22" style="88" customWidth="1"/>
    <col min="12606" max="12606" width="23" style="88" customWidth="1"/>
    <col min="12607" max="12607" width="26" style="88" customWidth="1"/>
    <col min="12608" max="12608" width="17" style="88" customWidth="1"/>
    <col min="12609" max="12609" width="40" style="88" customWidth="1"/>
    <col min="12610" max="12610" width="23" style="88" customWidth="1"/>
    <col min="12611" max="12611" width="38" style="88" customWidth="1"/>
    <col min="12612" max="12612" width="51" style="88" customWidth="1"/>
    <col min="12613" max="12613" width="26" style="88" customWidth="1"/>
    <col min="12614" max="12614" width="32" style="88" customWidth="1"/>
    <col min="12615" max="12615" width="44" style="88" customWidth="1"/>
    <col min="12616" max="12616" width="22" style="88" customWidth="1"/>
    <col min="12617" max="12617" width="52" style="88" customWidth="1"/>
    <col min="12618" max="12618" width="33" style="88" customWidth="1"/>
    <col min="12619" max="12619" width="40" style="88" customWidth="1"/>
    <col min="12620" max="12620" width="41" style="88" customWidth="1"/>
    <col min="12621" max="12621" width="23" style="88" customWidth="1"/>
    <col min="12622" max="12623" width="37" style="88" customWidth="1"/>
    <col min="12624" max="12624" width="39" style="88" customWidth="1"/>
    <col min="12625" max="12625" width="51" style="88" customWidth="1"/>
    <col min="12626" max="12626" width="33" style="88" customWidth="1"/>
    <col min="12627" max="12627" width="37" style="88" customWidth="1"/>
    <col min="12628" max="12628" width="38" style="88" customWidth="1"/>
    <col min="12629" max="12629" width="43" style="88" customWidth="1"/>
    <col min="12630" max="12631" width="41" style="88" customWidth="1"/>
    <col min="12632" max="12632" width="18" style="88" customWidth="1"/>
    <col min="12633" max="12633" width="22" style="88" customWidth="1"/>
    <col min="12634" max="12634" width="13" style="88" customWidth="1"/>
    <col min="12635" max="12635" width="14" style="88" customWidth="1"/>
    <col min="12636" max="12636" width="27" style="88" customWidth="1"/>
    <col min="12637" max="12637" width="24" style="88" customWidth="1"/>
    <col min="12638" max="12638" width="17" style="88" customWidth="1"/>
    <col min="12639" max="12639" width="24" style="88" customWidth="1"/>
    <col min="12640" max="12640" width="25" style="88" customWidth="1"/>
    <col min="12641" max="12641" width="20" style="88" customWidth="1"/>
    <col min="12642" max="12809" width="8.7109375" style="88"/>
    <col min="12810" max="12810" width="34.28515625" style="88" customWidth="1"/>
    <col min="12811" max="12811" width="41.28515625" style="88" customWidth="1"/>
    <col min="12812" max="12812" width="15" style="88" customWidth="1"/>
    <col min="12813" max="12813" width="40" style="88" customWidth="1"/>
    <col min="12814" max="12814" width="26" style="88" customWidth="1"/>
    <col min="12815" max="12815" width="23" style="88" customWidth="1"/>
    <col min="12816" max="12816" width="32" style="88" customWidth="1"/>
    <col min="12817" max="12817" width="30" style="88" customWidth="1"/>
    <col min="12818" max="12818" width="29" style="88" customWidth="1"/>
    <col min="12819" max="12819" width="32" style="88" customWidth="1"/>
    <col min="12820" max="12820" width="31" style="88" customWidth="1"/>
    <col min="12821" max="12821" width="20" style="88" customWidth="1"/>
    <col min="12822" max="12822" width="36" style="88" customWidth="1"/>
    <col min="12823" max="12823" width="25" style="88" customWidth="1"/>
    <col min="12824" max="12824" width="22" style="88" customWidth="1"/>
    <col min="12825" max="12825" width="23" style="88" customWidth="1"/>
    <col min="12826" max="12826" width="16" style="88" customWidth="1"/>
    <col min="12827" max="12827" width="27" style="88" customWidth="1"/>
    <col min="12828" max="12828" width="16" style="88" customWidth="1"/>
    <col min="12829" max="12829" width="25" style="88" customWidth="1"/>
    <col min="12830" max="12830" width="24" style="88" customWidth="1"/>
    <col min="12831" max="12831" width="16" style="88" customWidth="1"/>
    <col min="12832" max="12832" width="22" style="88" customWidth="1"/>
    <col min="12833" max="12833" width="32" style="88" customWidth="1"/>
    <col min="12834" max="12834" width="30" style="88" customWidth="1"/>
    <col min="12835" max="12835" width="23" style="88" customWidth="1"/>
    <col min="12836" max="12836" width="22" style="88" customWidth="1"/>
    <col min="12837" max="12838" width="33" style="88" customWidth="1"/>
    <col min="12839" max="12839" width="26" style="88" customWidth="1"/>
    <col min="12840" max="12840" width="25" style="88" customWidth="1"/>
    <col min="12841" max="12841" width="16" style="88" customWidth="1"/>
    <col min="12842" max="12842" width="23" style="88" customWidth="1"/>
    <col min="12843" max="12843" width="31" style="88" customWidth="1"/>
    <col min="12844" max="12844" width="32" style="88" customWidth="1"/>
    <col min="12845" max="12845" width="17" style="88" customWidth="1"/>
    <col min="12846" max="12846" width="28" style="88" customWidth="1"/>
    <col min="12847" max="12847" width="49" style="88" customWidth="1"/>
    <col min="12848" max="12848" width="24" style="88" customWidth="1"/>
    <col min="12849" max="12849" width="50" style="88" customWidth="1"/>
    <col min="12850" max="12850" width="25" style="88" customWidth="1"/>
    <col min="12851" max="12851" width="20" style="88" customWidth="1"/>
    <col min="12852" max="12852" width="26" style="88" customWidth="1"/>
    <col min="12853" max="12853" width="33" style="88" customWidth="1"/>
    <col min="12854" max="12854" width="26" style="88" customWidth="1"/>
    <col min="12855" max="12855" width="38" style="88" customWidth="1"/>
    <col min="12856" max="12856" width="28" style="88" customWidth="1"/>
    <col min="12857" max="12857" width="45" style="88" customWidth="1"/>
    <col min="12858" max="12858" width="27" style="88" customWidth="1"/>
    <col min="12859" max="12859" width="37" style="88" customWidth="1"/>
    <col min="12860" max="12860" width="18" style="88" customWidth="1"/>
    <col min="12861" max="12861" width="22" style="88" customWidth="1"/>
    <col min="12862" max="12862" width="23" style="88" customWidth="1"/>
    <col min="12863" max="12863" width="26" style="88" customWidth="1"/>
    <col min="12864" max="12864" width="17" style="88" customWidth="1"/>
    <col min="12865" max="12865" width="40" style="88" customWidth="1"/>
    <col min="12866" max="12866" width="23" style="88" customWidth="1"/>
    <col min="12867" max="12867" width="38" style="88" customWidth="1"/>
    <col min="12868" max="12868" width="51" style="88" customWidth="1"/>
    <col min="12869" max="12869" width="26" style="88" customWidth="1"/>
    <col min="12870" max="12870" width="32" style="88" customWidth="1"/>
    <col min="12871" max="12871" width="44" style="88" customWidth="1"/>
    <col min="12872" max="12872" width="22" style="88" customWidth="1"/>
    <col min="12873" max="12873" width="52" style="88" customWidth="1"/>
    <col min="12874" max="12874" width="33" style="88" customWidth="1"/>
    <col min="12875" max="12875" width="40" style="88" customWidth="1"/>
    <col min="12876" max="12876" width="41" style="88" customWidth="1"/>
    <col min="12877" max="12877" width="23" style="88" customWidth="1"/>
    <col min="12878" max="12879" width="37" style="88" customWidth="1"/>
    <col min="12880" max="12880" width="39" style="88" customWidth="1"/>
    <col min="12881" max="12881" width="51" style="88" customWidth="1"/>
    <col min="12882" max="12882" width="33" style="88" customWidth="1"/>
    <col min="12883" max="12883" width="37" style="88" customWidth="1"/>
    <col min="12884" max="12884" width="38" style="88" customWidth="1"/>
    <col min="12885" max="12885" width="43" style="88" customWidth="1"/>
    <col min="12886" max="12887" width="41" style="88" customWidth="1"/>
    <col min="12888" max="12888" width="18" style="88" customWidth="1"/>
    <col min="12889" max="12889" width="22" style="88" customWidth="1"/>
    <col min="12890" max="12890" width="13" style="88" customWidth="1"/>
    <col min="12891" max="12891" width="14" style="88" customWidth="1"/>
    <col min="12892" max="12892" width="27" style="88" customWidth="1"/>
    <col min="12893" max="12893" width="24" style="88" customWidth="1"/>
    <col min="12894" max="12894" width="17" style="88" customWidth="1"/>
    <col min="12895" max="12895" width="24" style="88" customWidth="1"/>
    <col min="12896" max="12896" width="25" style="88" customWidth="1"/>
    <col min="12897" max="12897" width="20" style="88" customWidth="1"/>
    <col min="12898" max="13065" width="8.7109375" style="88"/>
    <col min="13066" max="13066" width="34.28515625" style="88" customWidth="1"/>
    <col min="13067" max="13067" width="41.28515625" style="88" customWidth="1"/>
    <col min="13068" max="13068" width="15" style="88" customWidth="1"/>
    <col min="13069" max="13069" width="40" style="88" customWidth="1"/>
    <col min="13070" max="13070" width="26" style="88" customWidth="1"/>
    <col min="13071" max="13071" width="23" style="88" customWidth="1"/>
    <col min="13072" max="13072" width="32" style="88" customWidth="1"/>
    <col min="13073" max="13073" width="30" style="88" customWidth="1"/>
    <col min="13074" max="13074" width="29" style="88" customWidth="1"/>
    <col min="13075" max="13075" width="32" style="88" customWidth="1"/>
    <col min="13076" max="13076" width="31" style="88" customWidth="1"/>
    <col min="13077" max="13077" width="20" style="88" customWidth="1"/>
    <col min="13078" max="13078" width="36" style="88" customWidth="1"/>
    <col min="13079" max="13079" width="25" style="88" customWidth="1"/>
    <col min="13080" max="13080" width="22" style="88" customWidth="1"/>
    <col min="13081" max="13081" width="23" style="88" customWidth="1"/>
    <col min="13082" max="13082" width="16" style="88" customWidth="1"/>
    <col min="13083" max="13083" width="27" style="88" customWidth="1"/>
    <col min="13084" max="13084" width="16" style="88" customWidth="1"/>
    <col min="13085" max="13085" width="25" style="88" customWidth="1"/>
    <col min="13086" max="13086" width="24" style="88" customWidth="1"/>
    <col min="13087" max="13087" width="16" style="88" customWidth="1"/>
    <col min="13088" max="13088" width="22" style="88" customWidth="1"/>
    <col min="13089" max="13089" width="32" style="88" customWidth="1"/>
    <col min="13090" max="13090" width="30" style="88" customWidth="1"/>
    <col min="13091" max="13091" width="23" style="88" customWidth="1"/>
    <col min="13092" max="13092" width="22" style="88" customWidth="1"/>
    <col min="13093" max="13094" width="33" style="88" customWidth="1"/>
    <col min="13095" max="13095" width="26" style="88" customWidth="1"/>
    <col min="13096" max="13096" width="25" style="88" customWidth="1"/>
    <col min="13097" max="13097" width="16" style="88" customWidth="1"/>
    <col min="13098" max="13098" width="23" style="88" customWidth="1"/>
    <col min="13099" max="13099" width="31" style="88" customWidth="1"/>
    <col min="13100" max="13100" width="32" style="88" customWidth="1"/>
    <col min="13101" max="13101" width="17" style="88" customWidth="1"/>
    <col min="13102" max="13102" width="28" style="88" customWidth="1"/>
    <col min="13103" max="13103" width="49" style="88" customWidth="1"/>
    <col min="13104" max="13104" width="24" style="88" customWidth="1"/>
    <col min="13105" max="13105" width="50" style="88" customWidth="1"/>
    <col min="13106" max="13106" width="25" style="88" customWidth="1"/>
    <col min="13107" max="13107" width="20" style="88" customWidth="1"/>
    <col min="13108" max="13108" width="26" style="88" customWidth="1"/>
    <col min="13109" max="13109" width="33" style="88" customWidth="1"/>
    <col min="13110" max="13110" width="26" style="88" customWidth="1"/>
    <col min="13111" max="13111" width="38" style="88" customWidth="1"/>
    <col min="13112" max="13112" width="28" style="88" customWidth="1"/>
    <col min="13113" max="13113" width="45" style="88" customWidth="1"/>
    <col min="13114" max="13114" width="27" style="88" customWidth="1"/>
    <col min="13115" max="13115" width="37" style="88" customWidth="1"/>
    <col min="13116" max="13116" width="18" style="88" customWidth="1"/>
    <col min="13117" max="13117" width="22" style="88" customWidth="1"/>
    <col min="13118" max="13118" width="23" style="88" customWidth="1"/>
    <col min="13119" max="13119" width="26" style="88" customWidth="1"/>
    <col min="13120" max="13120" width="17" style="88" customWidth="1"/>
    <col min="13121" max="13121" width="40" style="88" customWidth="1"/>
    <col min="13122" max="13122" width="23" style="88" customWidth="1"/>
    <col min="13123" max="13123" width="38" style="88" customWidth="1"/>
    <col min="13124" max="13124" width="51" style="88" customWidth="1"/>
    <col min="13125" max="13125" width="26" style="88" customWidth="1"/>
    <col min="13126" max="13126" width="32" style="88" customWidth="1"/>
    <col min="13127" max="13127" width="44" style="88" customWidth="1"/>
    <col min="13128" max="13128" width="22" style="88" customWidth="1"/>
    <col min="13129" max="13129" width="52" style="88" customWidth="1"/>
    <col min="13130" max="13130" width="33" style="88" customWidth="1"/>
    <col min="13131" max="13131" width="40" style="88" customWidth="1"/>
    <col min="13132" max="13132" width="41" style="88" customWidth="1"/>
    <col min="13133" max="13133" width="23" style="88" customWidth="1"/>
    <col min="13134" max="13135" width="37" style="88" customWidth="1"/>
    <col min="13136" max="13136" width="39" style="88" customWidth="1"/>
    <col min="13137" max="13137" width="51" style="88" customWidth="1"/>
    <col min="13138" max="13138" width="33" style="88" customWidth="1"/>
    <col min="13139" max="13139" width="37" style="88" customWidth="1"/>
    <col min="13140" max="13140" width="38" style="88" customWidth="1"/>
    <col min="13141" max="13141" width="43" style="88" customWidth="1"/>
    <col min="13142" max="13143" width="41" style="88" customWidth="1"/>
    <col min="13144" max="13144" width="18" style="88" customWidth="1"/>
    <col min="13145" max="13145" width="22" style="88" customWidth="1"/>
    <col min="13146" max="13146" width="13" style="88" customWidth="1"/>
    <col min="13147" max="13147" width="14" style="88" customWidth="1"/>
    <col min="13148" max="13148" width="27" style="88" customWidth="1"/>
    <col min="13149" max="13149" width="24" style="88" customWidth="1"/>
    <col min="13150" max="13150" width="17" style="88" customWidth="1"/>
    <col min="13151" max="13151" width="24" style="88" customWidth="1"/>
    <col min="13152" max="13152" width="25" style="88" customWidth="1"/>
    <col min="13153" max="13153" width="20" style="88" customWidth="1"/>
    <col min="13154" max="13321" width="8.7109375" style="88"/>
    <col min="13322" max="13322" width="34.28515625" style="88" customWidth="1"/>
    <col min="13323" max="13323" width="41.28515625" style="88" customWidth="1"/>
    <col min="13324" max="13324" width="15" style="88" customWidth="1"/>
    <col min="13325" max="13325" width="40" style="88" customWidth="1"/>
    <col min="13326" max="13326" width="26" style="88" customWidth="1"/>
    <col min="13327" max="13327" width="23" style="88" customWidth="1"/>
    <col min="13328" max="13328" width="32" style="88" customWidth="1"/>
    <col min="13329" max="13329" width="30" style="88" customWidth="1"/>
    <col min="13330" max="13330" width="29" style="88" customWidth="1"/>
    <col min="13331" max="13331" width="32" style="88" customWidth="1"/>
    <col min="13332" max="13332" width="31" style="88" customWidth="1"/>
    <col min="13333" max="13333" width="20" style="88" customWidth="1"/>
    <col min="13334" max="13334" width="36" style="88" customWidth="1"/>
    <col min="13335" max="13335" width="25" style="88" customWidth="1"/>
    <col min="13336" max="13336" width="22" style="88" customWidth="1"/>
    <col min="13337" max="13337" width="23" style="88" customWidth="1"/>
    <col min="13338" max="13338" width="16" style="88" customWidth="1"/>
    <col min="13339" max="13339" width="27" style="88" customWidth="1"/>
    <col min="13340" max="13340" width="16" style="88" customWidth="1"/>
    <col min="13341" max="13341" width="25" style="88" customWidth="1"/>
    <col min="13342" max="13342" width="24" style="88" customWidth="1"/>
    <col min="13343" max="13343" width="16" style="88" customWidth="1"/>
    <col min="13344" max="13344" width="22" style="88" customWidth="1"/>
    <col min="13345" max="13345" width="32" style="88" customWidth="1"/>
    <col min="13346" max="13346" width="30" style="88" customWidth="1"/>
    <col min="13347" max="13347" width="23" style="88" customWidth="1"/>
    <col min="13348" max="13348" width="22" style="88" customWidth="1"/>
    <col min="13349" max="13350" width="33" style="88" customWidth="1"/>
    <col min="13351" max="13351" width="26" style="88" customWidth="1"/>
    <col min="13352" max="13352" width="25" style="88" customWidth="1"/>
    <col min="13353" max="13353" width="16" style="88" customWidth="1"/>
    <col min="13354" max="13354" width="23" style="88" customWidth="1"/>
    <col min="13355" max="13355" width="31" style="88" customWidth="1"/>
    <col min="13356" max="13356" width="32" style="88" customWidth="1"/>
    <col min="13357" max="13357" width="17" style="88" customWidth="1"/>
    <col min="13358" max="13358" width="28" style="88" customWidth="1"/>
    <col min="13359" max="13359" width="49" style="88" customWidth="1"/>
    <col min="13360" max="13360" width="24" style="88" customWidth="1"/>
    <col min="13361" max="13361" width="50" style="88" customWidth="1"/>
    <col min="13362" max="13362" width="25" style="88" customWidth="1"/>
    <col min="13363" max="13363" width="20" style="88" customWidth="1"/>
    <col min="13364" max="13364" width="26" style="88" customWidth="1"/>
    <col min="13365" max="13365" width="33" style="88" customWidth="1"/>
    <col min="13366" max="13366" width="26" style="88" customWidth="1"/>
    <col min="13367" max="13367" width="38" style="88" customWidth="1"/>
    <col min="13368" max="13368" width="28" style="88" customWidth="1"/>
    <col min="13369" max="13369" width="45" style="88" customWidth="1"/>
    <col min="13370" max="13370" width="27" style="88" customWidth="1"/>
    <col min="13371" max="13371" width="37" style="88" customWidth="1"/>
    <col min="13372" max="13372" width="18" style="88" customWidth="1"/>
    <col min="13373" max="13373" width="22" style="88" customWidth="1"/>
    <col min="13374" max="13374" width="23" style="88" customWidth="1"/>
    <col min="13375" max="13375" width="26" style="88" customWidth="1"/>
    <col min="13376" max="13376" width="17" style="88" customWidth="1"/>
    <col min="13377" max="13377" width="40" style="88" customWidth="1"/>
    <col min="13378" max="13378" width="23" style="88" customWidth="1"/>
    <col min="13379" max="13379" width="38" style="88" customWidth="1"/>
    <col min="13380" max="13380" width="51" style="88" customWidth="1"/>
    <col min="13381" max="13381" width="26" style="88" customWidth="1"/>
    <col min="13382" max="13382" width="32" style="88" customWidth="1"/>
    <col min="13383" max="13383" width="44" style="88" customWidth="1"/>
    <col min="13384" max="13384" width="22" style="88" customWidth="1"/>
    <col min="13385" max="13385" width="52" style="88" customWidth="1"/>
    <col min="13386" max="13386" width="33" style="88" customWidth="1"/>
    <col min="13387" max="13387" width="40" style="88" customWidth="1"/>
    <col min="13388" max="13388" width="41" style="88" customWidth="1"/>
    <col min="13389" max="13389" width="23" style="88" customWidth="1"/>
    <col min="13390" max="13391" width="37" style="88" customWidth="1"/>
    <col min="13392" max="13392" width="39" style="88" customWidth="1"/>
    <col min="13393" max="13393" width="51" style="88" customWidth="1"/>
    <col min="13394" max="13394" width="33" style="88" customWidth="1"/>
    <col min="13395" max="13395" width="37" style="88" customWidth="1"/>
    <col min="13396" max="13396" width="38" style="88" customWidth="1"/>
    <col min="13397" max="13397" width="43" style="88" customWidth="1"/>
    <col min="13398" max="13399" width="41" style="88" customWidth="1"/>
    <col min="13400" max="13400" width="18" style="88" customWidth="1"/>
    <col min="13401" max="13401" width="22" style="88" customWidth="1"/>
    <col min="13402" max="13402" width="13" style="88" customWidth="1"/>
    <col min="13403" max="13403" width="14" style="88" customWidth="1"/>
    <col min="13404" max="13404" width="27" style="88" customWidth="1"/>
    <col min="13405" max="13405" width="24" style="88" customWidth="1"/>
    <col min="13406" max="13406" width="17" style="88" customWidth="1"/>
    <col min="13407" max="13407" width="24" style="88" customWidth="1"/>
    <col min="13408" max="13408" width="25" style="88" customWidth="1"/>
    <col min="13409" max="13409" width="20" style="88" customWidth="1"/>
    <col min="13410" max="13577" width="8.7109375" style="88"/>
    <col min="13578" max="13578" width="34.28515625" style="88" customWidth="1"/>
    <col min="13579" max="13579" width="41.28515625" style="88" customWidth="1"/>
    <col min="13580" max="13580" width="15" style="88" customWidth="1"/>
    <col min="13581" max="13581" width="40" style="88" customWidth="1"/>
    <col min="13582" max="13582" width="26" style="88" customWidth="1"/>
    <col min="13583" max="13583" width="23" style="88" customWidth="1"/>
    <col min="13584" max="13584" width="32" style="88" customWidth="1"/>
    <col min="13585" max="13585" width="30" style="88" customWidth="1"/>
    <col min="13586" max="13586" width="29" style="88" customWidth="1"/>
    <col min="13587" max="13587" width="32" style="88" customWidth="1"/>
    <col min="13588" max="13588" width="31" style="88" customWidth="1"/>
    <col min="13589" max="13589" width="20" style="88" customWidth="1"/>
    <col min="13590" max="13590" width="36" style="88" customWidth="1"/>
    <col min="13591" max="13591" width="25" style="88" customWidth="1"/>
    <col min="13592" max="13592" width="22" style="88" customWidth="1"/>
    <col min="13593" max="13593" width="23" style="88" customWidth="1"/>
    <col min="13594" max="13594" width="16" style="88" customWidth="1"/>
    <col min="13595" max="13595" width="27" style="88" customWidth="1"/>
    <col min="13596" max="13596" width="16" style="88" customWidth="1"/>
    <col min="13597" max="13597" width="25" style="88" customWidth="1"/>
    <col min="13598" max="13598" width="24" style="88" customWidth="1"/>
    <col min="13599" max="13599" width="16" style="88" customWidth="1"/>
    <col min="13600" max="13600" width="22" style="88" customWidth="1"/>
    <col min="13601" max="13601" width="32" style="88" customWidth="1"/>
    <col min="13602" max="13602" width="30" style="88" customWidth="1"/>
    <col min="13603" max="13603" width="23" style="88" customWidth="1"/>
    <col min="13604" max="13604" width="22" style="88" customWidth="1"/>
    <col min="13605" max="13606" width="33" style="88" customWidth="1"/>
    <col min="13607" max="13607" width="26" style="88" customWidth="1"/>
    <col min="13608" max="13608" width="25" style="88" customWidth="1"/>
    <col min="13609" max="13609" width="16" style="88" customWidth="1"/>
    <col min="13610" max="13610" width="23" style="88" customWidth="1"/>
    <col min="13611" max="13611" width="31" style="88" customWidth="1"/>
    <col min="13612" max="13612" width="32" style="88" customWidth="1"/>
    <col min="13613" max="13613" width="17" style="88" customWidth="1"/>
    <col min="13614" max="13614" width="28" style="88" customWidth="1"/>
    <col min="13615" max="13615" width="49" style="88" customWidth="1"/>
    <col min="13616" max="13616" width="24" style="88" customWidth="1"/>
    <col min="13617" max="13617" width="50" style="88" customWidth="1"/>
    <col min="13618" max="13618" width="25" style="88" customWidth="1"/>
    <col min="13619" max="13619" width="20" style="88" customWidth="1"/>
    <col min="13620" max="13620" width="26" style="88" customWidth="1"/>
    <col min="13621" max="13621" width="33" style="88" customWidth="1"/>
    <col min="13622" max="13622" width="26" style="88" customWidth="1"/>
    <col min="13623" max="13623" width="38" style="88" customWidth="1"/>
    <col min="13624" max="13624" width="28" style="88" customWidth="1"/>
    <col min="13625" max="13625" width="45" style="88" customWidth="1"/>
    <col min="13626" max="13626" width="27" style="88" customWidth="1"/>
    <col min="13627" max="13627" width="37" style="88" customWidth="1"/>
    <col min="13628" max="13628" width="18" style="88" customWidth="1"/>
    <col min="13629" max="13629" width="22" style="88" customWidth="1"/>
    <col min="13630" max="13630" width="23" style="88" customWidth="1"/>
    <col min="13631" max="13631" width="26" style="88" customWidth="1"/>
    <col min="13632" max="13632" width="17" style="88" customWidth="1"/>
    <col min="13633" max="13633" width="40" style="88" customWidth="1"/>
    <col min="13634" max="13634" width="23" style="88" customWidth="1"/>
    <col min="13635" max="13635" width="38" style="88" customWidth="1"/>
    <col min="13636" max="13636" width="51" style="88" customWidth="1"/>
    <col min="13637" max="13637" width="26" style="88" customWidth="1"/>
    <col min="13638" max="13638" width="32" style="88" customWidth="1"/>
    <col min="13639" max="13639" width="44" style="88" customWidth="1"/>
    <col min="13640" max="13640" width="22" style="88" customWidth="1"/>
    <col min="13641" max="13641" width="52" style="88" customWidth="1"/>
    <col min="13642" max="13642" width="33" style="88" customWidth="1"/>
    <col min="13643" max="13643" width="40" style="88" customWidth="1"/>
    <col min="13644" max="13644" width="41" style="88" customWidth="1"/>
    <col min="13645" max="13645" width="23" style="88" customWidth="1"/>
    <col min="13646" max="13647" width="37" style="88" customWidth="1"/>
    <col min="13648" max="13648" width="39" style="88" customWidth="1"/>
    <col min="13649" max="13649" width="51" style="88" customWidth="1"/>
    <col min="13650" max="13650" width="33" style="88" customWidth="1"/>
    <col min="13651" max="13651" width="37" style="88" customWidth="1"/>
    <col min="13652" max="13652" width="38" style="88" customWidth="1"/>
    <col min="13653" max="13653" width="43" style="88" customWidth="1"/>
    <col min="13654" max="13655" width="41" style="88" customWidth="1"/>
    <col min="13656" max="13656" width="18" style="88" customWidth="1"/>
    <col min="13657" max="13657" width="22" style="88" customWidth="1"/>
    <col min="13658" max="13658" width="13" style="88" customWidth="1"/>
    <col min="13659" max="13659" width="14" style="88" customWidth="1"/>
    <col min="13660" max="13660" width="27" style="88" customWidth="1"/>
    <col min="13661" max="13661" width="24" style="88" customWidth="1"/>
    <col min="13662" max="13662" width="17" style="88" customWidth="1"/>
    <col min="13663" max="13663" width="24" style="88" customWidth="1"/>
    <col min="13664" max="13664" width="25" style="88" customWidth="1"/>
    <col min="13665" max="13665" width="20" style="88" customWidth="1"/>
    <col min="13666" max="13833" width="8.7109375" style="88"/>
    <col min="13834" max="13834" width="34.28515625" style="88" customWidth="1"/>
    <col min="13835" max="13835" width="41.28515625" style="88" customWidth="1"/>
    <col min="13836" max="13836" width="15" style="88" customWidth="1"/>
    <col min="13837" max="13837" width="40" style="88" customWidth="1"/>
    <col min="13838" max="13838" width="26" style="88" customWidth="1"/>
    <col min="13839" max="13839" width="23" style="88" customWidth="1"/>
    <col min="13840" max="13840" width="32" style="88" customWidth="1"/>
    <col min="13841" max="13841" width="30" style="88" customWidth="1"/>
    <col min="13842" max="13842" width="29" style="88" customWidth="1"/>
    <col min="13843" max="13843" width="32" style="88" customWidth="1"/>
    <col min="13844" max="13844" width="31" style="88" customWidth="1"/>
    <col min="13845" max="13845" width="20" style="88" customWidth="1"/>
    <col min="13846" max="13846" width="36" style="88" customWidth="1"/>
    <col min="13847" max="13847" width="25" style="88" customWidth="1"/>
    <col min="13848" max="13848" width="22" style="88" customWidth="1"/>
    <col min="13849" max="13849" width="23" style="88" customWidth="1"/>
    <col min="13850" max="13850" width="16" style="88" customWidth="1"/>
    <col min="13851" max="13851" width="27" style="88" customWidth="1"/>
    <col min="13852" max="13852" width="16" style="88" customWidth="1"/>
    <col min="13853" max="13853" width="25" style="88" customWidth="1"/>
    <col min="13854" max="13854" width="24" style="88" customWidth="1"/>
    <col min="13855" max="13855" width="16" style="88" customWidth="1"/>
    <col min="13856" max="13856" width="22" style="88" customWidth="1"/>
    <col min="13857" max="13857" width="32" style="88" customWidth="1"/>
    <col min="13858" max="13858" width="30" style="88" customWidth="1"/>
    <col min="13859" max="13859" width="23" style="88" customWidth="1"/>
    <col min="13860" max="13860" width="22" style="88" customWidth="1"/>
    <col min="13861" max="13862" width="33" style="88" customWidth="1"/>
    <col min="13863" max="13863" width="26" style="88" customWidth="1"/>
    <col min="13864" max="13864" width="25" style="88" customWidth="1"/>
    <col min="13865" max="13865" width="16" style="88" customWidth="1"/>
    <col min="13866" max="13866" width="23" style="88" customWidth="1"/>
    <col min="13867" max="13867" width="31" style="88" customWidth="1"/>
    <col min="13868" max="13868" width="32" style="88" customWidth="1"/>
    <col min="13869" max="13869" width="17" style="88" customWidth="1"/>
    <col min="13870" max="13870" width="28" style="88" customWidth="1"/>
    <col min="13871" max="13871" width="49" style="88" customWidth="1"/>
    <col min="13872" max="13872" width="24" style="88" customWidth="1"/>
    <col min="13873" max="13873" width="50" style="88" customWidth="1"/>
    <col min="13874" max="13874" width="25" style="88" customWidth="1"/>
    <col min="13875" max="13875" width="20" style="88" customWidth="1"/>
    <col min="13876" max="13876" width="26" style="88" customWidth="1"/>
    <col min="13877" max="13877" width="33" style="88" customWidth="1"/>
    <col min="13878" max="13878" width="26" style="88" customWidth="1"/>
    <col min="13879" max="13879" width="38" style="88" customWidth="1"/>
    <col min="13880" max="13880" width="28" style="88" customWidth="1"/>
    <col min="13881" max="13881" width="45" style="88" customWidth="1"/>
    <col min="13882" max="13882" width="27" style="88" customWidth="1"/>
    <col min="13883" max="13883" width="37" style="88" customWidth="1"/>
    <col min="13884" max="13884" width="18" style="88" customWidth="1"/>
    <col min="13885" max="13885" width="22" style="88" customWidth="1"/>
    <col min="13886" max="13886" width="23" style="88" customWidth="1"/>
    <col min="13887" max="13887" width="26" style="88" customWidth="1"/>
    <col min="13888" max="13888" width="17" style="88" customWidth="1"/>
    <col min="13889" max="13889" width="40" style="88" customWidth="1"/>
    <col min="13890" max="13890" width="23" style="88" customWidth="1"/>
    <col min="13891" max="13891" width="38" style="88" customWidth="1"/>
    <col min="13892" max="13892" width="51" style="88" customWidth="1"/>
    <col min="13893" max="13893" width="26" style="88" customWidth="1"/>
    <col min="13894" max="13894" width="32" style="88" customWidth="1"/>
    <col min="13895" max="13895" width="44" style="88" customWidth="1"/>
    <col min="13896" max="13896" width="22" style="88" customWidth="1"/>
    <col min="13897" max="13897" width="52" style="88" customWidth="1"/>
    <col min="13898" max="13898" width="33" style="88" customWidth="1"/>
    <col min="13899" max="13899" width="40" style="88" customWidth="1"/>
    <col min="13900" max="13900" width="41" style="88" customWidth="1"/>
    <col min="13901" max="13901" width="23" style="88" customWidth="1"/>
    <col min="13902" max="13903" width="37" style="88" customWidth="1"/>
    <col min="13904" max="13904" width="39" style="88" customWidth="1"/>
    <col min="13905" max="13905" width="51" style="88" customWidth="1"/>
    <col min="13906" max="13906" width="33" style="88" customWidth="1"/>
    <col min="13907" max="13907" width="37" style="88" customWidth="1"/>
    <col min="13908" max="13908" width="38" style="88" customWidth="1"/>
    <col min="13909" max="13909" width="43" style="88" customWidth="1"/>
    <col min="13910" max="13911" width="41" style="88" customWidth="1"/>
    <col min="13912" max="13912" width="18" style="88" customWidth="1"/>
    <col min="13913" max="13913" width="22" style="88" customWidth="1"/>
    <col min="13914" max="13914" width="13" style="88" customWidth="1"/>
    <col min="13915" max="13915" width="14" style="88" customWidth="1"/>
    <col min="13916" max="13916" width="27" style="88" customWidth="1"/>
    <col min="13917" max="13917" width="24" style="88" customWidth="1"/>
    <col min="13918" max="13918" width="17" style="88" customWidth="1"/>
    <col min="13919" max="13919" width="24" style="88" customWidth="1"/>
    <col min="13920" max="13920" width="25" style="88" customWidth="1"/>
    <col min="13921" max="13921" width="20" style="88" customWidth="1"/>
    <col min="13922" max="14089" width="8.7109375" style="88"/>
    <col min="14090" max="14090" width="34.28515625" style="88" customWidth="1"/>
    <col min="14091" max="14091" width="41.28515625" style="88" customWidth="1"/>
    <col min="14092" max="14092" width="15" style="88" customWidth="1"/>
    <col min="14093" max="14093" width="40" style="88" customWidth="1"/>
    <col min="14094" max="14094" width="26" style="88" customWidth="1"/>
    <col min="14095" max="14095" width="23" style="88" customWidth="1"/>
    <col min="14096" max="14096" width="32" style="88" customWidth="1"/>
    <col min="14097" max="14097" width="30" style="88" customWidth="1"/>
    <col min="14098" max="14098" width="29" style="88" customWidth="1"/>
    <col min="14099" max="14099" width="32" style="88" customWidth="1"/>
    <col min="14100" max="14100" width="31" style="88" customWidth="1"/>
    <col min="14101" max="14101" width="20" style="88" customWidth="1"/>
    <col min="14102" max="14102" width="36" style="88" customWidth="1"/>
    <col min="14103" max="14103" width="25" style="88" customWidth="1"/>
    <col min="14104" max="14104" width="22" style="88" customWidth="1"/>
    <col min="14105" max="14105" width="23" style="88" customWidth="1"/>
    <col min="14106" max="14106" width="16" style="88" customWidth="1"/>
    <col min="14107" max="14107" width="27" style="88" customWidth="1"/>
    <col min="14108" max="14108" width="16" style="88" customWidth="1"/>
    <col min="14109" max="14109" width="25" style="88" customWidth="1"/>
    <col min="14110" max="14110" width="24" style="88" customWidth="1"/>
    <col min="14111" max="14111" width="16" style="88" customWidth="1"/>
    <col min="14112" max="14112" width="22" style="88" customWidth="1"/>
    <col min="14113" max="14113" width="32" style="88" customWidth="1"/>
    <col min="14114" max="14114" width="30" style="88" customWidth="1"/>
    <col min="14115" max="14115" width="23" style="88" customWidth="1"/>
    <col min="14116" max="14116" width="22" style="88" customWidth="1"/>
    <col min="14117" max="14118" width="33" style="88" customWidth="1"/>
    <col min="14119" max="14119" width="26" style="88" customWidth="1"/>
    <col min="14120" max="14120" width="25" style="88" customWidth="1"/>
    <col min="14121" max="14121" width="16" style="88" customWidth="1"/>
    <col min="14122" max="14122" width="23" style="88" customWidth="1"/>
    <col min="14123" max="14123" width="31" style="88" customWidth="1"/>
    <col min="14124" max="14124" width="32" style="88" customWidth="1"/>
    <col min="14125" max="14125" width="17" style="88" customWidth="1"/>
    <col min="14126" max="14126" width="28" style="88" customWidth="1"/>
    <col min="14127" max="14127" width="49" style="88" customWidth="1"/>
    <col min="14128" max="14128" width="24" style="88" customWidth="1"/>
    <col min="14129" max="14129" width="50" style="88" customWidth="1"/>
    <col min="14130" max="14130" width="25" style="88" customWidth="1"/>
    <col min="14131" max="14131" width="20" style="88" customWidth="1"/>
    <col min="14132" max="14132" width="26" style="88" customWidth="1"/>
    <col min="14133" max="14133" width="33" style="88" customWidth="1"/>
    <col min="14134" max="14134" width="26" style="88" customWidth="1"/>
    <col min="14135" max="14135" width="38" style="88" customWidth="1"/>
    <col min="14136" max="14136" width="28" style="88" customWidth="1"/>
    <col min="14137" max="14137" width="45" style="88" customWidth="1"/>
    <col min="14138" max="14138" width="27" style="88" customWidth="1"/>
    <col min="14139" max="14139" width="37" style="88" customWidth="1"/>
    <col min="14140" max="14140" width="18" style="88" customWidth="1"/>
    <col min="14141" max="14141" width="22" style="88" customWidth="1"/>
    <col min="14142" max="14142" width="23" style="88" customWidth="1"/>
    <col min="14143" max="14143" width="26" style="88" customWidth="1"/>
    <col min="14144" max="14144" width="17" style="88" customWidth="1"/>
    <col min="14145" max="14145" width="40" style="88" customWidth="1"/>
    <col min="14146" max="14146" width="23" style="88" customWidth="1"/>
    <col min="14147" max="14147" width="38" style="88" customWidth="1"/>
    <col min="14148" max="14148" width="51" style="88" customWidth="1"/>
    <col min="14149" max="14149" width="26" style="88" customWidth="1"/>
    <col min="14150" max="14150" width="32" style="88" customWidth="1"/>
    <col min="14151" max="14151" width="44" style="88" customWidth="1"/>
    <col min="14152" max="14152" width="22" style="88" customWidth="1"/>
    <col min="14153" max="14153" width="52" style="88" customWidth="1"/>
    <col min="14154" max="14154" width="33" style="88" customWidth="1"/>
    <col min="14155" max="14155" width="40" style="88" customWidth="1"/>
    <col min="14156" max="14156" width="41" style="88" customWidth="1"/>
    <col min="14157" max="14157" width="23" style="88" customWidth="1"/>
    <col min="14158" max="14159" width="37" style="88" customWidth="1"/>
    <col min="14160" max="14160" width="39" style="88" customWidth="1"/>
    <col min="14161" max="14161" width="51" style="88" customWidth="1"/>
    <col min="14162" max="14162" width="33" style="88" customWidth="1"/>
    <col min="14163" max="14163" width="37" style="88" customWidth="1"/>
    <col min="14164" max="14164" width="38" style="88" customWidth="1"/>
    <col min="14165" max="14165" width="43" style="88" customWidth="1"/>
    <col min="14166" max="14167" width="41" style="88" customWidth="1"/>
    <col min="14168" max="14168" width="18" style="88" customWidth="1"/>
    <col min="14169" max="14169" width="22" style="88" customWidth="1"/>
    <col min="14170" max="14170" width="13" style="88" customWidth="1"/>
    <col min="14171" max="14171" width="14" style="88" customWidth="1"/>
    <col min="14172" max="14172" width="27" style="88" customWidth="1"/>
    <col min="14173" max="14173" width="24" style="88" customWidth="1"/>
    <col min="14174" max="14174" width="17" style="88" customWidth="1"/>
    <col min="14175" max="14175" width="24" style="88" customWidth="1"/>
    <col min="14176" max="14176" width="25" style="88" customWidth="1"/>
    <col min="14177" max="14177" width="20" style="88" customWidth="1"/>
    <col min="14178" max="14345" width="8.7109375" style="88"/>
    <col min="14346" max="14346" width="34.28515625" style="88" customWidth="1"/>
    <col min="14347" max="14347" width="41.28515625" style="88" customWidth="1"/>
    <col min="14348" max="14348" width="15" style="88" customWidth="1"/>
    <col min="14349" max="14349" width="40" style="88" customWidth="1"/>
    <col min="14350" max="14350" width="26" style="88" customWidth="1"/>
    <col min="14351" max="14351" width="23" style="88" customWidth="1"/>
    <col min="14352" max="14352" width="32" style="88" customWidth="1"/>
    <col min="14353" max="14353" width="30" style="88" customWidth="1"/>
    <col min="14354" max="14354" width="29" style="88" customWidth="1"/>
    <col min="14355" max="14355" width="32" style="88" customWidth="1"/>
    <col min="14356" max="14356" width="31" style="88" customWidth="1"/>
    <col min="14357" max="14357" width="20" style="88" customWidth="1"/>
    <col min="14358" max="14358" width="36" style="88" customWidth="1"/>
    <col min="14359" max="14359" width="25" style="88" customWidth="1"/>
    <col min="14360" max="14360" width="22" style="88" customWidth="1"/>
    <col min="14361" max="14361" width="23" style="88" customWidth="1"/>
    <col min="14362" max="14362" width="16" style="88" customWidth="1"/>
    <col min="14363" max="14363" width="27" style="88" customWidth="1"/>
    <col min="14364" max="14364" width="16" style="88" customWidth="1"/>
    <col min="14365" max="14365" width="25" style="88" customWidth="1"/>
    <col min="14366" max="14366" width="24" style="88" customWidth="1"/>
    <col min="14367" max="14367" width="16" style="88" customWidth="1"/>
    <col min="14368" max="14368" width="22" style="88" customWidth="1"/>
    <col min="14369" max="14369" width="32" style="88" customWidth="1"/>
    <col min="14370" max="14370" width="30" style="88" customWidth="1"/>
    <col min="14371" max="14371" width="23" style="88" customWidth="1"/>
    <col min="14372" max="14372" width="22" style="88" customWidth="1"/>
    <col min="14373" max="14374" width="33" style="88" customWidth="1"/>
    <col min="14375" max="14375" width="26" style="88" customWidth="1"/>
    <col min="14376" max="14376" width="25" style="88" customWidth="1"/>
    <col min="14377" max="14377" width="16" style="88" customWidth="1"/>
    <col min="14378" max="14378" width="23" style="88" customWidth="1"/>
    <col min="14379" max="14379" width="31" style="88" customWidth="1"/>
    <col min="14380" max="14380" width="32" style="88" customWidth="1"/>
    <col min="14381" max="14381" width="17" style="88" customWidth="1"/>
    <col min="14382" max="14382" width="28" style="88" customWidth="1"/>
    <col min="14383" max="14383" width="49" style="88" customWidth="1"/>
    <col min="14384" max="14384" width="24" style="88" customWidth="1"/>
    <col min="14385" max="14385" width="50" style="88" customWidth="1"/>
    <col min="14386" max="14386" width="25" style="88" customWidth="1"/>
    <col min="14387" max="14387" width="20" style="88" customWidth="1"/>
    <col min="14388" max="14388" width="26" style="88" customWidth="1"/>
    <col min="14389" max="14389" width="33" style="88" customWidth="1"/>
    <col min="14390" max="14390" width="26" style="88" customWidth="1"/>
    <col min="14391" max="14391" width="38" style="88" customWidth="1"/>
    <col min="14392" max="14392" width="28" style="88" customWidth="1"/>
    <col min="14393" max="14393" width="45" style="88" customWidth="1"/>
    <col min="14394" max="14394" width="27" style="88" customWidth="1"/>
    <col min="14395" max="14395" width="37" style="88" customWidth="1"/>
    <col min="14396" max="14396" width="18" style="88" customWidth="1"/>
    <col min="14397" max="14397" width="22" style="88" customWidth="1"/>
    <col min="14398" max="14398" width="23" style="88" customWidth="1"/>
    <col min="14399" max="14399" width="26" style="88" customWidth="1"/>
    <col min="14400" max="14400" width="17" style="88" customWidth="1"/>
    <col min="14401" max="14401" width="40" style="88" customWidth="1"/>
    <col min="14402" max="14402" width="23" style="88" customWidth="1"/>
    <col min="14403" max="14403" width="38" style="88" customWidth="1"/>
    <col min="14404" max="14404" width="51" style="88" customWidth="1"/>
    <col min="14405" max="14405" width="26" style="88" customWidth="1"/>
    <col min="14406" max="14406" width="32" style="88" customWidth="1"/>
    <col min="14407" max="14407" width="44" style="88" customWidth="1"/>
    <col min="14408" max="14408" width="22" style="88" customWidth="1"/>
    <col min="14409" max="14409" width="52" style="88" customWidth="1"/>
    <col min="14410" max="14410" width="33" style="88" customWidth="1"/>
    <col min="14411" max="14411" width="40" style="88" customWidth="1"/>
    <col min="14412" max="14412" width="41" style="88" customWidth="1"/>
    <col min="14413" max="14413" width="23" style="88" customWidth="1"/>
    <col min="14414" max="14415" width="37" style="88" customWidth="1"/>
    <col min="14416" max="14416" width="39" style="88" customWidth="1"/>
    <col min="14417" max="14417" width="51" style="88" customWidth="1"/>
    <col min="14418" max="14418" width="33" style="88" customWidth="1"/>
    <col min="14419" max="14419" width="37" style="88" customWidth="1"/>
    <col min="14420" max="14420" width="38" style="88" customWidth="1"/>
    <col min="14421" max="14421" width="43" style="88" customWidth="1"/>
    <col min="14422" max="14423" width="41" style="88" customWidth="1"/>
    <col min="14424" max="14424" width="18" style="88" customWidth="1"/>
    <col min="14425" max="14425" width="22" style="88" customWidth="1"/>
    <col min="14426" max="14426" width="13" style="88" customWidth="1"/>
    <col min="14427" max="14427" width="14" style="88" customWidth="1"/>
    <col min="14428" max="14428" width="27" style="88" customWidth="1"/>
    <col min="14429" max="14429" width="24" style="88" customWidth="1"/>
    <col min="14430" max="14430" width="17" style="88" customWidth="1"/>
    <col min="14431" max="14431" width="24" style="88" customWidth="1"/>
    <col min="14432" max="14432" width="25" style="88" customWidth="1"/>
    <col min="14433" max="14433" width="20" style="88" customWidth="1"/>
    <col min="14434" max="14601" width="8.7109375" style="88"/>
    <col min="14602" max="14602" width="34.28515625" style="88" customWidth="1"/>
    <col min="14603" max="14603" width="41.28515625" style="88" customWidth="1"/>
    <col min="14604" max="14604" width="15" style="88" customWidth="1"/>
    <col min="14605" max="14605" width="40" style="88" customWidth="1"/>
    <col min="14606" max="14606" width="26" style="88" customWidth="1"/>
    <col min="14607" max="14607" width="23" style="88" customWidth="1"/>
    <col min="14608" max="14608" width="32" style="88" customWidth="1"/>
    <col min="14609" max="14609" width="30" style="88" customWidth="1"/>
    <col min="14610" max="14610" width="29" style="88" customWidth="1"/>
    <col min="14611" max="14611" width="32" style="88" customWidth="1"/>
    <col min="14612" max="14612" width="31" style="88" customWidth="1"/>
    <col min="14613" max="14613" width="20" style="88" customWidth="1"/>
    <col min="14614" max="14614" width="36" style="88" customWidth="1"/>
    <col min="14615" max="14615" width="25" style="88" customWidth="1"/>
    <col min="14616" max="14616" width="22" style="88" customWidth="1"/>
    <col min="14617" max="14617" width="23" style="88" customWidth="1"/>
    <col min="14618" max="14618" width="16" style="88" customWidth="1"/>
    <col min="14619" max="14619" width="27" style="88" customWidth="1"/>
    <col min="14620" max="14620" width="16" style="88" customWidth="1"/>
    <col min="14621" max="14621" width="25" style="88" customWidth="1"/>
    <col min="14622" max="14622" width="24" style="88" customWidth="1"/>
    <col min="14623" max="14623" width="16" style="88" customWidth="1"/>
    <col min="14624" max="14624" width="22" style="88" customWidth="1"/>
    <col min="14625" max="14625" width="32" style="88" customWidth="1"/>
    <col min="14626" max="14626" width="30" style="88" customWidth="1"/>
    <col min="14627" max="14627" width="23" style="88" customWidth="1"/>
    <col min="14628" max="14628" width="22" style="88" customWidth="1"/>
    <col min="14629" max="14630" width="33" style="88" customWidth="1"/>
    <col min="14631" max="14631" width="26" style="88" customWidth="1"/>
    <col min="14632" max="14632" width="25" style="88" customWidth="1"/>
    <col min="14633" max="14633" width="16" style="88" customWidth="1"/>
    <col min="14634" max="14634" width="23" style="88" customWidth="1"/>
    <col min="14635" max="14635" width="31" style="88" customWidth="1"/>
    <col min="14636" max="14636" width="32" style="88" customWidth="1"/>
    <col min="14637" max="14637" width="17" style="88" customWidth="1"/>
    <col min="14638" max="14638" width="28" style="88" customWidth="1"/>
    <col min="14639" max="14639" width="49" style="88" customWidth="1"/>
    <col min="14640" max="14640" width="24" style="88" customWidth="1"/>
    <col min="14641" max="14641" width="50" style="88" customWidth="1"/>
    <col min="14642" max="14642" width="25" style="88" customWidth="1"/>
    <col min="14643" max="14643" width="20" style="88" customWidth="1"/>
    <col min="14644" max="14644" width="26" style="88" customWidth="1"/>
    <col min="14645" max="14645" width="33" style="88" customWidth="1"/>
    <col min="14646" max="14646" width="26" style="88" customWidth="1"/>
    <col min="14647" max="14647" width="38" style="88" customWidth="1"/>
    <col min="14648" max="14648" width="28" style="88" customWidth="1"/>
    <col min="14649" max="14649" width="45" style="88" customWidth="1"/>
    <col min="14650" max="14650" width="27" style="88" customWidth="1"/>
    <col min="14651" max="14651" width="37" style="88" customWidth="1"/>
    <col min="14652" max="14652" width="18" style="88" customWidth="1"/>
    <col min="14653" max="14653" width="22" style="88" customWidth="1"/>
    <col min="14654" max="14654" width="23" style="88" customWidth="1"/>
    <col min="14655" max="14655" width="26" style="88" customWidth="1"/>
    <col min="14656" max="14656" width="17" style="88" customWidth="1"/>
    <col min="14657" max="14657" width="40" style="88" customWidth="1"/>
    <col min="14658" max="14658" width="23" style="88" customWidth="1"/>
    <col min="14659" max="14659" width="38" style="88" customWidth="1"/>
    <col min="14660" max="14660" width="51" style="88" customWidth="1"/>
    <col min="14661" max="14661" width="26" style="88" customWidth="1"/>
    <col min="14662" max="14662" width="32" style="88" customWidth="1"/>
    <col min="14663" max="14663" width="44" style="88" customWidth="1"/>
    <col min="14664" max="14664" width="22" style="88" customWidth="1"/>
    <col min="14665" max="14665" width="52" style="88" customWidth="1"/>
    <col min="14666" max="14666" width="33" style="88" customWidth="1"/>
    <col min="14667" max="14667" width="40" style="88" customWidth="1"/>
    <col min="14668" max="14668" width="41" style="88" customWidth="1"/>
    <col min="14669" max="14669" width="23" style="88" customWidth="1"/>
    <col min="14670" max="14671" width="37" style="88" customWidth="1"/>
    <col min="14672" max="14672" width="39" style="88" customWidth="1"/>
    <col min="14673" max="14673" width="51" style="88" customWidth="1"/>
    <col min="14674" max="14674" width="33" style="88" customWidth="1"/>
    <col min="14675" max="14675" width="37" style="88" customWidth="1"/>
    <col min="14676" max="14676" width="38" style="88" customWidth="1"/>
    <col min="14677" max="14677" width="43" style="88" customWidth="1"/>
    <col min="14678" max="14679" width="41" style="88" customWidth="1"/>
    <col min="14680" max="14680" width="18" style="88" customWidth="1"/>
    <col min="14681" max="14681" width="22" style="88" customWidth="1"/>
    <col min="14682" max="14682" width="13" style="88" customWidth="1"/>
    <col min="14683" max="14683" width="14" style="88" customWidth="1"/>
    <col min="14684" max="14684" width="27" style="88" customWidth="1"/>
    <col min="14685" max="14685" width="24" style="88" customWidth="1"/>
    <col min="14686" max="14686" width="17" style="88" customWidth="1"/>
    <col min="14687" max="14687" width="24" style="88" customWidth="1"/>
    <col min="14688" max="14688" width="25" style="88" customWidth="1"/>
    <col min="14689" max="14689" width="20" style="88" customWidth="1"/>
    <col min="14690" max="14857" width="8.7109375" style="88"/>
    <col min="14858" max="14858" width="34.28515625" style="88" customWidth="1"/>
    <col min="14859" max="14859" width="41.28515625" style="88" customWidth="1"/>
    <col min="14860" max="14860" width="15" style="88" customWidth="1"/>
    <col min="14861" max="14861" width="40" style="88" customWidth="1"/>
    <col min="14862" max="14862" width="26" style="88" customWidth="1"/>
    <col min="14863" max="14863" width="23" style="88" customWidth="1"/>
    <col min="14864" max="14864" width="32" style="88" customWidth="1"/>
    <col min="14865" max="14865" width="30" style="88" customWidth="1"/>
    <col min="14866" max="14866" width="29" style="88" customWidth="1"/>
    <col min="14867" max="14867" width="32" style="88" customWidth="1"/>
    <col min="14868" max="14868" width="31" style="88" customWidth="1"/>
    <col min="14869" max="14869" width="20" style="88" customWidth="1"/>
    <col min="14870" max="14870" width="36" style="88" customWidth="1"/>
    <col min="14871" max="14871" width="25" style="88" customWidth="1"/>
    <col min="14872" max="14872" width="22" style="88" customWidth="1"/>
    <col min="14873" max="14873" width="23" style="88" customWidth="1"/>
    <col min="14874" max="14874" width="16" style="88" customWidth="1"/>
    <col min="14875" max="14875" width="27" style="88" customWidth="1"/>
    <col min="14876" max="14876" width="16" style="88" customWidth="1"/>
    <col min="14877" max="14877" width="25" style="88" customWidth="1"/>
    <col min="14878" max="14878" width="24" style="88" customWidth="1"/>
    <col min="14879" max="14879" width="16" style="88" customWidth="1"/>
    <col min="14880" max="14880" width="22" style="88" customWidth="1"/>
    <col min="14881" max="14881" width="32" style="88" customWidth="1"/>
    <col min="14882" max="14882" width="30" style="88" customWidth="1"/>
    <col min="14883" max="14883" width="23" style="88" customWidth="1"/>
    <col min="14884" max="14884" width="22" style="88" customWidth="1"/>
    <col min="14885" max="14886" width="33" style="88" customWidth="1"/>
    <col min="14887" max="14887" width="26" style="88" customWidth="1"/>
    <col min="14888" max="14888" width="25" style="88" customWidth="1"/>
    <col min="14889" max="14889" width="16" style="88" customWidth="1"/>
    <col min="14890" max="14890" width="23" style="88" customWidth="1"/>
    <col min="14891" max="14891" width="31" style="88" customWidth="1"/>
    <col min="14892" max="14892" width="32" style="88" customWidth="1"/>
    <col min="14893" max="14893" width="17" style="88" customWidth="1"/>
    <col min="14894" max="14894" width="28" style="88" customWidth="1"/>
    <col min="14895" max="14895" width="49" style="88" customWidth="1"/>
    <col min="14896" max="14896" width="24" style="88" customWidth="1"/>
    <col min="14897" max="14897" width="50" style="88" customWidth="1"/>
    <col min="14898" max="14898" width="25" style="88" customWidth="1"/>
    <col min="14899" max="14899" width="20" style="88" customWidth="1"/>
    <col min="14900" max="14900" width="26" style="88" customWidth="1"/>
    <col min="14901" max="14901" width="33" style="88" customWidth="1"/>
    <col min="14902" max="14902" width="26" style="88" customWidth="1"/>
    <col min="14903" max="14903" width="38" style="88" customWidth="1"/>
    <col min="14904" max="14904" width="28" style="88" customWidth="1"/>
    <col min="14905" max="14905" width="45" style="88" customWidth="1"/>
    <col min="14906" max="14906" width="27" style="88" customWidth="1"/>
    <col min="14907" max="14907" width="37" style="88" customWidth="1"/>
    <col min="14908" max="14908" width="18" style="88" customWidth="1"/>
    <col min="14909" max="14909" width="22" style="88" customWidth="1"/>
    <col min="14910" max="14910" width="23" style="88" customWidth="1"/>
    <col min="14911" max="14911" width="26" style="88" customWidth="1"/>
    <col min="14912" max="14912" width="17" style="88" customWidth="1"/>
    <col min="14913" max="14913" width="40" style="88" customWidth="1"/>
    <col min="14914" max="14914" width="23" style="88" customWidth="1"/>
    <col min="14915" max="14915" width="38" style="88" customWidth="1"/>
    <col min="14916" max="14916" width="51" style="88" customWidth="1"/>
    <col min="14917" max="14917" width="26" style="88" customWidth="1"/>
    <col min="14918" max="14918" width="32" style="88" customWidth="1"/>
    <col min="14919" max="14919" width="44" style="88" customWidth="1"/>
    <col min="14920" max="14920" width="22" style="88" customWidth="1"/>
    <col min="14921" max="14921" width="52" style="88" customWidth="1"/>
    <col min="14922" max="14922" width="33" style="88" customWidth="1"/>
    <col min="14923" max="14923" width="40" style="88" customWidth="1"/>
    <col min="14924" max="14924" width="41" style="88" customWidth="1"/>
    <col min="14925" max="14925" width="23" style="88" customWidth="1"/>
    <col min="14926" max="14927" width="37" style="88" customWidth="1"/>
    <col min="14928" max="14928" width="39" style="88" customWidth="1"/>
    <col min="14929" max="14929" width="51" style="88" customWidth="1"/>
    <col min="14930" max="14930" width="33" style="88" customWidth="1"/>
    <col min="14931" max="14931" width="37" style="88" customWidth="1"/>
    <col min="14932" max="14932" width="38" style="88" customWidth="1"/>
    <col min="14933" max="14933" width="43" style="88" customWidth="1"/>
    <col min="14934" max="14935" width="41" style="88" customWidth="1"/>
    <col min="14936" max="14936" width="18" style="88" customWidth="1"/>
    <col min="14937" max="14937" width="22" style="88" customWidth="1"/>
    <col min="14938" max="14938" width="13" style="88" customWidth="1"/>
    <col min="14939" max="14939" width="14" style="88" customWidth="1"/>
    <col min="14940" max="14940" width="27" style="88" customWidth="1"/>
    <col min="14941" max="14941" width="24" style="88" customWidth="1"/>
    <col min="14942" max="14942" width="17" style="88" customWidth="1"/>
    <col min="14943" max="14943" width="24" style="88" customWidth="1"/>
    <col min="14944" max="14944" width="25" style="88" customWidth="1"/>
    <col min="14945" max="14945" width="20" style="88" customWidth="1"/>
    <col min="14946" max="15113" width="8.7109375" style="88"/>
    <col min="15114" max="15114" width="34.28515625" style="88" customWidth="1"/>
    <col min="15115" max="15115" width="41.28515625" style="88" customWidth="1"/>
    <col min="15116" max="15116" width="15" style="88" customWidth="1"/>
    <col min="15117" max="15117" width="40" style="88" customWidth="1"/>
    <col min="15118" max="15118" width="26" style="88" customWidth="1"/>
    <col min="15119" max="15119" width="23" style="88" customWidth="1"/>
    <col min="15120" max="15120" width="32" style="88" customWidth="1"/>
    <col min="15121" max="15121" width="30" style="88" customWidth="1"/>
    <col min="15122" max="15122" width="29" style="88" customWidth="1"/>
    <col min="15123" max="15123" width="32" style="88" customWidth="1"/>
    <col min="15124" max="15124" width="31" style="88" customWidth="1"/>
    <col min="15125" max="15125" width="20" style="88" customWidth="1"/>
    <col min="15126" max="15126" width="36" style="88" customWidth="1"/>
    <col min="15127" max="15127" width="25" style="88" customWidth="1"/>
    <col min="15128" max="15128" width="22" style="88" customWidth="1"/>
    <col min="15129" max="15129" width="23" style="88" customWidth="1"/>
    <col min="15130" max="15130" width="16" style="88" customWidth="1"/>
    <col min="15131" max="15131" width="27" style="88" customWidth="1"/>
    <col min="15132" max="15132" width="16" style="88" customWidth="1"/>
    <col min="15133" max="15133" width="25" style="88" customWidth="1"/>
    <col min="15134" max="15134" width="24" style="88" customWidth="1"/>
    <col min="15135" max="15135" width="16" style="88" customWidth="1"/>
    <col min="15136" max="15136" width="22" style="88" customWidth="1"/>
    <col min="15137" max="15137" width="32" style="88" customWidth="1"/>
    <col min="15138" max="15138" width="30" style="88" customWidth="1"/>
    <col min="15139" max="15139" width="23" style="88" customWidth="1"/>
    <col min="15140" max="15140" width="22" style="88" customWidth="1"/>
    <col min="15141" max="15142" width="33" style="88" customWidth="1"/>
    <col min="15143" max="15143" width="26" style="88" customWidth="1"/>
    <col min="15144" max="15144" width="25" style="88" customWidth="1"/>
    <col min="15145" max="15145" width="16" style="88" customWidth="1"/>
    <col min="15146" max="15146" width="23" style="88" customWidth="1"/>
    <col min="15147" max="15147" width="31" style="88" customWidth="1"/>
    <col min="15148" max="15148" width="32" style="88" customWidth="1"/>
    <col min="15149" max="15149" width="17" style="88" customWidth="1"/>
    <col min="15150" max="15150" width="28" style="88" customWidth="1"/>
    <col min="15151" max="15151" width="49" style="88" customWidth="1"/>
    <col min="15152" max="15152" width="24" style="88" customWidth="1"/>
    <col min="15153" max="15153" width="50" style="88" customWidth="1"/>
    <col min="15154" max="15154" width="25" style="88" customWidth="1"/>
    <col min="15155" max="15155" width="20" style="88" customWidth="1"/>
    <col min="15156" max="15156" width="26" style="88" customWidth="1"/>
    <col min="15157" max="15157" width="33" style="88" customWidth="1"/>
    <col min="15158" max="15158" width="26" style="88" customWidth="1"/>
    <col min="15159" max="15159" width="38" style="88" customWidth="1"/>
    <col min="15160" max="15160" width="28" style="88" customWidth="1"/>
    <col min="15161" max="15161" width="45" style="88" customWidth="1"/>
    <col min="15162" max="15162" width="27" style="88" customWidth="1"/>
    <col min="15163" max="15163" width="37" style="88" customWidth="1"/>
    <col min="15164" max="15164" width="18" style="88" customWidth="1"/>
    <col min="15165" max="15165" width="22" style="88" customWidth="1"/>
    <col min="15166" max="15166" width="23" style="88" customWidth="1"/>
    <col min="15167" max="15167" width="26" style="88" customWidth="1"/>
    <col min="15168" max="15168" width="17" style="88" customWidth="1"/>
    <col min="15169" max="15169" width="40" style="88" customWidth="1"/>
    <col min="15170" max="15170" width="23" style="88" customWidth="1"/>
    <col min="15171" max="15171" width="38" style="88" customWidth="1"/>
    <col min="15172" max="15172" width="51" style="88" customWidth="1"/>
    <col min="15173" max="15173" width="26" style="88" customWidth="1"/>
    <col min="15174" max="15174" width="32" style="88" customWidth="1"/>
    <col min="15175" max="15175" width="44" style="88" customWidth="1"/>
    <col min="15176" max="15176" width="22" style="88" customWidth="1"/>
    <col min="15177" max="15177" width="52" style="88" customWidth="1"/>
    <col min="15178" max="15178" width="33" style="88" customWidth="1"/>
    <col min="15179" max="15179" width="40" style="88" customWidth="1"/>
    <col min="15180" max="15180" width="41" style="88" customWidth="1"/>
    <col min="15181" max="15181" width="23" style="88" customWidth="1"/>
    <col min="15182" max="15183" width="37" style="88" customWidth="1"/>
    <col min="15184" max="15184" width="39" style="88" customWidth="1"/>
    <col min="15185" max="15185" width="51" style="88" customWidth="1"/>
    <col min="15186" max="15186" width="33" style="88" customWidth="1"/>
    <col min="15187" max="15187" width="37" style="88" customWidth="1"/>
    <col min="15188" max="15188" width="38" style="88" customWidth="1"/>
    <col min="15189" max="15189" width="43" style="88" customWidth="1"/>
    <col min="15190" max="15191" width="41" style="88" customWidth="1"/>
    <col min="15192" max="15192" width="18" style="88" customWidth="1"/>
    <col min="15193" max="15193" width="22" style="88" customWidth="1"/>
    <col min="15194" max="15194" width="13" style="88" customWidth="1"/>
    <col min="15195" max="15195" width="14" style="88" customWidth="1"/>
    <col min="15196" max="15196" width="27" style="88" customWidth="1"/>
    <col min="15197" max="15197" width="24" style="88" customWidth="1"/>
    <col min="15198" max="15198" width="17" style="88" customWidth="1"/>
    <col min="15199" max="15199" width="24" style="88" customWidth="1"/>
    <col min="15200" max="15200" width="25" style="88" customWidth="1"/>
    <col min="15201" max="15201" width="20" style="88" customWidth="1"/>
    <col min="15202" max="15369" width="8.7109375" style="88"/>
    <col min="15370" max="15370" width="34.28515625" style="88" customWidth="1"/>
    <col min="15371" max="15371" width="41.28515625" style="88" customWidth="1"/>
    <col min="15372" max="15372" width="15" style="88" customWidth="1"/>
    <col min="15373" max="15373" width="40" style="88" customWidth="1"/>
    <col min="15374" max="15374" width="26" style="88" customWidth="1"/>
    <col min="15375" max="15375" width="23" style="88" customWidth="1"/>
    <col min="15376" max="15376" width="32" style="88" customWidth="1"/>
    <col min="15377" max="15377" width="30" style="88" customWidth="1"/>
    <col min="15378" max="15378" width="29" style="88" customWidth="1"/>
    <col min="15379" max="15379" width="32" style="88" customWidth="1"/>
    <col min="15380" max="15380" width="31" style="88" customWidth="1"/>
    <col min="15381" max="15381" width="20" style="88" customWidth="1"/>
    <col min="15382" max="15382" width="36" style="88" customWidth="1"/>
    <col min="15383" max="15383" width="25" style="88" customWidth="1"/>
    <col min="15384" max="15384" width="22" style="88" customWidth="1"/>
    <col min="15385" max="15385" width="23" style="88" customWidth="1"/>
    <col min="15386" max="15386" width="16" style="88" customWidth="1"/>
    <col min="15387" max="15387" width="27" style="88" customWidth="1"/>
    <col min="15388" max="15388" width="16" style="88" customWidth="1"/>
    <col min="15389" max="15389" width="25" style="88" customWidth="1"/>
    <col min="15390" max="15390" width="24" style="88" customWidth="1"/>
    <col min="15391" max="15391" width="16" style="88" customWidth="1"/>
    <col min="15392" max="15392" width="22" style="88" customWidth="1"/>
    <col min="15393" max="15393" width="32" style="88" customWidth="1"/>
    <col min="15394" max="15394" width="30" style="88" customWidth="1"/>
    <col min="15395" max="15395" width="23" style="88" customWidth="1"/>
    <col min="15396" max="15396" width="22" style="88" customWidth="1"/>
    <col min="15397" max="15398" width="33" style="88" customWidth="1"/>
    <col min="15399" max="15399" width="26" style="88" customWidth="1"/>
    <col min="15400" max="15400" width="25" style="88" customWidth="1"/>
    <col min="15401" max="15401" width="16" style="88" customWidth="1"/>
    <col min="15402" max="15402" width="23" style="88" customWidth="1"/>
    <col min="15403" max="15403" width="31" style="88" customWidth="1"/>
    <col min="15404" max="15404" width="32" style="88" customWidth="1"/>
    <col min="15405" max="15405" width="17" style="88" customWidth="1"/>
    <col min="15406" max="15406" width="28" style="88" customWidth="1"/>
    <col min="15407" max="15407" width="49" style="88" customWidth="1"/>
    <col min="15408" max="15408" width="24" style="88" customWidth="1"/>
    <col min="15409" max="15409" width="50" style="88" customWidth="1"/>
    <col min="15410" max="15410" width="25" style="88" customWidth="1"/>
    <col min="15411" max="15411" width="20" style="88" customWidth="1"/>
    <col min="15412" max="15412" width="26" style="88" customWidth="1"/>
    <col min="15413" max="15413" width="33" style="88" customWidth="1"/>
    <col min="15414" max="15414" width="26" style="88" customWidth="1"/>
    <col min="15415" max="15415" width="38" style="88" customWidth="1"/>
    <col min="15416" max="15416" width="28" style="88" customWidth="1"/>
    <col min="15417" max="15417" width="45" style="88" customWidth="1"/>
    <col min="15418" max="15418" width="27" style="88" customWidth="1"/>
    <col min="15419" max="15419" width="37" style="88" customWidth="1"/>
    <col min="15420" max="15420" width="18" style="88" customWidth="1"/>
    <col min="15421" max="15421" width="22" style="88" customWidth="1"/>
    <col min="15422" max="15422" width="23" style="88" customWidth="1"/>
    <col min="15423" max="15423" width="26" style="88" customWidth="1"/>
    <col min="15424" max="15424" width="17" style="88" customWidth="1"/>
    <col min="15425" max="15425" width="40" style="88" customWidth="1"/>
    <col min="15426" max="15426" width="23" style="88" customWidth="1"/>
    <col min="15427" max="15427" width="38" style="88" customWidth="1"/>
    <col min="15428" max="15428" width="51" style="88" customWidth="1"/>
    <col min="15429" max="15429" width="26" style="88" customWidth="1"/>
    <col min="15430" max="15430" width="32" style="88" customWidth="1"/>
    <col min="15431" max="15431" width="44" style="88" customWidth="1"/>
    <col min="15432" max="15432" width="22" style="88" customWidth="1"/>
    <col min="15433" max="15433" width="52" style="88" customWidth="1"/>
    <col min="15434" max="15434" width="33" style="88" customWidth="1"/>
    <col min="15435" max="15435" width="40" style="88" customWidth="1"/>
    <col min="15436" max="15436" width="41" style="88" customWidth="1"/>
    <col min="15437" max="15437" width="23" style="88" customWidth="1"/>
    <col min="15438" max="15439" width="37" style="88" customWidth="1"/>
    <col min="15440" max="15440" width="39" style="88" customWidth="1"/>
    <col min="15441" max="15441" width="51" style="88" customWidth="1"/>
    <col min="15442" max="15442" width="33" style="88" customWidth="1"/>
    <col min="15443" max="15443" width="37" style="88" customWidth="1"/>
    <col min="15444" max="15444" width="38" style="88" customWidth="1"/>
    <col min="15445" max="15445" width="43" style="88" customWidth="1"/>
    <col min="15446" max="15447" width="41" style="88" customWidth="1"/>
    <col min="15448" max="15448" width="18" style="88" customWidth="1"/>
    <col min="15449" max="15449" width="22" style="88" customWidth="1"/>
    <col min="15450" max="15450" width="13" style="88" customWidth="1"/>
    <col min="15451" max="15451" width="14" style="88" customWidth="1"/>
    <col min="15452" max="15452" width="27" style="88" customWidth="1"/>
    <col min="15453" max="15453" width="24" style="88" customWidth="1"/>
    <col min="15454" max="15454" width="17" style="88" customWidth="1"/>
    <col min="15455" max="15455" width="24" style="88" customWidth="1"/>
    <col min="15456" max="15456" width="25" style="88" customWidth="1"/>
    <col min="15457" max="15457" width="20" style="88" customWidth="1"/>
    <col min="15458" max="15625" width="8.7109375" style="88"/>
    <col min="15626" max="15626" width="34.28515625" style="88" customWidth="1"/>
    <col min="15627" max="15627" width="41.28515625" style="88" customWidth="1"/>
    <col min="15628" max="15628" width="15" style="88" customWidth="1"/>
    <col min="15629" max="15629" width="40" style="88" customWidth="1"/>
    <col min="15630" max="15630" width="26" style="88" customWidth="1"/>
    <col min="15631" max="15631" width="23" style="88" customWidth="1"/>
    <col min="15632" max="15632" width="32" style="88" customWidth="1"/>
    <col min="15633" max="15633" width="30" style="88" customWidth="1"/>
    <col min="15634" max="15634" width="29" style="88" customWidth="1"/>
    <col min="15635" max="15635" width="32" style="88" customWidth="1"/>
    <col min="15636" max="15636" width="31" style="88" customWidth="1"/>
    <col min="15637" max="15637" width="20" style="88" customWidth="1"/>
    <col min="15638" max="15638" width="36" style="88" customWidth="1"/>
    <col min="15639" max="15639" width="25" style="88" customWidth="1"/>
    <col min="15640" max="15640" width="22" style="88" customWidth="1"/>
    <col min="15641" max="15641" width="23" style="88" customWidth="1"/>
    <col min="15642" max="15642" width="16" style="88" customWidth="1"/>
    <col min="15643" max="15643" width="27" style="88" customWidth="1"/>
    <col min="15644" max="15644" width="16" style="88" customWidth="1"/>
    <col min="15645" max="15645" width="25" style="88" customWidth="1"/>
    <col min="15646" max="15646" width="24" style="88" customWidth="1"/>
    <col min="15647" max="15647" width="16" style="88" customWidth="1"/>
    <col min="15648" max="15648" width="22" style="88" customWidth="1"/>
    <col min="15649" max="15649" width="32" style="88" customWidth="1"/>
    <col min="15650" max="15650" width="30" style="88" customWidth="1"/>
    <col min="15651" max="15651" width="23" style="88" customWidth="1"/>
    <col min="15652" max="15652" width="22" style="88" customWidth="1"/>
    <col min="15653" max="15654" width="33" style="88" customWidth="1"/>
    <col min="15655" max="15655" width="26" style="88" customWidth="1"/>
    <col min="15656" max="15656" width="25" style="88" customWidth="1"/>
    <col min="15657" max="15657" width="16" style="88" customWidth="1"/>
    <col min="15658" max="15658" width="23" style="88" customWidth="1"/>
    <col min="15659" max="15659" width="31" style="88" customWidth="1"/>
    <col min="15660" max="15660" width="32" style="88" customWidth="1"/>
    <col min="15661" max="15661" width="17" style="88" customWidth="1"/>
    <col min="15662" max="15662" width="28" style="88" customWidth="1"/>
    <col min="15663" max="15663" width="49" style="88" customWidth="1"/>
    <col min="15664" max="15664" width="24" style="88" customWidth="1"/>
    <col min="15665" max="15665" width="50" style="88" customWidth="1"/>
    <col min="15666" max="15666" width="25" style="88" customWidth="1"/>
    <col min="15667" max="15667" width="20" style="88" customWidth="1"/>
    <col min="15668" max="15668" width="26" style="88" customWidth="1"/>
    <col min="15669" max="15669" width="33" style="88" customWidth="1"/>
    <col min="15670" max="15670" width="26" style="88" customWidth="1"/>
    <col min="15671" max="15671" width="38" style="88" customWidth="1"/>
    <col min="15672" max="15672" width="28" style="88" customWidth="1"/>
    <col min="15673" max="15673" width="45" style="88" customWidth="1"/>
    <col min="15674" max="15674" width="27" style="88" customWidth="1"/>
    <col min="15675" max="15675" width="37" style="88" customWidth="1"/>
    <col min="15676" max="15676" width="18" style="88" customWidth="1"/>
    <col min="15677" max="15677" width="22" style="88" customWidth="1"/>
    <col min="15678" max="15678" width="23" style="88" customWidth="1"/>
    <col min="15679" max="15679" width="26" style="88" customWidth="1"/>
    <col min="15680" max="15680" width="17" style="88" customWidth="1"/>
    <col min="15681" max="15681" width="40" style="88" customWidth="1"/>
    <col min="15682" max="15682" width="23" style="88" customWidth="1"/>
    <col min="15683" max="15683" width="38" style="88" customWidth="1"/>
    <col min="15684" max="15684" width="51" style="88" customWidth="1"/>
    <col min="15685" max="15685" width="26" style="88" customWidth="1"/>
    <col min="15686" max="15686" width="32" style="88" customWidth="1"/>
    <col min="15687" max="15687" width="44" style="88" customWidth="1"/>
    <col min="15688" max="15688" width="22" style="88" customWidth="1"/>
    <col min="15689" max="15689" width="52" style="88" customWidth="1"/>
    <col min="15690" max="15690" width="33" style="88" customWidth="1"/>
    <col min="15691" max="15691" width="40" style="88" customWidth="1"/>
    <col min="15692" max="15692" width="41" style="88" customWidth="1"/>
    <col min="15693" max="15693" width="23" style="88" customWidth="1"/>
    <col min="15694" max="15695" width="37" style="88" customWidth="1"/>
    <col min="15696" max="15696" width="39" style="88" customWidth="1"/>
    <col min="15697" max="15697" width="51" style="88" customWidth="1"/>
    <col min="15698" max="15698" width="33" style="88" customWidth="1"/>
    <col min="15699" max="15699" width="37" style="88" customWidth="1"/>
    <col min="15700" max="15700" width="38" style="88" customWidth="1"/>
    <col min="15701" max="15701" width="43" style="88" customWidth="1"/>
    <col min="15702" max="15703" width="41" style="88" customWidth="1"/>
    <col min="15704" max="15704" width="18" style="88" customWidth="1"/>
    <col min="15705" max="15705" width="22" style="88" customWidth="1"/>
    <col min="15706" max="15706" width="13" style="88" customWidth="1"/>
    <col min="15707" max="15707" width="14" style="88" customWidth="1"/>
    <col min="15708" max="15708" width="27" style="88" customWidth="1"/>
    <col min="15709" max="15709" width="24" style="88" customWidth="1"/>
    <col min="15710" max="15710" width="17" style="88" customWidth="1"/>
    <col min="15711" max="15711" width="24" style="88" customWidth="1"/>
    <col min="15712" max="15712" width="25" style="88" customWidth="1"/>
    <col min="15713" max="15713" width="20" style="88" customWidth="1"/>
    <col min="15714" max="15881" width="8.7109375" style="88"/>
    <col min="15882" max="15882" width="34.28515625" style="88" customWidth="1"/>
    <col min="15883" max="15883" width="41.28515625" style="88" customWidth="1"/>
    <col min="15884" max="15884" width="15" style="88" customWidth="1"/>
    <col min="15885" max="15885" width="40" style="88" customWidth="1"/>
    <col min="15886" max="15886" width="26" style="88" customWidth="1"/>
    <col min="15887" max="15887" width="23" style="88" customWidth="1"/>
    <col min="15888" max="15888" width="32" style="88" customWidth="1"/>
    <col min="15889" max="15889" width="30" style="88" customWidth="1"/>
    <col min="15890" max="15890" width="29" style="88" customWidth="1"/>
    <col min="15891" max="15891" width="32" style="88" customWidth="1"/>
    <col min="15892" max="15892" width="31" style="88" customWidth="1"/>
    <col min="15893" max="15893" width="20" style="88" customWidth="1"/>
    <col min="15894" max="15894" width="36" style="88" customWidth="1"/>
    <col min="15895" max="15895" width="25" style="88" customWidth="1"/>
    <col min="15896" max="15896" width="22" style="88" customWidth="1"/>
    <col min="15897" max="15897" width="23" style="88" customWidth="1"/>
    <col min="15898" max="15898" width="16" style="88" customWidth="1"/>
    <col min="15899" max="15899" width="27" style="88" customWidth="1"/>
    <col min="15900" max="15900" width="16" style="88" customWidth="1"/>
    <col min="15901" max="15901" width="25" style="88" customWidth="1"/>
    <col min="15902" max="15902" width="24" style="88" customWidth="1"/>
    <col min="15903" max="15903" width="16" style="88" customWidth="1"/>
    <col min="15904" max="15904" width="22" style="88" customWidth="1"/>
    <col min="15905" max="15905" width="32" style="88" customWidth="1"/>
    <col min="15906" max="15906" width="30" style="88" customWidth="1"/>
    <col min="15907" max="15907" width="23" style="88" customWidth="1"/>
    <col min="15908" max="15908" width="22" style="88" customWidth="1"/>
    <col min="15909" max="15910" width="33" style="88" customWidth="1"/>
    <col min="15911" max="15911" width="26" style="88" customWidth="1"/>
    <col min="15912" max="15912" width="25" style="88" customWidth="1"/>
    <col min="15913" max="15913" width="16" style="88" customWidth="1"/>
    <col min="15914" max="15914" width="23" style="88" customWidth="1"/>
    <col min="15915" max="15915" width="31" style="88" customWidth="1"/>
    <col min="15916" max="15916" width="32" style="88" customWidth="1"/>
    <col min="15917" max="15917" width="17" style="88" customWidth="1"/>
    <col min="15918" max="15918" width="28" style="88" customWidth="1"/>
    <col min="15919" max="15919" width="49" style="88" customWidth="1"/>
    <col min="15920" max="15920" width="24" style="88" customWidth="1"/>
    <col min="15921" max="15921" width="50" style="88" customWidth="1"/>
    <col min="15922" max="15922" width="25" style="88" customWidth="1"/>
    <col min="15923" max="15923" width="20" style="88" customWidth="1"/>
    <col min="15924" max="15924" width="26" style="88" customWidth="1"/>
    <col min="15925" max="15925" width="33" style="88" customWidth="1"/>
    <col min="15926" max="15926" width="26" style="88" customWidth="1"/>
    <col min="15927" max="15927" width="38" style="88" customWidth="1"/>
    <col min="15928" max="15928" width="28" style="88" customWidth="1"/>
    <col min="15929" max="15929" width="45" style="88" customWidth="1"/>
    <col min="15930" max="15930" width="27" style="88" customWidth="1"/>
    <col min="15931" max="15931" width="37" style="88" customWidth="1"/>
    <col min="15932" max="15932" width="18" style="88" customWidth="1"/>
    <col min="15933" max="15933" width="22" style="88" customWidth="1"/>
    <col min="15934" max="15934" width="23" style="88" customWidth="1"/>
    <col min="15935" max="15935" width="26" style="88" customWidth="1"/>
    <col min="15936" max="15936" width="17" style="88" customWidth="1"/>
    <col min="15937" max="15937" width="40" style="88" customWidth="1"/>
    <col min="15938" max="15938" width="23" style="88" customWidth="1"/>
    <col min="15939" max="15939" width="38" style="88" customWidth="1"/>
    <col min="15940" max="15940" width="51" style="88" customWidth="1"/>
    <col min="15941" max="15941" width="26" style="88" customWidth="1"/>
    <col min="15942" max="15942" width="32" style="88" customWidth="1"/>
    <col min="15943" max="15943" width="44" style="88" customWidth="1"/>
    <col min="15944" max="15944" width="22" style="88" customWidth="1"/>
    <col min="15945" max="15945" width="52" style="88" customWidth="1"/>
    <col min="15946" max="15946" width="33" style="88" customWidth="1"/>
    <col min="15947" max="15947" width="40" style="88" customWidth="1"/>
    <col min="15948" max="15948" width="41" style="88" customWidth="1"/>
    <col min="15949" max="15949" width="23" style="88" customWidth="1"/>
    <col min="15950" max="15951" width="37" style="88" customWidth="1"/>
    <col min="15952" max="15952" width="39" style="88" customWidth="1"/>
    <col min="15953" max="15953" width="51" style="88" customWidth="1"/>
    <col min="15954" max="15954" width="33" style="88" customWidth="1"/>
    <col min="15955" max="15955" width="37" style="88" customWidth="1"/>
    <col min="15956" max="15956" width="38" style="88" customWidth="1"/>
    <col min="15957" max="15957" width="43" style="88" customWidth="1"/>
    <col min="15958" max="15959" width="41" style="88" customWidth="1"/>
    <col min="15960" max="15960" width="18" style="88" customWidth="1"/>
    <col min="15961" max="15961" width="22" style="88" customWidth="1"/>
    <col min="15962" max="15962" width="13" style="88" customWidth="1"/>
    <col min="15963" max="15963" width="14" style="88" customWidth="1"/>
    <col min="15964" max="15964" width="27" style="88" customWidth="1"/>
    <col min="15965" max="15965" width="24" style="88" customWidth="1"/>
    <col min="15966" max="15966" width="17" style="88" customWidth="1"/>
    <col min="15967" max="15967" width="24" style="88" customWidth="1"/>
    <col min="15968" max="15968" width="25" style="88" customWidth="1"/>
    <col min="15969" max="15969" width="20" style="88" customWidth="1"/>
    <col min="15970" max="16137" width="8.7109375" style="88"/>
    <col min="16138" max="16138" width="34.28515625" style="88" customWidth="1"/>
    <col min="16139" max="16139" width="41.28515625" style="88" customWidth="1"/>
    <col min="16140" max="16140" width="15" style="88" customWidth="1"/>
    <col min="16141" max="16141" width="40" style="88" customWidth="1"/>
    <col min="16142" max="16142" width="26" style="88" customWidth="1"/>
    <col min="16143" max="16143" width="23" style="88" customWidth="1"/>
    <col min="16144" max="16144" width="32" style="88" customWidth="1"/>
    <col min="16145" max="16145" width="30" style="88" customWidth="1"/>
    <col min="16146" max="16146" width="29" style="88" customWidth="1"/>
    <col min="16147" max="16147" width="32" style="88" customWidth="1"/>
    <col min="16148" max="16148" width="31" style="88" customWidth="1"/>
    <col min="16149" max="16149" width="20" style="88" customWidth="1"/>
    <col min="16150" max="16150" width="36" style="88" customWidth="1"/>
    <col min="16151" max="16151" width="25" style="88" customWidth="1"/>
    <col min="16152" max="16152" width="22" style="88" customWidth="1"/>
    <col min="16153" max="16153" width="23" style="88" customWidth="1"/>
    <col min="16154" max="16154" width="16" style="88" customWidth="1"/>
    <col min="16155" max="16155" width="27" style="88" customWidth="1"/>
    <col min="16156" max="16156" width="16" style="88" customWidth="1"/>
    <col min="16157" max="16157" width="25" style="88" customWidth="1"/>
    <col min="16158" max="16158" width="24" style="88" customWidth="1"/>
    <col min="16159" max="16159" width="16" style="88" customWidth="1"/>
    <col min="16160" max="16160" width="22" style="88" customWidth="1"/>
    <col min="16161" max="16161" width="32" style="88" customWidth="1"/>
    <col min="16162" max="16162" width="30" style="88" customWidth="1"/>
    <col min="16163" max="16163" width="23" style="88" customWidth="1"/>
    <col min="16164" max="16164" width="22" style="88" customWidth="1"/>
    <col min="16165" max="16166" width="33" style="88" customWidth="1"/>
    <col min="16167" max="16167" width="26" style="88" customWidth="1"/>
    <col min="16168" max="16168" width="25" style="88" customWidth="1"/>
    <col min="16169" max="16169" width="16" style="88" customWidth="1"/>
    <col min="16170" max="16170" width="23" style="88" customWidth="1"/>
    <col min="16171" max="16171" width="31" style="88" customWidth="1"/>
    <col min="16172" max="16172" width="32" style="88" customWidth="1"/>
    <col min="16173" max="16173" width="17" style="88" customWidth="1"/>
    <col min="16174" max="16174" width="28" style="88" customWidth="1"/>
    <col min="16175" max="16175" width="49" style="88" customWidth="1"/>
    <col min="16176" max="16176" width="24" style="88" customWidth="1"/>
    <col min="16177" max="16177" width="50" style="88" customWidth="1"/>
    <col min="16178" max="16178" width="25" style="88" customWidth="1"/>
    <col min="16179" max="16179" width="20" style="88" customWidth="1"/>
    <col min="16180" max="16180" width="26" style="88" customWidth="1"/>
    <col min="16181" max="16181" width="33" style="88" customWidth="1"/>
    <col min="16182" max="16182" width="26" style="88" customWidth="1"/>
    <col min="16183" max="16183" width="38" style="88" customWidth="1"/>
    <col min="16184" max="16184" width="28" style="88" customWidth="1"/>
    <col min="16185" max="16185" width="45" style="88" customWidth="1"/>
    <col min="16186" max="16186" width="27" style="88" customWidth="1"/>
    <col min="16187" max="16187" width="37" style="88" customWidth="1"/>
    <col min="16188" max="16188" width="18" style="88" customWidth="1"/>
    <col min="16189" max="16189" width="22" style="88" customWidth="1"/>
    <col min="16190" max="16190" width="23" style="88" customWidth="1"/>
    <col min="16191" max="16191" width="26" style="88" customWidth="1"/>
    <col min="16192" max="16192" width="17" style="88" customWidth="1"/>
    <col min="16193" max="16193" width="40" style="88" customWidth="1"/>
    <col min="16194" max="16194" width="23" style="88" customWidth="1"/>
    <col min="16195" max="16195" width="38" style="88" customWidth="1"/>
    <col min="16196" max="16196" width="51" style="88" customWidth="1"/>
    <col min="16197" max="16197" width="26" style="88" customWidth="1"/>
    <col min="16198" max="16198" width="32" style="88" customWidth="1"/>
    <col min="16199" max="16199" width="44" style="88" customWidth="1"/>
    <col min="16200" max="16200" width="22" style="88" customWidth="1"/>
    <col min="16201" max="16201" width="52" style="88" customWidth="1"/>
    <col min="16202" max="16202" width="33" style="88" customWidth="1"/>
    <col min="16203" max="16203" width="40" style="88" customWidth="1"/>
    <col min="16204" max="16204" width="41" style="88" customWidth="1"/>
    <col min="16205" max="16205" width="23" style="88" customWidth="1"/>
    <col min="16206" max="16207" width="37" style="88" customWidth="1"/>
    <col min="16208" max="16208" width="39" style="88" customWidth="1"/>
    <col min="16209" max="16209" width="51" style="88" customWidth="1"/>
    <col min="16210" max="16210" width="33" style="88" customWidth="1"/>
    <col min="16211" max="16211" width="37" style="88" customWidth="1"/>
    <col min="16212" max="16212" width="38" style="88" customWidth="1"/>
    <col min="16213" max="16213" width="43" style="88" customWidth="1"/>
    <col min="16214" max="16215" width="41" style="88" customWidth="1"/>
    <col min="16216" max="16216" width="18" style="88" customWidth="1"/>
    <col min="16217" max="16217" width="22" style="88" customWidth="1"/>
    <col min="16218" max="16218" width="13" style="88" customWidth="1"/>
    <col min="16219" max="16219" width="14" style="88" customWidth="1"/>
    <col min="16220" max="16220" width="27" style="88" customWidth="1"/>
    <col min="16221" max="16221" width="24" style="88" customWidth="1"/>
    <col min="16222" max="16222" width="17" style="88" customWidth="1"/>
    <col min="16223" max="16223" width="24" style="88" customWidth="1"/>
    <col min="16224" max="16224" width="25" style="88" customWidth="1"/>
    <col min="16225" max="16225" width="20" style="88" customWidth="1"/>
    <col min="16226" max="16384" width="8.7109375" style="88"/>
  </cols>
  <sheetData>
    <row r="1" spans="1:97" ht="21" customHeight="1" x14ac:dyDescent="0.3">
      <c r="A1" s="283" t="s">
        <v>429</v>
      </c>
      <c r="B1" s="251"/>
    </row>
    <row r="2" spans="1:97" ht="21" customHeight="1" x14ac:dyDescent="0.3">
      <c r="A2" s="251"/>
      <c r="B2" s="251"/>
      <c r="L2" s="254"/>
    </row>
    <row r="3" spans="1:97" s="242" customFormat="1" ht="66.400000000000006" customHeight="1" x14ac:dyDescent="0.2">
      <c r="A3" s="255" t="s">
        <v>216</v>
      </c>
      <c r="B3" s="256" t="s">
        <v>424</v>
      </c>
      <c r="C3" s="257" t="s">
        <v>217</v>
      </c>
      <c r="D3" s="258" t="s">
        <v>218</v>
      </c>
      <c r="E3" s="241" t="s">
        <v>219</v>
      </c>
      <c r="F3" s="241" t="s">
        <v>220</v>
      </c>
      <c r="G3" s="241" t="s">
        <v>221</v>
      </c>
      <c r="H3" s="241" t="s">
        <v>222</v>
      </c>
      <c r="I3" s="241" t="s">
        <v>223</v>
      </c>
      <c r="J3" s="241" t="s">
        <v>224</v>
      </c>
      <c r="K3" s="241" t="s">
        <v>225</v>
      </c>
      <c r="L3" s="241" t="s">
        <v>226</v>
      </c>
      <c r="M3" s="241" t="s">
        <v>227</v>
      </c>
      <c r="N3" s="241" t="s">
        <v>228</v>
      </c>
      <c r="O3" s="241" t="s">
        <v>229</v>
      </c>
      <c r="P3" s="241" t="s">
        <v>230</v>
      </c>
      <c r="Q3" s="241" t="s">
        <v>231</v>
      </c>
      <c r="R3" s="241" t="s">
        <v>232</v>
      </c>
      <c r="S3" s="241" t="s">
        <v>233</v>
      </c>
      <c r="T3" s="241" t="s">
        <v>234</v>
      </c>
      <c r="U3" s="241" t="s">
        <v>235</v>
      </c>
      <c r="V3" s="241" t="s">
        <v>236</v>
      </c>
      <c r="W3" s="241" t="s">
        <v>237</v>
      </c>
      <c r="X3" s="241" t="s">
        <v>238</v>
      </c>
      <c r="Y3" s="241" t="s">
        <v>239</v>
      </c>
      <c r="Z3" s="241" t="s">
        <v>240</v>
      </c>
      <c r="AA3" s="241" t="s">
        <v>241</v>
      </c>
      <c r="AB3" s="241" t="s">
        <v>242</v>
      </c>
      <c r="AC3" s="241" t="s">
        <v>243</v>
      </c>
      <c r="AD3" s="241" t="s">
        <v>244</v>
      </c>
      <c r="AE3" s="241" t="s">
        <v>245</v>
      </c>
      <c r="AF3" s="241" t="s">
        <v>246</v>
      </c>
      <c r="AG3" s="241" t="s">
        <v>247</v>
      </c>
      <c r="AH3" s="241" t="s">
        <v>248</v>
      </c>
      <c r="AI3" s="241" t="s">
        <v>249</v>
      </c>
      <c r="AJ3" s="241" t="s">
        <v>250</v>
      </c>
      <c r="AK3" s="241" t="s">
        <v>251</v>
      </c>
      <c r="AL3" s="241" t="s">
        <v>252</v>
      </c>
      <c r="AM3" s="241" t="s">
        <v>253</v>
      </c>
      <c r="AN3" s="241" t="s">
        <v>254</v>
      </c>
      <c r="AO3" s="241" t="s">
        <v>255</v>
      </c>
      <c r="AP3" s="241" t="s">
        <v>256</v>
      </c>
      <c r="AQ3" s="241" t="s">
        <v>257</v>
      </c>
      <c r="AR3" s="241" t="s">
        <v>258</v>
      </c>
      <c r="AS3" s="241" t="s">
        <v>259</v>
      </c>
      <c r="AT3" s="241" t="s">
        <v>260</v>
      </c>
      <c r="AU3" s="241" t="s">
        <v>261</v>
      </c>
      <c r="AV3" s="241" t="s">
        <v>262</v>
      </c>
      <c r="AW3" s="241" t="s">
        <v>263</v>
      </c>
      <c r="AX3" s="241" t="s">
        <v>264</v>
      </c>
      <c r="AY3" s="241" t="s">
        <v>265</v>
      </c>
      <c r="AZ3" s="241" t="s">
        <v>266</v>
      </c>
      <c r="BA3" s="241" t="s">
        <v>267</v>
      </c>
      <c r="BB3" s="241" t="s">
        <v>268</v>
      </c>
      <c r="BC3" s="241" t="s">
        <v>269</v>
      </c>
      <c r="BD3" s="241" t="s">
        <v>270</v>
      </c>
      <c r="BE3" s="241" t="s">
        <v>271</v>
      </c>
      <c r="BF3" s="241" t="s">
        <v>272</v>
      </c>
      <c r="BG3" s="241" t="s">
        <v>273</v>
      </c>
      <c r="BH3" s="241" t="s">
        <v>274</v>
      </c>
      <c r="BI3" s="241" t="s">
        <v>275</v>
      </c>
      <c r="BJ3" s="241" t="s">
        <v>276</v>
      </c>
      <c r="BK3" s="241" t="s">
        <v>277</v>
      </c>
      <c r="BL3" s="241" t="s">
        <v>278</v>
      </c>
      <c r="BM3" s="241" t="s">
        <v>279</v>
      </c>
      <c r="BN3" s="241" t="s">
        <v>280</v>
      </c>
      <c r="BO3" s="241" t="s">
        <v>281</v>
      </c>
      <c r="BP3" s="241" t="s">
        <v>282</v>
      </c>
      <c r="BQ3" s="241" t="s">
        <v>283</v>
      </c>
      <c r="BR3" s="241" t="s">
        <v>284</v>
      </c>
      <c r="BS3" s="241" t="s">
        <v>285</v>
      </c>
      <c r="BT3" s="241" t="s">
        <v>286</v>
      </c>
      <c r="BU3" s="241" t="s">
        <v>279</v>
      </c>
      <c r="BV3" s="241" t="s">
        <v>287</v>
      </c>
      <c r="BW3" s="241" t="s">
        <v>288</v>
      </c>
      <c r="BX3" s="241" t="s">
        <v>289</v>
      </c>
      <c r="BY3" s="241" t="s">
        <v>290</v>
      </c>
      <c r="BZ3" s="241" t="s">
        <v>291</v>
      </c>
      <c r="CA3" s="241" t="s">
        <v>138</v>
      </c>
      <c r="CB3" s="241" t="s">
        <v>139</v>
      </c>
      <c r="CC3" s="241" t="s">
        <v>132</v>
      </c>
      <c r="CD3" s="241" t="s">
        <v>134</v>
      </c>
      <c r="CE3" s="241" t="s">
        <v>381</v>
      </c>
      <c r="CF3" s="241" t="s">
        <v>382</v>
      </c>
      <c r="CG3" s="241" t="s">
        <v>292</v>
      </c>
      <c r="CH3" s="241" t="s">
        <v>373</v>
      </c>
      <c r="CI3" s="241" t="s">
        <v>293</v>
      </c>
      <c r="CJ3" s="241" t="s">
        <v>383</v>
      </c>
      <c r="CK3" s="241" t="s">
        <v>294</v>
      </c>
      <c r="CL3" s="241" t="s">
        <v>384</v>
      </c>
      <c r="CM3" s="241" t="s">
        <v>385</v>
      </c>
      <c r="CN3" s="241" t="s">
        <v>295</v>
      </c>
      <c r="CO3" s="241" t="s">
        <v>386</v>
      </c>
      <c r="CP3" s="241" t="s">
        <v>387</v>
      </c>
      <c r="CQ3" s="241" t="s">
        <v>296</v>
      </c>
      <c r="CR3" s="241" t="s">
        <v>388</v>
      </c>
      <c r="CS3" s="241" t="s">
        <v>297</v>
      </c>
    </row>
    <row r="4" spans="1:97" s="242" customFormat="1" ht="25.15" hidden="1" customHeight="1" x14ac:dyDescent="0.2">
      <c r="A4" s="259" t="s">
        <v>298</v>
      </c>
      <c r="B4" s="256"/>
      <c r="D4" s="260"/>
      <c r="E4" s="259" t="s">
        <v>299</v>
      </c>
      <c r="F4" s="259" t="s">
        <v>300</v>
      </c>
      <c r="G4" s="259" t="s">
        <v>301</v>
      </c>
      <c r="H4" s="259" t="s">
        <v>302</v>
      </c>
      <c r="I4" s="259" t="s">
        <v>303</v>
      </c>
      <c r="J4" s="259" t="s">
        <v>304</v>
      </c>
      <c r="K4" s="259" t="s">
        <v>305</v>
      </c>
      <c r="L4" s="259" t="s">
        <v>306</v>
      </c>
      <c r="M4" s="259" t="s">
        <v>307</v>
      </c>
      <c r="N4" s="259" t="s">
        <v>308</v>
      </c>
      <c r="O4" s="259" t="s">
        <v>309</v>
      </c>
      <c r="P4" s="259" t="s">
        <v>310</v>
      </c>
      <c r="Q4" s="259" t="s">
        <v>311</v>
      </c>
      <c r="R4" s="259" t="s">
        <v>312</v>
      </c>
      <c r="S4" s="259" t="s">
        <v>313</v>
      </c>
      <c r="T4" s="259" t="s">
        <v>314</v>
      </c>
      <c r="U4" s="259" t="s">
        <v>315</v>
      </c>
      <c r="V4" s="259" t="s">
        <v>316</v>
      </c>
      <c r="W4" s="259" t="s">
        <v>317</v>
      </c>
      <c r="X4" s="259" t="s">
        <v>318</v>
      </c>
      <c r="Y4" s="259" t="s">
        <v>319</v>
      </c>
      <c r="Z4" s="259" t="s">
        <v>320</v>
      </c>
      <c r="AA4" s="259" t="s">
        <v>321</v>
      </c>
      <c r="AB4" s="259" t="s">
        <v>322</v>
      </c>
      <c r="AC4" s="259" t="s">
        <v>323</v>
      </c>
      <c r="AD4" s="259" t="s">
        <v>324</v>
      </c>
      <c r="AE4" s="259" t="s">
        <v>325</v>
      </c>
      <c r="AF4" s="259" t="s">
        <v>326</v>
      </c>
      <c r="AG4" s="259" t="s">
        <v>327</v>
      </c>
      <c r="AH4" s="259" t="s">
        <v>328</v>
      </c>
      <c r="AI4" s="259" t="s">
        <v>329</v>
      </c>
      <c r="AJ4" s="259" t="s">
        <v>330</v>
      </c>
      <c r="AK4" s="259" t="s">
        <v>331</v>
      </c>
      <c r="AL4" s="259" t="s">
        <v>332</v>
      </c>
      <c r="AM4" s="259" t="s">
        <v>333</v>
      </c>
      <c r="AN4" s="259" t="s">
        <v>334</v>
      </c>
      <c r="AO4" s="259" t="s">
        <v>335</v>
      </c>
      <c r="AP4" s="259" t="s">
        <v>336</v>
      </c>
      <c r="AQ4" s="259" t="s">
        <v>337</v>
      </c>
      <c r="AR4" s="259" t="s">
        <v>338</v>
      </c>
      <c r="AS4" s="259" t="s">
        <v>339</v>
      </c>
      <c r="AT4" s="259" t="s">
        <v>340</v>
      </c>
      <c r="AU4" s="259" t="s">
        <v>341</v>
      </c>
      <c r="AV4" s="259" t="s">
        <v>342</v>
      </c>
      <c r="AW4" s="259" t="s">
        <v>343</v>
      </c>
      <c r="AX4" s="259" t="s">
        <v>344</v>
      </c>
      <c r="AY4" s="259" t="s">
        <v>345</v>
      </c>
      <c r="AZ4" s="259" t="s">
        <v>346</v>
      </c>
      <c r="BA4" s="259" t="s">
        <v>347</v>
      </c>
      <c r="BB4" s="259" t="s">
        <v>348</v>
      </c>
      <c r="BC4" s="259" t="s">
        <v>349</v>
      </c>
      <c r="BD4" s="259" t="s">
        <v>350</v>
      </c>
      <c r="BE4" s="259" t="s">
        <v>351</v>
      </c>
      <c r="BF4" s="259" t="s">
        <v>352</v>
      </c>
      <c r="BG4" s="259" t="s">
        <v>353</v>
      </c>
      <c r="BH4" s="259" t="s">
        <v>354</v>
      </c>
      <c r="BI4" s="259" t="s">
        <v>355</v>
      </c>
      <c r="BJ4" s="259" t="s">
        <v>356</v>
      </c>
      <c r="BK4" s="259" t="s">
        <v>357</v>
      </c>
      <c r="BL4" s="259" t="s">
        <v>358</v>
      </c>
      <c r="BM4" s="259" t="s">
        <v>359</v>
      </c>
      <c r="BN4" s="259" t="s">
        <v>360</v>
      </c>
      <c r="BO4" s="259" t="s">
        <v>361</v>
      </c>
      <c r="BP4" s="259" t="s">
        <v>362</v>
      </c>
      <c r="BQ4" s="259" t="s">
        <v>363</v>
      </c>
      <c r="BR4" s="259" t="s">
        <v>364</v>
      </c>
      <c r="BS4" s="259" t="s">
        <v>365</v>
      </c>
      <c r="BT4" s="259" t="s">
        <v>366</v>
      </c>
      <c r="BU4" s="259" t="s">
        <v>367</v>
      </c>
      <c r="BV4" s="259" t="s">
        <v>368</v>
      </c>
      <c r="BW4" s="259" t="s">
        <v>369</v>
      </c>
      <c r="BX4" s="259" t="s">
        <v>370</v>
      </c>
      <c r="BY4" s="259" t="s">
        <v>371</v>
      </c>
      <c r="BZ4" s="259" t="s">
        <v>372</v>
      </c>
      <c r="CA4" s="259" t="s">
        <v>138</v>
      </c>
      <c r="CB4" s="259" t="s">
        <v>139</v>
      </c>
      <c r="CC4" s="259" t="s">
        <v>132</v>
      </c>
      <c r="CD4" s="259" t="s">
        <v>134</v>
      </c>
      <c r="CE4" s="259" t="s">
        <v>389</v>
      </c>
      <c r="CF4" s="259" t="s">
        <v>382</v>
      </c>
      <c r="CG4" s="259" t="s">
        <v>292</v>
      </c>
      <c r="CH4" s="259" t="s">
        <v>373</v>
      </c>
      <c r="CI4" s="259" t="s">
        <v>293</v>
      </c>
      <c r="CJ4" s="259" t="s">
        <v>383</v>
      </c>
      <c r="CK4" s="259" t="s">
        <v>294</v>
      </c>
      <c r="CL4" s="259" t="s">
        <v>390</v>
      </c>
      <c r="CM4" s="259" t="s">
        <v>391</v>
      </c>
      <c r="CN4" s="259" t="s">
        <v>295</v>
      </c>
      <c r="CO4" s="259" t="s">
        <v>392</v>
      </c>
      <c r="CP4" s="259" t="s">
        <v>387</v>
      </c>
      <c r="CQ4" s="259" t="s">
        <v>374</v>
      </c>
      <c r="CR4" s="259" t="s">
        <v>393</v>
      </c>
      <c r="CS4" s="259" t="s">
        <v>375</v>
      </c>
    </row>
    <row r="5" spans="1:97" s="242" customFormat="1" ht="16.899999999999999" customHeight="1" x14ac:dyDescent="0.2">
      <c r="A5" s="284" t="s">
        <v>400</v>
      </c>
      <c r="B5" s="285" t="s">
        <v>377</v>
      </c>
      <c r="C5" s="242">
        <v>1</v>
      </c>
      <c r="D5" s="278" t="s">
        <v>34</v>
      </c>
      <c r="E5" s="245">
        <v>12541094</v>
      </c>
      <c r="F5" s="245">
        <v>0</v>
      </c>
      <c r="G5" s="245">
        <v>992434</v>
      </c>
      <c r="H5" s="245">
        <v>14638681</v>
      </c>
      <c r="I5" s="245">
        <v>0</v>
      </c>
      <c r="J5" s="245">
        <v>0</v>
      </c>
      <c r="K5" s="245">
        <v>4815182</v>
      </c>
      <c r="L5" s="245">
        <v>32987391</v>
      </c>
      <c r="M5" s="245">
        <v>10530896</v>
      </c>
      <c r="N5" s="245">
        <v>0</v>
      </c>
      <c r="O5" s="245">
        <v>0</v>
      </c>
      <c r="P5" s="245">
        <v>0</v>
      </c>
      <c r="Q5" s="245">
        <v>101603913</v>
      </c>
      <c r="R5" s="245">
        <v>68682227</v>
      </c>
      <c r="S5" s="245">
        <v>32921686</v>
      </c>
      <c r="T5" s="245">
        <v>8849275</v>
      </c>
      <c r="U5" s="245">
        <v>52301857</v>
      </c>
      <c r="V5" s="245">
        <v>85289248</v>
      </c>
      <c r="W5" s="245">
        <v>505208</v>
      </c>
      <c r="X5" s="245">
        <v>563289</v>
      </c>
      <c r="Y5" s="245">
        <v>0</v>
      </c>
      <c r="Z5" s="245">
        <v>9014382</v>
      </c>
      <c r="AA5" s="245">
        <v>10082879</v>
      </c>
      <c r="AB5" s="245">
        <v>23002662</v>
      </c>
      <c r="AC5" s="245">
        <v>0</v>
      </c>
      <c r="AD5" s="245">
        <v>26029960</v>
      </c>
      <c r="AE5" s="245">
        <v>49032622</v>
      </c>
      <c r="AF5" s="245">
        <v>59115501</v>
      </c>
      <c r="AG5" s="245">
        <v>25074340</v>
      </c>
      <c r="AH5" s="245">
        <v>1099407</v>
      </c>
      <c r="AI5" s="245">
        <v>0</v>
      </c>
      <c r="AJ5" s="245">
        <v>26173747</v>
      </c>
      <c r="AK5" s="245">
        <v>85289248</v>
      </c>
      <c r="AL5" s="245">
        <v>108541996</v>
      </c>
      <c r="AM5" s="245">
        <v>3186498</v>
      </c>
      <c r="AN5" s="245">
        <v>1348049</v>
      </c>
      <c r="AO5" s="245">
        <v>113076543</v>
      </c>
      <c r="AP5" s="245">
        <v>0</v>
      </c>
      <c r="AQ5" s="245">
        <v>0</v>
      </c>
      <c r="AR5" s="245">
        <v>0</v>
      </c>
      <c r="AS5" s="245">
        <v>-257185</v>
      </c>
      <c r="AT5" s="245">
        <v>0</v>
      </c>
      <c r="AU5" s="245">
        <v>-257185</v>
      </c>
      <c r="AV5" s="245">
        <v>112819358</v>
      </c>
      <c r="AW5" s="245">
        <v>67718212</v>
      </c>
      <c r="AX5" s="245">
        <v>4369400</v>
      </c>
      <c r="AY5" s="245">
        <v>363578</v>
      </c>
      <c r="AZ5" s="245">
        <v>703042</v>
      </c>
      <c r="BA5" s="245"/>
      <c r="BB5" s="245">
        <v>38791046</v>
      </c>
      <c r="BC5" s="245">
        <v>111945278</v>
      </c>
      <c r="BD5" s="245">
        <v>874080</v>
      </c>
      <c r="BE5" s="245">
        <v>-726000</v>
      </c>
      <c r="BF5" s="245">
        <v>1273694</v>
      </c>
      <c r="BG5" s="245">
        <v>1421774</v>
      </c>
      <c r="BH5" s="245">
        <v>0</v>
      </c>
      <c r="BI5" s="245">
        <v>-3540722</v>
      </c>
      <c r="BJ5" s="245">
        <v>-2118948</v>
      </c>
      <c r="BK5" s="245">
        <v>8105220</v>
      </c>
      <c r="BL5" s="245">
        <v>0</v>
      </c>
      <c r="BM5" s="245">
        <v>726000</v>
      </c>
      <c r="BN5" s="245">
        <v>4221862</v>
      </c>
      <c r="BO5" s="245">
        <v>13053082</v>
      </c>
      <c r="BP5" s="245">
        <v>-2880991</v>
      </c>
      <c r="BQ5" s="245">
        <v>-4222726</v>
      </c>
      <c r="BR5" s="245">
        <v>-7103717</v>
      </c>
      <c r="BS5" s="245">
        <v>0</v>
      </c>
      <c r="BT5" s="245">
        <v>1866163</v>
      </c>
      <c r="BU5" s="245">
        <v>-726000</v>
      </c>
      <c r="BV5" s="245">
        <v>0</v>
      </c>
      <c r="BW5" s="245">
        <v>1140163</v>
      </c>
      <c r="BX5" s="245">
        <v>7089528</v>
      </c>
      <c r="BY5" s="245">
        <v>7152874</v>
      </c>
      <c r="BZ5" s="245">
        <v>14242402</v>
      </c>
      <c r="CA5" s="246">
        <v>0.01</v>
      </c>
      <c r="CB5" s="277">
        <v>-2.2000000000000001E-3</v>
      </c>
      <c r="CC5" s="277">
        <v>7.7000000000000002E-3</v>
      </c>
      <c r="CD5" s="276">
        <v>3.2716242057452045</v>
      </c>
      <c r="CE5" s="247"/>
      <c r="CF5" s="247"/>
      <c r="CG5" s="248">
        <v>49.226278877348079</v>
      </c>
      <c r="CH5" s="248"/>
      <c r="CI5" s="249">
        <v>32.299530476525597</v>
      </c>
      <c r="CJ5" s="249"/>
      <c r="CK5" s="246">
        <v>0.30680000000000002</v>
      </c>
      <c r="CL5" s="246"/>
      <c r="CM5" s="246"/>
      <c r="CN5" s="246">
        <v>0.15840000000000001</v>
      </c>
      <c r="CO5" s="246"/>
      <c r="CP5" s="246"/>
      <c r="CQ5" s="272">
        <v>6.4539</v>
      </c>
      <c r="CR5" s="250"/>
      <c r="CS5" s="272">
        <v>15.7189</v>
      </c>
    </row>
    <row r="6" spans="1:97" s="242" customFormat="1" ht="15.4" customHeight="1" x14ac:dyDescent="0.2">
      <c r="A6" s="284" t="s">
        <v>400</v>
      </c>
      <c r="B6" s="285" t="s">
        <v>377</v>
      </c>
      <c r="C6" s="242">
        <v>2</v>
      </c>
      <c r="D6" s="278" t="s">
        <v>54</v>
      </c>
      <c r="E6" s="245">
        <v>2199403</v>
      </c>
      <c r="F6" s="245">
        <v>212654</v>
      </c>
      <c r="G6" s="245">
        <v>0</v>
      </c>
      <c r="H6" s="245">
        <v>2179910</v>
      </c>
      <c r="I6" s="245">
        <v>0</v>
      </c>
      <c r="J6" s="245">
        <v>0</v>
      </c>
      <c r="K6" s="245">
        <v>532590</v>
      </c>
      <c r="L6" s="245">
        <v>5124557</v>
      </c>
      <c r="M6" s="245">
        <v>1546059</v>
      </c>
      <c r="N6" s="245">
        <v>0</v>
      </c>
      <c r="O6" s="245">
        <v>0</v>
      </c>
      <c r="P6" s="245">
        <v>0</v>
      </c>
      <c r="Q6" s="245">
        <v>17438636</v>
      </c>
      <c r="R6" s="245">
        <v>11744694</v>
      </c>
      <c r="S6" s="245">
        <v>5693942</v>
      </c>
      <c r="T6" s="245">
        <v>20425</v>
      </c>
      <c r="U6" s="245">
        <v>7260426</v>
      </c>
      <c r="V6" s="245">
        <v>12384983</v>
      </c>
      <c r="W6" s="245">
        <v>252911</v>
      </c>
      <c r="X6" s="245">
        <v>1467712</v>
      </c>
      <c r="Y6" s="245">
        <v>0</v>
      </c>
      <c r="Z6" s="245">
        <v>5804083</v>
      </c>
      <c r="AA6" s="245">
        <v>7524706</v>
      </c>
      <c r="AB6" s="245">
        <v>524648</v>
      </c>
      <c r="AC6" s="245">
        <v>0</v>
      </c>
      <c r="AD6" s="245">
        <v>20000</v>
      </c>
      <c r="AE6" s="245">
        <v>544648</v>
      </c>
      <c r="AF6" s="245">
        <v>8069354</v>
      </c>
      <c r="AG6" s="245">
        <v>2769581</v>
      </c>
      <c r="AH6" s="245">
        <v>83330</v>
      </c>
      <c r="AI6" s="245">
        <v>1462718</v>
      </c>
      <c r="AJ6" s="245">
        <v>4315629</v>
      </c>
      <c r="AK6" s="245">
        <v>12384983</v>
      </c>
      <c r="AL6" s="245">
        <v>21586647</v>
      </c>
      <c r="AM6" s="245">
        <v>1145991</v>
      </c>
      <c r="AN6" s="245">
        <v>29391</v>
      </c>
      <c r="AO6" s="245">
        <v>22762029</v>
      </c>
      <c r="AP6" s="245">
        <v>2214</v>
      </c>
      <c r="AQ6" s="245">
        <v>74632</v>
      </c>
      <c r="AR6" s="245">
        <v>0</v>
      </c>
      <c r="AS6" s="245">
        <v>1962</v>
      </c>
      <c r="AT6" s="245">
        <v>0</v>
      </c>
      <c r="AU6" s="245">
        <v>78808</v>
      </c>
      <c r="AV6" s="245">
        <v>22840837</v>
      </c>
      <c r="AW6" s="245">
        <v>9962159</v>
      </c>
      <c r="AX6" s="245">
        <v>463192</v>
      </c>
      <c r="AY6" s="245">
        <v>68460</v>
      </c>
      <c r="AZ6" s="245">
        <v>183948</v>
      </c>
      <c r="BA6" s="245"/>
      <c r="BB6" s="245">
        <v>10747421</v>
      </c>
      <c r="BC6" s="245">
        <v>21425180</v>
      </c>
      <c r="BD6" s="245">
        <v>1415657</v>
      </c>
      <c r="BE6" s="245">
        <v>0</v>
      </c>
      <c r="BF6" s="245">
        <v>862873</v>
      </c>
      <c r="BG6" s="245">
        <v>2278530</v>
      </c>
      <c r="BH6" s="245">
        <v>0</v>
      </c>
      <c r="BI6" s="245">
        <v>0</v>
      </c>
      <c r="BJ6" s="245">
        <v>2278530</v>
      </c>
      <c r="BK6" s="245">
        <v>2265391</v>
      </c>
      <c r="BL6" s="245">
        <v>0</v>
      </c>
      <c r="BM6" s="245">
        <v>0</v>
      </c>
      <c r="BN6" s="245">
        <v>1249674</v>
      </c>
      <c r="BO6" s="245">
        <v>3515065</v>
      </c>
      <c r="BP6" s="245">
        <v>-2081938</v>
      </c>
      <c r="BQ6" s="245">
        <v>13138</v>
      </c>
      <c r="BR6" s="245">
        <v>-2068800</v>
      </c>
      <c r="BS6" s="245">
        <v>0</v>
      </c>
      <c r="BT6" s="245">
        <v>-207062</v>
      </c>
      <c r="BU6" s="245">
        <v>0</v>
      </c>
      <c r="BV6" s="245">
        <v>140466</v>
      </c>
      <c r="BW6" s="245">
        <v>-66596</v>
      </c>
      <c r="BX6" s="245">
        <v>1379669</v>
      </c>
      <c r="BY6" s="245">
        <v>819734</v>
      </c>
      <c r="BZ6" s="245">
        <v>2199403</v>
      </c>
      <c r="CA6" s="246">
        <v>5.8500000000000003E-2</v>
      </c>
      <c r="CB6" s="277">
        <v>3.3999999999999998E-3</v>
      </c>
      <c r="CC6" s="277">
        <v>6.1899999999999997E-2</v>
      </c>
      <c r="CD6" s="276">
        <v>0.68103086020902348</v>
      </c>
      <c r="CE6" s="247"/>
      <c r="CF6" s="247"/>
      <c r="CG6" s="248">
        <v>36.85922829979107</v>
      </c>
      <c r="CH6" s="248"/>
      <c r="CI6" s="249">
        <v>105.46723001654233</v>
      </c>
      <c r="CJ6" s="249"/>
      <c r="CK6" s="246">
        <v>0.34839999999999999</v>
      </c>
      <c r="CL6" s="246"/>
      <c r="CM6" s="246"/>
      <c r="CN6" s="246">
        <v>0.2334</v>
      </c>
      <c r="CO6" s="246"/>
      <c r="CP6" s="246"/>
      <c r="CQ6" s="272">
        <v>6.0593000000000004</v>
      </c>
      <c r="CR6" s="250"/>
      <c r="CS6" s="272">
        <v>25.355899999999998</v>
      </c>
    </row>
    <row r="7" spans="1:97" s="242" customFormat="1" ht="15.4" customHeight="1" x14ac:dyDescent="0.2">
      <c r="A7" s="284" t="s">
        <v>400</v>
      </c>
      <c r="B7" s="285" t="s">
        <v>377</v>
      </c>
      <c r="C7" s="242">
        <v>5</v>
      </c>
      <c r="D7" s="278" t="s">
        <v>53</v>
      </c>
      <c r="E7" s="245">
        <v>9413000</v>
      </c>
      <c r="F7" s="245">
        <v>0</v>
      </c>
      <c r="G7" s="245">
        <v>0</v>
      </c>
      <c r="H7" s="245">
        <v>9186000</v>
      </c>
      <c r="I7" s="245">
        <v>722000</v>
      </c>
      <c r="J7" s="245">
        <v>658000</v>
      </c>
      <c r="K7" s="245">
        <v>1759000</v>
      </c>
      <c r="L7" s="245">
        <v>21738000</v>
      </c>
      <c r="M7" s="245">
        <v>97000</v>
      </c>
      <c r="N7" s="245">
        <v>0</v>
      </c>
      <c r="O7" s="245">
        <v>16034000</v>
      </c>
      <c r="P7" s="245">
        <v>455000</v>
      </c>
      <c r="Q7" s="245">
        <v>111153000</v>
      </c>
      <c r="R7" s="245">
        <v>77725000</v>
      </c>
      <c r="S7" s="245">
        <v>33428000</v>
      </c>
      <c r="T7" s="245">
        <v>30000</v>
      </c>
      <c r="U7" s="245">
        <v>50044000</v>
      </c>
      <c r="V7" s="245">
        <v>71782000</v>
      </c>
      <c r="W7" s="245">
        <v>446000</v>
      </c>
      <c r="X7" s="245">
        <v>2940000</v>
      </c>
      <c r="Y7" s="245">
        <v>1785000</v>
      </c>
      <c r="Z7" s="245">
        <v>7898000</v>
      </c>
      <c r="AA7" s="245">
        <v>13069000</v>
      </c>
      <c r="AB7" s="245">
        <v>5491000</v>
      </c>
      <c r="AC7" s="245">
        <v>0</v>
      </c>
      <c r="AD7" s="245">
        <v>9479000</v>
      </c>
      <c r="AE7" s="245">
        <v>14970000</v>
      </c>
      <c r="AF7" s="245">
        <v>28039000</v>
      </c>
      <c r="AG7" s="245">
        <v>27709000</v>
      </c>
      <c r="AH7" s="245">
        <v>7438000</v>
      </c>
      <c r="AI7" s="245">
        <v>8596000</v>
      </c>
      <c r="AJ7" s="245">
        <v>43743000</v>
      </c>
      <c r="AK7" s="245">
        <v>71782000</v>
      </c>
      <c r="AL7" s="245">
        <v>79177000</v>
      </c>
      <c r="AM7" s="245">
        <v>3931000</v>
      </c>
      <c r="AN7" s="245">
        <v>345000</v>
      </c>
      <c r="AO7" s="245">
        <v>83453000</v>
      </c>
      <c r="AP7" s="245">
        <v>331000</v>
      </c>
      <c r="AQ7" s="245">
        <v>0</v>
      </c>
      <c r="AR7" s="245">
        <v>0</v>
      </c>
      <c r="AS7" s="245">
        <v>0</v>
      </c>
      <c r="AT7" s="245">
        <v>0</v>
      </c>
      <c r="AU7" s="245">
        <v>331000</v>
      </c>
      <c r="AV7" s="245">
        <v>83784000</v>
      </c>
      <c r="AW7" s="245">
        <v>41143000</v>
      </c>
      <c r="AX7" s="245">
        <v>4226000</v>
      </c>
      <c r="AY7" s="245">
        <v>134000</v>
      </c>
      <c r="AZ7" s="245">
        <v>553000</v>
      </c>
      <c r="BA7" s="245"/>
      <c r="BB7" s="245">
        <v>35951000</v>
      </c>
      <c r="BC7" s="245">
        <v>82007000</v>
      </c>
      <c r="BD7" s="245">
        <v>1777000</v>
      </c>
      <c r="BE7" s="245">
        <v>0</v>
      </c>
      <c r="BF7" s="245">
        <v>-1326000</v>
      </c>
      <c r="BG7" s="245">
        <v>451000</v>
      </c>
      <c r="BH7" s="245">
        <v>0</v>
      </c>
      <c r="BI7" s="245">
        <v>0</v>
      </c>
      <c r="BJ7" s="245">
        <v>451000</v>
      </c>
      <c r="BK7" s="245">
        <v>864000</v>
      </c>
      <c r="BL7" s="245">
        <v>8624000</v>
      </c>
      <c r="BM7" s="245">
        <v>0</v>
      </c>
      <c r="BN7" s="245">
        <v>-5712000</v>
      </c>
      <c r="BO7" s="245">
        <v>3776000</v>
      </c>
      <c r="BP7" s="245">
        <v>-4812000</v>
      </c>
      <c r="BQ7" s="245">
        <v>597000</v>
      </c>
      <c r="BR7" s="245">
        <v>-4215000</v>
      </c>
      <c r="BS7" s="245">
        <v>0</v>
      </c>
      <c r="BT7" s="245">
        <v>-425000</v>
      </c>
      <c r="BU7" s="245">
        <v>0</v>
      </c>
      <c r="BV7" s="245">
        <v>0</v>
      </c>
      <c r="BW7" s="245">
        <v>-425000</v>
      </c>
      <c r="BX7" s="245">
        <v>-864000</v>
      </c>
      <c r="BY7" s="245">
        <v>10277000</v>
      </c>
      <c r="BZ7" s="245">
        <v>0</v>
      </c>
      <c r="CA7" s="246">
        <v>1.72E-2</v>
      </c>
      <c r="CB7" s="277">
        <v>3.8999999999999998E-3</v>
      </c>
      <c r="CC7" s="277">
        <v>2.12E-2</v>
      </c>
      <c r="CD7" s="276">
        <v>1.6633254265819879</v>
      </c>
      <c r="CE7" s="247"/>
      <c r="CF7" s="247"/>
      <c r="CG7" s="248">
        <v>42.346767369311792</v>
      </c>
      <c r="CH7" s="248"/>
      <c r="CI7" s="249">
        <v>47.531980817937544</v>
      </c>
      <c r="CJ7" s="249"/>
      <c r="CK7" s="246">
        <v>0.60929999999999995</v>
      </c>
      <c r="CL7" s="246"/>
      <c r="CM7" s="246"/>
      <c r="CN7" s="246">
        <v>0.32340000000000002</v>
      </c>
      <c r="CO7" s="246"/>
      <c r="CP7" s="246"/>
      <c r="CQ7" s="272">
        <v>10.581</v>
      </c>
      <c r="CR7" s="250"/>
      <c r="CS7" s="272">
        <v>18.391999999999999</v>
      </c>
    </row>
    <row r="8" spans="1:97" s="242" customFormat="1" ht="15.4" customHeight="1" x14ac:dyDescent="0.2">
      <c r="A8" s="284" t="s">
        <v>400</v>
      </c>
      <c r="B8" s="285" t="s">
        <v>377</v>
      </c>
      <c r="C8" s="242">
        <v>6</v>
      </c>
      <c r="D8" s="278" t="s">
        <v>404</v>
      </c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6"/>
      <c r="CB8" s="277"/>
      <c r="CC8" s="277"/>
      <c r="CD8" s="276"/>
      <c r="CE8" s="247"/>
      <c r="CF8" s="247"/>
      <c r="CG8" s="248"/>
      <c r="CH8" s="248"/>
      <c r="CI8" s="249"/>
      <c r="CJ8" s="249"/>
      <c r="CK8" s="246"/>
      <c r="CL8" s="246"/>
      <c r="CM8" s="246"/>
      <c r="CN8" s="246"/>
      <c r="CO8" s="246"/>
      <c r="CP8" s="246"/>
      <c r="CQ8" s="272"/>
      <c r="CR8" s="250"/>
      <c r="CS8" s="272"/>
    </row>
    <row r="9" spans="1:97" s="242" customFormat="1" ht="15.4" customHeight="1" x14ac:dyDescent="0.2">
      <c r="A9" s="284" t="s">
        <v>400</v>
      </c>
      <c r="B9" s="285" t="s">
        <v>377</v>
      </c>
      <c r="C9" s="242">
        <v>4</v>
      </c>
      <c r="D9" s="278" t="s">
        <v>83</v>
      </c>
      <c r="E9" s="245">
        <v>88375000</v>
      </c>
      <c r="F9" s="245">
        <v>184556000</v>
      </c>
      <c r="G9" s="245">
        <v>0</v>
      </c>
      <c r="H9" s="245">
        <v>105880000</v>
      </c>
      <c r="I9" s="245">
        <v>32081000</v>
      </c>
      <c r="J9" s="245">
        <v>13196000</v>
      </c>
      <c r="K9" s="245">
        <v>34684000</v>
      </c>
      <c r="L9" s="245">
        <v>458772000</v>
      </c>
      <c r="M9" s="245">
        <v>216691000</v>
      </c>
      <c r="N9" s="245">
        <v>0</v>
      </c>
      <c r="O9" s="245">
        <v>18038000</v>
      </c>
      <c r="P9" s="245">
        <v>1946000</v>
      </c>
      <c r="Q9" s="245">
        <v>1258578000</v>
      </c>
      <c r="R9" s="245">
        <v>699180000</v>
      </c>
      <c r="S9" s="245">
        <v>559398000</v>
      </c>
      <c r="T9" s="245">
        <v>73140000</v>
      </c>
      <c r="U9" s="245">
        <v>869213000</v>
      </c>
      <c r="V9" s="245">
        <v>1327985000</v>
      </c>
      <c r="W9" s="245">
        <v>9847000</v>
      </c>
      <c r="X9" s="245">
        <v>44713000</v>
      </c>
      <c r="Y9" s="245">
        <v>3391000</v>
      </c>
      <c r="Z9" s="245">
        <v>100583000</v>
      </c>
      <c r="AA9" s="245">
        <v>158534000</v>
      </c>
      <c r="AB9" s="245">
        <v>430292000</v>
      </c>
      <c r="AC9" s="245">
        <v>0</v>
      </c>
      <c r="AD9" s="245">
        <v>66277000</v>
      </c>
      <c r="AE9" s="245">
        <v>496569000</v>
      </c>
      <c r="AF9" s="245">
        <v>655103000</v>
      </c>
      <c r="AG9" s="245">
        <v>654844000</v>
      </c>
      <c r="AH9" s="245">
        <v>13849000</v>
      </c>
      <c r="AI9" s="245">
        <v>4189000</v>
      </c>
      <c r="AJ9" s="245">
        <v>672882000</v>
      </c>
      <c r="AK9" s="245">
        <v>1327985000</v>
      </c>
      <c r="AL9" s="245">
        <v>983912000</v>
      </c>
      <c r="AM9" s="245">
        <v>66653000</v>
      </c>
      <c r="AN9" s="245">
        <v>2106000</v>
      </c>
      <c r="AO9" s="245">
        <v>1052671000</v>
      </c>
      <c r="AP9" s="245">
        <v>6710000</v>
      </c>
      <c r="AQ9" s="245">
        <v>0</v>
      </c>
      <c r="AR9" s="245">
        <v>0</v>
      </c>
      <c r="AS9" s="245">
        <v>21146000</v>
      </c>
      <c r="AT9" s="245">
        <v>37000</v>
      </c>
      <c r="AU9" s="245">
        <v>27893000</v>
      </c>
      <c r="AV9" s="245">
        <v>1080564000</v>
      </c>
      <c r="AW9" s="245">
        <v>463564000</v>
      </c>
      <c r="AX9" s="245">
        <v>53967000</v>
      </c>
      <c r="AY9" s="245">
        <v>10429000</v>
      </c>
      <c r="AZ9" s="245">
        <v>4497000</v>
      </c>
      <c r="BA9" s="245"/>
      <c r="BB9" s="245">
        <v>451827000</v>
      </c>
      <c r="BC9" s="245">
        <v>984284000</v>
      </c>
      <c r="BD9" s="245">
        <v>96280000</v>
      </c>
      <c r="BE9" s="245">
        <v>-50156000</v>
      </c>
      <c r="BF9" s="245">
        <v>-9817000</v>
      </c>
      <c r="BG9" s="245">
        <v>36307000</v>
      </c>
      <c r="BH9" s="245">
        <v>0</v>
      </c>
      <c r="BI9" s="245">
        <v>0</v>
      </c>
      <c r="BJ9" s="245">
        <v>36307000</v>
      </c>
      <c r="BK9" s="245">
        <v>34271000</v>
      </c>
      <c r="BL9" s="245">
        <v>65580000</v>
      </c>
      <c r="BM9" s="245">
        <v>50156000</v>
      </c>
      <c r="BN9" s="245">
        <v>-51346000</v>
      </c>
      <c r="BO9" s="245">
        <v>98661000</v>
      </c>
      <c r="BP9" s="245">
        <v>-59332000</v>
      </c>
      <c r="BQ9" s="245">
        <v>35030000</v>
      </c>
      <c r="BR9" s="245">
        <v>-24302000</v>
      </c>
      <c r="BS9" s="245">
        <v>0</v>
      </c>
      <c r="BT9" s="245">
        <v>-9539000</v>
      </c>
      <c r="BU9" s="245">
        <v>-50156000</v>
      </c>
      <c r="BV9" s="245">
        <v>570000</v>
      </c>
      <c r="BW9" s="245">
        <v>-59125000</v>
      </c>
      <c r="BX9" s="245">
        <v>15234000</v>
      </c>
      <c r="BY9" s="245">
        <v>73141000</v>
      </c>
      <c r="BZ9" s="245">
        <v>88375000</v>
      </c>
      <c r="CA9" s="246">
        <v>6.3200000000000006E-2</v>
      </c>
      <c r="CB9" s="277">
        <v>2.58E-2</v>
      </c>
      <c r="CC9" s="277">
        <v>8.9099999999999999E-2</v>
      </c>
      <c r="CD9" s="276">
        <v>2.8938398072337796</v>
      </c>
      <c r="CE9" s="247"/>
      <c r="CF9" s="247"/>
      <c r="CG9" s="248">
        <v>39.278106172096692</v>
      </c>
      <c r="CH9" s="248"/>
      <c r="CI9" s="249">
        <v>44.65646118473596</v>
      </c>
      <c r="CJ9" s="249"/>
      <c r="CK9" s="246">
        <v>0.50660000000000005</v>
      </c>
      <c r="CL9" s="246"/>
      <c r="CM9" s="246"/>
      <c r="CN9" s="246">
        <v>0.25509999999999999</v>
      </c>
      <c r="CO9" s="246"/>
      <c r="CP9" s="246"/>
      <c r="CQ9" s="272">
        <v>7.9244000000000003</v>
      </c>
      <c r="CR9" s="250"/>
      <c r="CS9" s="272">
        <v>12.9556</v>
      </c>
    </row>
    <row r="10" spans="1:97" s="242" customFormat="1" ht="15.4" customHeight="1" x14ac:dyDescent="0.2">
      <c r="A10" s="284" t="s">
        <v>400</v>
      </c>
      <c r="B10" s="285" t="s">
        <v>377</v>
      </c>
      <c r="C10" s="242">
        <v>139</v>
      </c>
      <c r="D10" s="278" t="s">
        <v>405</v>
      </c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6"/>
      <c r="CB10" s="277"/>
      <c r="CC10" s="277"/>
      <c r="CD10" s="276"/>
      <c r="CE10" s="247"/>
      <c r="CF10" s="247"/>
      <c r="CG10" s="248"/>
      <c r="CH10" s="248"/>
      <c r="CI10" s="249"/>
      <c r="CJ10" s="249"/>
      <c r="CK10" s="246"/>
      <c r="CL10" s="246"/>
      <c r="CM10" s="246"/>
      <c r="CN10" s="246"/>
      <c r="CO10" s="246"/>
      <c r="CP10" s="246"/>
      <c r="CQ10" s="272"/>
      <c r="CR10" s="250"/>
      <c r="CS10" s="272"/>
    </row>
    <row r="11" spans="1:97" s="242" customFormat="1" ht="15.4" customHeight="1" x14ac:dyDescent="0.2">
      <c r="A11" s="284" t="s">
        <v>400</v>
      </c>
      <c r="B11" s="285" t="s">
        <v>377</v>
      </c>
      <c r="C11" s="242">
        <v>6309</v>
      </c>
      <c r="D11" s="278" t="s">
        <v>427</v>
      </c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6"/>
      <c r="CB11" s="277"/>
      <c r="CC11" s="277"/>
      <c r="CD11" s="276"/>
      <c r="CE11" s="247"/>
      <c r="CF11" s="247"/>
      <c r="CG11" s="248"/>
      <c r="CH11" s="248"/>
      <c r="CI11" s="249"/>
      <c r="CJ11" s="249"/>
      <c r="CK11" s="246"/>
      <c r="CL11" s="246"/>
      <c r="CM11" s="246"/>
      <c r="CN11" s="246"/>
      <c r="CO11" s="246"/>
      <c r="CP11" s="246"/>
      <c r="CQ11" s="272"/>
      <c r="CR11" s="250"/>
      <c r="CS11" s="272"/>
    </row>
    <row r="12" spans="1:97" s="242" customFormat="1" ht="15.4" customHeight="1" x14ac:dyDescent="0.2">
      <c r="A12" s="284" t="s">
        <v>400</v>
      </c>
      <c r="B12" s="285" t="s">
        <v>377</v>
      </c>
      <c r="C12" s="243">
        <v>98</v>
      </c>
      <c r="D12" s="278" t="s">
        <v>397</v>
      </c>
      <c r="E12" s="245">
        <v>1561605</v>
      </c>
      <c r="F12" s="245">
        <v>14457541</v>
      </c>
      <c r="G12" s="245">
        <v>0</v>
      </c>
      <c r="H12" s="245">
        <v>10673094</v>
      </c>
      <c r="I12" s="245">
        <v>0</v>
      </c>
      <c r="J12" s="245">
        <v>0</v>
      </c>
      <c r="K12" s="245">
        <v>2911457</v>
      </c>
      <c r="L12" s="245">
        <v>29603697</v>
      </c>
      <c r="M12" s="245">
        <v>16798069</v>
      </c>
      <c r="N12" s="245">
        <v>0</v>
      </c>
      <c r="O12" s="245">
        <v>0</v>
      </c>
      <c r="P12" s="245">
        <v>0</v>
      </c>
      <c r="Q12" s="245">
        <v>100082029</v>
      </c>
      <c r="R12" s="245">
        <v>13184528</v>
      </c>
      <c r="S12" s="245">
        <v>86897501</v>
      </c>
      <c r="T12" s="245">
        <v>2229603</v>
      </c>
      <c r="U12" s="245">
        <v>105925173</v>
      </c>
      <c r="V12" s="245">
        <v>135528870</v>
      </c>
      <c r="W12" s="245">
        <v>677108</v>
      </c>
      <c r="X12" s="245">
        <v>2196035</v>
      </c>
      <c r="Y12" s="245">
        <v>0</v>
      </c>
      <c r="Z12" s="245">
        <v>10935165</v>
      </c>
      <c r="AA12" s="245">
        <v>13808308</v>
      </c>
      <c r="AB12" s="245">
        <v>29708441</v>
      </c>
      <c r="AC12" s="245">
        <v>0</v>
      </c>
      <c r="AD12" s="245">
        <v>17074984</v>
      </c>
      <c r="AE12" s="245">
        <v>46783425</v>
      </c>
      <c r="AF12" s="245">
        <v>60591733</v>
      </c>
      <c r="AG12" s="245">
        <v>61077757</v>
      </c>
      <c r="AH12" s="245">
        <v>11052046</v>
      </c>
      <c r="AI12" s="245">
        <v>2807334</v>
      </c>
      <c r="AJ12" s="245">
        <v>74937137</v>
      </c>
      <c r="AK12" s="245">
        <v>135528870</v>
      </c>
      <c r="AL12" s="245">
        <v>79290231</v>
      </c>
      <c r="AM12" s="245">
        <v>3849405</v>
      </c>
      <c r="AN12" s="245">
        <v>6199</v>
      </c>
      <c r="AO12" s="245">
        <v>83145835</v>
      </c>
      <c r="AP12" s="245">
        <v>1252473</v>
      </c>
      <c r="AQ12" s="245">
        <v>0</v>
      </c>
      <c r="AR12" s="245">
        <v>0</v>
      </c>
      <c r="AS12" s="245">
        <v>0</v>
      </c>
      <c r="AT12" s="245">
        <v>0</v>
      </c>
      <c r="AU12" s="245">
        <v>1252473</v>
      </c>
      <c r="AV12" s="245">
        <v>84398308</v>
      </c>
      <c r="AW12" s="245">
        <v>41638166</v>
      </c>
      <c r="AX12" s="245">
        <v>4611753</v>
      </c>
      <c r="AY12" s="245">
        <v>2298733</v>
      </c>
      <c r="AZ12" s="245">
        <v>716514</v>
      </c>
      <c r="BA12" s="245"/>
      <c r="BB12" s="245">
        <v>32780959</v>
      </c>
      <c r="BC12" s="245">
        <v>82046125</v>
      </c>
      <c r="BD12" s="245">
        <v>2352183</v>
      </c>
      <c r="BE12" s="245">
        <v>0</v>
      </c>
      <c r="BF12" s="245">
        <v>-2989639</v>
      </c>
      <c r="BG12" s="245">
        <v>-637456</v>
      </c>
      <c r="BH12" s="245">
        <v>0</v>
      </c>
      <c r="BI12" s="245">
        <v>0</v>
      </c>
      <c r="BJ12" s="245">
        <v>-637456</v>
      </c>
      <c r="BK12" s="245">
        <v>285898</v>
      </c>
      <c r="BL12" s="245">
        <v>6802134</v>
      </c>
      <c r="BM12" s="245">
        <v>0</v>
      </c>
      <c r="BN12" s="245">
        <v>-453550</v>
      </c>
      <c r="BO12" s="245">
        <v>6634482</v>
      </c>
      <c r="BP12" s="245">
        <v>-4717626</v>
      </c>
      <c r="BQ12" s="245">
        <v>-47916</v>
      </c>
      <c r="BR12" s="245">
        <v>-4765542</v>
      </c>
      <c r="BS12" s="245">
        <v>0</v>
      </c>
      <c r="BT12" s="245">
        <v>-2398686</v>
      </c>
      <c r="BU12" s="245">
        <v>0</v>
      </c>
      <c r="BV12" s="245">
        <v>44613</v>
      </c>
      <c r="BW12" s="245">
        <v>-2354073</v>
      </c>
      <c r="BX12" s="245">
        <v>-485133</v>
      </c>
      <c r="BY12" s="245">
        <v>2046738</v>
      </c>
      <c r="BZ12" s="245">
        <v>1561605</v>
      </c>
      <c r="CA12" s="246">
        <v>1.2999999999999999E-2</v>
      </c>
      <c r="CB12" s="277">
        <v>1.4800000000000001E-2</v>
      </c>
      <c r="CC12" s="277">
        <v>2.7799999999999998E-2</v>
      </c>
      <c r="CD12" s="276">
        <v>2.1439047419857666</v>
      </c>
      <c r="CE12" s="247"/>
      <c r="CF12" s="247"/>
      <c r="CG12" s="248">
        <v>49.131895075447567</v>
      </c>
      <c r="CH12" s="248"/>
      <c r="CI12" s="249">
        <v>54.73641143496328</v>
      </c>
      <c r="CJ12" s="249"/>
      <c r="CK12" s="246">
        <v>0.55289999999999995</v>
      </c>
      <c r="CL12" s="246"/>
      <c r="CM12" s="246"/>
      <c r="CN12" s="246">
        <v>0.16</v>
      </c>
      <c r="CO12" s="246"/>
      <c r="CP12" s="246"/>
      <c r="CQ12" s="272">
        <v>3.1126</v>
      </c>
      <c r="CR12" s="250"/>
      <c r="CS12" s="272">
        <v>2.8588</v>
      </c>
    </row>
    <row r="13" spans="1:97" s="242" customFormat="1" ht="15.4" customHeight="1" x14ac:dyDescent="0.2">
      <c r="A13" s="284" t="s">
        <v>400</v>
      </c>
      <c r="B13" s="285" t="s">
        <v>377</v>
      </c>
      <c r="C13" s="243">
        <v>53</v>
      </c>
      <c r="D13" s="278" t="s">
        <v>398</v>
      </c>
      <c r="E13" s="245">
        <v>949782</v>
      </c>
      <c r="F13" s="245">
        <v>11532467</v>
      </c>
      <c r="G13" s="245">
        <v>0</v>
      </c>
      <c r="H13" s="245">
        <v>7530603</v>
      </c>
      <c r="I13" s="245">
        <v>0</v>
      </c>
      <c r="J13" s="245">
        <v>0</v>
      </c>
      <c r="K13" s="245">
        <v>2086692</v>
      </c>
      <c r="L13" s="245">
        <v>22099544</v>
      </c>
      <c r="M13" s="245">
        <v>6949559</v>
      </c>
      <c r="N13" s="245">
        <v>608222</v>
      </c>
      <c r="O13" s="245">
        <v>0</v>
      </c>
      <c r="P13" s="245">
        <v>0</v>
      </c>
      <c r="Q13" s="245">
        <v>108674964</v>
      </c>
      <c r="R13" s="245">
        <v>33835164</v>
      </c>
      <c r="S13" s="245">
        <v>74839800</v>
      </c>
      <c r="T13" s="245">
        <v>3252425</v>
      </c>
      <c r="U13" s="245">
        <v>85650006</v>
      </c>
      <c r="V13" s="245">
        <v>107749550</v>
      </c>
      <c r="W13" s="245">
        <v>705000</v>
      </c>
      <c r="X13" s="245">
        <v>1141193</v>
      </c>
      <c r="Y13" s="245">
        <v>2387802</v>
      </c>
      <c r="Z13" s="245">
        <v>7464697</v>
      </c>
      <c r="AA13" s="245">
        <v>11698692</v>
      </c>
      <c r="AB13" s="245">
        <v>29156923</v>
      </c>
      <c r="AC13" s="245">
        <v>26390390</v>
      </c>
      <c r="AD13" s="245">
        <v>2940635</v>
      </c>
      <c r="AE13" s="245">
        <v>58487948</v>
      </c>
      <c r="AF13" s="245">
        <v>70186640</v>
      </c>
      <c r="AG13" s="245">
        <v>32911169</v>
      </c>
      <c r="AH13" s="245">
        <v>3033620</v>
      </c>
      <c r="AI13" s="245">
        <v>1616121</v>
      </c>
      <c r="AJ13" s="245">
        <v>37560910</v>
      </c>
      <c r="AK13" s="245">
        <v>107747550</v>
      </c>
      <c r="AL13" s="245">
        <v>68948395</v>
      </c>
      <c r="AM13" s="245">
        <v>610229</v>
      </c>
      <c r="AN13" s="245">
        <v>425499</v>
      </c>
      <c r="AO13" s="245">
        <v>69984123</v>
      </c>
      <c r="AP13" s="245">
        <v>97428</v>
      </c>
      <c r="AQ13" s="245">
        <v>183961</v>
      </c>
      <c r="AR13" s="245">
        <v>0</v>
      </c>
      <c r="AS13" s="245">
        <v>303356</v>
      </c>
      <c r="AT13" s="245">
        <v>0</v>
      </c>
      <c r="AU13" s="245">
        <v>584745</v>
      </c>
      <c r="AV13" s="245">
        <v>70568868</v>
      </c>
      <c r="AW13" s="245">
        <v>31877248</v>
      </c>
      <c r="AX13" s="245">
        <v>4161682</v>
      </c>
      <c r="AY13" s="245">
        <v>1537156</v>
      </c>
      <c r="AZ13" s="245">
        <v>630182</v>
      </c>
      <c r="BA13" s="245"/>
      <c r="BB13" s="245">
        <v>30059195</v>
      </c>
      <c r="BC13" s="245">
        <v>68265463</v>
      </c>
      <c r="BD13" s="245">
        <v>2303405</v>
      </c>
      <c r="BE13" s="245">
        <v>0</v>
      </c>
      <c r="BF13" s="245">
        <v>1087745</v>
      </c>
      <c r="BG13" s="245">
        <v>3391150</v>
      </c>
      <c r="BH13" s="245">
        <v>0</v>
      </c>
      <c r="BI13" s="245">
        <v>0</v>
      </c>
      <c r="BJ13" s="245">
        <v>3391150</v>
      </c>
      <c r="BK13" s="245">
        <v>2303405</v>
      </c>
      <c r="BL13" s="245">
        <v>0</v>
      </c>
      <c r="BM13" s="245">
        <v>0</v>
      </c>
      <c r="BN13" s="245">
        <v>1963221</v>
      </c>
      <c r="BO13" s="245">
        <v>4266626</v>
      </c>
      <c r="BP13" s="245">
        <v>-33975422</v>
      </c>
      <c r="BQ13" s="245">
        <v>1087851</v>
      </c>
      <c r="BR13" s="245">
        <v>-32887571</v>
      </c>
      <c r="BS13" s="245">
        <v>0</v>
      </c>
      <c r="BT13" s="245">
        <v>-680000</v>
      </c>
      <c r="BU13" s="245">
        <v>0</v>
      </c>
      <c r="BV13" s="245">
        <v>28464551</v>
      </c>
      <c r="BW13" s="245">
        <v>27784551</v>
      </c>
      <c r="BX13" s="245">
        <v>-836394</v>
      </c>
      <c r="BY13" s="245">
        <v>13318643</v>
      </c>
      <c r="BZ13" s="245">
        <v>12482249</v>
      </c>
      <c r="CA13" s="246">
        <v>2.4299999999999999E-2</v>
      </c>
      <c r="CB13" s="277">
        <v>8.2000000000000007E-3</v>
      </c>
      <c r="CC13" s="277">
        <v>3.2599999999999997E-2</v>
      </c>
      <c r="CD13" s="276">
        <v>1.8890611018736112</v>
      </c>
      <c r="CE13" s="247"/>
      <c r="CF13" s="247"/>
      <c r="CG13" s="248">
        <v>39.865613913130247</v>
      </c>
      <c r="CH13" s="248"/>
      <c r="CI13" s="249">
        <v>60.113258139952777</v>
      </c>
      <c r="CJ13" s="249"/>
      <c r="CK13" s="246">
        <v>0.34849999999999998</v>
      </c>
      <c r="CL13" s="246"/>
      <c r="CM13" s="246"/>
      <c r="CN13" s="246">
        <v>0.15820000000000001</v>
      </c>
      <c r="CO13" s="246"/>
      <c r="CP13" s="246"/>
      <c r="CQ13" s="272">
        <v>3.5689000000000002</v>
      </c>
      <c r="CR13" s="250"/>
      <c r="CS13" s="272">
        <v>8.1301000000000005</v>
      </c>
    </row>
    <row r="14" spans="1:97" s="242" customFormat="1" ht="15.4" customHeight="1" x14ac:dyDescent="0.2">
      <c r="A14" s="284" t="s">
        <v>400</v>
      </c>
      <c r="B14" s="285" t="s">
        <v>377</v>
      </c>
      <c r="C14" s="243">
        <v>79</v>
      </c>
      <c r="D14" s="278" t="s">
        <v>149</v>
      </c>
      <c r="E14" s="245">
        <v>4664746</v>
      </c>
      <c r="F14" s="245">
        <v>27613599</v>
      </c>
      <c r="G14" s="245">
        <v>0</v>
      </c>
      <c r="H14" s="245">
        <v>21674285</v>
      </c>
      <c r="I14" s="245">
        <v>0</v>
      </c>
      <c r="J14" s="245">
        <v>0</v>
      </c>
      <c r="K14" s="245">
        <v>3702359</v>
      </c>
      <c r="L14" s="245">
        <v>57654989</v>
      </c>
      <c r="M14" s="245">
        <v>20720222</v>
      </c>
      <c r="N14" s="245">
        <v>0</v>
      </c>
      <c r="O14" s="245">
        <v>0</v>
      </c>
      <c r="P14" s="245">
        <v>0</v>
      </c>
      <c r="Q14" s="245">
        <v>118356464</v>
      </c>
      <c r="R14" s="245">
        <v>6424868</v>
      </c>
      <c r="S14" s="245">
        <v>111931596</v>
      </c>
      <c r="T14" s="245">
        <v>6632299</v>
      </c>
      <c r="U14" s="245">
        <v>139284117</v>
      </c>
      <c r="V14" s="245">
        <v>196939106</v>
      </c>
      <c r="W14" s="245">
        <v>1288955</v>
      </c>
      <c r="X14" s="245">
        <v>1362162</v>
      </c>
      <c r="Y14" s="245">
        <v>190656</v>
      </c>
      <c r="Z14" s="245">
        <v>29481317</v>
      </c>
      <c r="AA14" s="245">
        <v>32323090</v>
      </c>
      <c r="AB14" s="245">
        <v>71925455</v>
      </c>
      <c r="AC14" s="245">
        <v>0</v>
      </c>
      <c r="AD14" s="245">
        <v>13829796</v>
      </c>
      <c r="AE14" s="245">
        <v>85755251</v>
      </c>
      <c r="AF14" s="245">
        <v>118078341</v>
      </c>
      <c r="AG14" s="245">
        <v>67610336</v>
      </c>
      <c r="AH14" s="245">
        <v>806941</v>
      </c>
      <c r="AI14" s="245">
        <v>10443488</v>
      </c>
      <c r="AJ14" s="245">
        <v>78860765</v>
      </c>
      <c r="AK14" s="245">
        <v>196939106</v>
      </c>
      <c r="AL14" s="245">
        <v>187112804</v>
      </c>
      <c r="AM14" s="245">
        <v>2443221</v>
      </c>
      <c r="AN14" s="245">
        <v>981077</v>
      </c>
      <c r="AO14" s="245">
        <v>190537102</v>
      </c>
      <c r="AP14" s="245">
        <v>371341</v>
      </c>
      <c r="AQ14" s="245">
        <v>648913</v>
      </c>
      <c r="AR14" s="245">
        <v>0</v>
      </c>
      <c r="AS14" s="245">
        <v>0</v>
      </c>
      <c r="AT14" s="245">
        <v>0</v>
      </c>
      <c r="AU14" s="245">
        <v>1020254</v>
      </c>
      <c r="AV14" s="245">
        <v>191557356</v>
      </c>
      <c r="AW14" s="245">
        <v>102098034</v>
      </c>
      <c r="AX14" s="245">
        <v>8929428</v>
      </c>
      <c r="AY14" s="245">
        <v>4661676</v>
      </c>
      <c r="AZ14" s="245">
        <v>1565478</v>
      </c>
      <c r="BA14" s="245"/>
      <c r="BB14" s="245">
        <v>74239297</v>
      </c>
      <c r="BC14" s="245">
        <v>191493913</v>
      </c>
      <c r="BD14" s="245">
        <v>63443</v>
      </c>
      <c r="BE14" s="245">
        <v>-5000000</v>
      </c>
      <c r="BF14" s="245">
        <v>0</v>
      </c>
      <c r="BG14" s="245">
        <v>-4936557</v>
      </c>
      <c r="BH14" s="245">
        <v>31533437</v>
      </c>
      <c r="BI14" s="245">
        <v>-97783</v>
      </c>
      <c r="BJ14" s="245">
        <v>26499097</v>
      </c>
      <c r="BK14" s="245">
        <v>26990797</v>
      </c>
      <c r="BL14" s="245">
        <v>-17353545</v>
      </c>
      <c r="BM14" s="245">
        <v>5000000</v>
      </c>
      <c r="BN14" s="245">
        <v>-5589867</v>
      </c>
      <c r="BO14" s="245">
        <v>9047385</v>
      </c>
      <c r="BP14" s="245">
        <v>-6567963</v>
      </c>
      <c r="BQ14" s="245">
        <v>486220</v>
      </c>
      <c r="BR14" s="245">
        <v>-6081743</v>
      </c>
      <c r="BS14" s="245">
        <v>0</v>
      </c>
      <c r="BT14" s="245">
        <v>-3923519</v>
      </c>
      <c r="BU14" s="245">
        <v>0</v>
      </c>
      <c r="BV14" s="245">
        <v>0</v>
      </c>
      <c r="BW14" s="245">
        <v>-3923519</v>
      </c>
      <c r="BX14" s="245">
        <v>-957877</v>
      </c>
      <c r="BY14" s="245">
        <v>5622623</v>
      </c>
      <c r="BZ14" s="245">
        <v>4664746</v>
      </c>
      <c r="CA14" s="246">
        <v>-4.8999999999999998E-3</v>
      </c>
      <c r="CB14" s="277">
        <v>5.3E-3</v>
      </c>
      <c r="CC14" s="277">
        <v>2.9999999999999997E-4</v>
      </c>
      <c r="CD14" s="276">
        <v>1.7837090760815255</v>
      </c>
      <c r="CE14" s="247"/>
      <c r="CF14" s="247"/>
      <c r="CG14" s="248">
        <v>42.279918080859929</v>
      </c>
      <c r="CH14" s="248"/>
      <c r="CI14" s="249">
        <v>61.899984106985542</v>
      </c>
      <c r="CJ14" s="249"/>
      <c r="CK14" s="246">
        <v>0.40039999999999998</v>
      </c>
      <c r="CL14" s="246"/>
      <c r="CM14" s="246"/>
      <c r="CN14" s="246">
        <v>8.6199999999999999E-2</v>
      </c>
      <c r="CO14" s="246"/>
      <c r="CP14" s="246"/>
      <c r="CQ14" s="272">
        <v>2.2946</v>
      </c>
      <c r="CR14" s="250"/>
      <c r="CS14" s="272">
        <v>0.71950000000000003</v>
      </c>
    </row>
    <row r="15" spans="1:97" s="242" customFormat="1" ht="15.4" customHeight="1" x14ac:dyDescent="0.2">
      <c r="A15" s="284" t="s">
        <v>400</v>
      </c>
      <c r="B15" s="285" t="s">
        <v>377</v>
      </c>
      <c r="C15" s="242">
        <v>8702</v>
      </c>
      <c r="D15" s="281" t="s">
        <v>396</v>
      </c>
      <c r="E15" s="245">
        <v>126067721</v>
      </c>
      <c r="F15" s="245">
        <v>253849173</v>
      </c>
      <c r="G15" s="245">
        <v>249526054</v>
      </c>
      <c r="H15" s="245">
        <v>152818581</v>
      </c>
      <c r="I15" s="245">
        <v>13447618</v>
      </c>
      <c r="J15" s="245">
        <v>0</v>
      </c>
      <c r="K15" s="245">
        <v>46867330</v>
      </c>
      <c r="L15" s="245">
        <v>842576477</v>
      </c>
      <c r="M15" s="245">
        <v>225800283</v>
      </c>
      <c r="N15" s="245">
        <v>0</v>
      </c>
      <c r="O15" s="245">
        <v>0</v>
      </c>
      <c r="P15" s="245">
        <v>0</v>
      </c>
      <c r="Q15" s="245">
        <v>2103332202</v>
      </c>
      <c r="R15" s="245">
        <v>1627551565</v>
      </c>
      <c r="S15" s="245">
        <v>475780637</v>
      </c>
      <c r="T15" s="245">
        <v>72015542</v>
      </c>
      <c r="U15" s="245">
        <v>773596462</v>
      </c>
      <c r="V15" s="245">
        <v>1616172939</v>
      </c>
      <c r="W15" s="245">
        <v>23270000</v>
      </c>
      <c r="X15" s="245">
        <v>43018489</v>
      </c>
      <c r="Y15" s="245">
        <v>0</v>
      </c>
      <c r="Z15" s="245">
        <v>193894751</v>
      </c>
      <c r="AA15" s="245">
        <v>260183240</v>
      </c>
      <c r="AB15" s="245">
        <v>325427037</v>
      </c>
      <c r="AC15" s="245">
        <v>0</v>
      </c>
      <c r="AD15" s="245">
        <v>122562561</v>
      </c>
      <c r="AE15" s="245">
        <v>447989598</v>
      </c>
      <c r="AF15" s="245">
        <v>708172838</v>
      </c>
      <c r="AG15" s="245">
        <v>704580079</v>
      </c>
      <c r="AH15" s="245">
        <v>145424945</v>
      </c>
      <c r="AI15" s="245">
        <v>57995077</v>
      </c>
      <c r="AJ15" s="245">
        <v>908000101</v>
      </c>
      <c r="AK15" s="245">
        <v>1616172939</v>
      </c>
      <c r="AL15" s="245">
        <v>1113506670</v>
      </c>
      <c r="AM15" s="245">
        <v>303125303</v>
      </c>
      <c r="AN15" s="245">
        <v>0</v>
      </c>
      <c r="AO15" s="245">
        <v>1416631973</v>
      </c>
      <c r="AP15" s="245">
        <v>799324</v>
      </c>
      <c r="AQ15" s="245">
        <v>5436911</v>
      </c>
      <c r="AR15" s="245">
        <v>0</v>
      </c>
      <c r="AS15" s="245">
        <v>25738658</v>
      </c>
      <c r="AT15" s="245">
        <v>0</v>
      </c>
      <c r="AU15" s="245">
        <v>31974893</v>
      </c>
      <c r="AV15" s="245">
        <v>1448606866</v>
      </c>
      <c r="AW15" s="245">
        <v>683502000</v>
      </c>
      <c r="AX15" s="245">
        <v>75670640</v>
      </c>
      <c r="AY15" s="245">
        <v>14983164</v>
      </c>
      <c r="AZ15" s="245">
        <v>8809058</v>
      </c>
      <c r="BA15" s="245"/>
      <c r="BB15" s="245">
        <v>602357004</v>
      </c>
      <c r="BC15" s="245">
        <v>1385321866</v>
      </c>
      <c r="BD15" s="245">
        <v>63285000</v>
      </c>
      <c r="BE15" s="245">
        <v>-21717000</v>
      </c>
      <c r="BF15" s="245">
        <v>751000</v>
      </c>
      <c r="BG15" s="245">
        <v>42319000</v>
      </c>
      <c r="BH15" s="245">
        <v>-25078000</v>
      </c>
      <c r="BI15" s="245">
        <v>0</v>
      </c>
      <c r="BJ15" s="245">
        <v>17241000</v>
      </c>
      <c r="BK15" s="245">
        <v>28073000</v>
      </c>
      <c r="BL15" s="245">
        <v>0</v>
      </c>
      <c r="BM15" s="245">
        <v>0</v>
      </c>
      <c r="BN15" s="245">
        <v>40342000</v>
      </c>
      <c r="BO15" s="245">
        <v>68415000</v>
      </c>
      <c r="BP15" s="245">
        <v>-73045000</v>
      </c>
      <c r="BQ15" s="245">
        <v>-9164000</v>
      </c>
      <c r="BR15" s="245">
        <v>-82209000</v>
      </c>
      <c r="BS15" s="245">
        <v>0</v>
      </c>
      <c r="BT15" s="245">
        <v>0</v>
      </c>
      <c r="BU15" s="245">
        <v>-21717000</v>
      </c>
      <c r="BV15" s="245">
        <v>3339000</v>
      </c>
      <c r="BW15" s="245">
        <v>-18378000</v>
      </c>
      <c r="BX15" s="245">
        <v>-32172000</v>
      </c>
      <c r="BY15" s="245">
        <v>158240000</v>
      </c>
      <c r="BZ15" s="245">
        <v>126068000</v>
      </c>
      <c r="CA15" s="246">
        <v>2.1600000000000001E-2</v>
      </c>
      <c r="CB15" s="277">
        <v>2.1999999999999999E-2</v>
      </c>
      <c r="CC15" s="277">
        <v>4.36E-2</v>
      </c>
      <c r="CD15" s="276">
        <v>3.2383964355275152</v>
      </c>
      <c r="CE15" s="247"/>
      <c r="CF15" s="247"/>
      <c r="CG15" s="248">
        <v>50.092903408472623</v>
      </c>
      <c r="CH15" s="248"/>
      <c r="CI15" s="249">
        <v>60.523849816943553</v>
      </c>
      <c r="CJ15" s="249"/>
      <c r="CK15" s="246">
        <v>0.56179999999999997</v>
      </c>
      <c r="CL15" s="246"/>
      <c r="CM15" s="246"/>
      <c r="CN15" s="246">
        <v>0.23719999999999999</v>
      </c>
      <c r="CO15" s="246"/>
      <c r="CP15" s="246"/>
      <c r="CQ15" s="272">
        <v>4.0242000000000004</v>
      </c>
      <c r="CR15" s="250"/>
      <c r="CS15" s="272">
        <v>21.508299999999998</v>
      </c>
    </row>
    <row r="16" spans="1:97" s="242" customFormat="1" ht="15.4" customHeight="1" x14ac:dyDescent="0.2">
      <c r="A16" s="284" t="s">
        <v>400</v>
      </c>
      <c r="B16" s="285" t="s">
        <v>377</v>
      </c>
      <c r="C16" s="242">
        <v>46</v>
      </c>
      <c r="D16" s="278" t="s">
        <v>166</v>
      </c>
      <c r="E16" s="245">
        <v>588000</v>
      </c>
      <c r="F16" s="245">
        <v>0</v>
      </c>
      <c r="G16" s="245">
        <v>0</v>
      </c>
      <c r="H16" s="245">
        <v>156338000</v>
      </c>
      <c r="I16" s="245">
        <v>1930151000</v>
      </c>
      <c r="J16" s="245">
        <v>0</v>
      </c>
      <c r="K16" s="245">
        <v>146534000</v>
      </c>
      <c r="L16" s="245">
        <v>2233611000</v>
      </c>
      <c r="M16" s="245">
        <v>1167875000</v>
      </c>
      <c r="N16" s="245">
        <v>85112000</v>
      </c>
      <c r="O16" s="245">
        <v>0</v>
      </c>
      <c r="P16" s="245">
        <v>0</v>
      </c>
      <c r="Q16" s="245">
        <v>2247104000</v>
      </c>
      <c r="R16" s="245">
        <v>1306499000</v>
      </c>
      <c r="S16" s="245">
        <v>940605000</v>
      </c>
      <c r="T16" s="245">
        <v>26441000</v>
      </c>
      <c r="U16" s="245">
        <v>2220033000</v>
      </c>
      <c r="V16" s="245">
        <v>4453644000</v>
      </c>
      <c r="W16" s="245">
        <v>265000</v>
      </c>
      <c r="X16" s="245">
        <v>8503000</v>
      </c>
      <c r="Y16" s="245">
        <v>0</v>
      </c>
      <c r="Z16" s="245">
        <v>259445000</v>
      </c>
      <c r="AA16" s="245">
        <v>268213000</v>
      </c>
      <c r="AB16" s="245">
        <v>869316000</v>
      </c>
      <c r="AC16" s="245">
        <v>0</v>
      </c>
      <c r="AD16" s="245">
        <v>236071000</v>
      </c>
      <c r="AE16" s="245">
        <v>1105387000</v>
      </c>
      <c r="AF16" s="245">
        <v>1373600000</v>
      </c>
      <c r="AG16" s="245">
        <v>1817010000</v>
      </c>
      <c r="AH16" s="245">
        <v>589977000</v>
      </c>
      <c r="AI16" s="245">
        <v>673057000</v>
      </c>
      <c r="AJ16" s="245">
        <v>3080044000</v>
      </c>
      <c r="AK16" s="245">
        <v>4453644000</v>
      </c>
      <c r="AL16" s="245">
        <v>1028464000</v>
      </c>
      <c r="AM16" s="245">
        <v>301871000</v>
      </c>
      <c r="AN16" s="245">
        <v>56516000</v>
      </c>
      <c r="AO16" s="245">
        <v>1386851000</v>
      </c>
      <c r="AP16" s="245">
        <v>5016000</v>
      </c>
      <c r="AQ16" s="245">
        <v>12409000</v>
      </c>
      <c r="AR16" s="245">
        <v>0</v>
      </c>
      <c r="AS16" s="245">
        <v>-27164000</v>
      </c>
      <c r="AT16" s="245">
        <v>3856000</v>
      </c>
      <c r="AU16" s="245">
        <v>-5883000</v>
      </c>
      <c r="AV16" s="245">
        <v>1380968000</v>
      </c>
      <c r="AW16" s="245">
        <v>580148000</v>
      </c>
      <c r="AX16" s="245">
        <v>101556000</v>
      </c>
      <c r="AY16" s="245">
        <v>29598000</v>
      </c>
      <c r="AZ16" s="245">
        <v>8217000</v>
      </c>
      <c r="BA16" s="245"/>
      <c r="BB16" s="245">
        <v>610266000</v>
      </c>
      <c r="BC16" s="245">
        <v>1329785000</v>
      </c>
      <c r="BD16" s="245">
        <v>51183000</v>
      </c>
      <c r="BE16" s="245">
        <v>44493000</v>
      </c>
      <c r="BF16" s="245">
        <v>-31812000</v>
      </c>
      <c r="BG16" s="245">
        <v>63864000</v>
      </c>
      <c r="BH16" s="245">
        <v>0</v>
      </c>
      <c r="BI16" s="245">
        <v>0</v>
      </c>
      <c r="BJ16" s="245">
        <v>63864000</v>
      </c>
      <c r="BK16" s="245">
        <v>237597000</v>
      </c>
      <c r="BL16" s="245">
        <v>-68319000</v>
      </c>
      <c r="BM16" s="245">
        <v>-111686000</v>
      </c>
      <c r="BN16" s="245">
        <v>-37478000</v>
      </c>
      <c r="BO16" s="245">
        <v>20114000</v>
      </c>
      <c r="BP16" s="245">
        <v>-128719000</v>
      </c>
      <c r="BQ16" s="245">
        <v>-73971000</v>
      </c>
      <c r="BR16" s="245">
        <v>-202690000</v>
      </c>
      <c r="BS16" s="245">
        <v>203000000</v>
      </c>
      <c r="BT16" s="245">
        <v>-260000</v>
      </c>
      <c r="BU16" s="245">
        <v>-126250000</v>
      </c>
      <c r="BV16" s="245">
        <v>106048000</v>
      </c>
      <c r="BW16" s="245">
        <v>182538000</v>
      </c>
      <c r="BX16" s="245">
        <v>-38000</v>
      </c>
      <c r="BY16" s="245">
        <v>626000</v>
      </c>
      <c r="BZ16" s="245">
        <v>588000</v>
      </c>
      <c r="CA16" s="246">
        <v>4.1300000000000003E-2</v>
      </c>
      <c r="CB16" s="277">
        <v>-4.1999999999999997E-3</v>
      </c>
      <c r="CC16" s="277">
        <v>3.6999999999999998E-2</v>
      </c>
      <c r="CD16" s="276">
        <v>8.3277507055959248</v>
      </c>
      <c r="CE16" s="247"/>
      <c r="CF16" s="247"/>
      <c r="CG16" s="248">
        <v>55.484071391900933</v>
      </c>
      <c r="CH16" s="248"/>
      <c r="CI16" s="249">
        <v>77.179540623124851</v>
      </c>
      <c r="CJ16" s="249"/>
      <c r="CK16" s="246">
        <v>0.6915</v>
      </c>
      <c r="CL16" s="246"/>
      <c r="CM16" s="246"/>
      <c r="CN16" s="246">
        <v>0.13420000000000001</v>
      </c>
      <c r="CO16" s="246"/>
      <c r="CP16" s="246"/>
      <c r="CQ16" s="272">
        <v>6.1056999999999997</v>
      </c>
      <c r="CR16" s="250"/>
      <c r="CS16" s="272">
        <v>12.864800000000001</v>
      </c>
    </row>
    <row r="17" spans="1:97" s="242" customFormat="1" ht="15.4" customHeight="1" x14ac:dyDescent="0.2">
      <c r="A17" s="284" t="s">
        <v>400</v>
      </c>
      <c r="B17" s="285" t="s">
        <v>377</v>
      </c>
      <c r="C17" s="242">
        <v>3107</v>
      </c>
      <c r="D17" s="278" t="s">
        <v>406</v>
      </c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6"/>
      <c r="CB17" s="277"/>
      <c r="CC17" s="277"/>
      <c r="CD17" s="276"/>
      <c r="CE17" s="247"/>
      <c r="CF17" s="247"/>
      <c r="CG17" s="248"/>
      <c r="CH17" s="248"/>
      <c r="CI17" s="249"/>
      <c r="CJ17" s="249"/>
      <c r="CK17" s="246"/>
      <c r="CL17" s="246"/>
      <c r="CM17" s="246"/>
      <c r="CN17" s="246"/>
      <c r="CO17" s="246"/>
      <c r="CP17" s="246"/>
      <c r="CQ17" s="272"/>
      <c r="CR17" s="250"/>
      <c r="CS17" s="272"/>
    </row>
    <row r="18" spans="1:97" s="242" customFormat="1" ht="15.4" customHeight="1" x14ac:dyDescent="0.2">
      <c r="A18" s="284" t="s">
        <v>400</v>
      </c>
      <c r="B18" s="285" t="s">
        <v>377</v>
      </c>
      <c r="C18" s="242">
        <v>59</v>
      </c>
      <c r="D18" s="278" t="s">
        <v>153</v>
      </c>
      <c r="E18" s="245">
        <v>1897000</v>
      </c>
      <c r="F18" s="245">
        <v>231000</v>
      </c>
      <c r="G18" s="245">
        <v>6000</v>
      </c>
      <c r="H18" s="245">
        <v>16344000</v>
      </c>
      <c r="I18" s="245">
        <v>0</v>
      </c>
      <c r="J18" s="245">
        <v>383000</v>
      </c>
      <c r="K18" s="245">
        <v>4823000</v>
      </c>
      <c r="L18" s="245">
        <v>23684000</v>
      </c>
      <c r="M18" s="245">
        <v>0</v>
      </c>
      <c r="N18" s="245">
        <v>4000</v>
      </c>
      <c r="O18" s="245">
        <v>0</v>
      </c>
      <c r="P18" s="245">
        <v>0</v>
      </c>
      <c r="Q18" s="245">
        <v>165237000</v>
      </c>
      <c r="R18" s="245">
        <v>81688000</v>
      </c>
      <c r="S18" s="245">
        <v>83549000</v>
      </c>
      <c r="T18" s="245">
        <v>8736000</v>
      </c>
      <c r="U18" s="245">
        <v>92289000</v>
      </c>
      <c r="V18" s="245">
        <v>115973000</v>
      </c>
      <c r="W18" s="245">
        <v>1681000</v>
      </c>
      <c r="X18" s="245">
        <v>1425000</v>
      </c>
      <c r="Y18" s="245">
        <v>4601000</v>
      </c>
      <c r="Z18" s="245">
        <v>16253000</v>
      </c>
      <c r="AA18" s="245">
        <v>23960000</v>
      </c>
      <c r="AB18" s="245">
        <v>17270000</v>
      </c>
      <c r="AC18" s="245">
        <v>0</v>
      </c>
      <c r="AD18" s="245">
        <v>9687000</v>
      </c>
      <c r="AE18" s="245">
        <v>26957000</v>
      </c>
      <c r="AF18" s="245">
        <v>50917000</v>
      </c>
      <c r="AG18" s="245">
        <v>62254000</v>
      </c>
      <c r="AH18" s="245">
        <v>966000</v>
      </c>
      <c r="AI18" s="245">
        <v>1836000</v>
      </c>
      <c r="AJ18" s="245">
        <v>65056000</v>
      </c>
      <c r="AK18" s="245">
        <v>115973000</v>
      </c>
      <c r="AL18" s="245">
        <v>197315000</v>
      </c>
      <c r="AM18" s="245">
        <v>10709000</v>
      </c>
      <c r="AN18" s="245">
        <v>0</v>
      </c>
      <c r="AO18" s="245">
        <v>208024000</v>
      </c>
      <c r="AP18" s="245">
        <v>10000</v>
      </c>
      <c r="AQ18" s="245">
        <v>-14000</v>
      </c>
      <c r="AR18" s="245">
        <v>0</v>
      </c>
      <c r="AS18" s="245">
        <v>0</v>
      </c>
      <c r="AT18" s="245">
        <v>0</v>
      </c>
      <c r="AU18" s="245">
        <v>-4000</v>
      </c>
      <c r="AV18" s="245">
        <v>208020000</v>
      </c>
      <c r="AW18" s="245">
        <v>109209000</v>
      </c>
      <c r="AX18" s="245">
        <v>9467000</v>
      </c>
      <c r="AY18" s="245">
        <v>236000</v>
      </c>
      <c r="AZ18" s="245">
        <v>2263000</v>
      </c>
      <c r="BA18" s="245"/>
      <c r="BB18" s="245">
        <v>77668000</v>
      </c>
      <c r="BC18" s="245">
        <v>198843000</v>
      </c>
      <c r="BD18" s="245">
        <v>9177000</v>
      </c>
      <c r="BE18" s="245">
        <v>5029000</v>
      </c>
      <c r="BF18" s="245">
        <v>-32000</v>
      </c>
      <c r="BG18" s="245">
        <v>14174000</v>
      </c>
      <c r="BH18" s="245" t="s">
        <v>403</v>
      </c>
      <c r="BI18" s="245" t="s">
        <v>403</v>
      </c>
      <c r="BJ18" s="245">
        <v>14174000</v>
      </c>
      <c r="BK18" s="245">
        <v>14392000</v>
      </c>
      <c r="BL18" s="245">
        <v>11994000</v>
      </c>
      <c r="BM18" s="245">
        <v>-5029000</v>
      </c>
      <c r="BN18" s="245">
        <v>2427000</v>
      </c>
      <c r="BO18" s="245">
        <v>23784000</v>
      </c>
      <c r="BP18" s="245">
        <v>-24117000</v>
      </c>
      <c r="BQ18" s="245">
        <v>-2985000</v>
      </c>
      <c r="BR18" s="245">
        <v>-27102000</v>
      </c>
      <c r="BS18" s="245">
        <v>0</v>
      </c>
      <c r="BT18" s="245">
        <v>-1784000</v>
      </c>
      <c r="BU18" s="245">
        <v>5029000</v>
      </c>
      <c r="BV18" s="245">
        <v>165000</v>
      </c>
      <c r="BW18" s="245">
        <v>3410000</v>
      </c>
      <c r="BX18" s="245">
        <v>92000</v>
      </c>
      <c r="BY18" s="245">
        <v>1805000</v>
      </c>
      <c r="BZ18" s="245">
        <v>1897000</v>
      </c>
      <c r="CA18" s="246">
        <v>4.41E-2</v>
      </c>
      <c r="CB18" s="277">
        <v>0</v>
      </c>
      <c r="CC18" s="277">
        <v>4.41E-2</v>
      </c>
      <c r="CD18" s="276">
        <v>0.98848080133555927</v>
      </c>
      <c r="CE18" s="247"/>
      <c r="CF18" s="247"/>
      <c r="CG18" s="248">
        <v>30.233687251349362</v>
      </c>
      <c r="CH18" s="248"/>
      <c r="CI18" s="249">
        <v>43.433566027374113</v>
      </c>
      <c r="CJ18" s="249"/>
      <c r="CK18" s="246">
        <v>0.56089999999999995</v>
      </c>
      <c r="CL18" s="246"/>
      <c r="CM18" s="246"/>
      <c r="CN18" s="246">
        <v>0.4521</v>
      </c>
      <c r="CO18" s="246"/>
      <c r="CP18" s="246"/>
      <c r="CQ18" s="272">
        <v>9.8486999999999991</v>
      </c>
      <c r="CR18" s="250"/>
      <c r="CS18" s="272">
        <v>8.6287000000000003</v>
      </c>
    </row>
    <row r="19" spans="1:97" s="242" customFormat="1" ht="15.4" customHeight="1" x14ac:dyDescent="0.2">
      <c r="A19" s="284" t="s">
        <v>400</v>
      </c>
      <c r="B19" s="285" t="s">
        <v>377</v>
      </c>
      <c r="C19" s="242">
        <v>22</v>
      </c>
      <c r="D19" s="278" t="s">
        <v>21</v>
      </c>
      <c r="E19" s="245">
        <v>36537000</v>
      </c>
      <c r="F19" s="245">
        <v>0</v>
      </c>
      <c r="G19" s="245">
        <v>108741000</v>
      </c>
      <c r="H19" s="245">
        <v>243420000</v>
      </c>
      <c r="I19" s="245">
        <v>0</v>
      </c>
      <c r="J19" s="245">
        <v>2159000</v>
      </c>
      <c r="K19" s="245">
        <v>136608000</v>
      </c>
      <c r="L19" s="245">
        <v>527465000</v>
      </c>
      <c r="M19" s="245">
        <v>26989000</v>
      </c>
      <c r="N19" s="245">
        <v>61260000</v>
      </c>
      <c r="O19" s="245">
        <v>0</v>
      </c>
      <c r="P19" s="245">
        <v>0</v>
      </c>
      <c r="Q19" s="245">
        <v>2159052000</v>
      </c>
      <c r="R19" s="245">
        <v>907038000</v>
      </c>
      <c r="S19" s="245">
        <v>1252014000</v>
      </c>
      <c r="T19" s="245">
        <v>358761000</v>
      </c>
      <c r="U19" s="245">
        <v>1699024000</v>
      </c>
      <c r="V19" s="245">
        <v>2226489000</v>
      </c>
      <c r="W19" s="245">
        <v>63208000</v>
      </c>
      <c r="X19" s="245">
        <v>6577000</v>
      </c>
      <c r="Y19" s="245">
        <v>18770000</v>
      </c>
      <c r="Z19" s="245">
        <v>317858000</v>
      </c>
      <c r="AA19" s="245">
        <v>406413000</v>
      </c>
      <c r="AB19" s="245">
        <v>1117759000</v>
      </c>
      <c r="AC19" s="245">
        <v>0</v>
      </c>
      <c r="AD19" s="245">
        <v>352251000</v>
      </c>
      <c r="AE19" s="245">
        <v>1470010000</v>
      </c>
      <c r="AF19" s="245">
        <v>1876423000</v>
      </c>
      <c r="AG19" s="245">
        <v>63977000</v>
      </c>
      <c r="AH19" s="245">
        <v>194719000</v>
      </c>
      <c r="AI19" s="245">
        <v>91370000</v>
      </c>
      <c r="AJ19" s="245">
        <v>350066000</v>
      </c>
      <c r="AK19" s="245">
        <v>2226489000</v>
      </c>
      <c r="AL19" s="245">
        <v>1819446000</v>
      </c>
      <c r="AM19" s="245">
        <v>718542000</v>
      </c>
      <c r="AN19" s="245">
        <v>0</v>
      </c>
      <c r="AO19" s="245">
        <v>2537988000</v>
      </c>
      <c r="AP19" s="245">
        <v>92000</v>
      </c>
      <c r="AQ19" s="245">
        <v>-191000</v>
      </c>
      <c r="AR19" s="245">
        <v>0</v>
      </c>
      <c r="AS19" s="245">
        <v>0</v>
      </c>
      <c r="AT19" s="245">
        <v>116000</v>
      </c>
      <c r="AU19" s="245">
        <v>17000</v>
      </c>
      <c r="AV19" s="245">
        <v>2538005000</v>
      </c>
      <c r="AW19" s="245">
        <v>906532000</v>
      </c>
      <c r="AX19" s="245">
        <v>113755000</v>
      </c>
      <c r="AY19" s="245">
        <v>26546000</v>
      </c>
      <c r="AZ19" s="245">
        <v>22047000</v>
      </c>
      <c r="BA19" s="245"/>
      <c r="BB19" s="245">
        <v>1317468000</v>
      </c>
      <c r="BC19" s="245">
        <v>2386348000</v>
      </c>
      <c r="BD19" s="245">
        <v>151657000</v>
      </c>
      <c r="BE19" s="245">
        <v>-122548000</v>
      </c>
      <c r="BF19" s="245">
        <v>-93203000</v>
      </c>
      <c r="BG19" s="245">
        <v>-64094000</v>
      </c>
      <c r="BH19" s="245">
        <v>0</v>
      </c>
      <c r="BI19" s="245">
        <v>0</v>
      </c>
      <c r="BJ19" s="245">
        <v>-64094000</v>
      </c>
      <c r="BK19" s="245">
        <v>-25823000</v>
      </c>
      <c r="BL19" s="245">
        <v>193915000</v>
      </c>
      <c r="BM19" s="245">
        <v>122548000</v>
      </c>
      <c r="BN19" s="245">
        <v>-40376000</v>
      </c>
      <c r="BO19" s="245">
        <v>250264000</v>
      </c>
      <c r="BP19" s="245">
        <v>-295068000</v>
      </c>
      <c r="BQ19" s="245">
        <v>-23232000</v>
      </c>
      <c r="BR19" s="245">
        <v>-318300000</v>
      </c>
      <c r="BS19" s="245">
        <v>231401000</v>
      </c>
      <c r="BT19" s="245">
        <v>-77522000</v>
      </c>
      <c r="BU19" s="245">
        <v>-122548000</v>
      </c>
      <c r="BV19" s="245">
        <v>34976000</v>
      </c>
      <c r="BW19" s="245">
        <v>66307000</v>
      </c>
      <c r="BX19" s="245">
        <v>-1729000</v>
      </c>
      <c r="BY19" s="245">
        <v>38266000</v>
      </c>
      <c r="BZ19" s="245">
        <v>36537000</v>
      </c>
      <c r="CA19" s="246">
        <v>5.9700000000000003E-2</v>
      </c>
      <c r="CB19" s="277">
        <v>0</v>
      </c>
      <c r="CC19" s="277">
        <v>5.9700000000000003E-2</v>
      </c>
      <c r="CD19" s="276">
        <v>1.297854645397662</v>
      </c>
      <c r="CE19" s="247"/>
      <c r="CF19" s="247"/>
      <c r="CG19" s="248">
        <v>48.832611685095358</v>
      </c>
      <c r="CH19" s="248"/>
      <c r="CI19" s="249">
        <v>64.217455567274911</v>
      </c>
      <c r="CJ19" s="249"/>
      <c r="CK19" s="246">
        <v>0.15720000000000001</v>
      </c>
      <c r="CL19" s="246"/>
      <c r="CM19" s="246"/>
      <c r="CN19" s="246">
        <v>0.1741</v>
      </c>
      <c r="CO19" s="246"/>
      <c r="CP19" s="246"/>
      <c r="CQ19" s="272">
        <v>3.2528000000000001</v>
      </c>
      <c r="CR19" s="250"/>
      <c r="CS19" s="272">
        <v>7.9736000000000002</v>
      </c>
    </row>
    <row r="20" spans="1:97" s="242" customFormat="1" ht="15.4" customHeight="1" x14ac:dyDescent="0.2">
      <c r="A20" s="284" t="s">
        <v>395</v>
      </c>
      <c r="B20" s="285" t="s">
        <v>376</v>
      </c>
      <c r="C20" s="242">
        <v>3108</v>
      </c>
      <c r="D20" s="278" t="s">
        <v>77</v>
      </c>
      <c r="E20" s="245">
        <v>7844298</v>
      </c>
      <c r="F20" s="245">
        <v>0</v>
      </c>
      <c r="G20" s="245">
        <v>0</v>
      </c>
      <c r="H20" s="245">
        <v>36208318</v>
      </c>
      <c r="I20" s="245">
        <v>-48322024</v>
      </c>
      <c r="J20" s="245">
        <v>39800000</v>
      </c>
      <c r="K20" s="245">
        <v>14325741</v>
      </c>
      <c r="L20" s="245">
        <v>49856333</v>
      </c>
      <c r="M20" s="245">
        <v>37436298</v>
      </c>
      <c r="N20" s="245">
        <v>0</v>
      </c>
      <c r="O20" s="245">
        <v>0</v>
      </c>
      <c r="P20" s="245">
        <v>0</v>
      </c>
      <c r="Q20" s="245">
        <v>478967465</v>
      </c>
      <c r="R20" s="245">
        <v>339902162</v>
      </c>
      <c r="S20" s="245">
        <v>139065303</v>
      </c>
      <c r="T20" s="245">
        <v>3679792</v>
      </c>
      <c r="U20" s="245">
        <v>180181393</v>
      </c>
      <c r="V20" s="245">
        <v>230037726</v>
      </c>
      <c r="W20" s="245">
        <v>2977031</v>
      </c>
      <c r="X20" s="245">
        <v>3450000</v>
      </c>
      <c r="Y20" s="245">
        <v>0</v>
      </c>
      <c r="Z20" s="245">
        <v>57102045</v>
      </c>
      <c r="AA20" s="245">
        <v>63529076</v>
      </c>
      <c r="AB20" s="245">
        <v>54570818</v>
      </c>
      <c r="AC20" s="245">
        <v>29743301</v>
      </c>
      <c r="AD20" s="245">
        <v>0</v>
      </c>
      <c r="AE20" s="245">
        <v>84314119</v>
      </c>
      <c r="AF20" s="245">
        <v>147843195</v>
      </c>
      <c r="AG20" s="245">
        <v>77768372</v>
      </c>
      <c r="AH20" s="245">
        <v>0</v>
      </c>
      <c r="AI20" s="245">
        <v>4426159</v>
      </c>
      <c r="AJ20" s="245">
        <v>82194531</v>
      </c>
      <c r="AK20" s="245">
        <v>230037726</v>
      </c>
      <c r="AL20" s="245">
        <v>115163709</v>
      </c>
      <c r="AM20" s="245">
        <v>20814083</v>
      </c>
      <c r="AN20" s="245">
        <v>0</v>
      </c>
      <c r="AO20" s="245">
        <v>135977792</v>
      </c>
      <c r="AP20" s="245">
        <v>11800</v>
      </c>
      <c r="AQ20" s="245">
        <v>0</v>
      </c>
      <c r="AR20" s="245">
        <v>0</v>
      </c>
      <c r="AS20" s="245">
        <v>1687500</v>
      </c>
      <c r="AT20" s="245">
        <v>0</v>
      </c>
      <c r="AU20" s="245">
        <v>1699300</v>
      </c>
      <c r="AV20" s="245">
        <v>137677092</v>
      </c>
      <c r="AW20" s="245">
        <v>97738819</v>
      </c>
      <c r="AX20" s="245">
        <v>6923067</v>
      </c>
      <c r="AY20" s="245">
        <v>99372</v>
      </c>
      <c r="AZ20" s="245">
        <v>412992</v>
      </c>
      <c r="BA20" s="245"/>
      <c r="BB20" s="245">
        <v>34744423</v>
      </c>
      <c r="BC20" s="245">
        <v>139918673</v>
      </c>
      <c r="BD20" s="245">
        <v>-2241581</v>
      </c>
      <c r="BE20" s="245">
        <v>0</v>
      </c>
      <c r="BF20" s="245">
        <v>0</v>
      </c>
      <c r="BG20" s="245">
        <v>-2241581</v>
      </c>
      <c r="BH20" s="245">
        <v>0</v>
      </c>
      <c r="BI20" s="245">
        <v>0</v>
      </c>
      <c r="BJ20" s="245">
        <v>-2241581</v>
      </c>
      <c r="BK20" s="245">
        <v>-2176957</v>
      </c>
      <c r="BL20" s="245">
        <v>20100000</v>
      </c>
      <c r="BM20" s="245">
        <v>6527932</v>
      </c>
      <c r="BN20" s="245">
        <v>-8503057</v>
      </c>
      <c r="BO20" s="245">
        <v>15947918</v>
      </c>
      <c r="BP20" s="245">
        <v>-3514323</v>
      </c>
      <c r="BQ20" s="245">
        <v>0</v>
      </c>
      <c r="BR20" s="245">
        <v>-3514323</v>
      </c>
      <c r="BS20" s="245">
        <v>0</v>
      </c>
      <c r="BT20" s="245">
        <v>-218936</v>
      </c>
      <c r="BU20" s="245">
        <v>0</v>
      </c>
      <c r="BV20" s="245">
        <v>0</v>
      </c>
      <c r="BW20" s="245">
        <v>-218936</v>
      </c>
      <c r="BX20" s="245">
        <v>12214659</v>
      </c>
      <c r="BY20" s="245">
        <v>26372937</v>
      </c>
      <c r="BZ20" s="245">
        <v>38587596</v>
      </c>
      <c r="CA20" s="246">
        <v>-2.8624086569173E-2</v>
      </c>
      <c r="CB20" s="277">
        <v>1.2342648840956E-2</v>
      </c>
      <c r="CC20" s="277">
        <v>-1.6281437728216899E-2</v>
      </c>
      <c r="CD20" s="276">
        <v>0.78477975974339687</v>
      </c>
      <c r="CE20" s="247"/>
      <c r="CF20" s="247"/>
      <c r="CG20" s="248">
        <v>28.689671826217406</v>
      </c>
      <c r="CH20" s="248"/>
      <c r="CI20" s="249">
        <v>41.2210286481194</v>
      </c>
      <c r="CJ20" s="249"/>
      <c r="CK20" s="246">
        <v>0.35730891810328502</v>
      </c>
      <c r="CL20" s="246"/>
      <c r="CM20" s="246"/>
      <c r="CN20" s="246">
        <v>3.964005251351E-2</v>
      </c>
      <c r="CO20" s="246"/>
      <c r="CP20" s="246"/>
      <c r="CQ20" s="272">
        <v>1.55404152186823</v>
      </c>
      <c r="CR20" s="250"/>
      <c r="CS20" s="272">
        <v>49.097000000000001</v>
      </c>
    </row>
    <row r="21" spans="1:97" s="262" customFormat="1" ht="15.4" customHeight="1" x14ac:dyDescent="0.2">
      <c r="A21" s="284" t="s">
        <v>400</v>
      </c>
      <c r="B21" s="285" t="s">
        <v>377</v>
      </c>
      <c r="C21" s="262">
        <v>39</v>
      </c>
      <c r="D21" s="278" t="s">
        <v>49</v>
      </c>
      <c r="E21" s="245">
        <v>28262511</v>
      </c>
      <c r="F21" s="245">
        <v>0</v>
      </c>
      <c r="G21" s="245">
        <v>13712453</v>
      </c>
      <c r="H21" s="245">
        <v>42732921</v>
      </c>
      <c r="I21" s="245">
        <v>1991706</v>
      </c>
      <c r="J21" s="245">
        <v>0</v>
      </c>
      <c r="K21" s="245">
        <v>18115706</v>
      </c>
      <c r="L21" s="245">
        <v>104815297</v>
      </c>
      <c r="M21" s="245">
        <v>43009953</v>
      </c>
      <c r="N21" s="245">
        <v>0</v>
      </c>
      <c r="O21" s="245">
        <v>0</v>
      </c>
      <c r="P21" s="245">
        <v>0</v>
      </c>
      <c r="Q21" s="245">
        <v>436061820</v>
      </c>
      <c r="R21" s="245">
        <v>236318696</v>
      </c>
      <c r="S21" s="245">
        <v>199743124</v>
      </c>
      <c r="T21" s="245">
        <v>143434491</v>
      </c>
      <c r="U21" s="245">
        <v>386187568</v>
      </c>
      <c r="V21" s="245">
        <v>491002865</v>
      </c>
      <c r="W21" s="245">
        <v>7639609</v>
      </c>
      <c r="X21" s="245">
        <v>9611825</v>
      </c>
      <c r="Y21" s="245">
        <v>6272053</v>
      </c>
      <c r="Z21" s="245">
        <v>38547952</v>
      </c>
      <c r="AA21" s="245">
        <v>62071439</v>
      </c>
      <c r="AB21" s="245">
        <v>147854666</v>
      </c>
      <c r="AC21" s="245">
        <v>0</v>
      </c>
      <c r="AD21" s="245">
        <v>2585149</v>
      </c>
      <c r="AE21" s="245">
        <v>150439815</v>
      </c>
      <c r="AF21" s="245">
        <v>212511254</v>
      </c>
      <c r="AG21" s="245">
        <v>242059503</v>
      </c>
      <c r="AH21" s="245">
        <v>15259696</v>
      </c>
      <c r="AI21" s="245">
        <v>21172412</v>
      </c>
      <c r="AJ21" s="245">
        <v>278491611</v>
      </c>
      <c r="AK21" s="245">
        <v>491002865</v>
      </c>
      <c r="AL21" s="245">
        <v>441465849</v>
      </c>
      <c r="AM21" s="245">
        <v>7439424</v>
      </c>
      <c r="AN21" s="245">
        <v>158841</v>
      </c>
      <c r="AO21" s="245">
        <v>449064114</v>
      </c>
      <c r="AP21" s="245">
        <v>823827</v>
      </c>
      <c r="AQ21" s="245">
        <v>511569</v>
      </c>
      <c r="AR21" s="245">
        <v>386154</v>
      </c>
      <c r="AS21" s="245">
        <v>2902801</v>
      </c>
      <c r="AT21" s="245">
        <v>0</v>
      </c>
      <c r="AU21" s="245">
        <v>4624351</v>
      </c>
      <c r="AV21" s="245">
        <v>453688465</v>
      </c>
      <c r="AW21" s="245">
        <v>232955587</v>
      </c>
      <c r="AX21" s="245">
        <v>17584877</v>
      </c>
      <c r="AY21" s="245">
        <v>6188718</v>
      </c>
      <c r="AZ21" s="245">
        <v>2440764</v>
      </c>
      <c r="BA21" s="245"/>
      <c r="BB21" s="245">
        <v>165037470</v>
      </c>
      <c r="BC21" s="245">
        <v>424207416</v>
      </c>
      <c r="BD21" s="245">
        <v>29481049</v>
      </c>
      <c r="BE21" s="245">
        <v>-19236544</v>
      </c>
      <c r="BF21" s="245">
        <v>2971934</v>
      </c>
      <c r="BG21" s="245">
        <v>13216439</v>
      </c>
      <c r="BH21" s="245">
        <v>0</v>
      </c>
      <c r="BI21" s="245">
        <v>0</v>
      </c>
      <c r="BJ21" s="245">
        <v>13216439</v>
      </c>
      <c r="BK21" s="245">
        <v>15684271</v>
      </c>
      <c r="BL21" s="245">
        <v>12993613</v>
      </c>
      <c r="BM21" s="245">
        <v>0</v>
      </c>
      <c r="BN21" s="245">
        <v>-5229942</v>
      </c>
      <c r="BO21" s="245">
        <v>23447942</v>
      </c>
      <c r="BP21" s="245">
        <v>-25843421</v>
      </c>
      <c r="BQ21" s="245">
        <v>0</v>
      </c>
      <c r="BR21" s="245">
        <v>-25843421</v>
      </c>
      <c r="BS21" s="245">
        <v>21800122</v>
      </c>
      <c r="BT21" s="245">
        <v>-15583632</v>
      </c>
      <c r="BU21" s="245">
        <v>0</v>
      </c>
      <c r="BV21" s="245">
        <v>0</v>
      </c>
      <c r="BW21" s="245">
        <v>6216490</v>
      </c>
      <c r="BX21" s="245">
        <v>3821011</v>
      </c>
      <c r="BY21" s="245">
        <v>24441500</v>
      </c>
      <c r="BZ21" s="245">
        <v>28262511</v>
      </c>
      <c r="CA21" s="246">
        <v>5.4699999999999999E-2</v>
      </c>
      <c r="CB21" s="277">
        <v>1.01E-2</v>
      </c>
      <c r="CC21" s="277">
        <v>6.4899999999999999E-2</v>
      </c>
      <c r="CD21" s="276">
        <v>1.6886236035223865</v>
      </c>
      <c r="CE21" s="247"/>
      <c r="CF21" s="247"/>
      <c r="CG21" s="263">
        <v>35.331195380868522</v>
      </c>
      <c r="CH21" s="263"/>
      <c r="CI21" s="264">
        <v>47.089763290273488</v>
      </c>
      <c r="CJ21" s="264"/>
      <c r="CK21" s="246">
        <v>0.56710000000000005</v>
      </c>
      <c r="CL21" s="265"/>
      <c r="CM21" s="265"/>
      <c r="CN21" s="246">
        <v>0.22420000000000001</v>
      </c>
      <c r="CO21" s="265"/>
      <c r="CP21" s="265"/>
      <c r="CQ21" s="272">
        <v>3.8511000000000002</v>
      </c>
      <c r="CR21" s="266"/>
      <c r="CS21" s="272">
        <v>13.438700000000001</v>
      </c>
    </row>
    <row r="22" spans="1:97" s="242" customFormat="1" ht="15.4" customHeight="1" x14ac:dyDescent="0.2">
      <c r="A22" s="284" t="s">
        <v>400</v>
      </c>
      <c r="B22" s="285" t="s">
        <v>377</v>
      </c>
      <c r="C22" s="242">
        <v>132</v>
      </c>
      <c r="D22" s="278" t="s">
        <v>50</v>
      </c>
      <c r="E22" s="245">
        <v>4143000</v>
      </c>
      <c r="F22" s="245">
        <v>0</v>
      </c>
      <c r="G22" s="245">
        <v>27000</v>
      </c>
      <c r="H22" s="245">
        <v>3120000</v>
      </c>
      <c r="I22" s="245">
        <v>5000</v>
      </c>
      <c r="J22" s="245">
        <v>2046000</v>
      </c>
      <c r="K22" s="245">
        <v>1828000</v>
      </c>
      <c r="L22" s="245">
        <v>11169000</v>
      </c>
      <c r="M22" s="245">
        <v>944000</v>
      </c>
      <c r="N22" s="245">
        <v>0</v>
      </c>
      <c r="O22" s="245">
        <v>0</v>
      </c>
      <c r="P22" s="245">
        <v>0</v>
      </c>
      <c r="Q22" s="245">
        <v>36014000</v>
      </c>
      <c r="R22" s="245">
        <v>15791000</v>
      </c>
      <c r="S22" s="245">
        <v>20223000</v>
      </c>
      <c r="T22" s="245">
        <v>4165000</v>
      </c>
      <c r="U22" s="245">
        <v>25332000</v>
      </c>
      <c r="V22" s="245">
        <v>36501000</v>
      </c>
      <c r="W22" s="245">
        <v>214000</v>
      </c>
      <c r="X22" s="245">
        <v>4000</v>
      </c>
      <c r="Y22" s="245">
        <v>2597000</v>
      </c>
      <c r="Z22" s="245">
        <v>2023000</v>
      </c>
      <c r="AA22" s="245">
        <v>4838000</v>
      </c>
      <c r="AB22" s="245">
        <v>12083000</v>
      </c>
      <c r="AC22" s="245">
        <v>0</v>
      </c>
      <c r="AD22" s="245">
        <v>932000</v>
      </c>
      <c r="AE22" s="245">
        <v>13015000</v>
      </c>
      <c r="AF22" s="245">
        <v>17853000</v>
      </c>
      <c r="AG22" s="245">
        <v>14410000</v>
      </c>
      <c r="AH22" s="245">
        <v>1012000</v>
      </c>
      <c r="AI22" s="245">
        <v>3226000</v>
      </c>
      <c r="AJ22" s="245">
        <v>18648000</v>
      </c>
      <c r="AK22" s="245">
        <v>36501000</v>
      </c>
      <c r="AL22" s="245">
        <v>24806000</v>
      </c>
      <c r="AM22" s="245">
        <v>1663000</v>
      </c>
      <c r="AN22" s="245">
        <v>23000</v>
      </c>
      <c r="AO22" s="245">
        <v>26492000</v>
      </c>
      <c r="AP22" s="245">
        <v>221000</v>
      </c>
      <c r="AQ22" s="245">
        <v>68000</v>
      </c>
      <c r="AR22" s="245">
        <v>0</v>
      </c>
      <c r="AS22" s="245">
        <v>134000</v>
      </c>
      <c r="AT22" s="245">
        <v>0</v>
      </c>
      <c r="AU22" s="245">
        <v>423000</v>
      </c>
      <c r="AV22" s="245">
        <v>26915000</v>
      </c>
      <c r="AW22" s="245">
        <v>15469000</v>
      </c>
      <c r="AX22" s="245">
        <v>1389000</v>
      </c>
      <c r="AY22" s="245">
        <v>533000</v>
      </c>
      <c r="AZ22" s="245">
        <v>213000</v>
      </c>
      <c r="BA22" s="245"/>
      <c r="BB22" s="245">
        <v>9148000</v>
      </c>
      <c r="BC22" s="245">
        <v>26752000</v>
      </c>
      <c r="BD22" s="245">
        <v>163000</v>
      </c>
      <c r="BE22" s="245">
        <v>329000</v>
      </c>
      <c r="BF22" s="245">
        <v>952000</v>
      </c>
      <c r="BG22" s="245">
        <v>1444000</v>
      </c>
      <c r="BH22" s="245">
        <v>0</v>
      </c>
      <c r="BI22" s="245">
        <v>0</v>
      </c>
      <c r="BJ22" s="245">
        <v>1444000</v>
      </c>
      <c r="BK22" s="245">
        <v>1662000</v>
      </c>
      <c r="BL22" s="245">
        <v>373000</v>
      </c>
      <c r="BM22" s="245">
        <v>-329000</v>
      </c>
      <c r="BN22" s="245">
        <v>-14797000</v>
      </c>
      <c r="BO22" s="245">
        <v>-13091000</v>
      </c>
      <c r="BP22" s="245">
        <v>-751000</v>
      </c>
      <c r="BQ22" s="245">
        <v>24000</v>
      </c>
      <c r="BR22" s="245">
        <v>-727000</v>
      </c>
      <c r="BS22" s="245">
        <v>12400000</v>
      </c>
      <c r="BT22" s="245">
        <v>-103000</v>
      </c>
      <c r="BU22" s="245">
        <v>329000</v>
      </c>
      <c r="BV22" s="245">
        <v>1260000</v>
      </c>
      <c r="BW22" s="245">
        <v>13886000</v>
      </c>
      <c r="BX22" s="245">
        <v>68000</v>
      </c>
      <c r="BY22" s="245">
        <v>4075000</v>
      </c>
      <c r="BZ22" s="245">
        <v>4143000</v>
      </c>
      <c r="CA22" s="246">
        <v>-9.5999999999999992E-3</v>
      </c>
      <c r="CB22" s="277">
        <v>1.5699999999999999E-2</v>
      </c>
      <c r="CC22" s="277">
        <v>6.0000000000000001E-3</v>
      </c>
      <c r="CD22" s="276">
        <v>2.3085985944605207</v>
      </c>
      <c r="CE22" s="247"/>
      <c r="CF22" s="247"/>
      <c r="CG22" s="248">
        <v>45.908248004515031</v>
      </c>
      <c r="CH22" s="248"/>
      <c r="CI22" s="249">
        <v>69.566297362299409</v>
      </c>
      <c r="CJ22" s="249"/>
      <c r="CK22" s="246">
        <v>0.51080000000000003</v>
      </c>
      <c r="CL22" s="246"/>
      <c r="CM22" s="246"/>
      <c r="CN22" s="246">
        <v>9.1700000000000004E-2</v>
      </c>
      <c r="CO22" s="246"/>
      <c r="CP22" s="246"/>
      <c r="CQ22" s="272">
        <v>2.7911000000000001</v>
      </c>
      <c r="CR22" s="250"/>
      <c r="CS22" s="272">
        <v>11.368600000000001</v>
      </c>
    </row>
    <row r="23" spans="1:97" s="242" customFormat="1" ht="15.4" customHeight="1" x14ac:dyDescent="0.2">
      <c r="A23" s="284" t="s">
        <v>400</v>
      </c>
      <c r="B23" s="285" t="s">
        <v>377</v>
      </c>
      <c r="C23" s="242">
        <v>50</v>
      </c>
      <c r="D23" s="278" t="s">
        <v>31</v>
      </c>
      <c r="E23" s="245">
        <v>15316000</v>
      </c>
      <c r="F23" s="245">
        <v>2670000</v>
      </c>
      <c r="G23" s="245">
        <v>0</v>
      </c>
      <c r="H23" s="245">
        <v>14316000</v>
      </c>
      <c r="I23" s="245">
        <v>2170000</v>
      </c>
      <c r="J23" s="245">
        <v>0</v>
      </c>
      <c r="K23" s="245">
        <v>4062000</v>
      </c>
      <c r="L23" s="245">
        <v>38534000</v>
      </c>
      <c r="M23" s="245">
        <v>72932000</v>
      </c>
      <c r="N23" s="245">
        <v>0</v>
      </c>
      <c r="O23" s="245">
        <v>10368000</v>
      </c>
      <c r="P23" s="245">
        <v>0</v>
      </c>
      <c r="Q23" s="245">
        <v>220718000</v>
      </c>
      <c r="R23" s="245">
        <v>142922000</v>
      </c>
      <c r="S23" s="245">
        <v>77796000</v>
      </c>
      <c r="T23" s="245">
        <v>261000</v>
      </c>
      <c r="U23" s="245">
        <v>161357000</v>
      </c>
      <c r="V23" s="245">
        <v>199891000</v>
      </c>
      <c r="W23" s="245">
        <v>3606000</v>
      </c>
      <c r="X23" s="245">
        <v>9594000</v>
      </c>
      <c r="Y23" s="245">
        <v>731000</v>
      </c>
      <c r="Z23" s="245">
        <v>22167000</v>
      </c>
      <c r="AA23" s="245">
        <v>36098000</v>
      </c>
      <c r="AB23" s="245">
        <v>51652000</v>
      </c>
      <c r="AC23" s="245">
        <v>0</v>
      </c>
      <c r="AD23" s="245">
        <v>30711000</v>
      </c>
      <c r="AE23" s="245">
        <v>82363000</v>
      </c>
      <c r="AF23" s="245">
        <v>118461000</v>
      </c>
      <c r="AG23" s="245">
        <v>71062000</v>
      </c>
      <c r="AH23" s="245">
        <v>9857000</v>
      </c>
      <c r="AI23" s="245">
        <v>511000</v>
      </c>
      <c r="AJ23" s="245">
        <v>81430000</v>
      </c>
      <c r="AK23" s="245">
        <v>199891000</v>
      </c>
      <c r="AL23" s="245">
        <v>150893000</v>
      </c>
      <c r="AM23" s="245">
        <v>2484000</v>
      </c>
      <c r="AN23" s="245">
        <v>0</v>
      </c>
      <c r="AO23" s="245">
        <v>153377000</v>
      </c>
      <c r="AP23" s="245">
        <v>0</v>
      </c>
      <c r="AQ23" s="245">
        <v>1000</v>
      </c>
      <c r="AR23" s="245">
        <v>0</v>
      </c>
      <c r="AS23" s="245">
        <v>0</v>
      </c>
      <c r="AT23" s="245">
        <v>0</v>
      </c>
      <c r="AU23" s="245">
        <v>1000</v>
      </c>
      <c r="AV23" s="245">
        <v>153378000</v>
      </c>
      <c r="AW23" s="245">
        <v>81902000</v>
      </c>
      <c r="AX23" s="245">
        <v>12915000</v>
      </c>
      <c r="AY23" s="245">
        <v>2300000</v>
      </c>
      <c r="AZ23" s="245">
        <v>1263000</v>
      </c>
      <c r="BA23" s="245"/>
      <c r="BB23" s="245">
        <v>55429000</v>
      </c>
      <c r="BC23" s="245">
        <v>153809000</v>
      </c>
      <c r="BD23" s="245">
        <v>-431000</v>
      </c>
      <c r="BE23" s="245">
        <v>-9349000</v>
      </c>
      <c r="BF23" s="245">
        <v>-6443000</v>
      </c>
      <c r="BG23" s="245">
        <v>-16223000</v>
      </c>
      <c r="BH23" s="245">
        <v>0</v>
      </c>
      <c r="BI23" s="245">
        <v>0</v>
      </c>
      <c r="BJ23" s="245">
        <v>-16223000</v>
      </c>
      <c r="BK23" s="245">
        <v>-14871000</v>
      </c>
      <c r="BL23" s="245">
        <v>21597000</v>
      </c>
      <c r="BM23" s="245">
        <v>9349000</v>
      </c>
      <c r="BN23" s="245">
        <v>-10145000</v>
      </c>
      <c r="BO23" s="245">
        <v>5930000</v>
      </c>
      <c r="BP23" s="245">
        <v>-14695000</v>
      </c>
      <c r="BQ23" s="245">
        <v>13243000</v>
      </c>
      <c r="BR23" s="245">
        <v>-1452000</v>
      </c>
      <c r="BS23" s="245">
        <v>0</v>
      </c>
      <c r="BT23" s="245">
        <v>-3636000</v>
      </c>
      <c r="BU23" s="245">
        <v>-9349000</v>
      </c>
      <c r="BV23" s="245">
        <v>0</v>
      </c>
      <c r="BW23" s="245">
        <v>-12985000</v>
      </c>
      <c r="BX23" s="245">
        <v>-8507000</v>
      </c>
      <c r="BY23" s="245">
        <v>23823000</v>
      </c>
      <c r="BZ23" s="245">
        <v>15316000</v>
      </c>
      <c r="CA23" s="246">
        <v>-2.8E-3</v>
      </c>
      <c r="CB23" s="277">
        <v>0</v>
      </c>
      <c r="CC23" s="277">
        <v>-2.8E-3</v>
      </c>
      <c r="CD23" s="276">
        <v>1.067482963045044</v>
      </c>
      <c r="CE23" s="247"/>
      <c r="CF23" s="247"/>
      <c r="CG23" s="248">
        <v>34.62943940408104</v>
      </c>
      <c r="CH23" s="248"/>
      <c r="CI23" s="249">
        <v>68.661263077206982</v>
      </c>
      <c r="CJ23" s="249"/>
      <c r="CK23" s="246">
        <v>0.4073</v>
      </c>
      <c r="CL23" s="246"/>
      <c r="CM23" s="246"/>
      <c r="CN23" s="246">
        <v>0.14219999999999999</v>
      </c>
      <c r="CO23" s="246"/>
      <c r="CP23" s="246"/>
      <c r="CQ23" s="272">
        <v>2.5032000000000001</v>
      </c>
      <c r="CR23" s="250"/>
      <c r="CS23" s="272">
        <v>11.0663</v>
      </c>
    </row>
    <row r="24" spans="1:97" s="242" customFormat="1" ht="15.4" customHeight="1" x14ac:dyDescent="0.2">
      <c r="A24" s="284" t="s">
        <v>400</v>
      </c>
      <c r="B24" s="285" t="s">
        <v>377</v>
      </c>
      <c r="C24" s="242">
        <v>51</v>
      </c>
      <c r="D24" s="278" t="s">
        <v>76</v>
      </c>
      <c r="E24" s="245">
        <v>27672521</v>
      </c>
      <c r="F24" s="245">
        <v>0</v>
      </c>
      <c r="G24" s="245">
        <v>17075240</v>
      </c>
      <c r="H24" s="245">
        <v>86984869</v>
      </c>
      <c r="I24" s="245">
        <v>0</v>
      </c>
      <c r="J24" s="245">
        <v>0</v>
      </c>
      <c r="K24" s="245">
        <v>95081247</v>
      </c>
      <c r="L24" s="245">
        <v>226813877</v>
      </c>
      <c r="M24" s="245">
        <v>12585944</v>
      </c>
      <c r="N24" s="245">
        <v>37747524</v>
      </c>
      <c r="O24" s="245">
        <v>0</v>
      </c>
      <c r="P24" s="245">
        <v>0</v>
      </c>
      <c r="Q24" s="245">
        <v>1282734123</v>
      </c>
      <c r="R24" s="245">
        <v>590144649</v>
      </c>
      <c r="S24" s="245">
        <v>692589474</v>
      </c>
      <c r="T24" s="245">
        <v>972251643</v>
      </c>
      <c r="U24" s="245">
        <v>1715174585</v>
      </c>
      <c r="V24" s="245">
        <v>1941988462</v>
      </c>
      <c r="W24" s="245">
        <v>5195764</v>
      </c>
      <c r="X24" s="245">
        <v>72867109</v>
      </c>
      <c r="Y24" s="245">
        <v>0</v>
      </c>
      <c r="Z24" s="245">
        <v>135209605</v>
      </c>
      <c r="AA24" s="245">
        <v>213272478</v>
      </c>
      <c r="AB24" s="245">
        <v>354021710</v>
      </c>
      <c r="AC24" s="245">
        <v>0</v>
      </c>
      <c r="AD24" s="245">
        <v>61743354</v>
      </c>
      <c r="AE24" s="245">
        <v>415765064</v>
      </c>
      <c r="AF24" s="245">
        <v>629037542</v>
      </c>
      <c r="AG24" s="245">
        <v>607664708</v>
      </c>
      <c r="AH24" s="245">
        <v>538069716</v>
      </c>
      <c r="AI24" s="245">
        <v>167216496</v>
      </c>
      <c r="AJ24" s="245">
        <v>1312950920</v>
      </c>
      <c r="AK24" s="245">
        <v>1941988462</v>
      </c>
      <c r="AL24" s="245">
        <v>679894659</v>
      </c>
      <c r="AM24" s="245">
        <v>278010817</v>
      </c>
      <c r="AN24" s="245">
        <v>61523488</v>
      </c>
      <c r="AO24" s="245">
        <v>1019428964</v>
      </c>
      <c r="AP24" s="245">
        <v>-14861</v>
      </c>
      <c r="AQ24" s="245">
        <v>67928879</v>
      </c>
      <c r="AR24" s="245">
        <v>0</v>
      </c>
      <c r="AS24" s="245">
        <v>10817248</v>
      </c>
      <c r="AT24" s="245">
        <v>0</v>
      </c>
      <c r="AU24" s="245">
        <v>78731266</v>
      </c>
      <c r="AV24" s="245">
        <v>1098160230</v>
      </c>
      <c r="AW24" s="245">
        <v>366499060</v>
      </c>
      <c r="AX24" s="245">
        <v>61113251</v>
      </c>
      <c r="AY24" s="245">
        <v>6697306</v>
      </c>
      <c r="AZ24" s="245">
        <v>7494727</v>
      </c>
      <c r="BA24" s="245"/>
      <c r="BB24" s="245">
        <v>621784810</v>
      </c>
      <c r="BC24" s="245">
        <v>1063589154</v>
      </c>
      <c r="BD24" s="245">
        <v>34571076</v>
      </c>
      <c r="BE24" s="245">
        <v>0</v>
      </c>
      <c r="BF24" s="245">
        <v>16874192</v>
      </c>
      <c r="BG24" s="245">
        <v>51445268</v>
      </c>
      <c r="BH24" s="245">
        <v>0</v>
      </c>
      <c r="BI24" s="245">
        <v>0</v>
      </c>
      <c r="BJ24" s="245">
        <v>51445268</v>
      </c>
      <c r="BK24" s="245">
        <v>130567827</v>
      </c>
      <c r="BL24" s="245">
        <v>-41520976</v>
      </c>
      <c r="BM24" s="245">
        <v>0</v>
      </c>
      <c r="BN24" s="245">
        <v>-116489364</v>
      </c>
      <c r="BO24" s="245">
        <v>-27442513</v>
      </c>
      <c r="BP24" s="245">
        <v>-107837501</v>
      </c>
      <c r="BQ24" s="245">
        <v>38118777</v>
      </c>
      <c r="BR24" s="245">
        <v>-69718724</v>
      </c>
      <c r="BS24" s="245">
        <v>-3240000</v>
      </c>
      <c r="BT24" s="245">
        <v>-1707430</v>
      </c>
      <c r="BU24" s="245">
        <v>0</v>
      </c>
      <c r="BV24" s="245">
        <v>44869391</v>
      </c>
      <c r="BW24" s="245">
        <v>39921961</v>
      </c>
      <c r="BX24" s="245">
        <v>-57239276</v>
      </c>
      <c r="BY24" s="245">
        <v>84911797</v>
      </c>
      <c r="BZ24" s="245">
        <v>27672521</v>
      </c>
      <c r="CA24" s="246">
        <v>-4.02E-2</v>
      </c>
      <c r="CB24" s="277">
        <v>7.1599999999999997E-2</v>
      </c>
      <c r="CC24" s="277">
        <v>3.1399999999999997E-2</v>
      </c>
      <c r="CD24" s="276">
        <v>1.0634934199057788</v>
      </c>
      <c r="CE24" s="247"/>
      <c r="CF24" s="247"/>
      <c r="CG24" s="248">
        <v>46.697641707757555</v>
      </c>
      <c r="CH24" s="248"/>
      <c r="CI24" s="249">
        <v>51.121388086871548</v>
      </c>
      <c r="CJ24" s="249"/>
      <c r="CK24" s="246">
        <v>0.67600000000000005</v>
      </c>
      <c r="CL24" s="246"/>
      <c r="CM24" s="246"/>
      <c r="CN24" s="246">
        <v>0.1686</v>
      </c>
      <c r="CO24" s="246"/>
      <c r="CP24" s="246"/>
      <c r="CQ24" s="272">
        <v>8.6084999999999994</v>
      </c>
      <c r="CR24" s="250"/>
      <c r="CS24" s="272">
        <v>9.6564999999999994</v>
      </c>
    </row>
    <row r="25" spans="1:97" s="242" customFormat="1" ht="15.4" customHeight="1" x14ac:dyDescent="0.2">
      <c r="A25" s="284" t="s">
        <v>400</v>
      </c>
      <c r="B25" s="285" t="s">
        <v>377</v>
      </c>
      <c r="C25" s="242">
        <v>57</v>
      </c>
      <c r="D25" s="278" t="s">
        <v>46</v>
      </c>
      <c r="E25" s="245">
        <v>29760922</v>
      </c>
      <c r="F25" s="245">
        <v>11553</v>
      </c>
      <c r="G25" s="282">
        <v>5</v>
      </c>
      <c r="H25" s="245">
        <v>24127642</v>
      </c>
      <c r="I25" s="245">
        <v>494469</v>
      </c>
      <c r="J25" s="245">
        <v>3434535</v>
      </c>
      <c r="K25" s="245">
        <v>5988130</v>
      </c>
      <c r="L25" s="245">
        <v>63817256</v>
      </c>
      <c r="M25" s="245">
        <v>4684233</v>
      </c>
      <c r="N25" s="245">
        <v>0</v>
      </c>
      <c r="O25" s="245">
        <v>4856114</v>
      </c>
      <c r="P25" s="245">
        <v>0</v>
      </c>
      <c r="Q25" s="245">
        <v>303187560</v>
      </c>
      <c r="R25" s="245">
        <v>192288189</v>
      </c>
      <c r="S25" s="245">
        <v>110899371</v>
      </c>
      <c r="T25" s="245">
        <v>7174413</v>
      </c>
      <c r="U25" s="245">
        <v>127614131</v>
      </c>
      <c r="V25" s="245">
        <v>191431387</v>
      </c>
      <c r="W25" s="245">
        <v>12552442</v>
      </c>
      <c r="X25" s="245">
        <v>0</v>
      </c>
      <c r="Y25" s="245">
        <v>0</v>
      </c>
      <c r="Z25" s="245">
        <v>25215740</v>
      </c>
      <c r="AA25" s="245">
        <v>37768182</v>
      </c>
      <c r="AB25" s="245">
        <v>70977240</v>
      </c>
      <c r="AC25" s="245">
        <v>0</v>
      </c>
      <c r="AD25" s="245">
        <v>33494767</v>
      </c>
      <c r="AE25" s="245">
        <v>104472007</v>
      </c>
      <c r="AF25" s="245">
        <v>142240189</v>
      </c>
      <c r="AG25" s="245">
        <v>44972925</v>
      </c>
      <c r="AH25" s="245">
        <v>2681963</v>
      </c>
      <c r="AI25" s="245">
        <v>1536310</v>
      </c>
      <c r="AJ25" s="245">
        <v>49191198</v>
      </c>
      <c r="AK25" s="245">
        <v>191431387</v>
      </c>
      <c r="AL25" s="245">
        <v>185163661</v>
      </c>
      <c r="AM25" s="245">
        <v>6305255</v>
      </c>
      <c r="AN25" s="245">
        <v>981042</v>
      </c>
      <c r="AO25" s="245">
        <v>192449958</v>
      </c>
      <c r="AP25" s="245">
        <v>24671</v>
      </c>
      <c r="AQ25" s="245">
        <v>0</v>
      </c>
      <c r="AR25" s="245">
        <v>511167</v>
      </c>
      <c r="AS25" s="245">
        <v>315569</v>
      </c>
      <c r="AT25" s="245">
        <v>0</v>
      </c>
      <c r="AU25" s="245">
        <v>851407</v>
      </c>
      <c r="AV25" s="245">
        <v>193301365</v>
      </c>
      <c r="AW25" s="245">
        <v>101890321</v>
      </c>
      <c r="AX25" s="245">
        <v>11825045</v>
      </c>
      <c r="AY25" s="245">
        <v>3316360</v>
      </c>
      <c r="AZ25" s="245">
        <v>2192802</v>
      </c>
      <c r="BA25" s="245"/>
      <c r="BB25" s="245">
        <v>72000133</v>
      </c>
      <c r="BC25" s="245">
        <v>191224661</v>
      </c>
      <c r="BD25" s="245">
        <v>2076704</v>
      </c>
      <c r="BE25" s="245">
        <v>-511166</v>
      </c>
      <c r="BF25" s="245">
        <v>-3245172</v>
      </c>
      <c r="BG25" s="245">
        <v>-1679634</v>
      </c>
      <c r="BH25" s="245">
        <v>0</v>
      </c>
      <c r="BI25" s="245">
        <v>0</v>
      </c>
      <c r="BJ25" s="245">
        <v>-1679634</v>
      </c>
      <c r="BK25" s="245">
        <v>-760937</v>
      </c>
      <c r="BL25" s="245">
        <v>0</v>
      </c>
      <c r="BM25" s="245">
        <v>0</v>
      </c>
      <c r="BN25" s="245">
        <v>12272462</v>
      </c>
      <c r="BO25" s="245">
        <v>11511525</v>
      </c>
      <c r="BP25" s="245">
        <v>-11940964</v>
      </c>
      <c r="BQ25" s="245">
        <v>-860127</v>
      </c>
      <c r="BR25" s="245">
        <v>-12801091</v>
      </c>
      <c r="BS25" s="245">
        <v>0</v>
      </c>
      <c r="BT25" s="245">
        <v>3714918</v>
      </c>
      <c r="BU25" s="245">
        <v>0</v>
      </c>
      <c r="BV25" s="245">
        <v>0</v>
      </c>
      <c r="BW25" s="245">
        <v>3714918</v>
      </c>
      <c r="BX25" s="245">
        <v>2425352</v>
      </c>
      <c r="BY25" s="245">
        <v>27347123</v>
      </c>
      <c r="BZ25" s="245">
        <v>29772475</v>
      </c>
      <c r="CA25" s="246">
        <v>6.3E-3</v>
      </c>
      <c r="CB25" s="277">
        <v>4.4000000000000003E-3</v>
      </c>
      <c r="CC25" s="277">
        <v>1.0699999999999999E-2</v>
      </c>
      <c r="CD25" s="276">
        <v>1.6897095020353377</v>
      </c>
      <c r="CE25" s="247"/>
      <c r="CF25" s="247"/>
      <c r="CG25" s="248">
        <v>47.56111043840292</v>
      </c>
      <c r="CH25" s="248"/>
      <c r="CI25" s="249">
        <v>76.841783373716922</v>
      </c>
      <c r="CJ25" s="249"/>
      <c r="CK25" s="246">
        <v>0.25690000000000002</v>
      </c>
      <c r="CL25" s="246"/>
      <c r="CM25" s="246"/>
      <c r="CN25" s="246">
        <v>0.1278</v>
      </c>
      <c r="CO25" s="246"/>
      <c r="CP25" s="246"/>
      <c r="CQ25" s="272">
        <v>1.085</v>
      </c>
      <c r="CR25" s="250"/>
      <c r="CS25" s="272">
        <v>16.260999999999999</v>
      </c>
    </row>
    <row r="26" spans="1:97" s="242" customFormat="1" ht="15.4" customHeight="1" x14ac:dyDescent="0.2">
      <c r="A26" s="284" t="s">
        <v>400</v>
      </c>
      <c r="B26" s="285" t="s">
        <v>377</v>
      </c>
      <c r="C26" s="242">
        <v>8</v>
      </c>
      <c r="D26" s="278" t="s">
        <v>51</v>
      </c>
      <c r="E26" s="245">
        <v>162597</v>
      </c>
      <c r="F26" s="245">
        <v>0</v>
      </c>
      <c r="G26" s="245">
        <v>428446</v>
      </c>
      <c r="H26" s="245">
        <v>4801174</v>
      </c>
      <c r="I26" s="245">
        <v>562857</v>
      </c>
      <c r="J26" s="245">
        <v>0</v>
      </c>
      <c r="K26" s="245">
        <v>617812</v>
      </c>
      <c r="L26" s="245">
        <v>6572886</v>
      </c>
      <c r="M26" s="245">
        <v>19520284</v>
      </c>
      <c r="N26" s="245">
        <v>0</v>
      </c>
      <c r="O26" s="245">
        <v>0</v>
      </c>
      <c r="P26" s="245">
        <v>0</v>
      </c>
      <c r="Q26" s="245">
        <v>30614003</v>
      </c>
      <c r="R26" s="245">
        <v>18492084</v>
      </c>
      <c r="S26" s="245">
        <v>12121919</v>
      </c>
      <c r="T26" s="245">
        <v>254535</v>
      </c>
      <c r="U26" s="245">
        <v>31896738</v>
      </c>
      <c r="V26" s="245">
        <v>38469624</v>
      </c>
      <c r="W26" s="245">
        <v>302400</v>
      </c>
      <c r="X26" s="245">
        <v>2294937</v>
      </c>
      <c r="Y26" s="245">
        <v>0</v>
      </c>
      <c r="Z26" s="245">
        <v>3953867</v>
      </c>
      <c r="AA26" s="245">
        <v>6551204</v>
      </c>
      <c r="AB26" s="245">
        <v>5230264</v>
      </c>
      <c r="AC26" s="245">
        <v>2400000</v>
      </c>
      <c r="AD26" s="245">
        <v>817318</v>
      </c>
      <c r="AE26" s="245">
        <v>8447582</v>
      </c>
      <c r="AF26" s="245">
        <v>14998786</v>
      </c>
      <c r="AG26" s="245">
        <v>20567645</v>
      </c>
      <c r="AH26" s="245">
        <v>2644951</v>
      </c>
      <c r="AI26" s="245">
        <v>258242</v>
      </c>
      <c r="AJ26" s="245">
        <v>23470838</v>
      </c>
      <c r="AK26" s="245">
        <v>38469624</v>
      </c>
      <c r="AL26" s="245">
        <v>45656942</v>
      </c>
      <c r="AM26" s="245">
        <v>1384361</v>
      </c>
      <c r="AN26" s="245">
        <v>0</v>
      </c>
      <c r="AO26" s="245">
        <v>47041303</v>
      </c>
      <c r="AP26" s="245">
        <v>1047401</v>
      </c>
      <c r="AQ26" s="245">
        <v>0</v>
      </c>
      <c r="AR26" s="245">
        <v>0</v>
      </c>
      <c r="AS26" s="245">
        <v>-9009</v>
      </c>
      <c r="AT26" s="245">
        <v>0</v>
      </c>
      <c r="AU26" s="245">
        <v>1038392</v>
      </c>
      <c r="AV26" s="245">
        <v>48079695</v>
      </c>
      <c r="AW26" s="245">
        <v>26616862</v>
      </c>
      <c r="AX26" s="245">
        <v>2098846</v>
      </c>
      <c r="AY26" s="245">
        <v>209668</v>
      </c>
      <c r="AZ26" s="245">
        <v>195214</v>
      </c>
      <c r="BA26" s="245"/>
      <c r="BB26" s="245">
        <v>15038897</v>
      </c>
      <c r="BC26" s="245">
        <v>44159487</v>
      </c>
      <c r="BD26" s="245">
        <v>3920208</v>
      </c>
      <c r="BE26" s="245">
        <v>0</v>
      </c>
      <c r="BF26" s="245">
        <v>-149328</v>
      </c>
      <c r="BG26" s="245">
        <v>3770880</v>
      </c>
      <c r="BH26" s="245">
        <v>0</v>
      </c>
      <c r="BI26" s="245">
        <v>0</v>
      </c>
      <c r="BJ26" s="245">
        <v>3770880</v>
      </c>
      <c r="BK26" s="245">
        <v>4093937</v>
      </c>
      <c r="BL26" s="245">
        <v>632908</v>
      </c>
      <c r="BM26" s="245">
        <v>0</v>
      </c>
      <c r="BN26" s="245">
        <v>-1207776</v>
      </c>
      <c r="BO26" s="245">
        <v>3519069</v>
      </c>
      <c r="BP26" s="245">
        <v>-3259656</v>
      </c>
      <c r="BQ26" s="245">
        <v>-548829</v>
      </c>
      <c r="BR26" s="245">
        <v>-3808485</v>
      </c>
      <c r="BS26" s="245">
        <v>0</v>
      </c>
      <c r="BT26" s="245">
        <v>-316542</v>
      </c>
      <c r="BU26" s="245">
        <v>0</v>
      </c>
      <c r="BV26" s="245">
        <v>688800</v>
      </c>
      <c r="BW26" s="245">
        <v>372258</v>
      </c>
      <c r="BX26" s="245">
        <v>82842</v>
      </c>
      <c r="BY26" s="245">
        <v>79755</v>
      </c>
      <c r="BZ26" s="245">
        <v>162597</v>
      </c>
      <c r="CA26" s="246">
        <v>5.9900000000000002E-2</v>
      </c>
      <c r="CB26" s="277">
        <v>2.1499999999999998E-2</v>
      </c>
      <c r="CC26" s="277">
        <v>8.1500000000000003E-2</v>
      </c>
      <c r="CD26" s="276">
        <v>1.0033096206437779</v>
      </c>
      <c r="CE26" s="247"/>
      <c r="CF26" s="247"/>
      <c r="CG26" s="248">
        <v>38.382520450011739</v>
      </c>
      <c r="CH26" s="248"/>
      <c r="CI26" s="249">
        <v>36.935658089471339</v>
      </c>
      <c r="CJ26" s="249"/>
      <c r="CK26" s="246">
        <v>0.61009999999999998</v>
      </c>
      <c r="CL26" s="246"/>
      <c r="CM26" s="246"/>
      <c r="CN26" s="246">
        <v>0.51080000000000003</v>
      </c>
      <c r="CO26" s="246"/>
      <c r="CP26" s="246"/>
      <c r="CQ26" s="272">
        <v>12.1638</v>
      </c>
      <c r="CR26" s="250"/>
      <c r="CS26" s="272">
        <v>8.8104999999999993</v>
      </c>
    </row>
    <row r="27" spans="1:97" s="242" customFormat="1" ht="15.4" customHeight="1" x14ac:dyDescent="0.2">
      <c r="A27" s="284" t="s">
        <v>400</v>
      </c>
      <c r="B27" s="285" t="s">
        <v>377</v>
      </c>
      <c r="C27" s="242">
        <v>40</v>
      </c>
      <c r="D27" s="278" t="s">
        <v>55</v>
      </c>
      <c r="E27" s="245">
        <v>2679350</v>
      </c>
      <c r="F27" s="245">
        <v>0</v>
      </c>
      <c r="G27" s="245">
        <v>4890532</v>
      </c>
      <c r="H27" s="245">
        <v>16363550</v>
      </c>
      <c r="I27" s="245">
        <v>3878704</v>
      </c>
      <c r="J27" s="245">
        <v>0</v>
      </c>
      <c r="K27" s="245">
        <v>5792845</v>
      </c>
      <c r="L27" s="245">
        <v>33604981</v>
      </c>
      <c r="M27" s="245">
        <v>24778965</v>
      </c>
      <c r="N27" s="245">
        <v>0</v>
      </c>
      <c r="O27" s="245">
        <v>0</v>
      </c>
      <c r="P27" s="245">
        <v>0</v>
      </c>
      <c r="Q27" s="245">
        <v>162428877</v>
      </c>
      <c r="R27" s="245">
        <v>92518225</v>
      </c>
      <c r="S27" s="245">
        <v>69910652</v>
      </c>
      <c r="T27" s="245">
        <v>114362321</v>
      </c>
      <c r="U27" s="245">
        <v>209051938</v>
      </c>
      <c r="V27" s="245">
        <v>242656919</v>
      </c>
      <c r="W27" s="245">
        <v>1703011</v>
      </c>
      <c r="X27" s="245">
        <v>6048682</v>
      </c>
      <c r="Y27" s="245">
        <v>1841270</v>
      </c>
      <c r="Z27" s="245">
        <v>15308095</v>
      </c>
      <c r="AA27" s="245">
        <v>24901058</v>
      </c>
      <c r="AB27" s="245">
        <v>36277484</v>
      </c>
      <c r="AC27" s="245">
        <v>0</v>
      </c>
      <c r="AD27" s="245">
        <v>0</v>
      </c>
      <c r="AE27" s="245">
        <v>36277484</v>
      </c>
      <c r="AF27" s="245">
        <v>61178542</v>
      </c>
      <c r="AG27" s="245">
        <v>156964101</v>
      </c>
      <c r="AH27" s="245">
        <v>19913288</v>
      </c>
      <c r="AI27" s="245">
        <v>4600988</v>
      </c>
      <c r="AJ27" s="245">
        <v>181478377</v>
      </c>
      <c r="AK27" s="245">
        <v>242656919</v>
      </c>
      <c r="AL27" s="245">
        <v>151250544</v>
      </c>
      <c r="AM27" s="245">
        <v>3519954</v>
      </c>
      <c r="AN27" s="245">
        <v>436964</v>
      </c>
      <c r="AO27" s="245">
        <v>155207462</v>
      </c>
      <c r="AP27" s="245">
        <v>545142</v>
      </c>
      <c r="AQ27" s="245">
        <v>304871</v>
      </c>
      <c r="AR27" s="245">
        <v>0</v>
      </c>
      <c r="AS27" s="245">
        <v>2516259</v>
      </c>
      <c r="AT27" s="245">
        <v>0</v>
      </c>
      <c r="AU27" s="245">
        <v>3366272</v>
      </c>
      <c r="AV27" s="245">
        <v>158573734</v>
      </c>
      <c r="AW27" s="245">
        <v>84215732</v>
      </c>
      <c r="AX27" s="245">
        <v>5711347</v>
      </c>
      <c r="AY27" s="245">
        <v>1310432</v>
      </c>
      <c r="AZ27" s="245">
        <v>874375</v>
      </c>
      <c r="BA27" s="245"/>
      <c r="BB27" s="245">
        <v>52055872</v>
      </c>
      <c r="BC27" s="245">
        <v>144167758</v>
      </c>
      <c r="BD27" s="245">
        <v>14405976</v>
      </c>
      <c r="BE27" s="245">
        <v>-7168924</v>
      </c>
      <c r="BF27" s="245">
        <v>2415570</v>
      </c>
      <c r="BG27" s="245">
        <v>9652622</v>
      </c>
      <c r="BH27" s="245">
        <v>0</v>
      </c>
      <c r="BI27" s="245">
        <v>0</v>
      </c>
      <c r="BJ27" s="245">
        <v>9652622</v>
      </c>
      <c r="BK27" s="245">
        <v>11545883</v>
      </c>
      <c r="BL27" s="245">
        <v>1347085</v>
      </c>
      <c r="BM27" s="245">
        <v>0</v>
      </c>
      <c r="BN27" s="245">
        <v>-16283034</v>
      </c>
      <c r="BO27" s="245">
        <v>-3390066</v>
      </c>
      <c r="BP27" s="245">
        <v>-9275037</v>
      </c>
      <c r="BQ27" s="245">
        <v>0</v>
      </c>
      <c r="BR27" s="245">
        <v>-9275037</v>
      </c>
      <c r="BS27" s="245">
        <v>19198319</v>
      </c>
      <c r="BT27" s="245">
        <v>-10040387</v>
      </c>
      <c r="BU27" s="245">
        <v>0</v>
      </c>
      <c r="BV27" s="245">
        <v>0</v>
      </c>
      <c r="BW27" s="245">
        <v>9157932</v>
      </c>
      <c r="BX27" s="245">
        <v>-3507171</v>
      </c>
      <c r="BY27" s="245">
        <v>6186521</v>
      </c>
      <c r="BZ27" s="245">
        <v>2679350</v>
      </c>
      <c r="CA27" s="246">
        <v>6.9599999999999995E-2</v>
      </c>
      <c r="CB27" s="277">
        <v>2.12E-2</v>
      </c>
      <c r="CC27" s="277">
        <v>9.0800000000000006E-2</v>
      </c>
      <c r="CD27" s="276">
        <v>1.3495402886094237</v>
      </c>
      <c r="CE27" s="247"/>
      <c r="CF27" s="247"/>
      <c r="CG27" s="248">
        <v>39.488755491682731</v>
      </c>
      <c r="CH27" s="248"/>
      <c r="CI27" s="249">
        <v>49.698798273775857</v>
      </c>
      <c r="CJ27" s="249"/>
      <c r="CK27" s="246">
        <v>0.74780000000000002</v>
      </c>
      <c r="CL27" s="246"/>
      <c r="CM27" s="246"/>
      <c r="CN27" s="246">
        <v>0.32879999999999998</v>
      </c>
      <c r="CO27" s="246"/>
      <c r="CP27" s="246"/>
      <c r="CQ27" s="272">
        <v>7.1106999999999996</v>
      </c>
      <c r="CR27" s="250"/>
      <c r="CS27" s="272">
        <v>16.199000000000002</v>
      </c>
    </row>
    <row r="28" spans="1:97" s="242" customFormat="1" ht="15.4" customHeight="1" x14ac:dyDescent="0.2">
      <c r="A28" s="284" t="s">
        <v>400</v>
      </c>
      <c r="B28" s="285" t="s">
        <v>377</v>
      </c>
      <c r="C28" s="242">
        <v>3111</v>
      </c>
      <c r="D28" s="278" t="s">
        <v>407</v>
      </c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6"/>
      <c r="CB28" s="277"/>
      <c r="CC28" s="277"/>
      <c r="CD28" s="276"/>
      <c r="CE28" s="247"/>
      <c r="CF28" s="247"/>
      <c r="CG28" s="248"/>
      <c r="CH28" s="248"/>
      <c r="CI28" s="249"/>
      <c r="CJ28" s="249"/>
      <c r="CK28" s="246"/>
      <c r="CL28" s="246"/>
      <c r="CM28" s="246"/>
      <c r="CN28" s="246"/>
      <c r="CO28" s="246"/>
      <c r="CP28" s="246"/>
      <c r="CQ28" s="272"/>
      <c r="CR28" s="250"/>
      <c r="CS28" s="272"/>
    </row>
    <row r="29" spans="1:97" s="242" customFormat="1" ht="15.4" customHeight="1" x14ac:dyDescent="0.2">
      <c r="A29" s="284" t="s">
        <v>400</v>
      </c>
      <c r="B29" s="285" t="s">
        <v>377</v>
      </c>
      <c r="C29" s="243">
        <v>68</v>
      </c>
      <c r="D29" s="279" t="s">
        <v>399</v>
      </c>
      <c r="E29" s="245">
        <v>3702232</v>
      </c>
      <c r="F29" s="245">
        <v>0</v>
      </c>
      <c r="G29" s="245">
        <v>49820380</v>
      </c>
      <c r="H29" s="245">
        <v>14347747</v>
      </c>
      <c r="I29" s="245">
        <v>0</v>
      </c>
      <c r="J29" s="245">
        <v>0</v>
      </c>
      <c r="K29" s="245">
        <v>4051519</v>
      </c>
      <c r="L29" s="245">
        <v>71921878</v>
      </c>
      <c r="M29" s="245">
        <v>8069236</v>
      </c>
      <c r="N29" s="245">
        <v>316144</v>
      </c>
      <c r="O29" s="245">
        <v>0</v>
      </c>
      <c r="P29" s="245">
        <v>0</v>
      </c>
      <c r="Q29" s="245">
        <v>122812061</v>
      </c>
      <c r="R29" s="245">
        <v>76616261</v>
      </c>
      <c r="S29" s="245">
        <v>46195800</v>
      </c>
      <c r="T29" s="245">
        <v>612128</v>
      </c>
      <c r="U29" s="245">
        <v>55193308</v>
      </c>
      <c r="V29" s="245">
        <v>127115186</v>
      </c>
      <c r="W29" s="245">
        <v>3383252</v>
      </c>
      <c r="X29" s="245">
        <v>1308263</v>
      </c>
      <c r="Y29" s="245">
        <v>0</v>
      </c>
      <c r="Z29" s="245">
        <v>19756624</v>
      </c>
      <c r="AA29" s="245">
        <v>24448139</v>
      </c>
      <c r="AB29" s="245">
        <v>18745575</v>
      </c>
      <c r="AC29" s="245">
        <v>0</v>
      </c>
      <c r="AD29" s="245">
        <v>9713211</v>
      </c>
      <c r="AE29" s="245">
        <v>28458786</v>
      </c>
      <c r="AF29" s="245">
        <v>52906925</v>
      </c>
      <c r="AG29" s="245">
        <v>66383428</v>
      </c>
      <c r="AH29" s="245">
        <v>1159950</v>
      </c>
      <c r="AI29" s="245">
        <v>6664883</v>
      </c>
      <c r="AJ29" s="245">
        <v>74208261</v>
      </c>
      <c r="AK29" s="245">
        <v>127115186</v>
      </c>
      <c r="AL29" s="245">
        <v>107734501</v>
      </c>
      <c r="AM29" s="245">
        <v>5671990</v>
      </c>
      <c r="AN29" s="245">
        <v>0</v>
      </c>
      <c r="AO29" s="245">
        <v>113406491</v>
      </c>
      <c r="AP29" s="245">
        <v>4036330</v>
      </c>
      <c r="AQ29" s="245">
        <v>104578</v>
      </c>
      <c r="AR29" s="245">
        <v>0</v>
      </c>
      <c r="AS29" s="245">
        <v>-641882</v>
      </c>
      <c r="AT29" s="245">
        <v>0</v>
      </c>
      <c r="AU29" s="245">
        <v>3499026</v>
      </c>
      <c r="AV29" s="245">
        <v>116905517</v>
      </c>
      <c r="AW29" s="245">
        <v>66856699</v>
      </c>
      <c r="AX29" s="245">
        <v>6497187</v>
      </c>
      <c r="AY29" s="245">
        <v>425108</v>
      </c>
      <c r="AZ29" s="245">
        <v>716057</v>
      </c>
      <c r="BA29" s="245"/>
      <c r="BB29" s="245">
        <v>39107010</v>
      </c>
      <c r="BC29" s="245">
        <v>113602061</v>
      </c>
      <c r="BD29" s="245">
        <v>3303456</v>
      </c>
      <c r="BE29" s="245">
        <v>-11625611</v>
      </c>
      <c r="BF29" s="245">
        <v>3723172</v>
      </c>
      <c r="BG29" s="245">
        <v>-4598983</v>
      </c>
      <c r="BH29" s="245">
        <v>0</v>
      </c>
      <c r="BI29" s="245">
        <v>0</v>
      </c>
      <c r="BJ29" s="245">
        <v>-4598983</v>
      </c>
      <c r="BK29" s="245">
        <v>-4969166</v>
      </c>
      <c r="BL29" s="245">
        <v>5629043</v>
      </c>
      <c r="BM29" s="245">
        <v>0</v>
      </c>
      <c r="BN29" s="245">
        <v>-1125727</v>
      </c>
      <c r="BO29" s="245">
        <v>-465850</v>
      </c>
      <c r="BP29" s="245">
        <v>-12064316</v>
      </c>
      <c r="BQ29" s="245">
        <v>9388465</v>
      </c>
      <c r="BR29" s="245">
        <v>-2675851</v>
      </c>
      <c r="BS29" s="245">
        <v>0</v>
      </c>
      <c r="BT29" s="245">
        <v>-949747</v>
      </c>
      <c r="BU29" s="245">
        <v>0</v>
      </c>
      <c r="BV29" s="245">
        <v>4865479</v>
      </c>
      <c r="BW29" s="245">
        <v>3915732</v>
      </c>
      <c r="BX29" s="245">
        <v>774031</v>
      </c>
      <c r="BY29" s="245">
        <v>2928201</v>
      </c>
      <c r="BZ29" s="245">
        <v>3702232</v>
      </c>
      <c r="CA29" s="246">
        <v>-1.6000000000000001E-3</v>
      </c>
      <c r="CB29" s="277">
        <v>2.9899999999999999E-2</v>
      </c>
      <c r="CC29" s="277">
        <v>2.8199999999999999E-2</v>
      </c>
      <c r="CD29" s="276">
        <v>2.9418140170096381</v>
      </c>
      <c r="CE29" s="247"/>
      <c r="CF29" s="247"/>
      <c r="CG29" s="248">
        <v>48.609568953217682</v>
      </c>
      <c r="CH29" s="248"/>
      <c r="CI29" s="249">
        <v>78.85780006612957</v>
      </c>
      <c r="CJ29" s="249"/>
      <c r="CK29" s="246">
        <v>0.5837</v>
      </c>
      <c r="CL29" s="246"/>
      <c r="CM29" s="246"/>
      <c r="CN29" s="246">
        <v>0.2268</v>
      </c>
      <c r="CO29" s="246"/>
      <c r="CP29" s="246"/>
      <c r="CQ29" s="272">
        <v>2.6850000000000001</v>
      </c>
      <c r="CR29" s="250"/>
      <c r="CS29" s="272">
        <v>11.792199999999999</v>
      </c>
    </row>
    <row r="30" spans="1:97" s="242" customFormat="1" ht="15.4" customHeight="1" x14ac:dyDescent="0.2">
      <c r="A30" s="284" t="s">
        <v>400</v>
      </c>
      <c r="B30" s="285" t="s">
        <v>377</v>
      </c>
      <c r="C30" s="242">
        <v>71</v>
      </c>
      <c r="D30" s="278" t="s">
        <v>164</v>
      </c>
      <c r="E30" s="245">
        <v>10081019</v>
      </c>
      <c r="F30" s="245">
        <v>8146515</v>
      </c>
      <c r="G30" s="245">
        <v>0</v>
      </c>
      <c r="H30" s="245">
        <v>14341313</v>
      </c>
      <c r="I30" s="245">
        <v>1835154</v>
      </c>
      <c r="J30" s="245">
        <v>15375892</v>
      </c>
      <c r="K30" s="245">
        <v>3899764</v>
      </c>
      <c r="L30" s="245">
        <v>53679657</v>
      </c>
      <c r="M30" s="245">
        <v>20542710</v>
      </c>
      <c r="N30" s="245">
        <v>0</v>
      </c>
      <c r="O30" s="245">
        <v>0</v>
      </c>
      <c r="P30" s="245">
        <v>0</v>
      </c>
      <c r="Q30" s="245">
        <v>204147972</v>
      </c>
      <c r="R30" s="245">
        <v>129289355</v>
      </c>
      <c r="S30" s="245">
        <v>74858617</v>
      </c>
      <c r="T30" s="245">
        <v>51098132</v>
      </c>
      <c r="U30" s="245">
        <v>146499459</v>
      </c>
      <c r="V30" s="245">
        <v>200179116</v>
      </c>
      <c r="W30" s="245">
        <v>639181</v>
      </c>
      <c r="X30" s="245">
        <v>159133</v>
      </c>
      <c r="Y30" s="245">
        <v>13206753</v>
      </c>
      <c r="Z30" s="245">
        <v>18412592</v>
      </c>
      <c r="AA30" s="245">
        <v>32417659</v>
      </c>
      <c r="AB30" s="245">
        <v>10387560</v>
      </c>
      <c r="AC30" s="245">
        <v>0</v>
      </c>
      <c r="AD30" s="245">
        <v>4617872</v>
      </c>
      <c r="AE30" s="245">
        <v>15005432</v>
      </c>
      <c r="AF30" s="245">
        <v>47423091</v>
      </c>
      <c r="AG30" s="245">
        <v>126864582</v>
      </c>
      <c r="AH30" s="245">
        <v>5684770</v>
      </c>
      <c r="AI30" s="245">
        <v>20206673</v>
      </c>
      <c r="AJ30" s="245">
        <v>152756025</v>
      </c>
      <c r="AK30" s="245">
        <v>200179116</v>
      </c>
      <c r="AL30" s="245">
        <v>152373960</v>
      </c>
      <c r="AM30" s="245">
        <v>7350251</v>
      </c>
      <c r="AN30" s="245">
        <v>1585199</v>
      </c>
      <c r="AO30" s="245">
        <v>161309410</v>
      </c>
      <c r="AP30" s="245">
        <v>384599</v>
      </c>
      <c r="AQ30" s="245">
        <v>0</v>
      </c>
      <c r="AR30" s="245">
        <v>0</v>
      </c>
      <c r="AS30" s="245">
        <v>1813281</v>
      </c>
      <c r="AT30" s="245">
        <v>0</v>
      </c>
      <c r="AU30" s="245">
        <v>2197880</v>
      </c>
      <c r="AV30" s="245">
        <v>163507290</v>
      </c>
      <c r="AW30" s="245">
        <v>80847184</v>
      </c>
      <c r="AX30" s="245">
        <v>9016307</v>
      </c>
      <c r="AY30" s="245">
        <v>368821</v>
      </c>
      <c r="AZ30" s="245">
        <v>917783</v>
      </c>
      <c r="BA30" s="245"/>
      <c r="BB30" s="245">
        <v>68446800</v>
      </c>
      <c r="BC30" s="245">
        <v>159596895</v>
      </c>
      <c r="BD30" s="245">
        <v>3910395</v>
      </c>
      <c r="BE30" s="245">
        <v>-1375682</v>
      </c>
      <c r="BF30" s="245">
        <v>712640</v>
      </c>
      <c r="BG30" s="245">
        <v>3247353</v>
      </c>
      <c r="BH30" s="245">
        <v>0</v>
      </c>
      <c r="BI30" s="245">
        <v>0</v>
      </c>
      <c r="BJ30" s="245">
        <v>3247353</v>
      </c>
      <c r="BK30" s="245">
        <v>3420801</v>
      </c>
      <c r="BL30" s="245">
        <v>14550932</v>
      </c>
      <c r="BM30" s="245">
        <v>1375682</v>
      </c>
      <c r="BN30" s="245">
        <v>-4827298</v>
      </c>
      <c r="BO30" s="245">
        <v>14520117</v>
      </c>
      <c r="BP30" s="245">
        <v>-8284404</v>
      </c>
      <c r="BQ30" s="245">
        <v>-3587463</v>
      </c>
      <c r="BR30" s="245">
        <v>-11871867</v>
      </c>
      <c r="BS30" s="245">
        <v>0</v>
      </c>
      <c r="BT30" s="245">
        <v>-604096</v>
      </c>
      <c r="BU30" s="245">
        <v>-1375682</v>
      </c>
      <c r="BV30" s="245">
        <v>0</v>
      </c>
      <c r="BW30" s="245">
        <v>-1979778</v>
      </c>
      <c r="BX30" s="245">
        <v>668472</v>
      </c>
      <c r="BY30" s="245">
        <v>9412547</v>
      </c>
      <c r="BZ30" s="245">
        <v>10081019</v>
      </c>
      <c r="CA30" s="246">
        <v>1.04E-2</v>
      </c>
      <c r="CB30" s="277">
        <v>1.34E-2</v>
      </c>
      <c r="CC30" s="277">
        <v>2.3900000000000001E-2</v>
      </c>
      <c r="CD30" s="276">
        <v>1.6558770329467651</v>
      </c>
      <c r="CE30" s="247"/>
      <c r="CF30" s="247"/>
      <c r="CG30" s="248">
        <v>34.353502691667259</v>
      </c>
      <c r="CH30" s="248"/>
      <c r="CI30" s="249">
        <v>78.193093455047475</v>
      </c>
      <c r="CJ30" s="249"/>
      <c r="CK30" s="246">
        <v>0.76300000000000001</v>
      </c>
      <c r="CL30" s="246"/>
      <c r="CM30" s="246"/>
      <c r="CN30" s="246">
        <v>0.3019</v>
      </c>
      <c r="CO30" s="246"/>
      <c r="CP30" s="246"/>
      <c r="CQ30" s="272">
        <v>13.1899</v>
      </c>
      <c r="CR30" s="250"/>
      <c r="CS30" s="272">
        <v>14.339499999999999</v>
      </c>
    </row>
    <row r="31" spans="1:97" s="242" customFormat="1" ht="15.4" customHeight="1" x14ac:dyDescent="0.2">
      <c r="A31" s="284" t="s">
        <v>400</v>
      </c>
      <c r="B31" s="285" t="s">
        <v>377</v>
      </c>
      <c r="C31" s="242">
        <v>73</v>
      </c>
      <c r="D31" s="278" t="s">
        <v>408</v>
      </c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6"/>
      <c r="CB31" s="277"/>
      <c r="CC31" s="277"/>
      <c r="CD31" s="276"/>
      <c r="CE31" s="247"/>
      <c r="CF31" s="247"/>
      <c r="CG31" s="248"/>
      <c r="CH31" s="248"/>
      <c r="CI31" s="249"/>
      <c r="CJ31" s="249"/>
      <c r="CK31" s="246"/>
      <c r="CL31" s="246"/>
      <c r="CM31" s="246"/>
      <c r="CN31" s="246"/>
      <c r="CO31" s="246"/>
      <c r="CP31" s="246"/>
      <c r="CQ31" s="272"/>
      <c r="CR31" s="250"/>
      <c r="CS31" s="272"/>
    </row>
    <row r="32" spans="1:97" s="242" customFormat="1" ht="15.4" customHeight="1" x14ac:dyDescent="0.2">
      <c r="A32" s="284" t="s">
        <v>400</v>
      </c>
      <c r="B32" s="285" t="s">
        <v>377</v>
      </c>
      <c r="C32" s="242">
        <v>77</v>
      </c>
      <c r="D32" s="278" t="s">
        <v>409</v>
      </c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6"/>
      <c r="CB32" s="277"/>
      <c r="CC32" s="277"/>
      <c r="CD32" s="276"/>
      <c r="CE32" s="247"/>
      <c r="CF32" s="247"/>
      <c r="CG32" s="248"/>
      <c r="CH32" s="248"/>
      <c r="CI32" s="249"/>
      <c r="CJ32" s="249"/>
      <c r="CK32" s="246"/>
      <c r="CL32" s="246"/>
      <c r="CM32" s="246"/>
      <c r="CN32" s="246"/>
      <c r="CO32" s="246"/>
      <c r="CP32" s="246"/>
      <c r="CQ32" s="272"/>
      <c r="CR32" s="250"/>
      <c r="CS32" s="272"/>
    </row>
    <row r="33" spans="1:97" s="242" customFormat="1" ht="15.4" customHeight="1" x14ac:dyDescent="0.2">
      <c r="A33" s="284" t="s">
        <v>400</v>
      </c>
      <c r="B33" s="285" t="s">
        <v>377</v>
      </c>
      <c r="C33" s="242">
        <v>6546</v>
      </c>
      <c r="D33" s="279" t="s">
        <v>411</v>
      </c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6"/>
      <c r="CB33" s="277"/>
      <c r="CC33" s="277"/>
      <c r="CD33" s="276"/>
      <c r="CE33" s="247"/>
      <c r="CF33" s="247"/>
      <c r="CG33" s="248"/>
      <c r="CH33" s="248"/>
      <c r="CI33" s="249"/>
      <c r="CJ33" s="249"/>
      <c r="CK33" s="246"/>
      <c r="CL33" s="246"/>
      <c r="CM33" s="246"/>
      <c r="CN33" s="246"/>
      <c r="CO33" s="246"/>
      <c r="CP33" s="246"/>
      <c r="CQ33" s="250"/>
      <c r="CR33" s="250"/>
      <c r="CS33" s="272"/>
    </row>
    <row r="34" spans="1:97" s="242" customFormat="1" ht="15.4" customHeight="1" x14ac:dyDescent="0.2">
      <c r="A34" s="284" t="s">
        <v>400</v>
      </c>
      <c r="B34" s="285" t="s">
        <v>377</v>
      </c>
      <c r="C34" s="242">
        <v>83</v>
      </c>
      <c r="D34" s="278" t="s">
        <v>412</v>
      </c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6"/>
      <c r="CB34" s="277"/>
      <c r="CC34" s="277"/>
      <c r="CD34" s="276"/>
      <c r="CE34" s="247"/>
      <c r="CF34" s="247"/>
      <c r="CG34" s="248"/>
      <c r="CH34" s="248"/>
      <c r="CI34" s="249"/>
      <c r="CJ34" s="249"/>
      <c r="CK34" s="246"/>
      <c r="CL34" s="246"/>
      <c r="CM34" s="246"/>
      <c r="CN34" s="246"/>
      <c r="CO34" s="246"/>
      <c r="CP34" s="246"/>
      <c r="CQ34" s="250"/>
      <c r="CR34" s="250"/>
      <c r="CS34" s="272"/>
    </row>
    <row r="35" spans="1:97" s="242" customFormat="1" ht="15.4" customHeight="1" x14ac:dyDescent="0.2">
      <c r="A35" s="284" t="s">
        <v>400</v>
      </c>
      <c r="B35" s="285" t="s">
        <v>377</v>
      </c>
      <c r="C35" s="242">
        <v>85</v>
      </c>
      <c r="D35" s="278" t="s">
        <v>413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6"/>
      <c r="CB35" s="277"/>
      <c r="CC35" s="277"/>
      <c r="CD35" s="276"/>
      <c r="CE35" s="247"/>
      <c r="CF35" s="247"/>
      <c r="CG35" s="248"/>
      <c r="CH35" s="248"/>
      <c r="CI35" s="249"/>
      <c r="CJ35" s="249"/>
      <c r="CK35" s="246"/>
      <c r="CL35" s="246"/>
      <c r="CM35" s="246"/>
      <c r="CN35" s="246"/>
      <c r="CO35" s="246"/>
      <c r="CP35" s="246"/>
      <c r="CQ35" s="250"/>
      <c r="CR35" s="250"/>
      <c r="CS35" s="272"/>
    </row>
    <row r="36" spans="1:97" s="242" customFormat="1" ht="15.4" customHeight="1" x14ac:dyDescent="0.2">
      <c r="A36" s="284" t="s">
        <v>400</v>
      </c>
      <c r="B36" s="285" t="s">
        <v>377</v>
      </c>
      <c r="C36" s="242">
        <v>133</v>
      </c>
      <c r="D36" s="278" t="s">
        <v>36</v>
      </c>
      <c r="E36" s="245">
        <v>6344000</v>
      </c>
      <c r="F36" s="245">
        <v>431000</v>
      </c>
      <c r="G36" s="245">
        <v>0</v>
      </c>
      <c r="H36" s="245">
        <v>4625000</v>
      </c>
      <c r="I36" s="245">
        <v>0</v>
      </c>
      <c r="J36" s="245">
        <v>12384000</v>
      </c>
      <c r="K36" s="245">
        <v>2972000</v>
      </c>
      <c r="L36" s="245">
        <v>26756000</v>
      </c>
      <c r="M36" s="245">
        <v>5550000</v>
      </c>
      <c r="N36" s="245">
        <v>0</v>
      </c>
      <c r="O36" s="245">
        <v>0</v>
      </c>
      <c r="P36" s="245">
        <v>0</v>
      </c>
      <c r="Q36" s="245">
        <v>62537000</v>
      </c>
      <c r="R36" s="245">
        <v>36206000</v>
      </c>
      <c r="S36" s="245">
        <v>26331000</v>
      </c>
      <c r="T36" s="245">
        <v>14331000</v>
      </c>
      <c r="U36" s="245">
        <v>46212000</v>
      </c>
      <c r="V36" s="245">
        <v>72968000</v>
      </c>
      <c r="W36" s="245">
        <v>573000</v>
      </c>
      <c r="X36" s="245">
        <v>0</v>
      </c>
      <c r="Y36" s="245">
        <v>11040000</v>
      </c>
      <c r="Z36" s="245">
        <v>7165000</v>
      </c>
      <c r="AA36" s="245">
        <v>18778000</v>
      </c>
      <c r="AB36" s="245">
        <v>17136000</v>
      </c>
      <c r="AC36" s="245">
        <v>0</v>
      </c>
      <c r="AD36" s="245">
        <v>8466000</v>
      </c>
      <c r="AE36" s="245">
        <v>25602000</v>
      </c>
      <c r="AF36" s="245">
        <v>44380000</v>
      </c>
      <c r="AG36" s="245">
        <v>23883000</v>
      </c>
      <c r="AH36" s="245">
        <v>2569000</v>
      </c>
      <c r="AI36" s="245">
        <v>2136000</v>
      </c>
      <c r="AJ36" s="245">
        <v>28588000</v>
      </c>
      <c r="AK36" s="245">
        <v>72968000</v>
      </c>
      <c r="AL36" s="245">
        <v>77049000</v>
      </c>
      <c r="AM36" s="245">
        <v>3262000</v>
      </c>
      <c r="AN36" s="245">
        <v>151000</v>
      </c>
      <c r="AO36" s="245">
        <v>80462000</v>
      </c>
      <c r="AP36" s="245">
        <v>531000</v>
      </c>
      <c r="AQ36" s="245">
        <v>89000</v>
      </c>
      <c r="AR36" s="245">
        <v>0</v>
      </c>
      <c r="AS36" s="245">
        <v>951000</v>
      </c>
      <c r="AT36" s="245">
        <v>0</v>
      </c>
      <c r="AU36" s="245">
        <v>1571000</v>
      </c>
      <c r="AV36" s="245">
        <v>82033000</v>
      </c>
      <c r="AW36" s="245">
        <v>36686000</v>
      </c>
      <c r="AX36" s="245">
        <v>2568000</v>
      </c>
      <c r="AY36" s="245">
        <v>629000</v>
      </c>
      <c r="AZ36" s="245">
        <v>651000</v>
      </c>
      <c r="BA36" s="245"/>
      <c r="BB36" s="245">
        <v>38572000</v>
      </c>
      <c r="BC36" s="245">
        <v>79106000</v>
      </c>
      <c r="BD36" s="245">
        <v>2927000</v>
      </c>
      <c r="BE36" s="245">
        <v>0</v>
      </c>
      <c r="BF36" s="245">
        <v>-1678000</v>
      </c>
      <c r="BG36" s="245">
        <v>1249000</v>
      </c>
      <c r="BH36" s="245">
        <v>0</v>
      </c>
      <c r="BI36" s="245">
        <v>0</v>
      </c>
      <c r="BJ36" s="245">
        <v>1249000</v>
      </c>
      <c r="BK36" s="245">
        <v>667000</v>
      </c>
      <c r="BL36" s="245">
        <v>6694000</v>
      </c>
      <c r="BM36" s="245">
        <v>0</v>
      </c>
      <c r="BN36" s="245">
        <v>-11536000</v>
      </c>
      <c r="BO36" s="245">
        <v>-4175000</v>
      </c>
      <c r="BP36" s="245">
        <v>-610000</v>
      </c>
      <c r="BQ36" s="245">
        <v>454000</v>
      </c>
      <c r="BR36" s="245">
        <v>-156000</v>
      </c>
      <c r="BS36" s="245">
        <v>8000000</v>
      </c>
      <c r="BT36" s="245">
        <v>-439000</v>
      </c>
      <c r="BU36" s="245">
        <v>0</v>
      </c>
      <c r="BV36" s="245">
        <v>0</v>
      </c>
      <c r="BW36" s="245">
        <v>7561000</v>
      </c>
      <c r="BX36" s="245">
        <v>3230000</v>
      </c>
      <c r="BY36" s="245">
        <v>3114000</v>
      </c>
      <c r="BZ36" s="245">
        <v>6344000</v>
      </c>
      <c r="CA36" s="246">
        <v>1.6500000000000001E-2</v>
      </c>
      <c r="CB36" s="277">
        <v>1.9099999999999999E-2</v>
      </c>
      <c r="CC36" s="277">
        <v>3.56E-2</v>
      </c>
      <c r="CD36" s="276">
        <v>1.4248588774097348</v>
      </c>
      <c r="CE36" s="247"/>
      <c r="CF36" s="247"/>
      <c r="CG36" s="273">
        <v>21.909758724967226</v>
      </c>
      <c r="CH36" s="248"/>
      <c r="CI36" s="249">
        <v>89.549896783297186</v>
      </c>
      <c r="CJ36" s="249"/>
      <c r="CK36" s="246">
        <v>0.39169999999999999</v>
      </c>
      <c r="CL36" s="246"/>
      <c r="CM36" s="246"/>
      <c r="CN36" s="246">
        <v>0.153</v>
      </c>
      <c r="CO36" s="246"/>
      <c r="CP36" s="246"/>
      <c r="CQ36" s="272">
        <v>5.0948000000000002</v>
      </c>
      <c r="CR36" s="250"/>
      <c r="CS36" s="272">
        <v>14.0989</v>
      </c>
    </row>
    <row r="37" spans="1:97" s="242" customFormat="1" ht="15.4" customHeight="1" x14ac:dyDescent="0.2">
      <c r="A37" s="284" t="s">
        <v>400</v>
      </c>
      <c r="B37" s="285" t="s">
        <v>377</v>
      </c>
      <c r="C37" s="242">
        <v>88</v>
      </c>
      <c r="D37" s="278" t="s">
        <v>35</v>
      </c>
      <c r="E37" s="245">
        <v>9105000</v>
      </c>
      <c r="F37" s="245">
        <v>0</v>
      </c>
      <c r="G37" s="245">
        <v>0</v>
      </c>
      <c r="H37" s="245">
        <v>9307000</v>
      </c>
      <c r="I37" s="245">
        <v>1536000</v>
      </c>
      <c r="J37" s="245">
        <v>0</v>
      </c>
      <c r="K37" s="245">
        <v>1569000</v>
      </c>
      <c r="L37" s="245">
        <v>21517000</v>
      </c>
      <c r="M37" s="245">
        <v>32742000</v>
      </c>
      <c r="N37" s="245">
        <v>91000</v>
      </c>
      <c r="O37" s="245">
        <v>0</v>
      </c>
      <c r="P37" s="245">
        <v>0</v>
      </c>
      <c r="Q37" s="245">
        <v>93916000</v>
      </c>
      <c r="R37" s="245">
        <v>40210000</v>
      </c>
      <c r="S37" s="245">
        <v>53706000</v>
      </c>
      <c r="T37" s="245">
        <v>9009000</v>
      </c>
      <c r="U37" s="245">
        <v>95548000</v>
      </c>
      <c r="V37" s="245">
        <v>117065000</v>
      </c>
      <c r="W37" s="245">
        <v>279000</v>
      </c>
      <c r="X37" s="245">
        <v>4926000</v>
      </c>
      <c r="Y37" s="245">
        <v>562000</v>
      </c>
      <c r="Z37" s="245">
        <v>5487000</v>
      </c>
      <c r="AA37" s="245">
        <v>11254000</v>
      </c>
      <c r="AB37" s="245">
        <v>653000</v>
      </c>
      <c r="AC37" s="245">
        <v>0</v>
      </c>
      <c r="AD37" s="245">
        <v>2898000</v>
      </c>
      <c r="AE37" s="245">
        <v>3551000</v>
      </c>
      <c r="AF37" s="245">
        <v>14805000</v>
      </c>
      <c r="AG37" s="245">
        <v>93367000</v>
      </c>
      <c r="AH37" s="245">
        <v>1719000</v>
      </c>
      <c r="AI37" s="245">
        <v>7174000</v>
      </c>
      <c r="AJ37" s="245">
        <v>102260000</v>
      </c>
      <c r="AK37" s="245">
        <v>117065000</v>
      </c>
      <c r="AL37" s="245">
        <v>65193000</v>
      </c>
      <c r="AM37" s="245">
        <v>3728000</v>
      </c>
      <c r="AN37" s="245">
        <v>0</v>
      </c>
      <c r="AO37" s="245">
        <v>68921000</v>
      </c>
      <c r="AP37" s="245">
        <v>315000</v>
      </c>
      <c r="AQ37" s="245">
        <v>2416000</v>
      </c>
      <c r="AR37" s="245">
        <v>0</v>
      </c>
      <c r="AS37" s="245">
        <v>0</v>
      </c>
      <c r="AT37" s="245">
        <v>596000</v>
      </c>
      <c r="AU37" s="245">
        <v>3327000</v>
      </c>
      <c r="AV37" s="245">
        <v>72248000</v>
      </c>
      <c r="AW37" s="245">
        <v>39210000</v>
      </c>
      <c r="AX37" s="245">
        <v>5471000</v>
      </c>
      <c r="AY37" s="245">
        <v>53000</v>
      </c>
      <c r="AZ37" s="245">
        <v>385000</v>
      </c>
      <c r="BA37" s="245"/>
      <c r="BB37" s="245">
        <v>23292000</v>
      </c>
      <c r="BC37" s="245">
        <v>68411000</v>
      </c>
      <c r="BD37" s="245">
        <v>3837000</v>
      </c>
      <c r="BE37" s="245">
        <v>0</v>
      </c>
      <c r="BF37" s="245">
        <v>-75000</v>
      </c>
      <c r="BG37" s="245">
        <v>3762000</v>
      </c>
      <c r="BH37" s="245">
        <v>0</v>
      </c>
      <c r="BI37" s="245">
        <v>0</v>
      </c>
      <c r="BJ37" s="245">
        <v>3762000</v>
      </c>
      <c r="BK37" s="245">
        <v>4178000</v>
      </c>
      <c r="BL37" s="245">
        <v>6341000</v>
      </c>
      <c r="BM37" s="245">
        <v>0</v>
      </c>
      <c r="BN37" s="245">
        <v>343000</v>
      </c>
      <c r="BO37" s="245">
        <v>10862000</v>
      </c>
      <c r="BP37" s="245">
        <v>-3008000</v>
      </c>
      <c r="BQ37" s="245">
        <v>-5204000</v>
      </c>
      <c r="BR37" s="245">
        <v>-8212000</v>
      </c>
      <c r="BS37" s="245">
        <v>0</v>
      </c>
      <c r="BT37" s="245">
        <v>-264000</v>
      </c>
      <c r="BU37" s="245">
        <v>0</v>
      </c>
      <c r="BV37" s="245">
        <v>-43000</v>
      </c>
      <c r="BW37" s="245">
        <v>-307000</v>
      </c>
      <c r="BX37" s="245">
        <v>2343000</v>
      </c>
      <c r="BY37" s="245">
        <v>6762000</v>
      </c>
      <c r="BZ37" s="245">
        <v>9105000</v>
      </c>
      <c r="CA37" s="246">
        <v>7.0000000000000001E-3</v>
      </c>
      <c r="CB37" s="277">
        <v>4.5999999999999999E-2</v>
      </c>
      <c r="CC37" s="277">
        <v>5.3100000000000001E-2</v>
      </c>
      <c r="CD37" s="276">
        <v>1.9119424204727209</v>
      </c>
      <c r="CE37" s="247"/>
      <c r="CF37" s="247"/>
      <c r="CG37" s="273">
        <v>52.107664933351742</v>
      </c>
      <c r="CH37" s="248"/>
      <c r="CI37" s="249">
        <v>36.697171909755326</v>
      </c>
      <c r="CJ37" s="249"/>
      <c r="CK37" s="246">
        <v>0.87350000000000005</v>
      </c>
      <c r="CL37" s="246"/>
      <c r="CM37" s="246"/>
      <c r="CN37" s="246">
        <v>0.78169999999999995</v>
      </c>
      <c r="CO37" s="246"/>
      <c r="CP37" s="246"/>
      <c r="CQ37" s="272">
        <v>28.195699999999999</v>
      </c>
      <c r="CR37" s="250"/>
      <c r="CS37" s="272">
        <v>7.3495999999999997</v>
      </c>
    </row>
    <row r="38" spans="1:97" s="242" customFormat="1" ht="15.4" customHeight="1" x14ac:dyDescent="0.2">
      <c r="A38" s="284" t="s">
        <v>400</v>
      </c>
      <c r="B38" s="285" t="s">
        <v>377</v>
      </c>
      <c r="C38" s="242">
        <v>89</v>
      </c>
      <c r="D38" s="278" t="s">
        <v>75</v>
      </c>
      <c r="E38" s="245">
        <v>566415</v>
      </c>
      <c r="F38" s="245">
        <v>0</v>
      </c>
      <c r="G38" s="245">
        <v>4731480</v>
      </c>
      <c r="H38" s="245">
        <v>18390611</v>
      </c>
      <c r="I38" s="245">
        <v>23365037</v>
      </c>
      <c r="J38" s="245">
        <v>2245569</v>
      </c>
      <c r="K38" s="245">
        <v>7130320</v>
      </c>
      <c r="L38" s="245">
        <v>56429432</v>
      </c>
      <c r="M38" s="245">
        <v>9778828</v>
      </c>
      <c r="N38" s="245">
        <v>0</v>
      </c>
      <c r="O38" s="245">
        <v>197479980</v>
      </c>
      <c r="P38" s="245">
        <v>0</v>
      </c>
      <c r="Q38" s="245">
        <v>391123989</v>
      </c>
      <c r="R38" s="245">
        <v>255776661</v>
      </c>
      <c r="S38" s="245">
        <v>135347328</v>
      </c>
      <c r="T38" s="245">
        <v>7644164</v>
      </c>
      <c r="U38" s="245">
        <v>350250300</v>
      </c>
      <c r="V38" s="245">
        <v>406679732</v>
      </c>
      <c r="W38" s="245">
        <v>4623479</v>
      </c>
      <c r="X38" s="245">
        <v>3912860</v>
      </c>
      <c r="Y38" s="245">
        <v>117211</v>
      </c>
      <c r="Z38" s="245">
        <v>28585010</v>
      </c>
      <c r="AA38" s="245">
        <v>37238560</v>
      </c>
      <c r="AB38" s="245">
        <v>76374713</v>
      </c>
      <c r="AC38" s="245">
        <v>0</v>
      </c>
      <c r="AD38" s="245">
        <v>67051922</v>
      </c>
      <c r="AE38" s="245">
        <v>143426635</v>
      </c>
      <c r="AF38" s="245">
        <v>180665195</v>
      </c>
      <c r="AG38" s="245">
        <v>102152704</v>
      </c>
      <c r="AH38" s="245">
        <v>50982932</v>
      </c>
      <c r="AI38" s="245">
        <v>72878901</v>
      </c>
      <c r="AJ38" s="245">
        <v>226014537</v>
      </c>
      <c r="AK38" s="245">
        <v>406679732</v>
      </c>
      <c r="AL38" s="245">
        <v>153421720</v>
      </c>
      <c r="AM38" s="245">
        <v>58786839</v>
      </c>
      <c r="AN38" s="245">
        <v>11157689</v>
      </c>
      <c r="AO38" s="245">
        <v>223366248</v>
      </c>
      <c r="AP38" s="245">
        <v>57039</v>
      </c>
      <c r="AQ38" s="245">
        <v>3115737</v>
      </c>
      <c r="AR38" s="245">
        <v>508012</v>
      </c>
      <c r="AS38" s="245">
        <v>1645309</v>
      </c>
      <c r="AT38" s="245">
        <v>0</v>
      </c>
      <c r="AU38" s="245">
        <v>5326097</v>
      </c>
      <c r="AV38" s="245">
        <v>228692345</v>
      </c>
      <c r="AW38" s="245">
        <v>81977971</v>
      </c>
      <c r="AX38" s="245">
        <v>18751456</v>
      </c>
      <c r="AY38" s="245">
        <v>2470353</v>
      </c>
      <c r="AZ38" s="245">
        <v>1404475</v>
      </c>
      <c r="BA38" s="245"/>
      <c r="BB38" s="245">
        <v>124615849</v>
      </c>
      <c r="BC38" s="245">
        <v>229220104</v>
      </c>
      <c r="BD38" s="245">
        <v>-527759</v>
      </c>
      <c r="BE38" s="245">
        <v>684099</v>
      </c>
      <c r="BF38" s="245">
        <v>-8061486</v>
      </c>
      <c r="BG38" s="245">
        <v>-7905146</v>
      </c>
      <c r="BH38" s="245">
        <v>0</v>
      </c>
      <c r="BI38" s="245">
        <v>0</v>
      </c>
      <c r="BJ38" s="245">
        <v>-7905146</v>
      </c>
      <c r="BK38" s="245">
        <v>-7905146</v>
      </c>
      <c r="BL38" s="245">
        <v>29407887</v>
      </c>
      <c r="BM38" s="245">
        <v>684099</v>
      </c>
      <c r="BN38" s="245">
        <v>785084</v>
      </c>
      <c r="BO38" s="245">
        <v>22971924</v>
      </c>
      <c r="BP38" s="245">
        <v>-12261150</v>
      </c>
      <c r="BQ38" s="245">
        <v>-4045878</v>
      </c>
      <c r="BR38" s="245">
        <v>-16307028</v>
      </c>
      <c r="BS38" s="245">
        <v>0</v>
      </c>
      <c r="BT38" s="245">
        <v>-2670735</v>
      </c>
      <c r="BU38" s="245">
        <v>-684099</v>
      </c>
      <c r="BV38" s="245">
        <v>-4117650</v>
      </c>
      <c r="BW38" s="245">
        <v>-7472484</v>
      </c>
      <c r="BX38" s="245">
        <v>-807588</v>
      </c>
      <c r="BY38" s="245">
        <v>1374003</v>
      </c>
      <c r="BZ38" s="245">
        <v>566415</v>
      </c>
      <c r="CA38" s="246">
        <v>-2.5499999999999998E-2</v>
      </c>
      <c r="CB38" s="277">
        <v>2.3199999999999998E-2</v>
      </c>
      <c r="CC38" s="277">
        <v>-2.3E-3</v>
      </c>
      <c r="CD38" s="276">
        <v>1.5153494657151083</v>
      </c>
      <c r="CE38" s="247"/>
      <c r="CF38" s="247"/>
      <c r="CG38" s="273">
        <v>43.752429675537471</v>
      </c>
      <c r="CH38" s="248"/>
      <c r="CI38" s="249">
        <v>57.794263495245147</v>
      </c>
      <c r="CJ38" s="249"/>
      <c r="CK38" s="246">
        <v>0.55569999999999997</v>
      </c>
      <c r="CL38" s="246"/>
      <c r="CM38" s="246"/>
      <c r="CN38" s="246">
        <v>0.16039999999999999</v>
      </c>
      <c r="CO38" s="246"/>
      <c r="CP38" s="246"/>
      <c r="CQ38" s="272">
        <v>2.9171</v>
      </c>
      <c r="CR38" s="250"/>
      <c r="CS38" s="272">
        <v>13.6403</v>
      </c>
    </row>
    <row r="39" spans="1:97" s="242" customFormat="1" ht="15.4" customHeight="1" x14ac:dyDescent="0.2">
      <c r="A39" s="284" t="s">
        <v>400</v>
      </c>
      <c r="B39" s="285" t="s">
        <v>377</v>
      </c>
      <c r="C39" s="242">
        <v>91</v>
      </c>
      <c r="D39" s="278" t="s">
        <v>17</v>
      </c>
      <c r="E39" s="245">
        <v>38491000</v>
      </c>
      <c r="F39" s="245">
        <v>200000</v>
      </c>
      <c r="G39" s="245">
        <v>69908000</v>
      </c>
      <c r="H39" s="245">
        <v>328516000</v>
      </c>
      <c r="I39" s="245">
        <v>0</v>
      </c>
      <c r="J39" s="245">
        <v>9175000</v>
      </c>
      <c r="K39" s="245">
        <v>129201000</v>
      </c>
      <c r="L39" s="245">
        <v>575491000</v>
      </c>
      <c r="M39" s="245">
        <v>124032000</v>
      </c>
      <c r="N39" s="245">
        <v>53244000</v>
      </c>
      <c r="O39" s="245">
        <v>733762000</v>
      </c>
      <c r="P39" s="245">
        <v>0</v>
      </c>
      <c r="Q39" s="245">
        <v>3125701000</v>
      </c>
      <c r="R39" s="245">
        <v>1432914000</v>
      </c>
      <c r="S39" s="245">
        <v>1692787000</v>
      </c>
      <c r="T39" s="245">
        <v>92462000</v>
      </c>
      <c r="U39" s="245">
        <v>2696287000</v>
      </c>
      <c r="V39" s="245">
        <v>3271778000</v>
      </c>
      <c r="W39" s="245">
        <v>35535000</v>
      </c>
      <c r="X39" s="245">
        <v>16865000</v>
      </c>
      <c r="Y39" s="245">
        <v>28547000</v>
      </c>
      <c r="Z39" s="245">
        <v>289569000</v>
      </c>
      <c r="AA39" s="245">
        <v>370516000</v>
      </c>
      <c r="AB39" s="245">
        <v>685831000</v>
      </c>
      <c r="AC39" s="245">
        <v>0</v>
      </c>
      <c r="AD39" s="245">
        <v>323587000</v>
      </c>
      <c r="AE39" s="245">
        <v>1009418000</v>
      </c>
      <c r="AF39" s="245">
        <v>1379934000</v>
      </c>
      <c r="AG39" s="245">
        <v>1057128000</v>
      </c>
      <c r="AH39" s="245">
        <v>595467000</v>
      </c>
      <c r="AI39" s="245">
        <v>239249000</v>
      </c>
      <c r="AJ39" s="245">
        <v>1891844000</v>
      </c>
      <c r="AK39" s="245">
        <v>3271778000</v>
      </c>
      <c r="AL39" s="245">
        <v>2356141000</v>
      </c>
      <c r="AM39" s="245">
        <v>969869000</v>
      </c>
      <c r="AN39" s="245">
        <v>0</v>
      </c>
      <c r="AO39" s="245">
        <v>3326010000</v>
      </c>
      <c r="AP39" s="245">
        <v>-167000</v>
      </c>
      <c r="AQ39" s="245">
        <v>13331000</v>
      </c>
      <c r="AR39" s="245">
        <v>0</v>
      </c>
      <c r="AS39" s="245">
        <v>0</v>
      </c>
      <c r="AT39" s="245">
        <v>122000</v>
      </c>
      <c r="AU39" s="245">
        <v>13286000</v>
      </c>
      <c r="AV39" s="245">
        <v>3339296000</v>
      </c>
      <c r="AW39" s="245">
        <v>1289429000</v>
      </c>
      <c r="AX39" s="245">
        <v>172832000</v>
      </c>
      <c r="AY39" s="245">
        <v>27014000</v>
      </c>
      <c r="AZ39" s="245">
        <v>25263000</v>
      </c>
      <c r="BA39" s="245"/>
      <c r="BB39" s="245">
        <v>1624672000</v>
      </c>
      <c r="BC39" s="245">
        <v>3139210000</v>
      </c>
      <c r="BD39" s="245">
        <v>200086000</v>
      </c>
      <c r="BE39" s="245">
        <v>-113177000</v>
      </c>
      <c r="BF39" s="245">
        <v>28919000</v>
      </c>
      <c r="BG39" s="245">
        <v>115828000</v>
      </c>
      <c r="BH39" s="245">
        <v>0</v>
      </c>
      <c r="BI39" s="245">
        <v>0</v>
      </c>
      <c r="BJ39" s="245">
        <v>115828000</v>
      </c>
      <c r="BK39" s="245">
        <v>178327000</v>
      </c>
      <c r="BL39" s="245">
        <v>110009000</v>
      </c>
      <c r="BM39" s="245">
        <v>113177000</v>
      </c>
      <c r="BN39" s="245">
        <v>-71368000</v>
      </c>
      <c r="BO39" s="245">
        <v>330145000</v>
      </c>
      <c r="BP39" s="245">
        <v>-234906000</v>
      </c>
      <c r="BQ39" s="245">
        <v>-1511000</v>
      </c>
      <c r="BR39" s="245">
        <v>-236417000</v>
      </c>
      <c r="BS39" s="245">
        <v>7325000</v>
      </c>
      <c r="BT39" s="245">
        <v>-34062000</v>
      </c>
      <c r="BU39" s="245">
        <v>-113177000</v>
      </c>
      <c r="BV39" s="245">
        <v>13286000</v>
      </c>
      <c r="BW39" s="245">
        <v>-126628000</v>
      </c>
      <c r="BX39" s="245">
        <v>-32900000</v>
      </c>
      <c r="BY39" s="245">
        <v>71391000</v>
      </c>
      <c r="BZ39" s="245">
        <v>38491000</v>
      </c>
      <c r="CA39" s="246">
        <v>5.5899999999999998E-2</v>
      </c>
      <c r="CB39" s="277">
        <v>3.8999999999999998E-3</v>
      </c>
      <c r="CC39" s="277">
        <v>5.9900000000000002E-2</v>
      </c>
      <c r="CD39" s="276">
        <v>1.5532149758714873</v>
      </c>
      <c r="CE39" s="247"/>
      <c r="CF39" s="247"/>
      <c r="CG39" s="273">
        <v>50.891835420715481</v>
      </c>
      <c r="CH39" s="248"/>
      <c r="CI39" s="249">
        <v>43.515227998589523</v>
      </c>
      <c r="CJ39" s="249"/>
      <c r="CK39" s="246">
        <v>0.57820000000000005</v>
      </c>
      <c r="CL39" s="246"/>
      <c r="CM39" s="246"/>
      <c r="CN39" s="246">
        <v>0.35299999999999998</v>
      </c>
      <c r="CO39" s="246"/>
      <c r="CP39" s="246"/>
      <c r="CQ39" s="272">
        <v>6.3937999999999997</v>
      </c>
      <c r="CR39" s="250"/>
      <c r="CS39" s="272">
        <v>8.2906999999999993</v>
      </c>
    </row>
    <row r="40" spans="1:97" s="242" customFormat="1" ht="15.4" customHeight="1" x14ac:dyDescent="0.2">
      <c r="A40" s="284" t="s">
        <v>395</v>
      </c>
      <c r="B40" s="285" t="s">
        <v>376</v>
      </c>
      <c r="C40" s="242">
        <v>6547</v>
      </c>
      <c r="D40" s="278" t="s">
        <v>68</v>
      </c>
      <c r="E40" s="245">
        <v>110941382</v>
      </c>
      <c r="F40" s="245">
        <v>62828</v>
      </c>
      <c r="G40" s="245">
        <v>80538</v>
      </c>
      <c r="H40" s="245">
        <v>26941074</v>
      </c>
      <c r="I40" s="245">
        <v>-16555</v>
      </c>
      <c r="J40" s="245">
        <v>0</v>
      </c>
      <c r="K40" s="245">
        <v>6553155</v>
      </c>
      <c r="L40" s="245">
        <v>144562422</v>
      </c>
      <c r="M40" s="245">
        <v>4459253</v>
      </c>
      <c r="N40" s="245">
        <v>443417</v>
      </c>
      <c r="O40" s="245">
        <v>0</v>
      </c>
      <c r="P40" s="245">
        <v>0</v>
      </c>
      <c r="Q40" s="245">
        <v>234334119</v>
      </c>
      <c r="R40" s="245">
        <v>153224819</v>
      </c>
      <c r="S40" s="245">
        <v>81109300</v>
      </c>
      <c r="T40" s="245">
        <v>406752</v>
      </c>
      <c r="U40" s="245">
        <v>86418722</v>
      </c>
      <c r="V40" s="245">
        <v>230981144</v>
      </c>
      <c r="W40" s="245">
        <v>917485</v>
      </c>
      <c r="X40" s="245">
        <v>12713051</v>
      </c>
      <c r="Y40" s="245">
        <v>10209422</v>
      </c>
      <c r="Z40" s="245">
        <v>23321243</v>
      </c>
      <c r="AA40" s="245">
        <v>47161201</v>
      </c>
      <c r="AB40" s="245">
        <v>43430703</v>
      </c>
      <c r="AC40" s="245">
        <v>0</v>
      </c>
      <c r="AD40" s="245">
        <v>1822020</v>
      </c>
      <c r="AE40" s="245">
        <v>45252723</v>
      </c>
      <c r="AF40" s="245">
        <v>92413924</v>
      </c>
      <c r="AG40" s="245">
        <v>135448812</v>
      </c>
      <c r="AH40" s="245">
        <v>2764095</v>
      </c>
      <c r="AI40" s="245">
        <v>354313</v>
      </c>
      <c r="AJ40" s="245">
        <v>138567220</v>
      </c>
      <c r="AK40" s="245">
        <v>230981144</v>
      </c>
      <c r="AL40" s="245">
        <v>60840675</v>
      </c>
      <c r="AM40" s="245">
        <v>2406060</v>
      </c>
      <c r="AN40" s="245">
        <v>19053</v>
      </c>
      <c r="AO40" s="245">
        <v>63265788</v>
      </c>
      <c r="AP40" s="245">
        <v>51783</v>
      </c>
      <c r="AQ40" s="245">
        <v>89146</v>
      </c>
      <c r="AR40" s="245">
        <v>0</v>
      </c>
      <c r="AS40" s="245">
        <v>-38817</v>
      </c>
      <c r="AT40" s="245">
        <v>0</v>
      </c>
      <c r="AU40" s="245">
        <v>102112</v>
      </c>
      <c r="AV40" s="245">
        <v>63367900</v>
      </c>
      <c r="AW40" s="245">
        <v>29657020</v>
      </c>
      <c r="AX40" s="245">
        <v>2363277</v>
      </c>
      <c r="AY40" s="245">
        <v>480448</v>
      </c>
      <c r="AZ40" s="245">
        <v>297024</v>
      </c>
      <c r="BA40" s="245"/>
      <c r="BB40" s="245">
        <v>29493916</v>
      </c>
      <c r="BC40" s="245">
        <v>62291685</v>
      </c>
      <c r="BD40" s="245">
        <v>1076215</v>
      </c>
      <c r="BE40" s="245">
        <v>-241050</v>
      </c>
      <c r="BF40" s="245">
        <v>2833</v>
      </c>
      <c r="BG40" s="245">
        <v>837998</v>
      </c>
      <c r="BH40" s="245">
        <v>0</v>
      </c>
      <c r="BI40" s="245">
        <v>0</v>
      </c>
      <c r="BJ40" s="245">
        <v>837998</v>
      </c>
      <c r="BK40" s="245">
        <v>837998</v>
      </c>
      <c r="BL40" s="245">
        <v>2363277</v>
      </c>
      <c r="BM40" s="245">
        <v>-241050</v>
      </c>
      <c r="BN40" s="245">
        <v>13828815</v>
      </c>
      <c r="BO40" s="245">
        <v>16789040</v>
      </c>
      <c r="BP40" s="245">
        <v>-2152854</v>
      </c>
      <c r="BQ40" s="245">
        <v>88047</v>
      </c>
      <c r="BR40" s="245">
        <v>-2064807</v>
      </c>
      <c r="BS40" s="245">
        <v>535000</v>
      </c>
      <c r="BT40" s="245">
        <v>-228603</v>
      </c>
      <c r="BU40" s="245">
        <v>0</v>
      </c>
      <c r="BV40" s="245">
        <v>0</v>
      </c>
      <c r="BW40" s="245">
        <v>306397</v>
      </c>
      <c r="BX40" s="245">
        <v>15030630</v>
      </c>
      <c r="BY40" s="245">
        <v>95910752</v>
      </c>
      <c r="BZ40" s="245">
        <v>110941382</v>
      </c>
      <c r="CA40" s="246">
        <v>1.5372183708154999E-2</v>
      </c>
      <c r="CB40" s="277">
        <v>1.61141524336454E-3</v>
      </c>
      <c r="CC40" s="277">
        <v>1.6983598951519598E-2</v>
      </c>
      <c r="CD40" s="276">
        <v>3.065282879458477</v>
      </c>
      <c r="CE40" s="247"/>
      <c r="CF40" s="247"/>
      <c r="CG40" s="274">
        <v>40.40673451601252</v>
      </c>
      <c r="CH40" s="248"/>
      <c r="CI40" s="249">
        <v>52.452481092105764</v>
      </c>
      <c r="CJ40" s="249"/>
      <c r="CK40" s="246">
        <v>0.59990706427534102</v>
      </c>
      <c r="CL40" s="246"/>
      <c r="CM40" s="246"/>
      <c r="CN40" s="246">
        <v>3.7966880572462003E-2</v>
      </c>
      <c r="CO40" s="246"/>
      <c r="CP40" s="246"/>
      <c r="CQ40" s="272">
        <v>2.80409719206857</v>
      </c>
      <c r="CR40" s="250"/>
      <c r="CS40" s="272">
        <v>64.835700000000003</v>
      </c>
    </row>
    <row r="41" spans="1:97" s="242" customFormat="1" ht="15.4" customHeight="1" x14ac:dyDescent="0.2">
      <c r="A41" s="284" t="s">
        <v>402</v>
      </c>
      <c r="B41" s="285" t="s">
        <v>401</v>
      </c>
      <c r="C41" s="243">
        <v>3110</v>
      </c>
      <c r="D41" s="280" t="s">
        <v>428</v>
      </c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245"/>
      <c r="BI41" s="245"/>
      <c r="BJ41" s="245"/>
      <c r="BK41" s="245"/>
      <c r="BL41" s="245"/>
      <c r="BM41" s="245"/>
      <c r="BN41" s="245"/>
      <c r="BO41" s="245"/>
      <c r="BP41" s="245"/>
      <c r="BQ41" s="245"/>
      <c r="BR41" s="245"/>
      <c r="BS41" s="245"/>
      <c r="BT41" s="245"/>
      <c r="BU41" s="245"/>
      <c r="BV41" s="245"/>
      <c r="BW41" s="245"/>
      <c r="BX41" s="245"/>
      <c r="BY41" s="245"/>
      <c r="BZ41" s="245"/>
      <c r="CA41" s="246"/>
      <c r="CB41" s="277"/>
      <c r="CC41" s="277"/>
      <c r="CD41" s="276"/>
      <c r="CE41" s="247"/>
      <c r="CF41" s="247"/>
      <c r="CG41" s="274"/>
      <c r="CH41" s="248"/>
      <c r="CI41" s="249"/>
      <c r="CJ41" s="249"/>
      <c r="CK41" s="246"/>
      <c r="CL41" s="246"/>
      <c r="CM41" s="246"/>
      <c r="CN41" s="246"/>
      <c r="CO41" s="246"/>
      <c r="CP41" s="246"/>
      <c r="CQ41" s="272"/>
      <c r="CR41" s="250"/>
      <c r="CS41" s="272"/>
    </row>
    <row r="42" spans="1:97" s="242" customFormat="1" ht="15.4" customHeight="1" x14ac:dyDescent="0.2">
      <c r="A42" s="284" t="s">
        <v>400</v>
      </c>
      <c r="B42" s="285" t="s">
        <v>377</v>
      </c>
      <c r="C42" s="242">
        <v>97</v>
      </c>
      <c r="D42" s="278" t="s">
        <v>414</v>
      </c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245"/>
      <c r="BI42" s="245"/>
      <c r="BJ42" s="245"/>
      <c r="BK42" s="245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5"/>
      <c r="BW42" s="245"/>
      <c r="BX42" s="245"/>
      <c r="BY42" s="245"/>
      <c r="BZ42" s="245"/>
      <c r="CA42" s="246"/>
      <c r="CB42" s="277"/>
      <c r="CC42" s="277"/>
      <c r="CD42" s="276"/>
      <c r="CE42" s="247"/>
      <c r="CF42" s="247"/>
      <c r="CG42" s="274"/>
      <c r="CH42" s="248"/>
      <c r="CI42" s="249"/>
      <c r="CJ42" s="249"/>
      <c r="CK42" s="246"/>
      <c r="CL42" s="246"/>
      <c r="CM42" s="246"/>
      <c r="CN42" s="246"/>
      <c r="CO42" s="246"/>
      <c r="CP42" s="246"/>
      <c r="CQ42" s="272"/>
      <c r="CR42" s="250"/>
      <c r="CS42" s="272"/>
    </row>
    <row r="43" spans="1:97" s="242" customFormat="1" ht="15.4" customHeight="1" x14ac:dyDescent="0.2">
      <c r="A43" s="284" t="s">
        <v>402</v>
      </c>
      <c r="B43" s="285" t="s">
        <v>401</v>
      </c>
      <c r="C43" s="243">
        <v>99</v>
      </c>
      <c r="D43" s="280" t="s">
        <v>425</v>
      </c>
      <c r="E43" s="245">
        <v>2822</v>
      </c>
      <c r="F43" s="245">
        <v>0</v>
      </c>
      <c r="G43" s="245">
        <v>0</v>
      </c>
      <c r="H43" s="245">
        <v>9751632</v>
      </c>
      <c r="I43" s="245">
        <v>0</v>
      </c>
      <c r="J43" s="245">
        <v>973038</v>
      </c>
      <c r="K43" s="245">
        <v>2374863</v>
      </c>
      <c r="L43" s="245">
        <v>13102355</v>
      </c>
      <c r="M43" s="245">
        <v>0</v>
      </c>
      <c r="N43" s="245">
        <v>0</v>
      </c>
      <c r="O43" s="245">
        <v>0</v>
      </c>
      <c r="P43" s="245">
        <v>0</v>
      </c>
      <c r="Q43" s="245">
        <v>49100059</v>
      </c>
      <c r="R43" s="245">
        <v>10039199</v>
      </c>
      <c r="S43" s="245">
        <v>39060860</v>
      </c>
      <c r="T43" s="245">
        <v>8828219</v>
      </c>
      <c r="U43" s="245">
        <v>47889079</v>
      </c>
      <c r="V43" s="245">
        <v>60991434</v>
      </c>
      <c r="W43" s="245">
        <v>64166</v>
      </c>
      <c r="X43" s="245">
        <v>438719</v>
      </c>
      <c r="Y43" s="245">
        <v>0</v>
      </c>
      <c r="Z43" s="245">
        <v>24044833</v>
      </c>
      <c r="AA43" s="245">
        <v>24547718</v>
      </c>
      <c r="AB43" s="245">
        <v>53875</v>
      </c>
      <c r="AC43" s="245">
        <v>0</v>
      </c>
      <c r="AD43" s="245">
        <v>31522679</v>
      </c>
      <c r="AE43" s="245">
        <v>31576554</v>
      </c>
      <c r="AF43" s="245">
        <v>56124272</v>
      </c>
      <c r="AG43" s="245">
        <v>4867162</v>
      </c>
      <c r="AH43" s="245">
        <v>0</v>
      </c>
      <c r="AI43" s="245">
        <v>0</v>
      </c>
      <c r="AJ43" s="245">
        <v>4867162</v>
      </c>
      <c r="AK43" s="245">
        <v>60991434</v>
      </c>
      <c r="AL43" s="245">
        <v>85641227</v>
      </c>
      <c r="AM43" s="245">
        <v>1583642</v>
      </c>
      <c r="AN43" s="245">
        <v>0</v>
      </c>
      <c r="AO43" s="245">
        <v>87224869</v>
      </c>
      <c r="AP43" s="245">
        <v>0</v>
      </c>
      <c r="AQ43" s="245">
        <v>0</v>
      </c>
      <c r="AR43" s="245">
        <v>0</v>
      </c>
      <c r="AS43" s="245">
        <v>10769</v>
      </c>
      <c r="AT43" s="245">
        <v>0</v>
      </c>
      <c r="AU43" s="245">
        <v>10769</v>
      </c>
      <c r="AV43" s="245">
        <v>87235638</v>
      </c>
      <c r="AW43" s="245">
        <v>44625723</v>
      </c>
      <c r="AX43" s="245">
        <v>2587930</v>
      </c>
      <c r="AY43" s="245">
        <v>3964</v>
      </c>
      <c r="AZ43" s="245">
        <v>504783</v>
      </c>
      <c r="BA43" s="245"/>
      <c r="BB43" s="245">
        <v>31835511</v>
      </c>
      <c r="BC43" s="245">
        <v>79557911</v>
      </c>
      <c r="BD43" s="245">
        <v>7677727</v>
      </c>
      <c r="BE43" s="245">
        <v>0</v>
      </c>
      <c r="BF43" s="245">
        <v>0</v>
      </c>
      <c r="BG43" s="245">
        <v>7677727</v>
      </c>
      <c r="BH43" s="245">
        <v>0</v>
      </c>
      <c r="BI43" s="245">
        <v>0</v>
      </c>
      <c r="BJ43" s="245">
        <v>7677727</v>
      </c>
      <c r="BK43" s="245">
        <v>0</v>
      </c>
      <c r="BL43" s="245">
        <v>0</v>
      </c>
      <c r="BM43" s="245">
        <v>0</v>
      </c>
      <c r="BN43" s="245">
        <v>0</v>
      </c>
      <c r="BO43" s="245">
        <v>0</v>
      </c>
      <c r="BP43" s="245">
        <v>0</v>
      </c>
      <c r="BQ43" s="245">
        <v>0</v>
      </c>
      <c r="BR43" s="245">
        <v>0</v>
      </c>
      <c r="BS43" s="245">
        <v>0</v>
      </c>
      <c r="BT43" s="245">
        <v>0</v>
      </c>
      <c r="BU43" s="245">
        <v>0</v>
      </c>
      <c r="BV43" s="245">
        <v>0</v>
      </c>
      <c r="BW43" s="245">
        <v>0</v>
      </c>
      <c r="BX43" s="245">
        <v>0</v>
      </c>
      <c r="BY43" s="245">
        <v>0</v>
      </c>
      <c r="BZ43" s="245">
        <v>0</v>
      </c>
      <c r="CA43" s="246">
        <v>8.7887911130999002E-2</v>
      </c>
      <c r="CB43" s="277">
        <v>1.2344725443516499E-4</v>
      </c>
      <c r="CC43" s="277">
        <v>8.8011358385434099E-2</v>
      </c>
      <c r="CD43" s="276">
        <v>0.53375042845123122</v>
      </c>
      <c r="CE43" s="247"/>
      <c r="CF43" s="247"/>
      <c r="CG43" s="274">
        <v>31.17084322017012</v>
      </c>
      <c r="CH43" s="248"/>
      <c r="CI43" s="249">
        <v>85.745616544325259</v>
      </c>
      <c r="CJ43" s="249"/>
      <c r="CK43" s="246">
        <v>7.9800747101633901E-2</v>
      </c>
      <c r="CL43" s="246"/>
      <c r="CM43" s="246"/>
      <c r="CN43" s="246">
        <v>0.417276108908882</v>
      </c>
      <c r="CO43" s="246"/>
      <c r="CP43" s="246"/>
      <c r="CQ43" s="272">
        <v>150.73566710700101</v>
      </c>
      <c r="CR43" s="250"/>
      <c r="CS43" s="272">
        <v>3.8792</v>
      </c>
    </row>
    <row r="44" spans="1:97" s="242" customFormat="1" ht="15.4" customHeight="1" x14ac:dyDescent="0.2">
      <c r="A44" s="284" t="s">
        <v>400</v>
      </c>
      <c r="B44" s="285" t="s">
        <v>377</v>
      </c>
      <c r="C44" s="242">
        <v>100</v>
      </c>
      <c r="D44" s="278" t="s">
        <v>423</v>
      </c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245"/>
      <c r="BI44" s="245"/>
      <c r="BJ44" s="245"/>
      <c r="BK44" s="245"/>
      <c r="BL44" s="245"/>
      <c r="BM44" s="245"/>
      <c r="BN44" s="245"/>
      <c r="BO44" s="245"/>
      <c r="BP44" s="245"/>
      <c r="BQ44" s="245"/>
      <c r="BR44" s="245"/>
      <c r="BS44" s="245"/>
      <c r="BT44" s="245"/>
      <c r="BU44" s="245"/>
      <c r="BV44" s="245"/>
      <c r="BW44" s="245"/>
      <c r="BX44" s="245"/>
      <c r="BY44" s="245"/>
      <c r="BZ44" s="245"/>
      <c r="CA44" s="246"/>
      <c r="CB44" s="277"/>
      <c r="CC44" s="277"/>
      <c r="CD44" s="276"/>
      <c r="CE44" s="247"/>
      <c r="CF44" s="247"/>
      <c r="CG44" s="274"/>
      <c r="CH44" s="248"/>
      <c r="CI44" s="249"/>
      <c r="CJ44" s="249"/>
      <c r="CK44" s="246"/>
      <c r="CL44" s="246"/>
      <c r="CM44" s="246"/>
      <c r="CN44" s="246"/>
      <c r="CO44" s="246"/>
      <c r="CP44" s="246"/>
      <c r="CQ44" s="272"/>
      <c r="CR44" s="250"/>
      <c r="CS44" s="272"/>
    </row>
    <row r="45" spans="1:97" s="242" customFormat="1" ht="15.4" customHeight="1" x14ac:dyDescent="0.2">
      <c r="A45" s="284" t="s">
        <v>400</v>
      </c>
      <c r="B45" s="285" t="s">
        <v>377</v>
      </c>
      <c r="C45" s="242">
        <v>101</v>
      </c>
      <c r="D45" s="278" t="s">
        <v>37</v>
      </c>
      <c r="E45" s="245">
        <v>-555000</v>
      </c>
      <c r="F45" s="245">
        <v>0</v>
      </c>
      <c r="G45" s="245">
        <v>0</v>
      </c>
      <c r="H45" s="245">
        <v>5358000</v>
      </c>
      <c r="I45" s="245">
        <v>0</v>
      </c>
      <c r="J45" s="245">
        <v>0</v>
      </c>
      <c r="K45" s="245">
        <v>4657000</v>
      </c>
      <c r="L45" s="245">
        <v>9460000</v>
      </c>
      <c r="M45" s="245">
        <v>6604000</v>
      </c>
      <c r="N45" s="245">
        <v>4645000</v>
      </c>
      <c r="O45" s="245">
        <v>0</v>
      </c>
      <c r="P45" s="245">
        <v>0</v>
      </c>
      <c r="Q45" s="245">
        <v>30431000</v>
      </c>
      <c r="R45" s="245">
        <v>14267000</v>
      </c>
      <c r="S45" s="245">
        <v>16164000</v>
      </c>
      <c r="T45" s="245">
        <v>33088000</v>
      </c>
      <c r="U45" s="245">
        <v>60501000</v>
      </c>
      <c r="V45" s="245">
        <v>69961000</v>
      </c>
      <c r="W45" s="245">
        <v>60000</v>
      </c>
      <c r="X45" s="245">
        <v>223000</v>
      </c>
      <c r="Y45" s="245">
        <v>31000</v>
      </c>
      <c r="Z45" s="245">
        <v>1719000</v>
      </c>
      <c r="AA45" s="245">
        <v>2033000</v>
      </c>
      <c r="AB45" s="245">
        <v>2398000</v>
      </c>
      <c r="AC45" s="245">
        <v>0</v>
      </c>
      <c r="AD45" s="245">
        <v>511000</v>
      </c>
      <c r="AE45" s="245">
        <v>2909000</v>
      </c>
      <c r="AF45" s="245">
        <v>4942000</v>
      </c>
      <c r="AG45" s="245">
        <v>24121000</v>
      </c>
      <c r="AH45" s="245">
        <v>19518000</v>
      </c>
      <c r="AI45" s="245">
        <v>21380000</v>
      </c>
      <c r="AJ45" s="245">
        <v>65019000</v>
      </c>
      <c r="AK45" s="245">
        <v>69961000</v>
      </c>
      <c r="AL45" s="245">
        <v>34716000</v>
      </c>
      <c r="AM45" s="245">
        <v>1843000</v>
      </c>
      <c r="AN45" s="245">
        <v>0</v>
      </c>
      <c r="AO45" s="245">
        <v>36559000</v>
      </c>
      <c r="AP45" s="245">
        <v>0</v>
      </c>
      <c r="AQ45" s="245">
        <v>3279000</v>
      </c>
      <c r="AR45" s="245">
        <v>0</v>
      </c>
      <c r="AS45" s="245">
        <v>0</v>
      </c>
      <c r="AT45" s="245">
        <v>-63000</v>
      </c>
      <c r="AU45" s="245">
        <v>3216000</v>
      </c>
      <c r="AV45" s="245">
        <v>39775000</v>
      </c>
      <c r="AW45" s="245">
        <v>18955000</v>
      </c>
      <c r="AX45" s="245">
        <v>1732000</v>
      </c>
      <c r="AY45" s="245">
        <v>138000</v>
      </c>
      <c r="AZ45" s="245">
        <v>222000</v>
      </c>
      <c r="BA45" s="245"/>
      <c r="BB45" s="245">
        <v>16379000</v>
      </c>
      <c r="BC45" s="245">
        <v>37426000</v>
      </c>
      <c r="BD45" s="245">
        <v>2349000</v>
      </c>
      <c r="BE45" s="245">
        <v>0</v>
      </c>
      <c r="BF45" s="245">
        <v>310000</v>
      </c>
      <c r="BG45" s="245">
        <v>2659000</v>
      </c>
      <c r="BH45" s="245">
        <v>0</v>
      </c>
      <c r="BI45" s="245">
        <v>0</v>
      </c>
      <c r="BJ45" s="245">
        <v>2659000</v>
      </c>
      <c r="BK45" s="245">
        <v>13589000</v>
      </c>
      <c r="BL45" s="245">
        <v>2660000</v>
      </c>
      <c r="BM45" s="245">
        <v>0</v>
      </c>
      <c r="BN45" s="245">
        <v>-10360000</v>
      </c>
      <c r="BO45" s="245">
        <v>5889000</v>
      </c>
      <c r="BP45" s="245">
        <v>-901000</v>
      </c>
      <c r="BQ45" s="245">
        <v>-2447000</v>
      </c>
      <c r="BR45" s="245">
        <v>-3348000</v>
      </c>
      <c r="BS45" s="245">
        <v>0</v>
      </c>
      <c r="BT45" s="245">
        <v>-58000</v>
      </c>
      <c r="BU45" s="245">
        <v>0</v>
      </c>
      <c r="BV45" s="245">
        <v>0</v>
      </c>
      <c r="BW45" s="245">
        <v>-58000</v>
      </c>
      <c r="BX45" s="245">
        <v>2483000</v>
      </c>
      <c r="BY45" s="245">
        <v>-3038000</v>
      </c>
      <c r="BZ45" s="245">
        <v>-555000</v>
      </c>
      <c r="CA45" s="246">
        <v>-2.1700000000000001E-2</v>
      </c>
      <c r="CB45" s="277">
        <v>8.0799999999999997E-2</v>
      </c>
      <c r="CC45" s="277">
        <v>5.8999999999999997E-2</v>
      </c>
      <c r="CD45" s="276">
        <v>4.6532218396458438</v>
      </c>
      <c r="CE45" s="247"/>
      <c r="CF45" s="247"/>
      <c r="CG45" s="274">
        <v>56.333390943657108</v>
      </c>
      <c r="CH45" s="248"/>
      <c r="CI45" s="249">
        <v>18.508712948955004</v>
      </c>
      <c r="CJ45" s="249"/>
      <c r="CK45" s="246">
        <v>0.92930000000000001</v>
      </c>
      <c r="CL45" s="246"/>
      <c r="CM45" s="246"/>
      <c r="CN45" s="246">
        <v>0.92100000000000004</v>
      </c>
      <c r="CO45" s="246"/>
      <c r="CP45" s="246"/>
      <c r="CQ45" s="272">
        <v>21.308</v>
      </c>
      <c r="CR45" s="250"/>
      <c r="CS45" s="272">
        <v>8.2371999999999996</v>
      </c>
    </row>
    <row r="46" spans="1:97" s="242" customFormat="1" ht="15.4" customHeight="1" x14ac:dyDescent="0.2">
      <c r="A46" s="284" t="s">
        <v>402</v>
      </c>
      <c r="B46" s="285" t="s">
        <v>401</v>
      </c>
      <c r="C46" s="243">
        <v>11467</v>
      </c>
      <c r="D46" s="279" t="s">
        <v>426</v>
      </c>
      <c r="E46" s="245">
        <v>790</v>
      </c>
      <c r="F46" s="245">
        <v>0</v>
      </c>
      <c r="G46" s="245">
        <v>0</v>
      </c>
      <c r="H46" s="245">
        <v>4618645</v>
      </c>
      <c r="I46" s="245">
        <v>0</v>
      </c>
      <c r="J46" s="245">
        <v>296814</v>
      </c>
      <c r="K46" s="245">
        <v>1349683</v>
      </c>
      <c r="L46" s="245">
        <v>6265932</v>
      </c>
      <c r="M46" s="245">
        <v>0</v>
      </c>
      <c r="N46" s="245">
        <v>0</v>
      </c>
      <c r="O46" s="245">
        <v>0</v>
      </c>
      <c r="P46" s="245">
        <v>0</v>
      </c>
      <c r="Q46" s="245">
        <v>25690599</v>
      </c>
      <c r="R46" s="245">
        <v>4058547</v>
      </c>
      <c r="S46" s="245">
        <v>21632052</v>
      </c>
      <c r="T46" s="245">
        <v>50844</v>
      </c>
      <c r="U46" s="245">
        <v>21682896</v>
      </c>
      <c r="V46" s="245">
        <v>27948828</v>
      </c>
      <c r="W46" s="245">
        <v>374180</v>
      </c>
      <c r="X46" s="245">
        <v>18995</v>
      </c>
      <c r="Y46" s="245">
        <v>0</v>
      </c>
      <c r="Z46" s="245">
        <v>12491805</v>
      </c>
      <c r="AA46" s="245">
        <v>12884980</v>
      </c>
      <c r="AB46" s="245">
        <v>5938068</v>
      </c>
      <c r="AC46" s="245">
        <v>0</v>
      </c>
      <c r="AD46" s="245">
        <v>10383690</v>
      </c>
      <c r="AE46" s="245">
        <v>16321758</v>
      </c>
      <c r="AF46" s="245">
        <v>29206738</v>
      </c>
      <c r="AG46" s="245">
        <v>-1257910</v>
      </c>
      <c r="AH46" s="245">
        <v>0</v>
      </c>
      <c r="AI46" s="245">
        <v>0</v>
      </c>
      <c r="AJ46" s="245">
        <v>-1257910</v>
      </c>
      <c r="AK46" s="245">
        <v>27948828</v>
      </c>
      <c r="AL46" s="245">
        <v>36248609</v>
      </c>
      <c r="AM46" s="245">
        <v>857584</v>
      </c>
      <c r="AN46" s="245">
        <v>0</v>
      </c>
      <c r="AO46" s="245">
        <v>37106193</v>
      </c>
      <c r="AP46" s="245">
        <v>0</v>
      </c>
      <c r="AQ46" s="245">
        <v>0</v>
      </c>
      <c r="AR46" s="245">
        <v>0</v>
      </c>
      <c r="AS46" s="245">
        <v>0</v>
      </c>
      <c r="AT46" s="245">
        <v>0</v>
      </c>
      <c r="AU46" s="245">
        <v>0</v>
      </c>
      <c r="AV46" s="245">
        <v>37106193</v>
      </c>
      <c r="AW46" s="245">
        <v>17434215</v>
      </c>
      <c r="AX46" s="245">
        <v>850285</v>
      </c>
      <c r="AY46" s="245">
        <v>380062</v>
      </c>
      <c r="AZ46" s="245">
        <v>369973</v>
      </c>
      <c r="BA46" s="245"/>
      <c r="BB46" s="245">
        <v>15259402</v>
      </c>
      <c r="BC46" s="245">
        <v>34293937</v>
      </c>
      <c r="BD46" s="245">
        <v>2812256</v>
      </c>
      <c r="BE46" s="245">
        <v>0</v>
      </c>
      <c r="BF46" s="245">
        <v>0</v>
      </c>
      <c r="BG46" s="245">
        <v>2812256</v>
      </c>
      <c r="BH46" s="245">
        <v>0</v>
      </c>
      <c r="BI46" s="245">
        <v>0</v>
      </c>
      <c r="BJ46" s="245">
        <v>2812256</v>
      </c>
      <c r="BK46" s="245">
        <v>0</v>
      </c>
      <c r="BL46" s="245">
        <v>0</v>
      </c>
      <c r="BM46" s="245">
        <v>0</v>
      </c>
      <c r="BN46" s="245">
        <v>0</v>
      </c>
      <c r="BO46" s="245">
        <v>0</v>
      </c>
      <c r="BP46" s="245">
        <v>0</v>
      </c>
      <c r="BQ46" s="245">
        <v>0</v>
      </c>
      <c r="BR46" s="245">
        <v>0</v>
      </c>
      <c r="BS46" s="245">
        <v>0</v>
      </c>
      <c r="BT46" s="245">
        <v>0</v>
      </c>
      <c r="BU46" s="245">
        <v>0</v>
      </c>
      <c r="BV46" s="245">
        <v>0</v>
      </c>
      <c r="BW46" s="245">
        <v>0</v>
      </c>
      <c r="BX46" s="245">
        <v>0</v>
      </c>
      <c r="BY46" s="245">
        <v>0</v>
      </c>
      <c r="BZ46" s="245">
        <v>0</v>
      </c>
      <c r="CA46" s="246">
        <v>7.5800000000000006E-2</v>
      </c>
      <c r="CB46" s="277">
        <v>0</v>
      </c>
      <c r="CC46" s="277">
        <v>7.5800000000000006E-2</v>
      </c>
      <c r="CD46" s="276">
        <v>0.48629737880850415</v>
      </c>
      <c r="CE46" s="247"/>
      <c r="CF46" s="247"/>
      <c r="CG46" s="274">
        <v>34.880071363565975</v>
      </c>
      <c r="CH46" s="248"/>
      <c r="CI46" s="249">
        <v>105.31336092571469</v>
      </c>
      <c r="CJ46" s="249"/>
      <c r="CK46" s="246">
        <v>-5.0000000000000001E-4</v>
      </c>
      <c r="CL46" s="246"/>
      <c r="CM46" s="246"/>
      <c r="CN46" s="246">
        <v>0.1946</v>
      </c>
      <c r="CO46" s="246"/>
      <c r="CP46" s="246"/>
      <c r="CQ46" s="272">
        <v>5.36</v>
      </c>
      <c r="CR46" s="250"/>
      <c r="CS46" s="272">
        <v>4.8</v>
      </c>
    </row>
    <row r="47" spans="1:97" s="242" customFormat="1" ht="15.4" customHeight="1" x14ac:dyDescent="0.2">
      <c r="A47" s="284" t="s">
        <v>400</v>
      </c>
      <c r="B47" s="285" t="s">
        <v>377</v>
      </c>
      <c r="C47" s="242">
        <v>103</v>
      </c>
      <c r="D47" s="278" t="s">
        <v>422</v>
      </c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245"/>
      <c r="BI47" s="245"/>
      <c r="BJ47" s="245"/>
      <c r="BK47" s="245"/>
      <c r="BL47" s="245"/>
      <c r="BM47" s="245"/>
      <c r="BN47" s="245"/>
      <c r="BO47" s="245"/>
      <c r="BP47" s="245"/>
      <c r="BQ47" s="245"/>
      <c r="BR47" s="245"/>
      <c r="BS47" s="245"/>
      <c r="BT47" s="245"/>
      <c r="BU47" s="245"/>
      <c r="BV47" s="245"/>
      <c r="BW47" s="245"/>
      <c r="BX47" s="245"/>
      <c r="BY47" s="245"/>
      <c r="BZ47" s="245"/>
      <c r="CA47" s="246"/>
      <c r="CB47" s="277"/>
      <c r="CC47" s="277"/>
      <c r="CD47" s="276"/>
      <c r="CE47" s="247"/>
      <c r="CF47" s="247"/>
      <c r="CG47" s="274"/>
      <c r="CH47" s="248"/>
      <c r="CI47" s="249"/>
      <c r="CJ47" s="249"/>
      <c r="CK47" s="246"/>
      <c r="CL47" s="246"/>
      <c r="CM47" s="246"/>
      <c r="CN47" s="246"/>
      <c r="CO47" s="246"/>
      <c r="CP47" s="246"/>
      <c r="CQ47" s="272"/>
      <c r="CR47" s="250"/>
      <c r="CS47" s="272"/>
    </row>
    <row r="48" spans="1:97" s="242" customFormat="1" ht="15.4" customHeight="1" x14ac:dyDescent="0.2">
      <c r="A48" s="284" t="s">
        <v>400</v>
      </c>
      <c r="B48" s="285" t="s">
        <v>377</v>
      </c>
      <c r="C48" s="242">
        <v>105</v>
      </c>
      <c r="D48" s="278" t="s">
        <v>28</v>
      </c>
      <c r="E48" s="245">
        <v>18790000</v>
      </c>
      <c r="F48" s="245">
        <v>9679000</v>
      </c>
      <c r="G48" s="245">
        <v>307000</v>
      </c>
      <c r="H48" s="245">
        <v>36074000</v>
      </c>
      <c r="I48" s="245">
        <v>0</v>
      </c>
      <c r="J48" s="245">
        <v>1174000</v>
      </c>
      <c r="K48" s="245">
        <v>13168000</v>
      </c>
      <c r="L48" s="245">
        <v>79192000</v>
      </c>
      <c r="M48" s="245">
        <v>741000</v>
      </c>
      <c r="N48" s="245">
        <v>0</v>
      </c>
      <c r="O48" s="245">
        <v>49964000</v>
      </c>
      <c r="P48" s="245">
        <v>0</v>
      </c>
      <c r="Q48" s="245">
        <v>419274000</v>
      </c>
      <c r="R48" s="245">
        <v>188583000</v>
      </c>
      <c r="S48" s="245">
        <v>230691000</v>
      </c>
      <c r="T48" s="245">
        <v>70844000</v>
      </c>
      <c r="U48" s="245">
        <v>352240000</v>
      </c>
      <c r="V48" s="245">
        <v>431432000</v>
      </c>
      <c r="W48" s="245">
        <v>12175000</v>
      </c>
      <c r="X48" s="245">
        <v>2874000</v>
      </c>
      <c r="Y48" s="245">
        <v>8668000</v>
      </c>
      <c r="Z48" s="245">
        <v>38163000</v>
      </c>
      <c r="AA48" s="245">
        <v>61880000</v>
      </c>
      <c r="AB48" s="245">
        <v>152736000</v>
      </c>
      <c r="AC48" s="245">
        <v>0</v>
      </c>
      <c r="AD48" s="245">
        <v>44780000</v>
      </c>
      <c r="AE48" s="245">
        <v>197516000</v>
      </c>
      <c r="AF48" s="245">
        <v>259396000</v>
      </c>
      <c r="AG48" s="245">
        <v>106096000</v>
      </c>
      <c r="AH48" s="245">
        <v>43755000</v>
      </c>
      <c r="AI48" s="245">
        <v>22185000</v>
      </c>
      <c r="AJ48" s="245">
        <v>172036000</v>
      </c>
      <c r="AK48" s="245">
        <v>431432000</v>
      </c>
      <c r="AL48" s="245">
        <v>411149000</v>
      </c>
      <c r="AM48" s="245">
        <v>15753000</v>
      </c>
      <c r="AN48" s="245">
        <v>0</v>
      </c>
      <c r="AO48" s="245">
        <v>426902000</v>
      </c>
      <c r="AP48" s="245">
        <v>176000</v>
      </c>
      <c r="AQ48" s="245">
        <v>1157000</v>
      </c>
      <c r="AR48" s="245">
        <v>0</v>
      </c>
      <c r="AS48" s="245">
        <v>-1967000</v>
      </c>
      <c r="AT48" s="245">
        <v>202000</v>
      </c>
      <c r="AU48" s="245">
        <v>-432000</v>
      </c>
      <c r="AV48" s="245">
        <v>426470000</v>
      </c>
      <c r="AW48" s="245">
        <v>231686000</v>
      </c>
      <c r="AX48" s="245">
        <v>23373000</v>
      </c>
      <c r="AY48" s="245">
        <v>5335000</v>
      </c>
      <c r="AZ48" s="245">
        <v>5987000</v>
      </c>
      <c r="BA48" s="245"/>
      <c r="BB48" s="245">
        <v>148320000</v>
      </c>
      <c r="BC48" s="245">
        <v>414701000</v>
      </c>
      <c r="BD48" s="245">
        <v>11769000</v>
      </c>
      <c r="BE48" s="245">
        <v>25982000</v>
      </c>
      <c r="BF48" s="245">
        <v>684000</v>
      </c>
      <c r="BG48" s="245">
        <v>38435000</v>
      </c>
      <c r="BH48" s="245">
        <v>0</v>
      </c>
      <c r="BI48" s="245">
        <v>0</v>
      </c>
      <c r="BJ48" s="245">
        <v>38435000</v>
      </c>
      <c r="BK48" s="245">
        <v>47575000</v>
      </c>
      <c r="BL48" s="245">
        <v>21118000</v>
      </c>
      <c r="BM48" s="245">
        <v>-25982000</v>
      </c>
      <c r="BN48" s="245">
        <v>-5381000</v>
      </c>
      <c r="BO48" s="245">
        <v>37330000</v>
      </c>
      <c r="BP48" s="245">
        <v>-44861000</v>
      </c>
      <c r="BQ48" s="245">
        <v>934000</v>
      </c>
      <c r="BR48" s="245">
        <v>-43927000</v>
      </c>
      <c r="BS48" s="245">
        <v>2132000</v>
      </c>
      <c r="BT48" s="245">
        <v>-12356000</v>
      </c>
      <c r="BU48" s="245">
        <v>25982000</v>
      </c>
      <c r="BV48" s="245">
        <v>863000</v>
      </c>
      <c r="BW48" s="245">
        <v>16621000</v>
      </c>
      <c r="BX48" s="245">
        <v>10024000</v>
      </c>
      <c r="BY48" s="245">
        <v>8766000</v>
      </c>
      <c r="BZ48" s="245">
        <v>18790000</v>
      </c>
      <c r="CA48" s="246">
        <v>2.86E-2</v>
      </c>
      <c r="CB48" s="277">
        <v>-1E-3</v>
      </c>
      <c r="CC48" s="277">
        <v>2.75E-2</v>
      </c>
      <c r="CD48" s="276">
        <v>1.2797672915319973</v>
      </c>
      <c r="CE48" s="247"/>
      <c r="CF48" s="247"/>
      <c r="CG48" s="275">
        <v>32.024900000000002</v>
      </c>
      <c r="CH48" s="248"/>
      <c r="CI48" s="249">
        <v>55.036099999999998</v>
      </c>
      <c r="CJ48" s="249"/>
      <c r="CK48" s="246">
        <v>0.3987</v>
      </c>
      <c r="CL48" s="246"/>
      <c r="CM48" s="246"/>
      <c r="CN48" s="246">
        <v>0.16370000000000001</v>
      </c>
      <c r="CO48" s="246"/>
      <c r="CP48" s="246"/>
      <c r="CQ48" s="272">
        <v>2.3115999999999999</v>
      </c>
      <c r="CR48" s="250"/>
      <c r="CS48" s="272">
        <v>8.0684000000000005</v>
      </c>
    </row>
    <row r="49" spans="1:97" s="242" customFormat="1" ht="15.4" customHeight="1" x14ac:dyDescent="0.2">
      <c r="A49" s="284" t="s">
        <v>400</v>
      </c>
      <c r="B49" s="285" t="s">
        <v>377</v>
      </c>
      <c r="C49" s="242">
        <v>106</v>
      </c>
      <c r="D49" s="278" t="s">
        <v>421</v>
      </c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245"/>
      <c r="BI49" s="245"/>
      <c r="BJ49" s="245"/>
      <c r="BK49" s="245"/>
      <c r="BL49" s="245"/>
      <c r="BM49" s="245"/>
      <c r="BN49" s="245"/>
      <c r="BO49" s="245"/>
      <c r="BP49" s="245"/>
      <c r="BQ49" s="245"/>
      <c r="BR49" s="245"/>
      <c r="BS49" s="245"/>
      <c r="BT49" s="245"/>
      <c r="BU49" s="245"/>
      <c r="BV49" s="245"/>
      <c r="BW49" s="245"/>
      <c r="BX49" s="245"/>
      <c r="BY49" s="245"/>
      <c r="BZ49" s="245"/>
      <c r="CA49" s="246"/>
      <c r="CB49" s="277"/>
      <c r="CC49" s="277"/>
      <c r="CD49" s="276"/>
      <c r="CE49" s="247"/>
      <c r="CF49" s="247"/>
      <c r="CG49" s="274"/>
      <c r="CH49" s="248"/>
      <c r="CI49" s="249"/>
      <c r="CJ49" s="249"/>
      <c r="CK49" s="246"/>
      <c r="CL49" s="246"/>
      <c r="CM49" s="246"/>
      <c r="CN49" s="246"/>
      <c r="CO49" s="246"/>
      <c r="CP49" s="246"/>
      <c r="CQ49" s="272"/>
      <c r="CR49" s="250"/>
      <c r="CS49" s="272"/>
    </row>
    <row r="50" spans="1:97" s="242" customFormat="1" ht="15.4" customHeight="1" x14ac:dyDescent="0.2">
      <c r="A50" s="284" t="s">
        <v>400</v>
      </c>
      <c r="B50" s="285" t="s">
        <v>377</v>
      </c>
      <c r="C50" s="242">
        <v>345</v>
      </c>
      <c r="D50" s="278" t="s">
        <v>67</v>
      </c>
      <c r="E50" s="245">
        <v>12027000</v>
      </c>
      <c r="F50" s="245">
        <v>0</v>
      </c>
      <c r="G50" s="245">
        <v>0</v>
      </c>
      <c r="H50" s="245">
        <v>37413000</v>
      </c>
      <c r="I50" s="245">
        <v>155896000</v>
      </c>
      <c r="J50" s="245">
        <v>4779000</v>
      </c>
      <c r="K50" s="245">
        <v>9565000</v>
      </c>
      <c r="L50" s="245">
        <v>219680000</v>
      </c>
      <c r="M50" s="245">
        <v>912000</v>
      </c>
      <c r="N50" s="245">
        <v>842000</v>
      </c>
      <c r="O50" s="245">
        <v>0</v>
      </c>
      <c r="P50" s="245">
        <v>0</v>
      </c>
      <c r="Q50" s="245">
        <v>343621000</v>
      </c>
      <c r="R50" s="245">
        <v>156002000</v>
      </c>
      <c r="S50" s="245">
        <v>187619000</v>
      </c>
      <c r="T50" s="245">
        <v>50184000</v>
      </c>
      <c r="U50" s="245">
        <v>239557000</v>
      </c>
      <c r="V50" s="245">
        <v>459237000</v>
      </c>
      <c r="W50" s="245">
        <v>60721000</v>
      </c>
      <c r="X50" s="245">
        <v>8651000</v>
      </c>
      <c r="Y50" s="245">
        <v>0</v>
      </c>
      <c r="Z50" s="245">
        <v>40950000</v>
      </c>
      <c r="AA50" s="245">
        <v>110322000</v>
      </c>
      <c r="AB50" s="245">
        <v>297402000</v>
      </c>
      <c r="AC50" s="245">
        <v>0</v>
      </c>
      <c r="AD50" s="245">
        <v>33358000</v>
      </c>
      <c r="AE50" s="245">
        <v>330760000</v>
      </c>
      <c r="AF50" s="245">
        <v>441082000</v>
      </c>
      <c r="AG50" s="245">
        <v>-22690000</v>
      </c>
      <c r="AH50" s="245">
        <v>21052000</v>
      </c>
      <c r="AI50" s="245">
        <v>19793000</v>
      </c>
      <c r="AJ50" s="245">
        <v>18155000</v>
      </c>
      <c r="AK50" s="245">
        <v>459237000</v>
      </c>
      <c r="AL50" s="245">
        <v>398144000</v>
      </c>
      <c r="AM50" s="245">
        <v>18520000</v>
      </c>
      <c r="AN50" s="245">
        <v>0</v>
      </c>
      <c r="AO50" s="245">
        <v>416664000</v>
      </c>
      <c r="AP50" s="245">
        <v>66000</v>
      </c>
      <c r="AQ50" s="245">
        <v>-731000</v>
      </c>
      <c r="AR50" s="245">
        <v>0</v>
      </c>
      <c r="AS50" s="245">
        <v>0</v>
      </c>
      <c r="AT50" s="245">
        <v>0</v>
      </c>
      <c r="AU50" s="245">
        <v>-665000</v>
      </c>
      <c r="AV50" s="245">
        <v>415999000</v>
      </c>
      <c r="AW50" s="245">
        <v>253335000</v>
      </c>
      <c r="AX50" s="245">
        <v>17225000</v>
      </c>
      <c r="AY50" s="245">
        <v>12109000</v>
      </c>
      <c r="AZ50" s="245">
        <v>2942000</v>
      </c>
      <c r="BA50" s="245"/>
      <c r="BB50" s="245">
        <v>152546000</v>
      </c>
      <c r="BC50" s="245">
        <v>438157000</v>
      </c>
      <c r="BD50" s="245">
        <v>-22158000</v>
      </c>
      <c r="BE50" s="245">
        <v>52177000</v>
      </c>
      <c r="BF50" s="245">
        <v>-3207000</v>
      </c>
      <c r="BG50" s="245">
        <v>26812000</v>
      </c>
      <c r="BH50" s="245">
        <v>0</v>
      </c>
      <c r="BI50" s="245">
        <v>0</v>
      </c>
      <c r="BJ50" s="245">
        <v>26812000</v>
      </c>
      <c r="BK50" s="245">
        <v>27271000</v>
      </c>
      <c r="BL50" s="245">
        <v>28109000</v>
      </c>
      <c r="BM50" s="245">
        <v>-52177000</v>
      </c>
      <c r="BN50" s="245">
        <v>-52627000</v>
      </c>
      <c r="BO50" s="245">
        <v>-49424000</v>
      </c>
      <c r="BP50" s="245">
        <v>-54933000</v>
      </c>
      <c r="BQ50" s="245">
        <v>2202000</v>
      </c>
      <c r="BR50" s="245">
        <v>-52731000</v>
      </c>
      <c r="BS50" s="245">
        <v>131000000</v>
      </c>
      <c r="BT50" s="245">
        <v>-71745000</v>
      </c>
      <c r="BU50" s="245">
        <v>52177000</v>
      </c>
      <c r="BV50" s="245">
        <v>4748000</v>
      </c>
      <c r="BW50" s="245">
        <v>116180000</v>
      </c>
      <c r="BX50" s="245">
        <v>14025000</v>
      </c>
      <c r="BY50" s="245">
        <v>-1998000</v>
      </c>
      <c r="BZ50" s="245">
        <v>12027000</v>
      </c>
      <c r="CA50" s="246">
        <v>-5.16E-2</v>
      </c>
      <c r="CB50" s="277">
        <v>-1.5E-3</v>
      </c>
      <c r="CC50" s="277">
        <v>-5.3199999999999997E-2</v>
      </c>
      <c r="CD50" s="276">
        <v>1.9912619423143163</v>
      </c>
      <c r="CE50" s="247"/>
      <c r="CF50" s="247"/>
      <c r="CG50" s="275">
        <v>34.298499999999997</v>
      </c>
      <c r="CH50" s="248"/>
      <c r="CI50" s="249">
        <v>88.161299999999997</v>
      </c>
      <c r="CJ50" s="249"/>
      <c r="CK50" s="246">
        <v>3.95E-2</v>
      </c>
      <c r="CL50" s="246"/>
      <c r="CM50" s="246"/>
      <c r="CN50" s="246">
        <v>-1.2E-2</v>
      </c>
      <c r="CO50" s="246"/>
      <c r="CP50" s="246"/>
      <c r="CQ50" s="272">
        <v>9.8500000000000004E-2</v>
      </c>
      <c r="CR50" s="250"/>
      <c r="CS50" s="272">
        <v>9.0566999999999993</v>
      </c>
    </row>
    <row r="51" spans="1:97" s="242" customFormat="1" ht="15.4" customHeight="1" x14ac:dyDescent="0.2">
      <c r="A51" s="284" t="s">
        <v>400</v>
      </c>
      <c r="B51" s="285" t="s">
        <v>377</v>
      </c>
      <c r="C51" s="242">
        <v>3112</v>
      </c>
      <c r="D51" s="278" t="s">
        <v>29</v>
      </c>
      <c r="E51" s="245">
        <v>42722000</v>
      </c>
      <c r="F51" s="245">
        <v>0</v>
      </c>
      <c r="G51" s="245">
        <v>539000</v>
      </c>
      <c r="H51" s="245">
        <v>39068000</v>
      </c>
      <c r="I51" s="245">
        <v>14946000</v>
      </c>
      <c r="J51" s="245">
        <v>0</v>
      </c>
      <c r="K51" s="245">
        <v>10636000</v>
      </c>
      <c r="L51" s="245">
        <v>107911000</v>
      </c>
      <c r="M51" s="245">
        <v>21483000</v>
      </c>
      <c r="N51" s="245">
        <v>0</v>
      </c>
      <c r="O51" s="245">
        <v>0</v>
      </c>
      <c r="P51" s="245">
        <v>0</v>
      </c>
      <c r="Q51" s="245">
        <v>297791000</v>
      </c>
      <c r="R51" s="245">
        <v>165020000</v>
      </c>
      <c r="S51" s="245">
        <v>132771000</v>
      </c>
      <c r="T51" s="245">
        <v>145495000</v>
      </c>
      <c r="U51" s="245">
        <v>299749000</v>
      </c>
      <c r="V51" s="245">
        <v>407660000</v>
      </c>
      <c r="W51" s="245">
        <v>3105000</v>
      </c>
      <c r="X51" s="245">
        <v>10485000</v>
      </c>
      <c r="Y51" s="245">
        <v>12880000</v>
      </c>
      <c r="Z51" s="245">
        <v>27348000</v>
      </c>
      <c r="AA51" s="245">
        <v>53818000</v>
      </c>
      <c r="AB51" s="245">
        <v>95296000</v>
      </c>
      <c r="AC51" s="245">
        <v>0</v>
      </c>
      <c r="AD51" s="245">
        <v>50015000</v>
      </c>
      <c r="AE51" s="245">
        <v>145311000</v>
      </c>
      <c r="AF51" s="245">
        <v>199129000</v>
      </c>
      <c r="AG51" s="245">
        <v>186789000</v>
      </c>
      <c r="AH51" s="245">
        <v>10854000</v>
      </c>
      <c r="AI51" s="245">
        <v>10888000</v>
      </c>
      <c r="AJ51" s="245">
        <v>208531000</v>
      </c>
      <c r="AK51" s="245">
        <v>407660000</v>
      </c>
      <c r="AL51" s="245">
        <v>327087000</v>
      </c>
      <c r="AM51" s="245">
        <v>4792000</v>
      </c>
      <c r="AN51" s="245">
        <v>1152000</v>
      </c>
      <c r="AO51" s="245">
        <v>333031000</v>
      </c>
      <c r="AP51" s="245">
        <v>3170000</v>
      </c>
      <c r="AQ51" s="245">
        <v>653000</v>
      </c>
      <c r="AR51" s="245">
        <v>0</v>
      </c>
      <c r="AS51" s="245">
        <v>-1849000</v>
      </c>
      <c r="AT51" s="245">
        <v>1500000</v>
      </c>
      <c r="AU51" s="245">
        <v>3474000</v>
      </c>
      <c r="AV51" s="245">
        <v>336505000</v>
      </c>
      <c r="AW51" s="245">
        <v>182414000</v>
      </c>
      <c r="AX51" s="245">
        <v>17373000</v>
      </c>
      <c r="AY51" s="245">
        <v>1288000</v>
      </c>
      <c r="AZ51" s="245">
        <v>2375000</v>
      </c>
      <c r="BA51" s="245"/>
      <c r="BB51" s="245">
        <v>113861000</v>
      </c>
      <c r="BC51" s="245">
        <v>317311000</v>
      </c>
      <c r="BD51" s="245">
        <v>19194000</v>
      </c>
      <c r="BE51" s="245">
        <v>0</v>
      </c>
      <c r="BF51" s="245">
        <v>-1583000</v>
      </c>
      <c r="BG51" s="245">
        <v>17611000</v>
      </c>
      <c r="BH51" s="245">
        <v>0</v>
      </c>
      <c r="BI51" s="245">
        <v>0</v>
      </c>
      <c r="BJ51" s="245">
        <v>17611000</v>
      </c>
      <c r="BK51" s="245">
        <v>19628000</v>
      </c>
      <c r="BL51" s="245">
        <v>0</v>
      </c>
      <c r="BM51" s="245">
        <v>0</v>
      </c>
      <c r="BN51" s="245">
        <v>14842000</v>
      </c>
      <c r="BO51" s="245">
        <v>34470000</v>
      </c>
      <c r="BP51" s="245">
        <v>-12807000</v>
      </c>
      <c r="BQ51" s="245">
        <v>540000</v>
      </c>
      <c r="BR51" s="245">
        <v>-12267000</v>
      </c>
      <c r="BS51" s="245">
        <v>0</v>
      </c>
      <c r="BT51" s="245">
        <v>-3134000</v>
      </c>
      <c r="BU51" s="245">
        <v>0</v>
      </c>
      <c r="BV51" s="245">
        <v>3379000</v>
      </c>
      <c r="BW51" s="245">
        <v>245000</v>
      </c>
      <c r="BX51" s="245">
        <v>22448000</v>
      </c>
      <c r="BY51" s="245">
        <v>20274000</v>
      </c>
      <c r="BZ51" s="245">
        <v>42722000</v>
      </c>
      <c r="CA51" s="246">
        <v>4.6699999999999998E-2</v>
      </c>
      <c r="CB51" s="277">
        <v>1.03E-2</v>
      </c>
      <c r="CC51" s="277">
        <v>5.7000000000000002E-2</v>
      </c>
      <c r="CD51" s="276">
        <v>2.0051098145601842</v>
      </c>
      <c r="CE51" s="247"/>
      <c r="CF51" s="247"/>
      <c r="CG51" s="275">
        <v>43.596400000000003</v>
      </c>
      <c r="CH51" s="248"/>
      <c r="CI51" s="249">
        <v>52.732700000000001</v>
      </c>
      <c r="CJ51" s="249"/>
      <c r="CK51" s="246">
        <v>0.51149999999999995</v>
      </c>
      <c r="CL51" s="246"/>
      <c r="CM51" s="246"/>
      <c r="CN51" s="246">
        <v>0.2452</v>
      </c>
      <c r="CO51" s="246"/>
      <c r="CP51" s="246"/>
      <c r="CQ51" s="272">
        <v>8.6171000000000006</v>
      </c>
      <c r="CR51" s="250"/>
      <c r="CS51" s="272">
        <v>9.4985999999999997</v>
      </c>
    </row>
    <row r="52" spans="1:97" s="242" customFormat="1" ht="15.4" customHeight="1" x14ac:dyDescent="0.2">
      <c r="A52" s="284" t="s">
        <v>402</v>
      </c>
      <c r="B52" s="285" t="s">
        <v>401</v>
      </c>
      <c r="C52" s="243">
        <v>127</v>
      </c>
      <c r="D52" s="279" t="s">
        <v>410</v>
      </c>
      <c r="E52" s="245">
        <v>-831192</v>
      </c>
      <c r="F52" s="245">
        <v>0</v>
      </c>
      <c r="G52" s="245">
        <v>0</v>
      </c>
      <c r="H52" s="245">
        <v>47887640</v>
      </c>
      <c r="I52" s="245">
        <v>0</v>
      </c>
      <c r="J52" s="245">
        <v>0</v>
      </c>
      <c r="K52" s="245">
        <v>12850108</v>
      </c>
      <c r="L52" s="245">
        <v>59906556</v>
      </c>
      <c r="M52" s="245">
        <v>0</v>
      </c>
      <c r="N52" s="245">
        <v>0</v>
      </c>
      <c r="O52" s="245">
        <v>0</v>
      </c>
      <c r="P52" s="245">
        <v>485690</v>
      </c>
      <c r="Q52" s="245">
        <v>104764360</v>
      </c>
      <c r="R52" s="245">
        <v>19710252</v>
      </c>
      <c r="S52" s="245">
        <v>85054108</v>
      </c>
      <c r="T52" s="245">
        <v>11370000</v>
      </c>
      <c r="U52" s="245">
        <v>96909798</v>
      </c>
      <c r="V52" s="245">
        <v>156816354</v>
      </c>
      <c r="W52" s="245">
        <v>0</v>
      </c>
      <c r="X52" s="245">
        <v>-563314</v>
      </c>
      <c r="Y52" s="245">
        <v>0</v>
      </c>
      <c r="Z52" s="245">
        <v>41290050</v>
      </c>
      <c r="AA52" s="245">
        <v>40726736</v>
      </c>
      <c r="AB52" s="245">
        <v>12861121</v>
      </c>
      <c r="AC52" s="245">
        <v>-220421032</v>
      </c>
      <c r="AD52" s="245">
        <v>0</v>
      </c>
      <c r="AE52" s="245">
        <v>-207559911</v>
      </c>
      <c r="AF52" s="245">
        <v>-166833175</v>
      </c>
      <c r="AG52" s="245">
        <v>323649529</v>
      </c>
      <c r="AH52" s="245">
        <v>0</v>
      </c>
      <c r="AI52" s="245">
        <v>0</v>
      </c>
      <c r="AJ52" s="245">
        <v>323649529</v>
      </c>
      <c r="AK52" s="245">
        <v>156816354</v>
      </c>
      <c r="AL52" s="245">
        <v>305377050</v>
      </c>
      <c r="AM52" s="245">
        <v>7131875</v>
      </c>
      <c r="AN52" s="245">
        <v>0</v>
      </c>
      <c r="AO52" s="245">
        <v>312508925</v>
      </c>
      <c r="AP52" s="245">
        <v>0</v>
      </c>
      <c r="AQ52" s="245">
        <v>0</v>
      </c>
      <c r="AR52" s="245">
        <v>0</v>
      </c>
      <c r="AS52" s="245">
        <v>0</v>
      </c>
      <c r="AT52" s="245">
        <v>0</v>
      </c>
      <c r="AU52" s="245">
        <v>0</v>
      </c>
      <c r="AV52" s="245">
        <v>312508925</v>
      </c>
      <c r="AW52" s="245">
        <v>136973413</v>
      </c>
      <c r="AX52" s="245">
        <v>16829289</v>
      </c>
      <c r="AY52" s="245">
        <v>-9223939</v>
      </c>
      <c r="AZ52" s="245">
        <v>1418274</v>
      </c>
      <c r="BA52" s="245"/>
      <c r="BB52" s="245">
        <v>118755384</v>
      </c>
      <c r="BC52" s="245">
        <v>264752421</v>
      </c>
      <c r="BD52" s="245">
        <v>47756504</v>
      </c>
      <c r="BE52" s="245">
        <v>0</v>
      </c>
      <c r="BF52" s="245">
        <v>0</v>
      </c>
      <c r="BG52" s="245">
        <v>47756504</v>
      </c>
      <c r="BH52" s="245">
        <v>0</v>
      </c>
      <c r="BI52" s="245">
        <v>0</v>
      </c>
      <c r="BJ52" s="245">
        <v>47756504</v>
      </c>
      <c r="BK52" s="245">
        <v>0</v>
      </c>
      <c r="BL52" s="245">
        <v>0</v>
      </c>
      <c r="BM52" s="245">
        <v>0</v>
      </c>
      <c r="BN52" s="245">
        <v>0</v>
      </c>
      <c r="BO52" s="245">
        <v>0</v>
      </c>
      <c r="BP52" s="245">
        <v>0</v>
      </c>
      <c r="BQ52" s="245">
        <v>0</v>
      </c>
      <c r="BR52" s="245">
        <v>0</v>
      </c>
      <c r="BS52" s="245">
        <v>0</v>
      </c>
      <c r="BT52" s="245">
        <v>0</v>
      </c>
      <c r="BU52" s="245">
        <v>0</v>
      </c>
      <c r="BV52" s="245">
        <v>0</v>
      </c>
      <c r="BW52" s="245">
        <v>0</v>
      </c>
      <c r="BX52" s="245">
        <v>0</v>
      </c>
      <c r="BY52" s="245">
        <v>0</v>
      </c>
      <c r="BZ52" s="245">
        <v>0</v>
      </c>
      <c r="CA52" s="246">
        <v>0.15281644836223399</v>
      </c>
      <c r="CB52" s="277">
        <v>0</v>
      </c>
      <c r="CC52" s="277">
        <v>0.15281644836223399</v>
      </c>
      <c r="CD52" s="276">
        <v>1.4709392866641706</v>
      </c>
      <c r="CE52" s="247"/>
      <c r="CF52" s="247"/>
      <c r="CG52" s="274">
        <v>42.928050585333771</v>
      </c>
      <c r="CH52" s="248"/>
      <c r="CI52" s="249">
        <v>45.591353643838282</v>
      </c>
      <c r="CJ52" s="249"/>
      <c r="CK52" s="246">
        <v>2.0638761248077402</v>
      </c>
      <c r="CL52" s="246"/>
      <c r="CM52" s="246"/>
      <c r="CN52" s="246">
        <v>1.2052318681077301</v>
      </c>
      <c r="CO52" s="246"/>
      <c r="CP52" s="246"/>
      <c r="CQ52" s="272">
        <v>-6.0019752949363596</v>
      </c>
      <c r="CR52" s="250"/>
      <c r="CS52" s="272">
        <v>1.1711</v>
      </c>
    </row>
    <row r="53" spans="1:97" s="242" customFormat="1" ht="15.4" customHeight="1" x14ac:dyDescent="0.2">
      <c r="A53" s="284" t="s">
        <v>400</v>
      </c>
      <c r="B53" s="285" t="s">
        <v>377</v>
      </c>
      <c r="C53" s="242">
        <v>25</v>
      </c>
      <c r="D53" s="278" t="s">
        <v>57</v>
      </c>
      <c r="E53" s="245">
        <v>19058323</v>
      </c>
      <c r="F53" s="245">
        <v>0</v>
      </c>
      <c r="G53" s="245">
        <v>0</v>
      </c>
      <c r="H53" s="245">
        <v>22965763</v>
      </c>
      <c r="I53" s="245">
        <v>0</v>
      </c>
      <c r="J53" s="245">
        <v>0</v>
      </c>
      <c r="K53" s="245">
        <v>4318834</v>
      </c>
      <c r="L53" s="245">
        <v>46342920</v>
      </c>
      <c r="M53" s="245">
        <v>54468893</v>
      </c>
      <c r="N53" s="245">
        <v>0</v>
      </c>
      <c r="O53" s="245">
        <v>3340081</v>
      </c>
      <c r="P53" s="245">
        <v>0</v>
      </c>
      <c r="Q53" s="245">
        <v>206748054</v>
      </c>
      <c r="R53" s="245">
        <v>137530431</v>
      </c>
      <c r="S53" s="245">
        <v>69217623</v>
      </c>
      <c r="T53" s="245">
        <v>11599134</v>
      </c>
      <c r="U53" s="245">
        <v>138625731</v>
      </c>
      <c r="V53" s="245">
        <v>184968651</v>
      </c>
      <c r="W53" s="245">
        <v>2970784</v>
      </c>
      <c r="X53" s="245">
        <v>7165334</v>
      </c>
      <c r="Y53" s="245">
        <v>0</v>
      </c>
      <c r="Z53" s="245">
        <v>24778054</v>
      </c>
      <c r="AA53" s="245">
        <v>34914172</v>
      </c>
      <c r="AB53" s="245">
        <v>57791724</v>
      </c>
      <c r="AC53" s="245">
        <v>0</v>
      </c>
      <c r="AD53" s="245">
        <v>38924647</v>
      </c>
      <c r="AE53" s="245">
        <v>96716371</v>
      </c>
      <c r="AF53" s="245">
        <v>131630543</v>
      </c>
      <c r="AG53" s="245">
        <v>47862379</v>
      </c>
      <c r="AH53" s="245">
        <v>2108421</v>
      </c>
      <c r="AI53" s="245">
        <v>3367308</v>
      </c>
      <c r="AJ53" s="245">
        <v>53338108</v>
      </c>
      <c r="AK53" s="245">
        <v>184968651</v>
      </c>
      <c r="AL53" s="245">
        <v>227477825</v>
      </c>
      <c r="AM53" s="245">
        <v>10269965</v>
      </c>
      <c r="AN53" s="245">
        <v>0</v>
      </c>
      <c r="AO53" s="245">
        <v>237747790</v>
      </c>
      <c r="AP53" s="245">
        <v>7323337</v>
      </c>
      <c r="AQ53" s="245">
        <v>0</v>
      </c>
      <c r="AR53" s="245">
        <v>167705</v>
      </c>
      <c r="AS53" s="245">
        <v>614737</v>
      </c>
      <c r="AT53" s="245">
        <v>0</v>
      </c>
      <c r="AU53" s="245">
        <v>8105779</v>
      </c>
      <c r="AV53" s="245">
        <v>245853569</v>
      </c>
      <c r="AW53" s="245">
        <v>125953821</v>
      </c>
      <c r="AX53" s="245">
        <v>5508242</v>
      </c>
      <c r="AY53" s="245">
        <v>1010646</v>
      </c>
      <c r="AZ53" s="245">
        <v>1415076</v>
      </c>
      <c r="BA53" s="245"/>
      <c r="BB53" s="245">
        <v>86310085</v>
      </c>
      <c r="BC53" s="245">
        <v>220197870</v>
      </c>
      <c r="BD53" s="245">
        <v>25655699</v>
      </c>
      <c r="BE53" s="245">
        <v>-32505210</v>
      </c>
      <c r="BF53" s="245">
        <v>-8603217</v>
      </c>
      <c r="BG53" s="245">
        <v>-15452728</v>
      </c>
      <c r="BH53" s="245">
        <v>-181011</v>
      </c>
      <c r="BI53" s="245">
        <v>0</v>
      </c>
      <c r="BJ53" s="245">
        <v>-15633739</v>
      </c>
      <c r="BK53" s="245">
        <v>17151147</v>
      </c>
      <c r="BL53" s="245">
        <v>17083662</v>
      </c>
      <c r="BM53" s="245">
        <v>-32505210</v>
      </c>
      <c r="BN53" s="245">
        <v>-9735893</v>
      </c>
      <c r="BO53" s="245">
        <v>-8006294</v>
      </c>
      <c r="BP53" s="245">
        <v>-10734161</v>
      </c>
      <c r="BQ53" s="245">
        <v>-29364312</v>
      </c>
      <c r="BR53" s="245">
        <v>-40098473</v>
      </c>
      <c r="BS53" s="245">
        <v>59729229</v>
      </c>
      <c r="BT53" s="245">
        <v>-40258064</v>
      </c>
      <c r="BU53" s="245">
        <v>42015519</v>
      </c>
      <c r="BV53" s="245">
        <v>30979</v>
      </c>
      <c r="BW53" s="245">
        <v>61517663</v>
      </c>
      <c r="BX53" s="245">
        <v>13412896</v>
      </c>
      <c r="BY53" s="245">
        <v>5645427</v>
      </c>
      <c r="BZ53" s="245">
        <v>19058323</v>
      </c>
      <c r="CA53" s="246">
        <v>7.1300000000000002E-2</v>
      </c>
      <c r="CB53" s="277">
        <v>3.2899999999999999E-2</v>
      </c>
      <c r="CC53" s="277">
        <v>0.1043</v>
      </c>
      <c r="CD53" s="276">
        <v>1.3273383656355935</v>
      </c>
      <c r="CE53" s="247"/>
      <c r="CF53" s="247"/>
      <c r="CG53" s="275">
        <v>36.849699999999999</v>
      </c>
      <c r="CH53" s="248"/>
      <c r="CI53" s="249">
        <v>47.176499999999997</v>
      </c>
      <c r="CJ53" s="249"/>
      <c r="CK53" s="246">
        <v>0.2883</v>
      </c>
      <c r="CL53" s="246"/>
      <c r="CM53" s="246"/>
      <c r="CN53" s="246">
        <v>0.33610000000000001</v>
      </c>
      <c r="CO53" s="246"/>
      <c r="CP53" s="246"/>
      <c r="CQ53" s="272">
        <v>8.0810999999999993</v>
      </c>
      <c r="CR53" s="250"/>
      <c r="CS53" s="272">
        <v>24.9681</v>
      </c>
    </row>
    <row r="54" spans="1:97" s="242" customFormat="1" ht="15.4" customHeight="1" x14ac:dyDescent="0.2">
      <c r="A54" s="284" t="s">
        <v>400</v>
      </c>
      <c r="B54" s="285" t="s">
        <v>377</v>
      </c>
      <c r="C54" s="242">
        <v>122</v>
      </c>
      <c r="D54" s="278" t="s">
        <v>45</v>
      </c>
      <c r="E54" s="245">
        <v>34501082</v>
      </c>
      <c r="F54" s="245">
        <v>0</v>
      </c>
      <c r="G54" s="245">
        <v>1098886</v>
      </c>
      <c r="H54" s="245">
        <v>67460799</v>
      </c>
      <c r="I54" s="245">
        <v>78880</v>
      </c>
      <c r="J54" s="245">
        <v>1681006</v>
      </c>
      <c r="K54" s="245">
        <v>22071960</v>
      </c>
      <c r="L54" s="245">
        <v>126892613</v>
      </c>
      <c r="M54" s="245">
        <v>183643009</v>
      </c>
      <c r="N54" s="245">
        <v>1723139</v>
      </c>
      <c r="O54" s="245">
        <v>0</v>
      </c>
      <c r="P54" s="245">
        <v>0</v>
      </c>
      <c r="Q54" s="245">
        <v>426085518</v>
      </c>
      <c r="R54" s="245">
        <v>256394241</v>
      </c>
      <c r="S54" s="245">
        <v>169691277</v>
      </c>
      <c r="T54" s="245">
        <v>19896165</v>
      </c>
      <c r="U54" s="245">
        <v>374953590</v>
      </c>
      <c r="V54" s="245">
        <v>501846203</v>
      </c>
      <c r="W54" s="245">
        <v>5659286</v>
      </c>
      <c r="X54" s="245">
        <v>7117439</v>
      </c>
      <c r="Y54" s="245">
        <v>94315</v>
      </c>
      <c r="Z54" s="245">
        <v>60447477</v>
      </c>
      <c r="AA54" s="245">
        <v>73318517</v>
      </c>
      <c r="AB54" s="245">
        <v>125453599</v>
      </c>
      <c r="AC54" s="245">
        <v>0</v>
      </c>
      <c r="AD54" s="245">
        <v>81825497</v>
      </c>
      <c r="AE54" s="245">
        <v>207279096</v>
      </c>
      <c r="AF54" s="245">
        <v>280597613</v>
      </c>
      <c r="AG54" s="245">
        <v>210550318</v>
      </c>
      <c r="AH54" s="245">
        <v>9357614</v>
      </c>
      <c r="AI54" s="245">
        <v>1340658</v>
      </c>
      <c r="AJ54" s="245">
        <v>221248590</v>
      </c>
      <c r="AK54" s="245">
        <v>501846203</v>
      </c>
      <c r="AL54" s="245">
        <v>468335678</v>
      </c>
      <c r="AM54" s="245">
        <v>24921413</v>
      </c>
      <c r="AN54" s="245">
        <v>1880006</v>
      </c>
      <c r="AO54" s="245">
        <v>495137097</v>
      </c>
      <c r="AP54" s="245">
        <v>527250</v>
      </c>
      <c r="AQ54" s="245">
        <v>-1376910</v>
      </c>
      <c r="AR54" s="245">
        <v>0</v>
      </c>
      <c r="AS54" s="245">
        <v>609045</v>
      </c>
      <c r="AT54" s="245">
        <v>0</v>
      </c>
      <c r="AU54" s="245">
        <v>-240615</v>
      </c>
      <c r="AV54" s="245">
        <v>494896482</v>
      </c>
      <c r="AW54" s="245">
        <v>297209928</v>
      </c>
      <c r="AX54" s="245">
        <v>20769584</v>
      </c>
      <c r="AY54" s="245">
        <v>7019750</v>
      </c>
      <c r="AZ54" s="245">
        <v>3402372</v>
      </c>
      <c r="BA54" s="245"/>
      <c r="BB54" s="245">
        <v>150124458</v>
      </c>
      <c r="BC54" s="245">
        <v>478526092</v>
      </c>
      <c r="BD54" s="245">
        <v>16370390</v>
      </c>
      <c r="BE54" s="245">
        <v>0</v>
      </c>
      <c r="BF54" s="245">
        <v>15056259</v>
      </c>
      <c r="BG54" s="245">
        <v>31426649</v>
      </c>
      <c r="BH54" s="245">
        <v>0</v>
      </c>
      <c r="BI54" s="245">
        <v>0</v>
      </c>
      <c r="BJ54" s="245">
        <v>31426649</v>
      </c>
      <c r="BK54" s="245">
        <v>30019780</v>
      </c>
      <c r="BL54" s="245">
        <v>17732972</v>
      </c>
      <c r="BM54" s="245">
        <v>0</v>
      </c>
      <c r="BN54" s="245">
        <v>-9577610</v>
      </c>
      <c r="BO54" s="245">
        <v>38175142</v>
      </c>
      <c r="BP54" s="245">
        <v>-9427500</v>
      </c>
      <c r="BQ54" s="245">
        <v>-11606891</v>
      </c>
      <c r="BR54" s="245">
        <v>-21034391</v>
      </c>
      <c r="BS54" s="245">
        <v>0</v>
      </c>
      <c r="BT54" s="245">
        <v>-6240156</v>
      </c>
      <c r="BU54" s="245">
        <v>0</v>
      </c>
      <c r="BV54" s="245">
        <v>3396751</v>
      </c>
      <c r="BW54" s="245">
        <v>-2843405</v>
      </c>
      <c r="BX54" s="245">
        <v>14297346</v>
      </c>
      <c r="BY54" s="245">
        <v>20203736</v>
      </c>
      <c r="BZ54" s="245">
        <v>34501082</v>
      </c>
      <c r="CA54" s="246">
        <v>3.3500000000000002E-2</v>
      </c>
      <c r="CB54" s="277">
        <v>-4.0000000000000002E-4</v>
      </c>
      <c r="CC54" s="277">
        <v>3.3000000000000002E-2</v>
      </c>
      <c r="CD54" s="276">
        <v>1.7307034865421513</v>
      </c>
      <c r="CE54" s="247"/>
      <c r="CF54" s="247"/>
      <c r="CG54" s="275">
        <v>52.575899999999997</v>
      </c>
      <c r="CH54" s="248"/>
      <c r="CI54" s="249">
        <v>52.786499999999997</v>
      </c>
      <c r="CJ54" s="249"/>
      <c r="CK54" s="246">
        <v>0.44080000000000003</v>
      </c>
      <c r="CL54" s="246"/>
      <c r="CM54" s="246"/>
      <c r="CN54" s="246">
        <v>0.18679999999999999</v>
      </c>
      <c r="CO54" s="246"/>
      <c r="CP54" s="246"/>
      <c r="CQ54" s="272">
        <v>3.4828000000000001</v>
      </c>
      <c r="CR54" s="250"/>
      <c r="CS54" s="272">
        <v>12.3446</v>
      </c>
    </row>
    <row r="55" spans="1:97" s="242" customFormat="1" ht="15.4" customHeight="1" x14ac:dyDescent="0.2">
      <c r="A55" s="284" t="s">
        <v>400</v>
      </c>
      <c r="B55" s="285" t="s">
        <v>377</v>
      </c>
      <c r="C55" s="242">
        <v>3113</v>
      </c>
      <c r="D55" s="278" t="s">
        <v>64</v>
      </c>
      <c r="E55" s="245">
        <v>6438666</v>
      </c>
      <c r="F55" s="245">
        <v>21000345</v>
      </c>
      <c r="G55" s="245">
        <v>1934207</v>
      </c>
      <c r="H55" s="245">
        <v>79124977</v>
      </c>
      <c r="I55" s="245">
        <v>28428873</v>
      </c>
      <c r="J55" s="245">
        <v>3086655</v>
      </c>
      <c r="K55" s="245">
        <v>27430438</v>
      </c>
      <c r="L55" s="245">
        <v>167444161</v>
      </c>
      <c r="M55" s="245">
        <v>85181596</v>
      </c>
      <c r="N55" s="245">
        <v>2693980</v>
      </c>
      <c r="O55" s="245">
        <v>0</v>
      </c>
      <c r="P55" s="245">
        <v>0</v>
      </c>
      <c r="Q55" s="245">
        <v>811238919</v>
      </c>
      <c r="R55" s="245">
        <v>464624774</v>
      </c>
      <c r="S55" s="245">
        <v>346614145</v>
      </c>
      <c r="T55" s="245">
        <v>290888295</v>
      </c>
      <c r="U55" s="245">
        <v>725378016</v>
      </c>
      <c r="V55" s="245">
        <v>892822177</v>
      </c>
      <c r="W55" s="245">
        <v>9281866</v>
      </c>
      <c r="X55" s="245">
        <v>10351674</v>
      </c>
      <c r="Y55" s="245">
        <v>5019760</v>
      </c>
      <c r="Z55" s="245">
        <v>105907423</v>
      </c>
      <c r="AA55" s="245">
        <v>130560723</v>
      </c>
      <c r="AB55" s="245">
        <v>204491747</v>
      </c>
      <c r="AC55" s="245">
        <v>0</v>
      </c>
      <c r="AD55" s="245">
        <v>53804887</v>
      </c>
      <c r="AE55" s="245">
        <v>258296634</v>
      </c>
      <c r="AF55" s="245">
        <v>388857357</v>
      </c>
      <c r="AG55" s="245">
        <v>420561352</v>
      </c>
      <c r="AH55" s="245">
        <v>33668811</v>
      </c>
      <c r="AI55" s="245">
        <v>49734657</v>
      </c>
      <c r="AJ55" s="245">
        <v>503964820</v>
      </c>
      <c r="AK55" s="245">
        <v>892822177</v>
      </c>
      <c r="AL55" s="245">
        <v>698476103</v>
      </c>
      <c r="AM55" s="245">
        <v>30892589</v>
      </c>
      <c r="AN55" s="245">
        <v>843772</v>
      </c>
      <c r="AO55" s="245">
        <v>730212464</v>
      </c>
      <c r="AP55" s="245">
        <v>6144000</v>
      </c>
      <c r="AQ55" s="245">
        <v>0</v>
      </c>
      <c r="AR55" s="245">
        <v>0</v>
      </c>
      <c r="AS55" s="245">
        <v>9295347</v>
      </c>
      <c r="AT55" s="245">
        <v>0</v>
      </c>
      <c r="AU55" s="245">
        <v>15439347</v>
      </c>
      <c r="AV55" s="245">
        <v>745651811</v>
      </c>
      <c r="AW55" s="245">
        <v>399062729</v>
      </c>
      <c r="AX55" s="245">
        <v>46614135</v>
      </c>
      <c r="AY55" s="245">
        <v>5456734</v>
      </c>
      <c r="AZ55" s="245">
        <v>3604830</v>
      </c>
      <c r="BA55" s="245"/>
      <c r="BB55" s="245">
        <v>237361177</v>
      </c>
      <c r="BC55" s="245">
        <v>692099605</v>
      </c>
      <c r="BD55" s="245">
        <v>53552206</v>
      </c>
      <c r="BE55" s="245">
        <v>-86237130</v>
      </c>
      <c r="BF55" s="245">
        <v>8308643</v>
      </c>
      <c r="BG55" s="245">
        <v>-24376281</v>
      </c>
      <c r="BH55" s="245">
        <v>0</v>
      </c>
      <c r="BI55" s="245">
        <v>0</v>
      </c>
      <c r="BJ55" s="245">
        <v>-24376281</v>
      </c>
      <c r="BK55" s="245">
        <v>-21404925</v>
      </c>
      <c r="BL55" s="245">
        <v>33002532</v>
      </c>
      <c r="BM55" s="245">
        <v>86237130</v>
      </c>
      <c r="BN55" s="245">
        <v>-25224095</v>
      </c>
      <c r="BO55" s="245">
        <v>72610642</v>
      </c>
      <c r="BP55" s="245">
        <v>-89734367</v>
      </c>
      <c r="BQ55" s="245">
        <v>111168020</v>
      </c>
      <c r="BR55" s="245">
        <v>21433653</v>
      </c>
      <c r="BS55" s="245">
        <v>30652</v>
      </c>
      <c r="BT55" s="245">
        <v>-9685602</v>
      </c>
      <c r="BU55" s="245">
        <v>-86237130</v>
      </c>
      <c r="BV55" s="245">
        <v>1601090</v>
      </c>
      <c r="BW55" s="245">
        <v>-94290990</v>
      </c>
      <c r="BX55" s="245">
        <v>-246695</v>
      </c>
      <c r="BY55" s="245">
        <v>6685361</v>
      </c>
      <c r="BZ55" s="245">
        <v>6438666</v>
      </c>
      <c r="CA55" s="246">
        <v>5.11E-2</v>
      </c>
      <c r="CB55" s="277">
        <v>2.07E-2</v>
      </c>
      <c r="CC55" s="277">
        <v>7.1800000000000003E-2</v>
      </c>
      <c r="CD55" s="276">
        <v>1.2825002585195548</v>
      </c>
      <c r="CE55" s="247"/>
      <c r="CF55" s="247"/>
      <c r="CG55" s="275">
        <v>41.347999999999999</v>
      </c>
      <c r="CH55" s="248"/>
      <c r="CI55" s="249">
        <v>67.974100000000007</v>
      </c>
      <c r="CJ55" s="249"/>
      <c r="CK55" s="246">
        <v>0.56440000000000001</v>
      </c>
      <c r="CL55" s="246"/>
      <c r="CM55" s="246"/>
      <c r="CN55" s="246">
        <v>0.2989</v>
      </c>
      <c r="CO55" s="246"/>
      <c r="CP55" s="246"/>
      <c r="CQ55" s="272">
        <v>7.1664000000000003</v>
      </c>
      <c r="CR55" s="250"/>
      <c r="CS55" s="272">
        <v>9.9673999999999996</v>
      </c>
    </row>
    <row r="56" spans="1:97" s="242" customFormat="1" ht="15.4" customHeight="1" x14ac:dyDescent="0.2">
      <c r="A56" s="284" t="s">
        <v>402</v>
      </c>
      <c r="B56" s="285" t="s">
        <v>401</v>
      </c>
      <c r="C56" s="243">
        <v>42</v>
      </c>
      <c r="D56" s="279" t="s">
        <v>415</v>
      </c>
      <c r="E56" s="245">
        <v>3763</v>
      </c>
      <c r="F56" s="245">
        <v>0</v>
      </c>
      <c r="G56" s="245">
        <v>0</v>
      </c>
      <c r="H56" s="245">
        <v>8170605</v>
      </c>
      <c r="I56" s="245">
        <v>0</v>
      </c>
      <c r="J56" s="245">
        <v>799660</v>
      </c>
      <c r="K56" s="245">
        <v>3062990</v>
      </c>
      <c r="L56" s="245">
        <v>12037018</v>
      </c>
      <c r="M56" s="245">
        <v>0</v>
      </c>
      <c r="N56" s="245">
        <v>0</v>
      </c>
      <c r="O56" s="245">
        <v>0</v>
      </c>
      <c r="P56" s="245">
        <v>0</v>
      </c>
      <c r="Q56" s="245">
        <v>50835835</v>
      </c>
      <c r="R56" s="245">
        <v>10755954</v>
      </c>
      <c r="S56" s="245">
        <v>40079881</v>
      </c>
      <c r="T56" s="245">
        <v>7895268</v>
      </c>
      <c r="U56" s="245">
        <v>47975149</v>
      </c>
      <c r="V56" s="245">
        <v>60012167</v>
      </c>
      <c r="W56" s="245">
        <v>261476</v>
      </c>
      <c r="X56" s="245">
        <v>78079</v>
      </c>
      <c r="Y56" s="245">
        <v>0</v>
      </c>
      <c r="Z56" s="245">
        <v>57523543</v>
      </c>
      <c r="AA56" s="245">
        <v>57863098</v>
      </c>
      <c r="AB56" s="245">
        <v>7492024</v>
      </c>
      <c r="AC56" s="245">
        <v>0</v>
      </c>
      <c r="AD56" s="245">
        <v>20068911</v>
      </c>
      <c r="AE56" s="245">
        <v>27560935</v>
      </c>
      <c r="AF56" s="245">
        <v>85424033</v>
      </c>
      <c r="AG56" s="245">
        <v>-25411866</v>
      </c>
      <c r="AH56" s="245">
        <v>0</v>
      </c>
      <c r="AI56" s="245">
        <v>0</v>
      </c>
      <c r="AJ56" s="245">
        <v>-25411866</v>
      </c>
      <c r="AK56" s="245">
        <v>60012167</v>
      </c>
      <c r="AL56" s="245">
        <v>61807791</v>
      </c>
      <c r="AM56" s="245">
        <v>6843797</v>
      </c>
      <c r="AN56" s="245">
        <v>0</v>
      </c>
      <c r="AO56" s="245">
        <v>68651588</v>
      </c>
      <c r="AP56" s="245">
        <v>0</v>
      </c>
      <c r="AQ56" s="245">
        <v>0</v>
      </c>
      <c r="AR56" s="245">
        <v>0</v>
      </c>
      <c r="AS56" s="245">
        <v>-1192</v>
      </c>
      <c r="AT56" s="245">
        <v>0</v>
      </c>
      <c r="AU56" s="245">
        <v>-1192</v>
      </c>
      <c r="AV56" s="245">
        <v>68650396</v>
      </c>
      <c r="AW56" s="245">
        <v>42120922</v>
      </c>
      <c r="AX56" s="245">
        <v>2029668</v>
      </c>
      <c r="AY56" s="245">
        <v>417415</v>
      </c>
      <c r="AZ56" s="245">
        <v>281891</v>
      </c>
      <c r="BA56" s="245"/>
      <c r="BB56" s="245">
        <v>30022690</v>
      </c>
      <c r="BC56" s="245">
        <v>74872586</v>
      </c>
      <c r="BD56" s="245">
        <v>-6222190</v>
      </c>
      <c r="BE56" s="245">
        <v>0</v>
      </c>
      <c r="BF56" s="245">
        <v>0</v>
      </c>
      <c r="BG56" s="245">
        <v>-6222190</v>
      </c>
      <c r="BH56" s="245">
        <v>0</v>
      </c>
      <c r="BI56" s="245">
        <v>0</v>
      </c>
      <c r="BJ56" s="245">
        <v>-6222190</v>
      </c>
      <c r="BK56" s="245">
        <v>0</v>
      </c>
      <c r="BL56" s="245">
        <v>0</v>
      </c>
      <c r="BM56" s="245">
        <v>0</v>
      </c>
      <c r="BN56" s="245">
        <v>0</v>
      </c>
      <c r="BO56" s="245">
        <v>0</v>
      </c>
      <c r="BP56" s="245">
        <v>0</v>
      </c>
      <c r="BQ56" s="245">
        <v>0</v>
      </c>
      <c r="BR56" s="245">
        <v>0</v>
      </c>
      <c r="BS56" s="245">
        <v>0</v>
      </c>
      <c r="BT56" s="245">
        <v>0</v>
      </c>
      <c r="BU56" s="245">
        <v>0</v>
      </c>
      <c r="BV56" s="245">
        <v>0</v>
      </c>
      <c r="BW56" s="245">
        <v>0</v>
      </c>
      <c r="BX56" s="245">
        <v>0</v>
      </c>
      <c r="BY56" s="245">
        <v>0</v>
      </c>
      <c r="BZ56" s="245">
        <v>0</v>
      </c>
      <c r="CA56" s="246">
        <v>-9.0618530445184906E-2</v>
      </c>
      <c r="CB56" s="277">
        <v>-1.7363337569094202E-5</v>
      </c>
      <c r="CC56" s="277">
        <v>-9.0635893782753899E-2</v>
      </c>
      <c r="CD56" s="276">
        <v>0.20802581292830191</v>
      </c>
      <c r="CE56" s="247"/>
      <c r="CF56" s="247"/>
      <c r="CG56" s="274">
        <v>36.18804494646961</v>
      </c>
      <c r="CH56" s="248"/>
      <c r="CI56" s="249">
        <v>217.16111031205534</v>
      </c>
      <c r="CJ56" s="249"/>
      <c r="CK56" s="246">
        <v>-0.42344523236429699</v>
      </c>
      <c r="CL56" s="246"/>
      <c r="CM56" s="246"/>
      <c r="CN56" s="246">
        <v>-6.4149861123355995E-2</v>
      </c>
      <c r="CO56" s="246"/>
      <c r="CP56" s="246"/>
      <c r="CQ56" s="272">
        <v>-5.56069678343062</v>
      </c>
      <c r="CR56" s="250"/>
      <c r="CS56" s="272">
        <v>5.2992999999999997</v>
      </c>
    </row>
    <row r="57" spans="1:97" s="242" customFormat="1" ht="15.4" customHeight="1" x14ac:dyDescent="0.2">
      <c r="A57" s="284" t="s">
        <v>402</v>
      </c>
      <c r="B57" s="285" t="s">
        <v>401</v>
      </c>
      <c r="C57" s="243">
        <v>8701</v>
      </c>
      <c r="D57" s="279" t="s">
        <v>416</v>
      </c>
      <c r="E57" s="245">
        <v>2950</v>
      </c>
      <c r="F57" s="245">
        <v>0</v>
      </c>
      <c r="G57" s="245">
        <v>0</v>
      </c>
      <c r="H57" s="245">
        <v>24010626</v>
      </c>
      <c r="I57" s="245">
        <v>0</v>
      </c>
      <c r="J57" s="245">
        <v>216358</v>
      </c>
      <c r="K57" s="245">
        <v>5467344</v>
      </c>
      <c r="L57" s="245">
        <v>29697278</v>
      </c>
      <c r="M57" s="245">
        <v>0</v>
      </c>
      <c r="N57" s="245">
        <v>0</v>
      </c>
      <c r="O57" s="245">
        <v>0</v>
      </c>
      <c r="P57" s="245">
        <v>0</v>
      </c>
      <c r="Q57" s="245">
        <v>90246464</v>
      </c>
      <c r="R57" s="245">
        <v>18042301</v>
      </c>
      <c r="S57" s="245">
        <v>72204163</v>
      </c>
      <c r="T57" s="245">
        <v>2986792</v>
      </c>
      <c r="U57" s="245">
        <v>75190955</v>
      </c>
      <c r="V57" s="245">
        <v>104888233</v>
      </c>
      <c r="W57" s="245">
        <v>495763</v>
      </c>
      <c r="X57" s="245">
        <v>2941100</v>
      </c>
      <c r="Y57" s="245">
        <v>0</v>
      </c>
      <c r="Z57" s="245">
        <v>65793471</v>
      </c>
      <c r="AA57" s="245">
        <v>69230334</v>
      </c>
      <c r="AB57" s="245">
        <v>1147040</v>
      </c>
      <c r="AC57" s="245">
        <v>0</v>
      </c>
      <c r="AD57" s="245">
        <v>23069758</v>
      </c>
      <c r="AE57" s="245">
        <v>24216798</v>
      </c>
      <c r="AF57" s="245">
        <v>93447132</v>
      </c>
      <c r="AG57" s="245">
        <v>11441100</v>
      </c>
      <c r="AH57" s="245">
        <v>0</v>
      </c>
      <c r="AI57" s="245">
        <v>0</v>
      </c>
      <c r="AJ57" s="245">
        <v>11441100</v>
      </c>
      <c r="AK57" s="245">
        <v>104888232</v>
      </c>
      <c r="AL57" s="245">
        <v>181307679</v>
      </c>
      <c r="AM57" s="245">
        <v>3583225</v>
      </c>
      <c r="AN57" s="245">
        <v>0</v>
      </c>
      <c r="AO57" s="245">
        <v>184890904</v>
      </c>
      <c r="AP57" s="245">
        <v>0</v>
      </c>
      <c r="AQ57" s="245">
        <v>0</v>
      </c>
      <c r="AR57" s="245">
        <v>0</v>
      </c>
      <c r="AS57" s="245">
        <v>100065</v>
      </c>
      <c r="AT57" s="245">
        <v>0</v>
      </c>
      <c r="AU57" s="245">
        <v>100065</v>
      </c>
      <c r="AV57" s="245">
        <v>184990969</v>
      </c>
      <c r="AW57" s="245">
        <v>86620360</v>
      </c>
      <c r="AX57" s="245">
        <v>3468691</v>
      </c>
      <c r="AY57" s="245">
        <v>61425</v>
      </c>
      <c r="AZ57" s="245">
        <v>658089</v>
      </c>
      <c r="BA57" s="245"/>
      <c r="BB57" s="245">
        <v>78472491</v>
      </c>
      <c r="BC57" s="245">
        <v>169281056</v>
      </c>
      <c r="BD57" s="245">
        <v>15709913</v>
      </c>
      <c r="BE57" s="245">
        <v>0</v>
      </c>
      <c r="BF57" s="245">
        <v>0</v>
      </c>
      <c r="BG57" s="245">
        <v>15709913</v>
      </c>
      <c r="BH57" s="245">
        <v>0</v>
      </c>
      <c r="BI57" s="245">
        <v>0</v>
      </c>
      <c r="BJ57" s="245">
        <v>15709913</v>
      </c>
      <c r="BK57" s="245">
        <v>0</v>
      </c>
      <c r="BL57" s="245">
        <v>0</v>
      </c>
      <c r="BM57" s="245">
        <v>0</v>
      </c>
      <c r="BN57" s="245">
        <v>0</v>
      </c>
      <c r="BO57" s="245">
        <v>0</v>
      </c>
      <c r="BP57" s="245">
        <v>0</v>
      </c>
      <c r="BQ57" s="245">
        <v>0</v>
      </c>
      <c r="BR57" s="245">
        <v>0</v>
      </c>
      <c r="BS57" s="245">
        <v>0</v>
      </c>
      <c r="BT57" s="245">
        <v>0</v>
      </c>
      <c r="BU57" s="245">
        <v>0</v>
      </c>
      <c r="BV57" s="245">
        <v>0</v>
      </c>
      <c r="BW57" s="245">
        <v>0</v>
      </c>
      <c r="BX57" s="245">
        <v>0</v>
      </c>
      <c r="BY57" s="245">
        <v>0</v>
      </c>
      <c r="BZ57" s="245">
        <v>0</v>
      </c>
      <c r="CA57" s="246">
        <v>8.4381675950894602E-2</v>
      </c>
      <c r="CB57" s="277">
        <v>5.4091829747645605E-4</v>
      </c>
      <c r="CC57" s="277">
        <v>8.4922594248371105E-2</v>
      </c>
      <c r="CD57" s="276">
        <v>0.42896337897199804</v>
      </c>
      <c r="CE57" s="247"/>
      <c r="CF57" s="247"/>
      <c r="CG57" s="274">
        <v>36.252788098953054</v>
      </c>
      <c r="CH57" s="248"/>
      <c r="CI57" s="249">
        <v>109.44104082647877</v>
      </c>
      <c r="CJ57" s="249"/>
      <c r="CK57" s="246">
        <v>0.109078965988491</v>
      </c>
      <c r="CL57" s="246"/>
      <c r="CM57" s="246"/>
      <c r="CN57" s="246">
        <v>0.27251093511957403</v>
      </c>
      <c r="CO57" s="246"/>
      <c r="CP57" s="246"/>
      <c r="CQ57" s="272">
        <v>34.530587521626401</v>
      </c>
      <c r="CR57" s="250"/>
      <c r="CS57" s="272">
        <v>5.2013999999999996</v>
      </c>
    </row>
    <row r="58" spans="1:97" s="242" customFormat="1" ht="15.4" customHeight="1" x14ac:dyDescent="0.2">
      <c r="A58" s="284" t="s">
        <v>402</v>
      </c>
      <c r="B58" s="285" t="s">
        <v>401</v>
      </c>
      <c r="C58" s="243">
        <v>75</v>
      </c>
      <c r="D58" s="279" t="s">
        <v>417</v>
      </c>
      <c r="E58" s="245">
        <v>1561</v>
      </c>
      <c r="F58" s="245">
        <v>0</v>
      </c>
      <c r="G58" s="245">
        <v>0</v>
      </c>
      <c r="H58" s="245">
        <v>24215740</v>
      </c>
      <c r="I58" s="245">
        <v>0</v>
      </c>
      <c r="J58" s="245">
        <v>2025158</v>
      </c>
      <c r="K58" s="245">
        <v>10747344</v>
      </c>
      <c r="L58" s="245">
        <v>36989803</v>
      </c>
      <c r="M58" s="245">
        <v>0</v>
      </c>
      <c r="N58" s="245">
        <v>0</v>
      </c>
      <c r="O58" s="245">
        <v>0</v>
      </c>
      <c r="P58" s="245">
        <v>0</v>
      </c>
      <c r="Q58" s="245">
        <v>94419098</v>
      </c>
      <c r="R58" s="245">
        <v>26915832</v>
      </c>
      <c r="S58" s="245">
        <v>67503266</v>
      </c>
      <c r="T58" s="245">
        <v>3865632</v>
      </c>
      <c r="U58" s="245">
        <v>71368898</v>
      </c>
      <c r="V58" s="245">
        <v>108358701</v>
      </c>
      <c r="W58" s="245">
        <v>66749</v>
      </c>
      <c r="X58" s="245">
        <v>1044211</v>
      </c>
      <c r="Y58" s="245">
        <v>0</v>
      </c>
      <c r="Z58" s="245">
        <v>57830053</v>
      </c>
      <c r="AA58" s="245">
        <v>58941013</v>
      </c>
      <c r="AB58" s="245">
        <v>689533</v>
      </c>
      <c r="AC58" s="245">
        <v>0</v>
      </c>
      <c r="AD58" s="245">
        <v>58170473</v>
      </c>
      <c r="AE58" s="245">
        <v>58860006</v>
      </c>
      <c r="AF58" s="245">
        <v>117801019</v>
      </c>
      <c r="AG58" s="245">
        <v>-9442318</v>
      </c>
      <c r="AH58" s="245">
        <v>0</v>
      </c>
      <c r="AI58" s="245">
        <v>0</v>
      </c>
      <c r="AJ58" s="245">
        <v>-9442318</v>
      </c>
      <c r="AK58" s="245">
        <v>108358701</v>
      </c>
      <c r="AL58" s="245">
        <v>139025830</v>
      </c>
      <c r="AM58" s="245">
        <v>2594870</v>
      </c>
      <c r="AN58" s="245">
        <v>0</v>
      </c>
      <c r="AO58" s="245">
        <v>141620700</v>
      </c>
      <c r="AP58" s="245">
        <v>0</v>
      </c>
      <c r="AQ58" s="245">
        <v>0</v>
      </c>
      <c r="AR58" s="245">
        <v>0</v>
      </c>
      <c r="AS58" s="245">
        <v>-89551</v>
      </c>
      <c r="AT58" s="245">
        <v>0</v>
      </c>
      <c r="AU58" s="245">
        <v>-89551</v>
      </c>
      <c r="AV58" s="245">
        <v>141531149</v>
      </c>
      <c r="AW58" s="245">
        <v>69753429</v>
      </c>
      <c r="AX58" s="245">
        <v>3971833</v>
      </c>
      <c r="AY58" s="245">
        <v>41963</v>
      </c>
      <c r="AZ58" s="245">
        <v>838683</v>
      </c>
      <c r="BA58" s="245"/>
      <c r="BB58" s="245">
        <v>59344913</v>
      </c>
      <c r="BC58" s="245">
        <v>133950821</v>
      </c>
      <c r="BD58" s="245">
        <v>7580328</v>
      </c>
      <c r="BE58" s="245">
        <v>0</v>
      </c>
      <c r="BF58" s="245">
        <v>0</v>
      </c>
      <c r="BG58" s="245">
        <v>7580328</v>
      </c>
      <c r="BH58" s="245">
        <v>0</v>
      </c>
      <c r="BI58" s="245">
        <v>0</v>
      </c>
      <c r="BJ58" s="245">
        <v>7580328</v>
      </c>
      <c r="BK58" s="245">
        <v>0</v>
      </c>
      <c r="BL58" s="245">
        <v>0</v>
      </c>
      <c r="BM58" s="245">
        <v>0</v>
      </c>
      <c r="BN58" s="245">
        <v>0</v>
      </c>
      <c r="BO58" s="245">
        <v>0</v>
      </c>
      <c r="BP58" s="245">
        <v>0</v>
      </c>
      <c r="BQ58" s="245">
        <v>0</v>
      </c>
      <c r="BR58" s="245">
        <v>0</v>
      </c>
      <c r="BS58" s="245">
        <v>0</v>
      </c>
      <c r="BT58" s="245">
        <v>0</v>
      </c>
      <c r="BU58" s="245">
        <v>0</v>
      </c>
      <c r="BV58" s="245">
        <v>0</v>
      </c>
      <c r="BW58" s="245">
        <v>0</v>
      </c>
      <c r="BX58" s="245">
        <v>0</v>
      </c>
      <c r="BY58" s="245">
        <v>0</v>
      </c>
      <c r="BZ58" s="245">
        <v>0</v>
      </c>
      <c r="CA58" s="246">
        <v>5.41921623203949E-2</v>
      </c>
      <c r="CB58" s="277">
        <v>-6.3272997239639404E-4</v>
      </c>
      <c r="CC58" s="277">
        <v>5.3559432347998502E-2</v>
      </c>
      <c r="CD58" s="276">
        <v>0.62757324852899965</v>
      </c>
      <c r="CE58" s="247"/>
      <c r="CF58" s="247"/>
      <c r="CG58" s="274">
        <v>47.682210025288107</v>
      </c>
      <c r="CH58" s="248"/>
      <c r="CI58" s="249">
        <v>121.9370129847449</v>
      </c>
      <c r="CJ58" s="249"/>
      <c r="CK58" s="246">
        <v>-8.7139453618957599E-2</v>
      </c>
      <c r="CL58" s="246"/>
      <c r="CM58" s="246"/>
      <c r="CN58" s="246">
        <v>0.19372891537837</v>
      </c>
      <c r="CO58" s="246"/>
      <c r="CP58" s="246"/>
      <c r="CQ58" s="272">
        <v>106.64990065494101</v>
      </c>
      <c r="CR58" s="250"/>
      <c r="CS58" s="272">
        <v>6.7766000000000002</v>
      </c>
    </row>
    <row r="59" spans="1:97" s="242" customFormat="1" ht="15.4" customHeight="1" x14ac:dyDescent="0.2">
      <c r="A59" s="284" t="s">
        <v>402</v>
      </c>
      <c r="B59" s="285" t="s">
        <v>401</v>
      </c>
      <c r="C59" s="243">
        <v>41</v>
      </c>
      <c r="D59" s="279" t="s">
        <v>418</v>
      </c>
      <c r="E59" s="245">
        <v>1705</v>
      </c>
      <c r="F59" s="245">
        <v>0</v>
      </c>
      <c r="G59" s="245">
        <v>0</v>
      </c>
      <c r="H59" s="245">
        <v>16423038</v>
      </c>
      <c r="I59" s="245">
        <v>0</v>
      </c>
      <c r="J59" s="245">
        <v>876143</v>
      </c>
      <c r="K59" s="245">
        <v>3842279</v>
      </c>
      <c r="L59" s="245">
        <v>21143165</v>
      </c>
      <c r="M59" s="245">
        <v>0</v>
      </c>
      <c r="N59" s="245">
        <v>0</v>
      </c>
      <c r="O59" s="245">
        <v>0</v>
      </c>
      <c r="P59" s="245">
        <v>0</v>
      </c>
      <c r="Q59" s="245">
        <v>73255493</v>
      </c>
      <c r="R59" s="245">
        <v>23293296</v>
      </c>
      <c r="S59" s="245">
        <v>49962197</v>
      </c>
      <c r="T59" s="245">
        <v>10280327</v>
      </c>
      <c r="U59" s="245">
        <v>60242524</v>
      </c>
      <c r="V59" s="245">
        <v>81385689</v>
      </c>
      <c r="W59" s="245">
        <v>0</v>
      </c>
      <c r="X59" s="245">
        <v>248950</v>
      </c>
      <c r="Y59" s="245">
        <v>0</v>
      </c>
      <c r="Z59" s="245">
        <v>62307301</v>
      </c>
      <c r="AA59" s="245">
        <v>62556251</v>
      </c>
      <c r="AB59" s="245">
        <v>2169530</v>
      </c>
      <c r="AC59" s="245">
        <v>0</v>
      </c>
      <c r="AD59" s="245">
        <v>36556979</v>
      </c>
      <c r="AE59" s="245">
        <v>38726509</v>
      </c>
      <c r="AF59" s="245">
        <v>101282760</v>
      </c>
      <c r="AG59" s="245">
        <v>-19897071</v>
      </c>
      <c r="AH59" s="245">
        <v>0</v>
      </c>
      <c r="AI59" s="245">
        <v>0</v>
      </c>
      <c r="AJ59" s="245">
        <v>-19897071</v>
      </c>
      <c r="AK59" s="245">
        <v>81385689</v>
      </c>
      <c r="AL59" s="245">
        <v>127782132</v>
      </c>
      <c r="AM59" s="245">
        <v>1380230</v>
      </c>
      <c r="AN59" s="245">
        <v>0</v>
      </c>
      <c r="AO59" s="245">
        <v>129162362</v>
      </c>
      <c r="AP59" s="245">
        <v>0</v>
      </c>
      <c r="AQ59" s="245">
        <v>0</v>
      </c>
      <c r="AR59" s="245">
        <v>0</v>
      </c>
      <c r="AS59" s="245">
        <v>51564</v>
      </c>
      <c r="AT59" s="245">
        <v>0</v>
      </c>
      <c r="AU59" s="245">
        <v>51564</v>
      </c>
      <c r="AV59" s="245">
        <v>129213926</v>
      </c>
      <c r="AW59" s="245">
        <v>67217755</v>
      </c>
      <c r="AX59" s="245">
        <v>3626392</v>
      </c>
      <c r="AY59" s="245">
        <v>125480</v>
      </c>
      <c r="AZ59" s="245">
        <v>858360</v>
      </c>
      <c r="BA59" s="245"/>
      <c r="BB59" s="245">
        <v>50789695</v>
      </c>
      <c r="BC59" s="245">
        <v>122617682</v>
      </c>
      <c r="BD59" s="245">
        <v>6596244</v>
      </c>
      <c r="BE59" s="245">
        <v>0</v>
      </c>
      <c r="BF59" s="245">
        <v>0</v>
      </c>
      <c r="BG59" s="245">
        <v>6596244</v>
      </c>
      <c r="BH59" s="245">
        <v>0</v>
      </c>
      <c r="BI59" s="245">
        <v>0</v>
      </c>
      <c r="BJ59" s="245">
        <v>6596244</v>
      </c>
      <c r="BK59" s="245">
        <v>0</v>
      </c>
      <c r="BL59" s="245">
        <v>0</v>
      </c>
      <c r="BM59" s="245">
        <v>0</v>
      </c>
      <c r="BN59" s="245">
        <v>0</v>
      </c>
      <c r="BO59" s="245">
        <v>0</v>
      </c>
      <c r="BP59" s="245">
        <v>0</v>
      </c>
      <c r="BQ59" s="245">
        <v>0</v>
      </c>
      <c r="BR59" s="245">
        <v>0</v>
      </c>
      <c r="BS59" s="245">
        <v>0</v>
      </c>
      <c r="BT59" s="245">
        <v>0</v>
      </c>
      <c r="BU59" s="245">
        <v>0</v>
      </c>
      <c r="BV59" s="245">
        <v>0</v>
      </c>
      <c r="BW59" s="245">
        <v>0</v>
      </c>
      <c r="BX59" s="245">
        <v>0</v>
      </c>
      <c r="BY59" s="245">
        <v>0</v>
      </c>
      <c r="BZ59" s="245">
        <v>0</v>
      </c>
      <c r="CA59" s="246">
        <v>5.0649958581089699E-2</v>
      </c>
      <c r="CB59" s="277">
        <v>3.9905915404195601E-4</v>
      </c>
      <c r="CC59" s="277">
        <v>5.1049017735131701E-2</v>
      </c>
      <c r="CD59" s="276">
        <v>0.33798644679010575</v>
      </c>
      <c r="CE59" s="247"/>
      <c r="CF59" s="247"/>
      <c r="CG59" s="274">
        <v>35.183374875135122</v>
      </c>
      <c r="CH59" s="248"/>
      <c r="CI59" s="249">
        <v>143.34346361611844</v>
      </c>
      <c r="CJ59" s="249"/>
      <c r="CK59" s="246">
        <v>-0.244478743676913</v>
      </c>
      <c r="CL59" s="246"/>
      <c r="CM59" s="246"/>
      <c r="CN59" s="246">
        <v>0.15793762303153899</v>
      </c>
      <c r="CO59" s="246"/>
      <c r="CP59" s="246"/>
      <c r="CQ59" s="272">
        <v>82.468249920305993</v>
      </c>
      <c r="CR59" s="250"/>
      <c r="CS59" s="272">
        <v>6.4231999999999996</v>
      </c>
    </row>
    <row r="60" spans="1:97" s="242" customFormat="1" ht="15.4" customHeight="1" x14ac:dyDescent="0.2">
      <c r="A60" s="284" t="s">
        <v>402</v>
      </c>
      <c r="B60" s="285" t="s">
        <v>401</v>
      </c>
      <c r="C60" s="243">
        <v>112</v>
      </c>
      <c r="D60" s="279" t="s">
        <v>59</v>
      </c>
      <c r="E60" s="245">
        <v>0</v>
      </c>
      <c r="F60" s="245">
        <v>0</v>
      </c>
      <c r="G60" s="245">
        <v>0</v>
      </c>
      <c r="H60" s="245">
        <v>7792311</v>
      </c>
      <c r="I60" s="245">
        <v>0</v>
      </c>
      <c r="J60" s="245">
        <v>1215725</v>
      </c>
      <c r="K60" s="245">
        <v>3353334</v>
      </c>
      <c r="L60" s="245">
        <v>12361370</v>
      </c>
      <c r="M60" s="245">
        <v>0</v>
      </c>
      <c r="N60" s="245">
        <v>0</v>
      </c>
      <c r="O60" s="245">
        <v>0</v>
      </c>
      <c r="P60" s="245">
        <v>0</v>
      </c>
      <c r="Q60" s="245">
        <v>66803995</v>
      </c>
      <c r="R60" s="245">
        <v>10047137</v>
      </c>
      <c r="S60" s="245">
        <v>56756858</v>
      </c>
      <c r="T60" s="245">
        <v>1532776</v>
      </c>
      <c r="U60" s="245">
        <v>58289634</v>
      </c>
      <c r="V60" s="245">
        <v>70651004</v>
      </c>
      <c r="W60" s="245">
        <v>162965</v>
      </c>
      <c r="X60" s="245">
        <v>-85410</v>
      </c>
      <c r="Y60" s="245">
        <v>0</v>
      </c>
      <c r="Z60" s="245">
        <v>68167967</v>
      </c>
      <c r="AA60" s="245">
        <v>68245522</v>
      </c>
      <c r="AB60" s="245">
        <v>132343</v>
      </c>
      <c r="AC60" s="245">
        <v>0</v>
      </c>
      <c r="AD60" s="245">
        <v>42193514</v>
      </c>
      <c r="AE60" s="245">
        <v>42325857</v>
      </c>
      <c r="AF60" s="245">
        <v>110571379</v>
      </c>
      <c r="AG60" s="245">
        <v>-39920375</v>
      </c>
      <c r="AH60" s="245">
        <v>0</v>
      </c>
      <c r="AI60" s="245">
        <v>0</v>
      </c>
      <c r="AJ60" s="245">
        <v>-39920375</v>
      </c>
      <c r="AK60" s="245">
        <v>70651004</v>
      </c>
      <c r="AL60" s="245">
        <v>53393744</v>
      </c>
      <c r="AM60" s="245">
        <v>1728524</v>
      </c>
      <c r="AN60" s="245">
        <v>0</v>
      </c>
      <c r="AO60" s="245">
        <v>55122268</v>
      </c>
      <c r="AP60" s="245">
        <v>0</v>
      </c>
      <c r="AQ60" s="245">
        <v>0</v>
      </c>
      <c r="AR60" s="245">
        <v>0</v>
      </c>
      <c r="AS60" s="245">
        <v>1000</v>
      </c>
      <c r="AT60" s="245">
        <v>0</v>
      </c>
      <c r="AU60" s="245">
        <v>1000</v>
      </c>
      <c r="AV60" s="245">
        <v>55123268</v>
      </c>
      <c r="AW60" s="245">
        <v>37137689</v>
      </c>
      <c r="AX60" s="245">
        <v>2913414</v>
      </c>
      <c r="AY60" s="245">
        <v>14606</v>
      </c>
      <c r="AZ60" s="245">
        <v>368514</v>
      </c>
      <c r="BA60" s="245"/>
      <c r="BB60" s="245">
        <v>30377760</v>
      </c>
      <c r="BC60" s="245">
        <v>70811983</v>
      </c>
      <c r="BD60" s="245">
        <v>-15688715</v>
      </c>
      <c r="BE60" s="245">
        <v>0</v>
      </c>
      <c r="BF60" s="245">
        <v>0</v>
      </c>
      <c r="BG60" s="245">
        <v>-15688715</v>
      </c>
      <c r="BH60" s="245">
        <v>0</v>
      </c>
      <c r="BI60" s="245">
        <v>0</v>
      </c>
      <c r="BJ60" s="245">
        <v>-15688715</v>
      </c>
      <c r="BK60" s="245">
        <v>0</v>
      </c>
      <c r="BL60" s="245">
        <v>0</v>
      </c>
      <c r="BM60" s="245">
        <v>0</v>
      </c>
      <c r="BN60" s="245">
        <v>0</v>
      </c>
      <c r="BO60" s="245">
        <v>0</v>
      </c>
      <c r="BP60" s="245">
        <v>0</v>
      </c>
      <c r="BQ60" s="245">
        <v>0</v>
      </c>
      <c r="BR60" s="245">
        <v>0</v>
      </c>
      <c r="BS60" s="245">
        <v>0</v>
      </c>
      <c r="BT60" s="245">
        <v>0</v>
      </c>
      <c r="BU60" s="245">
        <v>0</v>
      </c>
      <c r="BV60" s="245">
        <v>0</v>
      </c>
      <c r="BW60" s="245">
        <v>0</v>
      </c>
      <c r="BX60" s="245">
        <v>0</v>
      </c>
      <c r="BY60" s="245">
        <v>0</v>
      </c>
      <c r="BZ60" s="245">
        <v>0</v>
      </c>
      <c r="CA60" s="246">
        <v>-0.28462962319287699</v>
      </c>
      <c r="CB60" s="277">
        <v>1.8141159555344199E-5</v>
      </c>
      <c r="CC60" s="277">
        <v>-0.28461148203332198</v>
      </c>
      <c r="CD60" s="276">
        <v>0.18113085866644849</v>
      </c>
      <c r="CE60" s="247"/>
      <c r="CF60" s="247"/>
      <c r="CG60" s="274">
        <v>39.951218559425236</v>
      </c>
      <c r="CH60" s="248"/>
      <c r="CI60" s="249">
        <v>275.49317917141963</v>
      </c>
      <c r="CJ60" s="249"/>
      <c r="CK60" s="246">
        <v>-0.56503620245792896</v>
      </c>
      <c r="CL60" s="246"/>
      <c r="CM60" s="246"/>
      <c r="CN60" s="246">
        <v>-0.186833867948348</v>
      </c>
      <c r="CO60" s="246"/>
      <c r="CP60" s="246"/>
      <c r="CQ60" s="272">
        <v>-71.862494438844095</v>
      </c>
      <c r="CR60" s="250"/>
      <c r="CS60" s="272">
        <v>3.4485000000000001</v>
      </c>
    </row>
    <row r="61" spans="1:97" s="242" customFormat="1" ht="15.4" customHeight="1" x14ac:dyDescent="0.2">
      <c r="A61" s="284" t="s">
        <v>402</v>
      </c>
      <c r="B61" s="285" t="s">
        <v>401</v>
      </c>
      <c r="C61" s="243">
        <v>114</v>
      </c>
      <c r="D61" s="279" t="s">
        <v>419</v>
      </c>
      <c r="E61" s="245">
        <v>3868</v>
      </c>
      <c r="F61" s="245">
        <v>0</v>
      </c>
      <c r="G61" s="245">
        <v>0</v>
      </c>
      <c r="H61" s="245">
        <v>21765408</v>
      </c>
      <c r="I61" s="245">
        <v>0</v>
      </c>
      <c r="J61" s="245">
        <v>-532814</v>
      </c>
      <c r="K61" s="245">
        <v>9601350</v>
      </c>
      <c r="L61" s="245">
        <v>30837812</v>
      </c>
      <c r="M61" s="245">
        <v>0</v>
      </c>
      <c r="N61" s="245">
        <v>0</v>
      </c>
      <c r="O61" s="245">
        <v>0</v>
      </c>
      <c r="P61" s="245">
        <v>0</v>
      </c>
      <c r="Q61" s="245">
        <v>103243903</v>
      </c>
      <c r="R61" s="245">
        <v>20253634</v>
      </c>
      <c r="S61" s="245">
        <v>82990269</v>
      </c>
      <c r="T61" s="245">
        <v>1095369</v>
      </c>
      <c r="U61" s="245">
        <v>84085638</v>
      </c>
      <c r="V61" s="245">
        <v>114923450</v>
      </c>
      <c r="W61" s="245">
        <v>45156</v>
      </c>
      <c r="X61" s="245">
        <v>4323545</v>
      </c>
      <c r="Y61" s="245">
        <v>0</v>
      </c>
      <c r="Z61" s="245">
        <v>11528949</v>
      </c>
      <c r="AA61" s="245">
        <v>15897650</v>
      </c>
      <c r="AB61" s="245">
        <v>223193</v>
      </c>
      <c r="AC61" s="245">
        <v>0</v>
      </c>
      <c r="AD61" s="245">
        <v>23148698</v>
      </c>
      <c r="AE61" s="245">
        <v>23371891</v>
      </c>
      <c r="AF61" s="245">
        <v>39269541</v>
      </c>
      <c r="AG61" s="245">
        <v>75653909</v>
      </c>
      <c r="AH61" s="245">
        <v>0</v>
      </c>
      <c r="AI61" s="245">
        <v>0</v>
      </c>
      <c r="AJ61" s="245">
        <v>75653909</v>
      </c>
      <c r="AK61" s="245">
        <v>114923450</v>
      </c>
      <c r="AL61" s="245">
        <v>174938257</v>
      </c>
      <c r="AM61" s="245">
        <v>1545466</v>
      </c>
      <c r="AN61" s="245">
        <v>139021</v>
      </c>
      <c r="AO61" s="245">
        <v>176622744</v>
      </c>
      <c r="AP61" s="245">
        <v>0</v>
      </c>
      <c r="AQ61" s="245">
        <v>0</v>
      </c>
      <c r="AR61" s="245">
        <v>0</v>
      </c>
      <c r="AS61" s="245">
        <v>96860</v>
      </c>
      <c r="AT61" s="245">
        <v>0</v>
      </c>
      <c r="AU61" s="245">
        <v>96860</v>
      </c>
      <c r="AV61" s="245">
        <v>176719604</v>
      </c>
      <c r="AW61" s="245">
        <v>62152493</v>
      </c>
      <c r="AX61" s="245">
        <v>4210584</v>
      </c>
      <c r="AY61" s="245">
        <v>13723</v>
      </c>
      <c r="AZ61" s="245">
        <v>790780</v>
      </c>
      <c r="BA61" s="245"/>
      <c r="BB61" s="245">
        <v>89744295</v>
      </c>
      <c r="BC61" s="245">
        <v>156911875</v>
      </c>
      <c r="BD61" s="245">
        <v>19807729</v>
      </c>
      <c r="BE61" s="245">
        <v>0</v>
      </c>
      <c r="BF61" s="245">
        <v>0</v>
      </c>
      <c r="BG61" s="245">
        <v>19807729</v>
      </c>
      <c r="BH61" s="245">
        <v>0</v>
      </c>
      <c r="BI61" s="245">
        <v>0</v>
      </c>
      <c r="BJ61" s="245">
        <v>19807729</v>
      </c>
      <c r="BK61" s="245">
        <v>0</v>
      </c>
      <c r="BL61" s="245">
        <v>0</v>
      </c>
      <c r="BM61" s="245">
        <v>0</v>
      </c>
      <c r="BN61" s="245">
        <v>0</v>
      </c>
      <c r="BO61" s="245">
        <v>0</v>
      </c>
      <c r="BP61" s="245">
        <v>0</v>
      </c>
      <c r="BQ61" s="245">
        <v>0</v>
      </c>
      <c r="BR61" s="245">
        <v>0</v>
      </c>
      <c r="BS61" s="245">
        <v>0</v>
      </c>
      <c r="BT61" s="245">
        <v>0</v>
      </c>
      <c r="BU61" s="245">
        <v>0</v>
      </c>
      <c r="BV61" s="245">
        <v>0</v>
      </c>
      <c r="BW61" s="245">
        <v>0</v>
      </c>
      <c r="BX61" s="245">
        <v>0</v>
      </c>
      <c r="BY61" s="245">
        <v>0</v>
      </c>
      <c r="BZ61" s="245">
        <v>0</v>
      </c>
      <c r="CA61" s="246">
        <v>0.11153753490755799</v>
      </c>
      <c r="CB61" s="277">
        <v>5.4809991538912596E-4</v>
      </c>
      <c r="CC61" s="277">
        <v>0.112085634822948</v>
      </c>
      <c r="CD61" s="276">
        <v>1.9397717272678667</v>
      </c>
      <c r="CE61" s="247"/>
      <c r="CF61" s="247"/>
      <c r="CG61" s="274">
        <v>34.059333516738995</v>
      </c>
      <c r="CH61" s="248"/>
      <c r="CI61" s="249">
        <v>20.74907961157971</v>
      </c>
      <c r="CJ61" s="249"/>
      <c r="CK61" s="246">
        <v>0.65829827593933099</v>
      </c>
      <c r="CL61" s="246"/>
      <c r="CM61" s="246"/>
      <c r="CN61" s="246">
        <v>1.4898918747611301</v>
      </c>
      <c r="CO61" s="246"/>
      <c r="CP61" s="246"/>
      <c r="CQ61" s="272">
        <v>408.15971738650398</v>
      </c>
      <c r="CR61" s="250"/>
      <c r="CS61" s="272">
        <v>4.8101000000000003</v>
      </c>
    </row>
    <row r="62" spans="1:97" s="242" customFormat="1" ht="15.4" customHeight="1" x14ac:dyDescent="0.2">
      <c r="A62" s="284" t="s">
        <v>402</v>
      </c>
      <c r="B62" s="285" t="s">
        <v>401</v>
      </c>
      <c r="C62" s="243">
        <v>126</v>
      </c>
      <c r="D62" s="279" t="s">
        <v>420</v>
      </c>
      <c r="E62" s="245">
        <v>20977</v>
      </c>
      <c r="F62" s="245">
        <v>0</v>
      </c>
      <c r="G62" s="245">
        <v>0</v>
      </c>
      <c r="H62" s="245">
        <v>27584691</v>
      </c>
      <c r="I62" s="245">
        <v>0</v>
      </c>
      <c r="J62" s="245">
        <v>3180464</v>
      </c>
      <c r="K62" s="245">
        <v>7947107</v>
      </c>
      <c r="L62" s="245">
        <v>38733239</v>
      </c>
      <c r="M62" s="245">
        <v>1025</v>
      </c>
      <c r="N62" s="245">
        <v>0</v>
      </c>
      <c r="O62" s="245">
        <v>0</v>
      </c>
      <c r="P62" s="245">
        <v>0</v>
      </c>
      <c r="Q62" s="245">
        <v>174786481</v>
      </c>
      <c r="R62" s="245">
        <v>36334800</v>
      </c>
      <c r="S62" s="245">
        <v>138451681</v>
      </c>
      <c r="T62" s="245">
        <v>19009454</v>
      </c>
      <c r="U62" s="245">
        <v>157462160</v>
      </c>
      <c r="V62" s="245">
        <v>196195399</v>
      </c>
      <c r="W62" s="245">
        <v>766249</v>
      </c>
      <c r="X62" s="245">
        <v>2195284</v>
      </c>
      <c r="Y62" s="245">
        <v>0</v>
      </c>
      <c r="Z62" s="245">
        <v>114960815</v>
      </c>
      <c r="AA62" s="245">
        <v>117922348</v>
      </c>
      <c r="AB62" s="245">
        <v>1235025</v>
      </c>
      <c r="AC62" s="245">
        <v>0</v>
      </c>
      <c r="AD62" s="245">
        <v>80608871</v>
      </c>
      <c r="AE62" s="245">
        <v>81843896</v>
      </c>
      <c r="AF62" s="245">
        <v>199766244</v>
      </c>
      <c r="AG62" s="245">
        <v>-3570845</v>
      </c>
      <c r="AH62" s="245">
        <v>0</v>
      </c>
      <c r="AI62" s="245">
        <v>0</v>
      </c>
      <c r="AJ62" s="245">
        <v>-3570845</v>
      </c>
      <c r="AK62" s="245">
        <v>196195399</v>
      </c>
      <c r="AL62" s="245">
        <v>230117365</v>
      </c>
      <c r="AM62" s="245">
        <v>5019271</v>
      </c>
      <c r="AN62" s="245">
        <v>0</v>
      </c>
      <c r="AO62" s="245">
        <v>235136636</v>
      </c>
      <c r="AP62" s="245">
        <v>0</v>
      </c>
      <c r="AQ62" s="245">
        <v>0</v>
      </c>
      <c r="AR62" s="245">
        <v>0</v>
      </c>
      <c r="AS62" s="245">
        <v>26539</v>
      </c>
      <c r="AT62" s="245">
        <v>0</v>
      </c>
      <c r="AU62" s="245">
        <v>26539</v>
      </c>
      <c r="AV62" s="245">
        <v>235163175</v>
      </c>
      <c r="AW62" s="245">
        <v>112645894</v>
      </c>
      <c r="AX62" s="245">
        <v>5919539</v>
      </c>
      <c r="AY62" s="245">
        <v>165653</v>
      </c>
      <c r="AZ62" s="245">
        <v>1207676</v>
      </c>
      <c r="BA62" s="245"/>
      <c r="BB62" s="245">
        <v>100159434</v>
      </c>
      <c r="BC62" s="245">
        <v>220098196</v>
      </c>
      <c r="BD62" s="245">
        <v>15064979</v>
      </c>
      <c r="BE62" s="245">
        <v>0</v>
      </c>
      <c r="BF62" s="245">
        <v>0</v>
      </c>
      <c r="BG62" s="245">
        <v>15064979</v>
      </c>
      <c r="BH62" s="245">
        <v>0</v>
      </c>
      <c r="BI62" s="245">
        <v>0</v>
      </c>
      <c r="BJ62" s="245">
        <v>15064979</v>
      </c>
      <c r="BK62" s="245">
        <v>0</v>
      </c>
      <c r="BL62" s="245">
        <v>0</v>
      </c>
      <c r="BM62" s="245">
        <v>0</v>
      </c>
      <c r="BN62" s="245">
        <v>0</v>
      </c>
      <c r="BO62" s="245">
        <v>0</v>
      </c>
      <c r="BP62" s="245">
        <v>0</v>
      </c>
      <c r="BQ62" s="245">
        <v>0</v>
      </c>
      <c r="BR62" s="245">
        <v>0</v>
      </c>
      <c r="BS62" s="245">
        <v>0</v>
      </c>
      <c r="BT62" s="245">
        <v>0</v>
      </c>
      <c r="BU62" s="245">
        <v>0</v>
      </c>
      <c r="BV62" s="245">
        <v>0</v>
      </c>
      <c r="BW62" s="245">
        <v>0</v>
      </c>
      <c r="BX62" s="245">
        <v>0</v>
      </c>
      <c r="BY62" s="245">
        <v>0</v>
      </c>
      <c r="BZ62" s="245">
        <v>0</v>
      </c>
      <c r="CA62" s="246">
        <v>6.3948957994805003E-2</v>
      </c>
      <c r="CB62" s="277">
        <v>1.12853553707973E-4</v>
      </c>
      <c r="CC62" s="277">
        <v>6.4061811548512995E-2</v>
      </c>
      <c r="CD62" s="276">
        <v>0.32846393967664211</v>
      </c>
      <c r="CE62" s="247"/>
      <c r="CF62" s="247"/>
      <c r="CG62" s="274">
        <v>32.815034020791956</v>
      </c>
      <c r="CH62" s="248"/>
      <c r="CI62" s="249">
        <v>147.915222803923</v>
      </c>
      <c r="CJ62" s="249"/>
      <c r="CK62" s="246">
        <v>-1.8200452295010199E-2</v>
      </c>
      <c r="CL62" s="246"/>
      <c r="CM62" s="246"/>
      <c r="CN62" s="246">
        <v>0.17610759176438001</v>
      </c>
      <c r="CO62" s="246"/>
      <c r="CP62" s="246"/>
      <c r="CQ62" s="272">
        <v>22.695702981643901</v>
      </c>
      <c r="CR62" s="250"/>
      <c r="CS62" s="272">
        <v>6.1380999999999997</v>
      </c>
    </row>
    <row r="63" spans="1:97" s="242" customFormat="1" ht="15.4" customHeight="1" x14ac:dyDescent="0.2">
      <c r="A63" s="284" t="s">
        <v>400</v>
      </c>
      <c r="B63" s="285" t="s">
        <v>377</v>
      </c>
      <c r="C63" s="242">
        <v>129</v>
      </c>
      <c r="D63" s="278" t="s">
        <v>40</v>
      </c>
      <c r="E63" s="245">
        <v>9390712</v>
      </c>
      <c r="F63" s="245">
        <v>255464691</v>
      </c>
      <c r="G63" s="245">
        <v>170550</v>
      </c>
      <c r="H63" s="245">
        <v>16149708</v>
      </c>
      <c r="I63" s="245">
        <v>2150455</v>
      </c>
      <c r="J63" s="245">
        <v>52755</v>
      </c>
      <c r="K63" s="245">
        <v>5755675</v>
      </c>
      <c r="L63" s="245">
        <v>289134546</v>
      </c>
      <c r="M63" s="245">
        <v>3558546</v>
      </c>
      <c r="N63" s="245">
        <v>0</v>
      </c>
      <c r="O63" s="245">
        <v>0</v>
      </c>
      <c r="P63" s="245">
        <v>0</v>
      </c>
      <c r="Q63" s="245">
        <v>180365074</v>
      </c>
      <c r="R63" s="245">
        <v>122980225</v>
      </c>
      <c r="S63" s="245">
        <v>57384849</v>
      </c>
      <c r="T63" s="245">
        <v>38582062</v>
      </c>
      <c r="U63" s="245">
        <v>99525457</v>
      </c>
      <c r="V63" s="245">
        <v>388660003</v>
      </c>
      <c r="W63" s="245">
        <v>0</v>
      </c>
      <c r="X63" s="245">
        <v>8930893</v>
      </c>
      <c r="Y63" s="245">
        <v>0</v>
      </c>
      <c r="Z63" s="245">
        <v>16216375</v>
      </c>
      <c r="AA63" s="245">
        <v>25147268</v>
      </c>
      <c r="AB63" s="245">
        <v>0</v>
      </c>
      <c r="AC63" s="245">
        <v>0</v>
      </c>
      <c r="AD63" s="245">
        <v>6904045</v>
      </c>
      <c r="AE63" s="245">
        <v>6904045</v>
      </c>
      <c r="AF63" s="245">
        <v>32051313</v>
      </c>
      <c r="AG63" s="245">
        <v>356571258</v>
      </c>
      <c r="AH63" s="245">
        <v>37432</v>
      </c>
      <c r="AI63" s="245">
        <v>0</v>
      </c>
      <c r="AJ63" s="245">
        <v>356608690</v>
      </c>
      <c r="AK63" s="245">
        <v>388660003</v>
      </c>
      <c r="AL63" s="245">
        <v>161689649</v>
      </c>
      <c r="AM63" s="245">
        <v>3175299</v>
      </c>
      <c r="AN63" s="245">
        <v>20404</v>
      </c>
      <c r="AO63" s="245">
        <v>164885352</v>
      </c>
      <c r="AP63" s="245">
        <v>15915426</v>
      </c>
      <c r="AQ63" s="245">
        <v>0</v>
      </c>
      <c r="AR63" s="245">
        <v>0</v>
      </c>
      <c r="AS63" s="245">
        <v>0</v>
      </c>
      <c r="AT63" s="245">
        <v>0</v>
      </c>
      <c r="AU63" s="245">
        <v>15915426</v>
      </c>
      <c r="AV63" s="245">
        <v>180800778</v>
      </c>
      <c r="AW63" s="245">
        <v>99226552</v>
      </c>
      <c r="AX63" s="245">
        <v>9219215</v>
      </c>
      <c r="AY63" s="245">
        <v>0</v>
      </c>
      <c r="AZ63" s="245">
        <v>850415</v>
      </c>
      <c r="BA63" s="245"/>
      <c r="BB63" s="245">
        <v>40292290</v>
      </c>
      <c r="BC63" s="245">
        <v>149588472</v>
      </c>
      <c r="BD63" s="245">
        <v>31212306</v>
      </c>
      <c r="BE63" s="245">
        <v>0</v>
      </c>
      <c r="BF63" s="245">
        <v>-8892022</v>
      </c>
      <c r="BG63" s="245">
        <v>22320284</v>
      </c>
      <c r="BH63" s="245">
        <v>0</v>
      </c>
      <c r="BI63" s="245">
        <v>0</v>
      </c>
      <c r="BJ63" s="245">
        <v>22320284</v>
      </c>
      <c r="BK63" s="245">
        <v>22298126</v>
      </c>
      <c r="BL63" s="245">
        <v>13122772</v>
      </c>
      <c r="BM63" s="245">
        <v>0</v>
      </c>
      <c r="BN63" s="245">
        <v>-10538775</v>
      </c>
      <c r="BO63" s="245">
        <v>24882123</v>
      </c>
      <c r="BP63" s="245">
        <v>-4070274</v>
      </c>
      <c r="BQ63" s="245">
        <v>-30579795</v>
      </c>
      <c r="BR63" s="245">
        <v>-34650069</v>
      </c>
      <c r="BS63" s="245">
        <v>0</v>
      </c>
      <c r="BT63" s="245">
        <v>0</v>
      </c>
      <c r="BU63" s="245">
        <v>0</v>
      </c>
      <c r="BV63" s="245">
        <v>284831</v>
      </c>
      <c r="BW63" s="245">
        <v>284831</v>
      </c>
      <c r="BX63" s="245">
        <v>-9483115</v>
      </c>
      <c r="BY63" s="245">
        <v>18873827</v>
      </c>
      <c r="BZ63" s="245">
        <v>9390712</v>
      </c>
      <c r="CA63" s="246">
        <v>8.4599999999999995E-2</v>
      </c>
      <c r="CB63" s="277">
        <v>8.7999999999999995E-2</v>
      </c>
      <c r="CC63" s="277">
        <v>0.1726</v>
      </c>
      <c r="CD63" s="276">
        <v>11.497652389118374</v>
      </c>
      <c r="CE63" s="247"/>
      <c r="CF63" s="247"/>
      <c r="CG63" s="274">
        <v>36.456499999999998</v>
      </c>
      <c r="CH63" s="248"/>
      <c r="CI63" s="249">
        <v>42.167099999999998</v>
      </c>
      <c r="CJ63" s="249"/>
      <c r="CK63" s="246">
        <v>0.91749999999999998</v>
      </c>
      <c r="CL63" s="246"/>
      <c r="CM63" s="246"/>
      <c r="CN63" s="246">
        <v>1.6076999999999999</v>
      </c>
      <c r="CO63" s="246"/>
      <c r="CP63" s="246"/>
      <c r="CQ63" s="272">
        <v>0</v>
      </c>
      <c r="CR63" s="250"/>
      <c r="CS63" s="272">
        <v>13.339499999999999</v>
      </c>
    </row>
    <row r="64" spans="1:97" s="242" customFormat="1" ht="15.4" customHeight="1" x14ac:dyDescent="0.2">
      <c r="A64" s="284" t="s">
        <v>400</v>
      </c>
      <c r="B64" s="285" t="s">
        <v>377</v>
      </c>
      <c r="C64" s="242">
        <v>104</v>
      </c>
      <c r="D64" s="278" t="s">
        <v>20</v>
      </c>
      <c r="E64" s="245">
        <v>44381000</v>
      </c>
      <c r="F64" s="245">
        <v>8507000</v>
      </c>
      <c r="G64" s="245">
        <v>8866000</v>
      </c>
      <c r="H64" s="245">
        <v>67342000</v>
      </c>
      <c r="I64" s="245">
        <v>6524000</v>
      </c>
      <c r="J64" s="245">
        <v>0</v>
      </c>
      <c r="K64" s="245">
        <v>40720000</v>
      </c>
      <c r="L64" s="245">
        <v>176340000</v>
      </c>
      <c r="M64" s="245">
        <v>58167000</v>
      </c>
      <c r="N64" s="245">
        <v>0</v>
      </c>
      <c r="O64" s="245">
        <v>0</v>
      </c>
      <c r="P64" s="245">
        <v>120000</v>
      </c>
      <c r="Q64" s="245">
        <v>406877000</v>
      </c>
      <c r="R64" s="245">
        <v>261803000</v>
      </c>
      <c r="S64" s="245">
        <v>145074000</v>
      </c>
      <c r="T64" s="245">
        <v>274700000</v>
      </c>
      <c r="U64" s="245">
        <v>478061000</v>
      </c>
      <c r="V64" s="245">
        <v>654401000</v>
      </c>
      <c r="W64" s="245">
        <v>5341000</v>
      </c>
      <c r="X64" s="245">
        <v>10809000</v>
      </c>
      <c r="Y64" s="245">
        <v>5956000</v>
      </c>
      <c r="Z64" s="245">
        <v>101803000</v>
      </c>
      <c r="AA64" s="245">
        <v>123909000</v>
      </c>
      <c r="AB64" s="245">
        <v>295842000</v>
      </c>
      <c r="AC64" s="245">
        <v>12136000</v>
      </c>
      <c r="AD64" s="245">
        <v>88401000</v>
      </c>
      <c r="AE64" s="245">
        <v>396379000</v>
      </c>
      <c r="AF64" s="245">
        <v>520288000</v>
      </c>
      <c r="AG64" s="245">
        <v>121994000</v>
      </c>
      <c r="AH64" s="245">
        <v>6720000</v>
      </c>
      <c r="AI64" s="245">
        <v>5399000</v>
      </c>
      <c r="AJ64" s="245">
        <v>134113000</v>
      </c>
      <c r="AK64" s="245">
        <v>654401000</v>
      </c>
      <c r="AL64" s="245">
        <v>581969169</v>
      </c>
      <c r="AM64" s="245">
        <v>100687000</v>
      </c>
      <c r="AN64" s="245">
        <v>2426000</v>
      </c>
      <c r="AO64" s="245">
        <v>685082169</v>
      </c>
      <c r="AP64" s="245">
        <v>17647000</v>
      </c>
      <c r="AQ64" s="245">
        <v>-2410000</v>
      </c>
      <c r="AR64" s="245">
        <v>0</v>
      </c>
      <c r="AS64" s="245">
        <v>0</v>
      </c>
      <c r="AT64" s="245">
        <v>0</v>
      </c>
      <c r="AU64" s="245">
        <v>15237000</v>
      </c>
      <c r="AV64" s="245">
        <v>700319169</v>
      </c>
      <c r="AW64" s="245">
        <v>354836000</v>
      </c>
      <c r="AX64" s="245">
        <v>20464000</v>
      </c>
      <c r="AY64" s="245">
        <v>19261000</v>
      </c>
      <c r="AZ64" s="245">
        <v>5030169</v>
      </c>
      <c r="BA64" s="245"/>
      <c r="BB64" s="245">
        <v>280989000</v>
      </c>
      <c r="BC64" s="245">
        <v>680580169</v>
      </c>
      <c r="BD64" s="245">
        <v>19739000</v>
      </c>
      <c r="BE64" s="245">
        <v>0</v>
      </c>
      <c r="BF64" s="245">
        <v>-310000</v>
      </c>
      <c r="BG64" s="245">
        <v>19429000</v>
      </c>
      <c r="BH64" s="245">
        <v>0</v>
      </c>
      <c r="BI64" s="245">
        <v>0</v>
      </c>
      <c r="BJ64" s="245">
        <v>19429000</v>
      </c>
      <c r="BK64" s="245">
        <v>17182000</v>
      </c>
      <c r="BL64" s="245">
        <v>25215000</v>
      </c>
      <c r="BM64" s="245">
        <v>-1832000</v>
      </c>
      <c r="BN64" s="245">
        <v>-14344000</v>
      </c>
      <c r="BO64" s="245">
        <v>26221000</v>
      </c>
      <c r="BP64" s="245">
        <v>-23443000</v>
      </c>
      <c r="BQ64" s="245">
        <v>-13938000</v>
      </c>
      <c r="BR64" s="245">
        <v>-37381000</v>
      </c>
      <c r="BS64" s="245">
        <v>0</v>
      </c>
      <c r="BT64" s="245">
        <v>0</v>
      </c>
      <c r="BU64" s="245">
        <v>1832000</v>
      </c>
      <c r="BV64" s="245">
        <v>1057000</v>
      </c>
      <c r="BW64" s="245">
        <v>2889000</v>
      </c>
      <c r="BX64" s="245">
        <v>-8271000</v>
      </c>
      <c r="BY64" s="245">
        <v>44692000</v>
      </c>
      <c r="BZ64" s="245">
        <v>36421000</v>
      </c>
      <c r="CA64" s="246">
        <v>6.4000000000000003E-3</v>
      </c>
      <c r="CB64" s="277">
        <v>2.1700000000000001E-2</v>
      </c>
      <c r="CC64" s="277">
        <v>2.81E-2</v>
      </c>
      <c r="CD64" s="276">
        <v>1.4231411761857493</v>
      </c>
      <c r="CE64" s="247"/>
      <c r="CF64" s="247"/>
      <c r="CG64" s="274">
        <v>42.235599999999998</v>
      </c>
      <c r="CH64" s="248"/>
      <c r="CI64" s="249">
        <v>62.536700000000003</v>
      </c>
      <c r="CJ64" s="249"/>
      <c r="CK64" s="246">
        <v>0.2049</v>
      </c>
      <c r="CL64" s="246"/>
      <c r="CM64" s="246"/>
      <c r="CN64" s="246">
        <v>9.5699999999999993E-2</v>
      </c>
      <c r="CO64" s="246"/>
      <c r="CP64" s="246"/>
      <c r="CQ64" s="272">
        <v>2.4169999999999998</v>
      </c>
      <c r="CR64" s="250"/>
      <c r="CS64" s="272">
        <v>12.7933</v>
      </c>
    </row>
    <row r="65" spans="1:112" s="242" customFormat="1" ht="15.4" customHeight="1" x14ac:dyDescent="0.2">
      <c r="A65" s="284" t="s">
        <v>400</v>
      </c>
      <c r="B65" s="285" t="s">
        <v>377</v>
      </c>
      <c r="C65" s="242">
        <v>3115</v>
      </c>
      <c r="D65" s="278" t="s">
        <v>19</v>
      </c>
      <c r="E65" s="245">
        <v>42469000</v>
      </c>
      <c r="F65" s="245">
        <v>6288000</v>
      </c>
      <c r="G65" s="245">
        <v>5931000</v>
      </c>
      <c r="H65" s="245">
        <v>174269000</v>
      </c>
      <c r="I65" s="245">
        <v>23763000</v>
      </c>
      <c r="J65" s="245">
        <v>182456000</v>
      </c>
      <c r="K65" s="245">
        <v>47806000</v>
      </c>
      <c r="L65" s="245">
        <v>482982000</v>
      </c>
      <c r="M65" s="245">
        <v>10685000</v>
      </c>
      <c r="N65" s="245">
        <v>0</v>
      </c>
      <c r="O65" s="245">
        <v>0</v>
      </c>
      <c r="P65" s="245">
        <v>0</v>
      </c>
      <c r="Q65" s="245">
        <v>1237363000</v>
      </c>
      <c r="R65" s="245">
        <v>771225000</v>
      </c>
      <c r="S65" s="245">
        <v>466138000</v>
      </c>
      <c r="T65" s="245">
        <v>252082000</v>
      </c>
      <c r="U65" s="245">
        <v>728905000</v>
      </c>
      <c r="V65" s="245">
        <v>1211887000</v>
      </c>
      <c r="W65" s="245">
        <v>26398000</v>
      </c>
      <c r="X65" s="245">
        <v>7403000</v>
      </c>
      <c r="Y65" s="245">
        <v>66457000</v>
      </c>
      <c r="Z65" s="245">
        <v>210533000</v>
      </c>
      <c r="AA65" s="245">
        <v>310791000</v>
      </c>
      <c r="AB65" s="245">
        <v>344961000</v>
      </c>
      <c r="AC65" s="245">
        <v>0</v>
      </c>
      <c r="AD65" s="245">
        <v>258151000</v>
      </c>
      <c r="AE65" s="245">
        <v>603112000</v>
      </c>
      <c r="AF65" s="245">
        <v>913903000</v>
      </c>
      <c r="AG65" s="245">
        <v>232933000</v>
      </c>
      <c r="AH65" s="245">
        <v>38543000</v>
      </c>
      <c r="AI65" s="245">
        <v>26508000</v>
      </c>
      <c r="AJ65" s="245">
        <v>297984000</v>
      </c>
      <c r="AK65" s="245">
        <v>1211887000</v>
      </c>
      <c r="AL65" s="245">
        <v>1441516000</v>
      </c>
      <c r="AM65" s="245">
        <v>78881000</v>
      </c>
      <c r="AN65" s="245">
        <v>303000</v>
      </c>
      <c r="AO65" s="245">
        <v>1520700000</v>
      </c>
      <c r="AP65" s="245">
        <v>2783000</v>
      </c>
      <c r="AQ65" s="245">
        <v>0</v>
      </c>
      <c r="AR65" s="245">
        <v>0</v>
      </c>
      <c r="AS65" s="245">
        <v>-264000</v>
      </c>
      <c r="AT65" s="245">
        <v>0</v>
      </c>
      <c r="AU65" s="245">
        <v>2519000</v>
      </c>
      <c r="AV65" s="245">
        <v>1523219000</v>
      </c>
      <c r="AW65" s="245">
        <v>660184000</v>
      </c>
      <c r="AX65" s="245">
        <v>75370000</v>
      </c>
      <c r="AY65" s="245">
        <v>14539000</v>
      </c>
      <c r="AZ65" s="245">
        <v>9740000</v>
      </c>
      <c r="BA65" s="245"/>
      <c r="BB65" s="245">
        <v>743556000</v>
      </c>
      <c r="BC65" s="245">
        <v>1503389000</v>
      </c>
      <c r="BD65" s="245">
        <v>19830000</v>
      </c>
      <c r="BE65" s="245">
        <v>-15074000</v>
      </c>
      <c r="BF65" s="245">
        <v>-33825000</v>
      </c>
      <c r="BG65" s="245">
        <v>-29069000</v>
      </c>
      <c r="BH65" s="245">
        <v>0</v>
      </c>
      <c r="BI65" s="245">
        <v>0</v>
      </c>
      <c r="BJ65" s="245">
        <v>-29069000</v>
      </c>
      <c r="BK65" s="245">
        <v>-26456000</v>
      </c>
      <c r="BL65" s="245">
        <v>124152000</v>
      </c>
      <c r="BM65" s="245">
        <v>13817000</v>
      </c>
      <c r="BN65" s="245">
        <v>-48958000</v>
      </c>
      <c r="BO65" s="245">
        <v>62555000</v>
      </c>
      <c r="BP65" s="245">
        <v>-53056000</v>
      </c>
      <c r="BQ65" s="245">
        <v>44378000</v>
      </c>
      <c r="BR65" s="245">
        <v>-8678000</v>
      </c>
      <c r="BS65" s="245">
        <v>0</v>
      </c>
      <c r="BT65" s="245">
        <v>-40477000</v>
      </c>
      <c r="BU65" s="245">
        <v>-13817000</v>
      </c>
      <c r="BV65" s="245">
        <v>0</v>
      </c>
      <c r="BW65" s="245">
        <v>-54294000</v>
      </c>
      <c r="BX65" s="245">
        <v>-417000</v>
      </c>
      <c r="BY65" s="245">
        <v>42886000</v>
      </c>
      <c r="BZ65" s="245">
        <v>42469000</v>
      </c>
      <c r="CA65" s="246">
        <v>1.1299999999999999E-2</v>
      </c>
      <c r="CB65" s="277">
        <v>1.6000000000000001E-3</v>
      </c>
      <c r="CC65" s="277">
        <v>1.2999999999999999E-2</v>
      </c>
      <c r="CD65" s="276">
        <v>1.5540411401874572</v>
      </c>
      <c r="CE65" s="247"/>
      <c r="CF65" s="247"/>
      <c r="CG65" s="274">
        <v>44.125799999999998</v>
      </c>
      <c r="CH65" s="248"/>
      <c r="CI65" s="249">
        <v>77.545599999999993</v>
      </c>
      <c r="CJ65" s="249"/>
      <c r="CK65" s="246">
        <v>0.24579999999999999</v>
      </c>
      <c r="CL65" s="246"/>
      <c r="CM65" s="246"/>
      <c r="CN65" s="246">
        <v>0.14510000000000001</v>
      </c>
      <c r="CO65" s="246"/>
      <c r="CP65" s="246"/>
      <c r="CQ65" s="272">
        <v>2.6806000000000001</v>
      </c>
      <c r="CR65" s="250"/>
      <c r="CS65" s="272">
        <v>10.2325</v>
      </c>
    </row>
    <row r="66" spans="1:112" s="242" customFormat="1" ht="15.4" customHeight="1" x14ac:dyDescent="0.2">
      <c r="A66" s="284" t="s">
        <v>400</v>
      </c>
      <c r="B66" s="285" t="s">
        <v>377</v>
      </c>
      <c r="C66" s="242">
        <v>138</v>
      </c>
      <c r="D66" s="278" t="s">
        <v>430</v>
      </c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245"/>
      <c r="BI66" s="245"/>
      <c r="BJ66" s="245"/>
      <c r="BK66" s="245"/>
      <c r="BL66" s="245"/>
      <c r="BM66" s="245"/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245"/>
      <c r="BZ66" s="245"/>
      <c r="CA66" s="246"/>
      <c r="CB66" s="277"/>
      <c r="CC66" s="277"/>
      <c r="CD66" s="276"/>
      <c r="CE66" s="247"/>
      <c r="CF66" s="247"/>
      <c r="CG66" s="248"/>
      <c r="CH66" s="248"/>
      <c r="CI66" s="249"/>
      <c r="CJ66" s="249"/>
      <c r="CK66" s="246"/>
      <c r="CL66" s="246"/>
      <c r="CM66" s="246"/>
      <c r="CN66" s="246"/>
      <c r="CO66" s="246"/>
      <c r="CP66" s="246"/>
      <c r="CQ66" s="250"/>
      <c r="CR66" s="250"/>
      <c r="CS66" s="272"/>
    </row>
    <row r="67" spans="1:112" s="242" customFormat="1" ht="12.75" x14ac:dyDescent="0.2">
      <c r="CN67" s="246"/>
      <c r="CO67" s="246"/>
      <c r="CP67" s="246"/>
      <c r="CQ67" s="250"/>
      <c r="CR67" s="250"/>
    </row>
    <row r="68" spans="1:112" s="242" customFormat="1" ht="15.4" customHeight="1" x14ac:dyDescent="0.2">
      <c r="A68" s="244"/>
      <c r="B68" s="261"/>
      <c r="CA68" s="246"/>
      <c r="CB68" s="246"/>
      <c r="CC68" s="246"/>
      <c r="CD68" s="247"/>
      <c r="CE68" s="247"/>
      <c r="CF68" s="247"/>
      <c r="CG68" s="248"/>
      <c r="CH68" s="248"/>
      <c r="CI68" s="249"/>
      <c r="CJ68" s="249"/>
      <c r="CK68" s="246"/>
      <c r="CL68" s="246"/>
      <c r="CM68" s="246"/>
      <c r="CN68" s="246"/>
      <c r="CO68" s="246"/>
      <c r="CP68" s="246"/>
      <c r="CQ68" s="250"/>
      <c r="CR68" s="250"/>
    </row>
    <row r="69" spans="1:112" s="242" customFormat="1" ht="12.75" x14ac:dyDescent="0.2"/>
    <row r="70" spans="1:112" s="242" customFormat="1" ht="15.4" customHeight="1" x14ac:dyDescent="0.2">
      <c r="A70" s="244"/>
      <c r="B70" s="261"/>
      <c r="CA70" s="246"/>
      <c r="CB70" s="246"/>
      <c r="CC70" s="246"/>
      <c r="CD70" s="247"/>
      <c r="CE70" s="247"/>
      <c r="CF70" s="247"/>
      <c r="CG70" s="248"/>
      <c r="CH70" s="248"/>
      <c r="CI70" s="249"/>
      <c r="CJ70" s="249"/>
      <c r="CK70" s="246"/>
      <c r="CL70" s="246"/>
      <c r="CM70" s="246"/>
      <c r="CN70" s="246"/>
      <c r="CO70" s="246"/>
      <c r="CP70" s="246"/>
      <c r="CQ70" s="250"/>
      <c r="CR70" s="250"/>
    </row>
    <row r="71" spans="1:112" s="242" customFormat="1" ht="15.4" customHeight="1" x14ac:dyDescent="0.2">
      <c r="A71" s="267" t="s">
        <v>378</v>
      </c>
      <c r="B71" s="268"/>
      <c r="E71" s="245"/>
      <c r="F71" s="245"/>
      <c r="G71" s="245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69"/>
      <c r="BB71" s="245"/>
      <c r="BC71" s="245"/>
      <c r="BD71" s="245"/>
      <c r="BE71" s="245"/>
      <c r="BF71" s="245"/>
      <c r="BG71" s="245"/>
      <c r="BH71" s="245"/>
      <c r="BI71" s="245"/>
      <c r="BJ71" s="245"/>
      <c r="BK71" s="245"/>
      <c r="BL71" s="245"/>
      <c r="BM71" s="245"/>
      <c r="BN71" s="245"/>
      <c r="BO71" s="245"/>
      <c r="BP71" s="245"/>
      <c r="BQ71" s="245"/>
      <c r="BR71" s="245"/>
      <c r="BS71" s="245"/>
      <c r="BT71" s="245"/>
      <c r="BU71" s="245"/>
      <c r="BV71" s="245"/>
      <c r="BW71" s="245"/>
      <c r="BX71" s="245"/>
      <c r="BY71" s="245"/>
      <c r="BZ71" s="245"/>
      <c r="CA71" s="246"/>
      <c r="CB71" s="246"/>
      <c r="CC71" s="246"/>
      <c r="CD71" s="247"/>
      <c r="CE71" s="247"/>
      <c r="CF71" s="247"/>
      <c r="CG71" s="248"/>
      <c r="CH71" s="248"/>
      <c r="CI71" s="249"/>
      <c r="CJ71" s="249"/>
      <c r="CK71" s="246"/>
      <c r="CL71" s="246"/>
      <c r="CM71" s="246"/>
      <c r="CN71" s="246"/>
      <c r="CO71" s="246"/>
      <c r="CP71" s="246"/>
      <c r="CQ71" s="250"/>
      <c r="CR71" s="250"/>
    </row>
    <row r="72" spans="1:112" s="242" customFormat="1" ht="15.4" customHeight="1" x14ac:dyDescent="0.2">
      <c r="A72" s="267" t="s">
        <v>379</v>
      </c>
      <c r="B72" s="268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69"/>
      <c r="BB72" s="245"/>
      <c r="BC72" s="245"/>
      <c r="BD72" s="245"/>
      <c r="BE72" s="245"/>
      <c r="BF72" s="245"/>
      <c r="BG72" s="245"/>
      <c r="BH72" s="245"/>
      <c r="BI72" s="245"/>
      <c r="BJ72" s="245"/>
      <c r="BK72" s="245"/>
      <c r="BL72" s="245"/>
      <c r="BM72" s="245"/>
      <c r="BN72" s="245"/>
      <c r="BO72" s="245"/>
      <c r="BP72" s="245"/>
      <c r="BQ72" s="245"/>
      <c r="BR72" s="245"/>
      <c r="BS72" s="245"/>
      <c r="BT72" s="245"/>
      <c r="BU72" s="245"/>
      <c r="BV72" s="245"/>
      <c r="BW72" s="245"/>
      <c r="BX72" s="245"/>
      <c r="BY72" s="245"/>
      <c r="BZ72" s="245"/>
      <c r="CA72" s="246"/>
      <c r="CB72" s="246"/>
      <c r="CC72" s="246"/>
      <c r="CD72" s="247"/>
      <c r="CE72" s="247"/>
      <c r="CF72" s="247"/>
      <c r="CG72" s="248"/>
      <c r="CH72" s="248"/>
      <c r="CI72" s="249"/>
      <c r="CJ72" s="249"/>
      <c r="CK72" s="246"/>
      <c r="CL72" s="246"/>
      <c r="CM72" s="246"/>
      <c r="CN72" s="246"/>
      <c r="CO72" s="246"/>
      <c r="CP72" s="246"/>
      <c r="CQ72" s="250"/>
      <c r="CR72" s="250"/>
    </row>
    <row r="73" spans="1:112" s="242" customFormat="1" ht="15.4" customHeight="1" x14ac:dyDescent="0.2">
      <c r="A73" s="267" t="s">
        <v>380</v>
      </c>
      <c r="B73" s="268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69"/>
      <c r="BB73" s="245"/>
      <c r="BC73" s="245"/>
      <c r="BD73" s="245"/>
      <c r="BE73" s="245"/>
      <c r="BF73" s="245"/>
      <c r="BG73" s="245"/>
      <c r="BH73" s="245"/>
      <c r="BI73" s="245"/>
      <c r="BJ73" s="245"/>
      <c r="BK73" s="245"/>
      <c r="BL73" s="245"/>
      <c r="BM73" s="245"/>
      <c r="BN73" s="245"/>
      <c r="BO73" s="245"/>
      <c r="BP73" s="245"/>
      <c r="BQ73" s="245"/>
      <c r="BR73" s="245"/>
      <c r="BS73" s="245"/>
      <c r="BT73" s="245"/>
      <c r="BU73" s="245"/>
      <c r="BV73" s="245"/>
      <c r="BW73" s="245"/>
      <c r="BX73" s="245"/>
      <c r="BY73" s="245"/>
      <c r="BZ73" s="245"/>
      <c r="CA73" s="246"/>
      <c r="CB73" s="246"/>
      <c r="CC73" s="246"/>
      <c r="CD73" s="247"/>
      <c r="CE73" s="247"/>
      <c r="CF73" s="247"/>
      <c r="CG73" s="248"/>
      <c r="CH73" s="248"/>
      <c r="CI73" s="249"/>
      <c r="CJ73" s="249"/>
      <c r="CK73" s="246"/>
      <c r="CL73" s="246"/>
      <c r="CM73" s="246"/>
      <c r="CN73" s="246"/>
      <c r="CO73" s="246"/>
      <c r="CP73" s="246"/>
      <c r="CQ73" s="250"/>
      <c r="CR73" s="250"/>
    </row>
    <row r="74" spans="1:112" s="242" customFormat="1" ht="15.4" customHeight="1" x14ac:dyDescent="0.2">
      <c r="A74" s="267" t="s">
        <v>394</v>
      </c>
      <c r="B74" s="268"/>
      <c r="E74" s="245"/>
      <c r="F74" s="245"/>
      <c r="G74" s="245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69"/>
      <c r="BB74" s="245"/>
      <c r="BC74" s="245"/>
      <c r="BD74" s="245"/>
      <c r="BE74" s="245"/>
      <c r="BF74" s="245"/>
      <c r="BG74" s="245"/>
      <c r="BH74" s="245"/>
      <c r="BI74" s="245"/>
      <c r="BJ74" s="245"/>
      <c r="BK74" s="245"/>
      <c r="BL74" s="245"/>
      <c r="BM74" s="245"/>
      <c r="BN74" s="245"/>
      <c r="BO74" s="245"/>
      <c r="BP74" s="245"/>
      <c r="BQ74" s="245"/>
      <c r="BR74" s="245"/>
      <c r="BS74" s="245"/>
      <c r="BT74" s="245"/>
      <c r="BU74" s="245"/>
      <c r="BV74" s="245"/>
      <c r="BW74" s="245"/>
      <c r="BX74" s="245"/>
      <c r="BY74" s="245"/>
      <c r="BZ74" s="245"/>
      <c r="CA74" s="246"/>
      <c r="CB74" s="246"/>
      <c r="CC74" s="246"/>
      <c r="CD74" s="247"/>
      <c r="CE74" s="247"/>
      <c r="CF74" s="247"/>
      <c r="CG74" s="248"/>
      <c r="CH74" s="248"/>
      <c r="CI74" s="249"/>
      <c r="CJ74" s="249"/>
      <c r="CK74" s="246"/>
      <c r="CL74" s="246"/>
      <c r="CM74" s="246"/>
      <c r="CN74" s="246"/>
      <c r="CO74" s="246"/>
      <c r="CP74" s="246"/>
      <c r="CQ74" s="250"/>
      <c r="CR74" s="250"/>
    </row>
    <row r="75" spans="1:112" s="242" customFormat="1" ht="15.4" customHeight="1" x14ac:dyDescent="0.2">
      <c r="A75" s="270"/>
      <c r="B75" s="268"/>
      <c r="E75" s="245"/>
      <c r="F75" s="245"/>
      <c r="G75" s="245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69"/>
      <c r="BB75" s="245"/>
      <c r="BC75" s="245"/>
      <c r="BD75" s="245"/>
      <c r="BE75" s="245"/>
      <c r="BF75" s="245"/>
      <c r="BG75" s="245"/>
      <c r="BH75" s="245"/>
      <c r="BI75" s="245"/>
      <c r="BJ75" s="245"/>
      <c r="BK75" s="245"/>
      <c r="BL75" s="245"/>
      <c r="BM75" s="245"/>
      <c r="BN75" s="245"/>
      <c r="BO75" s="245"/>
      <c r="BP75" s="245"/>
      <c r="BQ75" s="245"/>
      <c r="BR75" s="245"/>
      <c r="BS75" s="245"/>
      <c r="BT75" s="245"/>
      <c r="BU75" s="245"/>
      <c r="BV75" s="245"/>
      <c r="BW75" s="245"/>
      <c r="BX75" s="245"/>
      <c r="BY75" s="245"/>
      <c r="BZ75" s="245"/>
      <c r="CA75" s="246"/>
      <c r="CB75" s="246"/>
      <c r="CC75" s="246"/>
      <c r="CD75" s="247"/>
      <c r="CE75" s="247"/>
      <c r="CF75" s="247"/>
      <c r="CG75" s="248"/>
      <c r="CH75" s="248"/>
      <c r="CI75" s="249"/>
      <c r="CJ75" s="249"/>
      <c r="CK75" s="246"/>
      <c r="CL75" s="246"/>
      <c r="CM75" s="246"/>
      <c r="CN75" s="246"/>
      <c r="CO75" s="246"/>
      <c r="CP75" s="246"/>
      <c r="CQ75" s="250"/>
      <c r="CR75" s="250"/>
    </row>
    <row r="76" spans="1:112" ht="15.4" customHeight="1" x14ac:dyDescent="0.25">
      <c r="A76" s="270"/>
      <c r="B76" s="268"/>
      <c r="C76" s="242"/>
      <c r="D76" s="242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69"/>
      <c r="BB76" s="245"/>
      <c r="BC76" s="245"/>
      <c r="BD76" s="245"/>
      <c r="BE76" s="245"/>
      <c r="BF76" s="245"/>
      <c r="BG76" s="245"/>
      <c r="BH76" s="245"/>
      <c r="BI76" s="245"/>
      <c r="BJ76" s="245"/>
      <c r="BK76" s="245"/>
      <c r="BL76" s="245"/>
      <c r="BM76" s="245"/>
      <c r="BN76" s="245"/>
      <c r="BO76" s="245"/>
      <c r="BP76" s="245"/>
      <c r="BQ76" s="245"/>
      <c r="BR76" s="245"/>
      <c r="BS76" s="245"/>
      <c r="BT76" s="245"/>
      <c r="BU76" s="245"/>
      <c r="BV76" s="245"/>
      <c r="BW76" s="245"/>
      <c r="BX76" s="245"/>
      <c r="BY76" s="245"/>
      <c r="BZ76" s="245"/>
      <c r="CA76" s="246"/>
      <c r="CB76" s="246"/>
      <c r="CC76" s="246"/>
      <c r="CD76" s="247"/>
      <c r="CE76" s="247"/>
      <c r="CF76" s="247"/>
      <c r="CG76" s="248"/>
      <c r="CH76" s="248"/>
      <c r="CI76" s="249"/>
      <c r="CJ76" s="249"/>
      <c r="CK76" s="246"/>
      <c r="CL76" s="246"/>
      <c r="CM76" s="246"/>
      <c r="CN76" s="246"/>
      <c r="CO76" s="246"/>
      <c r="CP76" s="246"/>
      <c r="CQ76" s="250"/>
      <c r="CR76" s="250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42"/>
      <c r="DE76" s="242"/>
      <c r="DF76" s="242"/>
      <c r="DG76" s="242"/>
      <c r="DH76" s="242"/>
    </row>
    <row r="77" spans="1:112" ht="15.4" customHeight="1" x14ac:dyDescent="0.25">
      <c r="A77" s="270"/>
      <c r="B77" s="268"/>
      <c r="C77" s="242"/>
      <c r="D77" s="242"/>
      <c r="E77" s="245"/>
      <c r="F77" s="245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69"/>
      <c r="BB77" s="245"/>
      <c r="BC77" s="245"/>
      <c r="BD77" s="245"/>
      <c r="BE77" s="245"/>
      <c r="BF77" s="245"/>
      <c r="BG77" s="245"/>
      <c r="BH77" s="245"/>
      <c r="BI77" s="245"/>
      <c r="BJ77" s="245"/>
      <c r="BK77" s="245"/>
      <c r="BL77" s="245"/>
      <c r="BM77" s="245"/>
      <c r="BN77" s="245"/>
      <c r="BO77" s="245"/>
      <c r="BP77" s="245"/>
      <c r="BQ77" s="245"/>
      <c r="BR77" s="245"/>
      <c r="BS77" s="245"/>
      <c r="BT77" s="245"/>
      <c r="BU77" s="245"/>
      <c r="BV77" s="245"/>
      <c r="BW77" s="245"/>
      <c r="BX77" s="245"/>
      <c r="BY77" s="245"/>
      <c r="BZ77" s="245"/>
      <c r="CA77" s="246"/>
      <c r="CB77" s="246"/>
      <c r="CC77" s="246"/>
      <c r="CD77" s="247"/>
      <c r="CE77" s="247"/>
      <c r="CF77" s="247"/>
      <c r="CG77" s="248"/>
      <c r="CH77" s="248"/>
      <c r="CI77" s="249"/>
      <c r="CJ77" s="249"/>
      <c r="CK77" s="246"/>
      <c r="CL77" s="246"/>
      <c r="CM77" s="246"/>
      <c r="CN77" s="246"/>
      <c r="CO77" s="246"/>
      <c r="CP77" s="246"/>
      <c r="CQ77" s="250"/>
      <c r="CR77" s="250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  <c r="DH77" s="242"/>
    </row>
    <row r="78" spans="1:112" ht="15.4" customHeight="1" x14ac:dyDescent="0.25">
      <c r="A78" s="270"/>
      <c r="B78" s="268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6"/>
      <c r="CO78" s="246"/>
      <c r="CP78" s="246"/>
      <c r="CQ78" s="250"/>
      <c r="CR78" s="250"/>
      <c r="CS78" s="242"/>
      <c r="CT78" s="242"/>
      <c r="CU78" s="242"/>
      <c r="CV78" s="242"/>
      <c r="CW78" s="242"/>
      <c r="CX78" s="242"/>
      <c r="CY78" s="242"/>
      <c r="CZ78" s="242"/>
      <c r="DA78" s="242"/>
      <c r="DB78" s="242"/>
      <c r="DC78" s="242"/>
      <c r="DD78" s="242"/>
      <c r="DE78" s="242"/>
      <c r="DF78" s="242"/>
      <c r="DG78" s="242"/>
      <c r="DH78" s="242"/>
    </row>
    <row r="79" spans="1:112" ht="15.4" customHeight="1" x14ac:dyDescent="0.25">
      <c r="A79" s="270"/>
      <c r="B79" s="268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2"/>
      <c r="CL79" s="242"/>
      <c r="CM79" s="242"/>
      <c r="CN79" s="246"/>
      <c r="CO79" s="246"/>
      <c r="CP79" s="246"/>
      <c r="CQ79" s="250"/>
      <c r="CR79" s="250"/>
      <c r="CS79" s="242"/>
      <c r="CT79" s="242"/>
      <c r="CU79" s="24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  <c r="DH79" s="242"/>
    </row>
    <row r="80" spans="1:112" ht="15.4" customHeight="1" x14ac:dyDescent="0.25">
      <c r="A80" s="270"/>
      <c r="B80" s="268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/>
      <c r="CL80" s="242"/>
      <c r="CM80" s="242"/>
      <c r="CN80" s="246"/>
      <c r="CO80" s="246"/>
      <c r="CP80" s="246"/>
      <c r="CQ80" s="250"/>
      <c r="CR80" s="250"/>
      <c r="CS80" s="242"/>
      <c r="CT80" s="242"/>
      <c r="CU80" s="242"/>
      <c r="CV80" s="242"/>
      <c r="CW80" s="242"/>
      <c r="CX80" s="242"/>
      <c r="CY80" s="242"/>
      <c r="CZ80" s="242"/>
      <c r="DA80" s="242"/>
      <c r="DB80" s="242"/>
      <c r="DC80" s="242"/>
      <c r="DD80" s="242"/>
      <c r="DE80" s="242"/>
      <c r="DF80" s="242"/>
      <c r="DG80" s="242"/>
      <c r="DH80" s="242"/>
    </row>
    <row r="81" spans="1:112" ht="15.4" customHeight="1" x14ac:dyDescent="0.25">
      <c r="A81" s="270"/>
      <c r="B81" s="268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6"/>
      <c r="CO81" s="246"/>
      <c r="CP81" s="246"/>
      <c r="CQ81" s="250"/>
      <c r="CR81" s="250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2"/>
      <c r="DG81" s="242"/>
      <c r="DH81" s="242"/>
    </row>
    <row r="82" spans="1:112" x14ac:dyDescent="0.25">
      <c r="A82" s="242"/>
      <c r="B82" s="242"/>
      <c r="C82" s="242"/>
      <c r="D82" s="242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  <c r="AP82" s="245"/>
      <c r="AQ82" s="245"/>
      <c r="AR82" s="245"/>
      <c r="AS82" s="245"/>
      <c r="AT82" s="245"/>
      <c r="AU82" s="245"/>
      <c r="AV82" s="245"/>
      <c r="AW82" s="245"/>
      <c r="AX82" s="245"/>
      <c r="AY82" s="245"/>
      <c r="AZ82" s="245"/>
      <c r="BA82" s="271"/>
      <c r="BB82" s="245"/>
      <c r="BC82" s="245"/>
      <c r="BD82" s="245"/>
      <c r="BE82" s="245"/>
      <c r="BF82" s="245"/>
      <c r="BG82" s="245"/>
      <c r="BH82" s="245"/>
      <c r="BI82" s="245"/>
      <c r="BJ82" s="245"/>
      <c r="BK82" s="245"/>
      <c r="BL82" s="245"/>
      <c r="BM82" s="245"/>
      <c r="BN82" s="245"/>
      <c r="BO82" s="245"/>
      <c r="BP82" s="245"/>
      <c r="BQ82" s="245"/>
      <c r="BR82" s="245"/>
      <c r="BS82" s="245"/>
      <c r="BT82" s="245"/>
      <c r="BU82" s="245"/>
      <c r="BV82" s="245"/>
      <c r="BW82" s="245"/>
      <c r="BX82" s="245"/>
      <c r="BY82" s="245"/>
      <c r="BZ82" s="245"/>
      <c r="CA82" s="242"/>
      <c r="CB82" s="242"/>
      <c r="CC82" s="242"/>
      <c r="CD82" s="243"/>
      <c r="CE82" s="243"/>
      <c r="CF82" s="243"/>
      <c r="CG82" s="242"/>
      <c r="CH82" s="242"/>
      <c r="CI82" s="242"/>
      <c r="CJ82" s="242"/>
      <c r="CK82" s="242"/>
      <c r="CL82" s="242"/>
      <c r="CM82" s="242"/>
      <c r="CN82" s="246"/>
      <c r="CO82" s="246"/>
      <c r="CP82" s="246"/>
      <c r="CQ82" s="250"/>
      <c r="CR82" s="250"/>
      <c r="CS82" s="242"/>
      <c r="CT82" s="242"/>
      <c r="CU82" s="242"/>
      <c r="CV82" s="242"/>
      <c r="CW82" s="242"/>
      <c r="CX82" s="242"/>
      <c r="CY82" s="242"/>
      <c r="CZ82" s="242"/>
      <c r="DA82" s="242"/>
      <c r="DB82" s="242"/>
      <c r="DC82" s="242"/>
      <c r="DD82" s="242"/>
      <c r="DE82" s="242"/>
      <c r="DF82" s="242"/>
      <c r="DG82" s="242"/>
      <c r="DH82" s="242"/>
    </row>
    <row r="83" spans="1:112" x14ac:dyDescent="0.25">
      <c r="A83" s="242"/>
      <c r="B83" s="242"/>
      <c r="C83" s="242"/>
      <c r="D83" s="242"/>
      <c r="E83" s="245"/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71"/>
      <c r="BB83" s="245"/>
      <c r="BC83" s="245"/>
      <c r="BD83" s="245"/>
      <c r="BE83" s="245"/>
      <c r="BF83" s="245"/>
      <c r="BG83" s="245"/>
      <c r="BH83" s="245"/>
      <c r="BI83" s="245"/>
      <c r="BJ83" s="245"/>
      <c r="BK83" s="245"/>
      <c r="BL83" s="245"/>
      <c r="BM83" s="245"/>
      <c r="BN83" s="245"/>
      <c r="BO83" s="245"/>
      <c r="BP83" s="245"/>
      <c r="BQ83" s="245"/>
      <c r="BR83" s="245"/>
      <c r="BS83" s="245"/>
      <c r="BT83" s="245"/>
      <c r="BU83" s="245"/>
      <c r="BV83" s="245"/>
      <c r="BW83" s="245"/>
      <c r="BX83" s="245"/>
      <c r="BY83" s="245"/>
      <c r="BZ83" s="245"/>
      <c r="CA83" s="242"/>
      <c r="CB83" s="242"/>
      <c r="CC83" s="242"/>
      <c r="CD83" s="243"/>
      <c r="CE83" s="243"/>
      <c r="CF83" s="243"/>
      <c r="CG83" s="242"/>
      <c r="CH83" s="242"/>
      <c r="CI83" s="242"/>
      <c r="CJ83" s="242"/>
      <c r="CK83" s="242"/>
      <c r="CL83" s="242"/>
      <c r="CM83" s="242"/>
      <c r="CN83" s="246"/>
      <c r="CO83" s="246"/>
      <c r="CP83" s="246"/>
      <c r="CQ83" s="250"/>
      <c r="CR83" s="250"/>
      <c r="CS83" s="242"/>
      <c r="CT83" s="242"/>
      <c r="CU83" s="242"/>
      <c r="CV83" s="242"/>
      <c r="CW83" s="242"/>
      <c r="CX83" s="242"/>
      <c r="CY83" s="242"/>
      <c r="CZ83" s="242"/>
      <c r="DA83" s="242"/>
      <c r="DB83" s="242"/>
      <c r="DC83" s="242"/>
      <c r="DD83" s="242"/>
      <c r="DE83" s="242"/>
      <c r="DF83" s="242"/>
      <c r="DG83" s="242"/>
      <c r="DH83" s="242"/>
    </row>
    <row r="84" spans="1:112" x14ac:dyDescent="0.25">
      <c r="A84" s="242"/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  <c r="AJ84" s="242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242"/>
      <c r="AV84" s="242"/>
      <c r="AW84" s="242"/>
      <c r="AX84" s="242"/>
      <c r="AY84" s="242"/>
      <c r="AZ84" s="242"/>
      <c r="BA84" s="242"/>
      <c r="BB84" s="242"/>
      <c r="BC84" s="242"/>
      <c r="BD84" s="242"/>
      <c r="BE84" s="242"/>
      <c r="BF84" s="242"/>
      <c r="BG84" s="242"/>
      <c r="BH84" s="242"/>
      <c r="BI84" s="242"/>
      <c r="BJ84" s="242"/>
      <c r="BK84" s="242"/>
      <c r="BL84" s="242"/>
      <c r="BM84" s="242"/>
      <c r="BN84" s="242"/>
      <c r="BO84" s="242"/>
      <c r="BP84" s="242"/>
      <c r="BQ84" s="242"/>
      <c r="BR84" s="242"/>
      <c r="BS84" s="242"/>
      <c r="BT84" s="242"/>
      <c r="BU84" s="242"/>
      <c r="BV84" s="242"/>
      <c r="BW84" s="242"/>
      <c r="BX84" s="242"/>
      <c r="BY84" s="242"/>
      <c r="BZ84" s="242"/>
      <c r="CA84" s="242"/>
      <c r="CB84" s="242"/>
      <c r="CC84" s="242"/>
      <c r="CD84" s="243"/>
      <c r="CE84" s="243"/>
      <c r="CF84" s="243"/>
      <c r="CG84" s="242"/>
      <c r="CH84" s="242"/>
      <c r="CI84" s="242"/>
      <c r="CJ84" s="242"/>
      <c r="CK84" s="242"/>
      <c r="CL84" s="242"/>
      <c r="CM84" s="242"/>
      <c r="CN84" s="242"/>
      <c r="CO84" s="242"/>
      <c r="CP84" s="242"/>
      <c r="CQ84" s="242"/>
      <c r="CR84" s="242"/>
      <c r="CS84" s="242"/>
      <c r="CT84" s="242"/>
      <c r="CU84" s="242"/>
      <c r="CV84" s="242"/>
      <c r="CW84" s="242"/>
      <c r="CX84" s="242"/>
      <c r="CY84" s="242"/>
      <c r="CZ84" s="242"/>
      <c r="DA84" s="242"/>
      <c r="DB84" s="242"/>
      <c r="DC84" s="242"/>
      <c r="DD84" s="242"/>
      <c r="DE84" s="242"/>
      <c r="DF84" s="242"/>
      <c r="DG84" s="242"/>
      <c r="DH84" s="242"/>
    </row>
    <row r="85" spans="1:112" x14ac:dyDescent="0.25">
      <c r="CD85" s="33"/>
      <c r="CE85" s="33"/>
      <c r="CF85" s="33"/>
      <c r="CN85" s="88"/>
      <c r="CO85" s="88"/>
      <c r="CP85" s="88"/>
      <c r="CQ85" s="88"/>
      <c r="CR85" s="88"/>
    </row>
    <row r="86" spans="1:112" x14ac:dyDescent="0.25">
      <c r="CD86" s="33"/>
      <c r="CE86" s="33"/>
      <c r="CF86" s="33"/>
      <c r="CN86" s="88"/>
      <c r="CO86" s="88"/>
      <c r="CP86" s="88"/>
      <c r="CQ86" s="88"/>
      <c r="CR86" s="88"/>
    </row>
    <row r="87" spans="1:112" x14ac:dyDescent="0.25">
      <c r="CD87" s="33"/>
      <c r="CE87" s="33"/>
      <c r="CF87" s="33"/>
      <c r="CN87" s="88"/>
      <c r="CO87" s="88"/>
      <c r="CP87" s="88"/>
      <c r="CQ87" s="88"/>
      <c r="CR87" s="88"/>
    </row>
    <row r="88" spans="1:112" x14ac:dyDescent="0.25">
      <c r="CD88" s="33"/>
      <c r="CE88" s="33"/>
      <c r="CF88" s="33"/>
      <c r="CN88" s="88"/>
      <c r="CO88" s="88"/>
      <c r="CP88" s="88"/>
      <c r="CQ88" s="88"/>
      <c r="CR88" s="88"/>
    </row>
    <row r="89" spans="1:112" x14ac:dyDescent="0.25">
      <c r="CD89" s="33"/>
      <c r="CE89" s="33"/>
      <c r="CF89" s="33"/>
      <c r="CN89" s="88"/>
      <c r="CO89" s="88"/>
      <c r="CP89" s="88"/>
      <c r="CQ89" s="88"/>
      <c r="CR89" s="88"/>
    </row>
  </sheetData>
  <sortState ref="A5:CS66">
    <sortCondition ref="D4:D66"/>
  </sortState>
  <pageMargins left="0.7" right="0.7" top="0.75" bottom="0.75" header="0.3" footer="0.3"/>
  <pageSetup scale="7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="115" zoomScaleNormal="115" zoomScalePageLayoutView="115" workbookViewId="0">
      <selection activeCell="M13" sqref="M13"/>
    </sheetView>
  </sheetViews>
  <sheetFormatPr defaultColWidth="35" defaultRowHeight="15" x14ac:dyDescent="0.25"/>
  <cols>
    <col min="1" max="1" width="30" style="137" customWidth="1"/>
    <col min="2" max="2" width="6" style="137" customWidth="1"/>
    <col min="3" max="3" width="7.42578125" style="137" customWidth="1"/>
    <col min="4" max="4" width="8.28515625" style="137" customWidth="1"/>
    <col min="5" max="5" width="10.7109375" style="137" customWidth="1"/>
    <col min="6" max="6" width="8.28515625" style="138" customWidth="1"/>
    <col min="7" max="7" width="7.140625" style="137" customWidth="1"/>
    <col min="8" max="8" width="12.140625" style="137" customWidth="1"/>
    <col min="9" max="9" width="11.28515625" style="137" customWidth="1"/>
    <col min="10" max="10" width="20.7109375" style="137" hidden="1" customWidth="1"/>
    <col min="11" max="163" width="8.7109375" style="137" customWidth="1"/>
    <col min="164" max="164" width="4" style="137" customWidth="1"/>
    <col min="165" max="165" width="13" style="137" customWidth="1"/>
    <col min="166" max="166" width="52" style="137" customWidth="1"/>
    <col min="167" max="167" width="23.7109375" style="137" customWidth="1"/>
    <col min="168" max="168" width="7" style="137" customWidth="1"/>
    <col min="169" max="169" width="20" style="137" customWidth="1"/>
    <col min="170" max="170" width="26" style="137" customWidth="1"/>
    <col min="171" max="171" width="23" style="137" customWidth="1"/>
    <col min="172" max="172" width="32" style="137" customWidth="1"/>
    <col min="173" max="173" width="30" style="137" customWidth="1"/>
    <col min="174" max="174" width="29" style="137" customWidth="1"/>
    <col min="175" max="175" width="32" style="137" customWidth="1"/>
    <col min="176" max="176" width="31" style="137" customWidth="1"/>
    <col min="177" max="177" width="20" style="137" customWidth="1"/>
    <col min="178" max="178" width="36" style="137" customWidth="1"/>
    <col min="179" max="179" width="25" style="137" customWidth="1"/>
    <col min="180" max="180" width="22" style="137" customWidth="1"/>
    <col min="181" max="181" width="23" style="137" customWidth="1"/>
    <col min="182" max="182" width="16" style="137" customWidth="1"/>
    <col min="183" max="183" width="27" style="137" customWidth="1"/>
    <col min="184" max="184" width="16" style="137" customWidth="1"/>
    <col min="185" max="185" width="25" style="137" customWidth="1"/>
    <col min="186" max="186" width="24" style="137" customWidth="1"/>
    <col min="187" max="187" width="16" style="137" customWidth="1"/>
    <col min="188" max="188" width="22" style="137" customWidth="1"/>
    <col min="189" max="189" width="32" style="137" customWidth="1"/>
    <col min="190" max="190" width="30" style="137" customWidth="1"/>
    <col min="191" max="191" width="23" style="137" customWidth="1"/>
    <col min="192" max="192" width="22" style="137" customWidth="1"/>
    <col min="193" max="194" width="33" style="137" customWidth="1"/>
    <col min="195" max="195" width="26" style="137" customWidth="1"/>
    <col min="196" max="196" width="25" style="137" customWidth="1"/>
    <col min="197" max="197" width="16" style="137" customWidth="1"/>
    <col min="198" max="198" width="23" style="137" customWidth="1"/>
    <col min="199" max="199" width="31" style="137" customWidth="1"/>
    <col min="200" max="200" width="32" style="137" customWidth="1"/>
    <col min="201" max="201" width="17" style="137" customWidth="1"/>
    <col min="202" max="202" width="28" style="137" customWidth="1"/>
    <col min="203" max="203" width="49" style="137" customWidth="1"/>
    <col min="204" max="204" width="24" style="137" customWidth="1"/>
    <col min="205" max="205" width="50" style="137" customWidth="1"/>
    <col min="206" max="206" width="25" style="137" customWidth="1"/>
    <col min="207" max="207" width="20" style="137" customWidth="1"/>
    <col min="208" max="208" width="26" style="137" customWidth="1"/>
    <col min="209" max="209" width="33" style="137" customWidth="1"/>
    <col min="210" max="210" width="26" style="137" customWidth="1"/>
    <col min="211" max="211" width="38" style="137" customWidth="1"/>
    <col min="212" max="212" width="28" style="137" customWidth="1"/>
    <col min="213" max="213" width="45" style="137" customWidth="1"/>
    <col min="214" max="214" width="27" style="137" customWidth="1"/>
    <col min="215" max="215" width="37" style="137" customWidth="1"/>
    <col min="216" max="216" width="18" style="137" customWidth="1"/>
    <col min="217" max="217" width="22" style="137" customWidth="1"/>
    <col min="218" max="218" width="23" style="137" customWidth="1"/>
    <col min="219" max="219" width="26" style="137" customWidth="1"/>
    <col min="220" max="220" width="17" style="137" customWidth="1"/>
    <col min="221" max="221" width="40" style="137" customWidth="1"/>
    <col min="222" max="222" width="23" style="137" customWidth="1"/>
    <col min="223" max="223" width="38" style="137" customWidth="1"/>
    <col min="224" max="224" width="51" style="137" customWidth="1"/>
    <col min="225" max="225" width="26" style="137" customWidth="1"/>
    <col min="226" max="226" width="32" style="137" customWidth="1"/>
    <col min="227" max="227" width="44" style="137" customWidth="1"/>
    <col min="228" max="228" width="22" style="137" customWidth="1"/>
    <col min="229" max="229" width="52" style="137" customWidth="1"/>
    <col min="230" max="230" width="33" style="137" customWidth="1"/>
    <col min="231" max="231" width="40" style="137" customWidth="1"/>
    <col min="232" max="232" width="41" style="137" customWidth="1"/>
    <col min="233" max="233" width="23" style="137" customWidth="1"/>
    <col min="234" max="235" width="37" style="137" customWidth="1"/>
    <col min="236" max="236" width="39" style="137" customWidth="1"/>
    <col min="237" max="237" width="51" style="137" customWidth="1"/>
    <col min="238" max="238" width="33" style="137" customWidth="1"/>
    <col min="239" max="239" width="37" style="137" customWidth="1"/>
    <col min="240" max="240" width="38" style="137" customWidth="1"/>
    <col min="241" max="241" width="43" style="137" customWidth="1"/>
    <col min="242" max="243" width="41" style="137" customWidth="1"/>
    <col min="244" max="244" width="12" style="137" customWidth="1"/>
    <col min="245" max="245" width="18" style="137" customWidth="1"/>
    <col min="246" max="246" width="22" style="137" customWidth="1"/>
    <col min="247" max="247" width="13" style="137" customWidth="1"/>
    <col min="248" max="248" width="14" style="137" customWidth="1"/>
    <col min="249" max="249" width="45" style="137" customWidth="1"/>
    <col min="250" max="250" width="13" style="137" customWidth="1"/>
    <col min="251" max="251" width="27" style="137" customWidth="1"/>
    <col min="252" max="252" width="39" style="137" customWidth="1"/>
    <col min="253" max="253" width="24" style="137" customWidth="1"/>
    <col min="254" max="254" width="40" style="137" customWidth="1"/>
    <col min="255" max="255" width="17" style="137" customWidth="1"/>
    <col min="256" max="256" width="35" style="137"/>
    <col min="257" max="257" width="30" style="137" customWidth="1"/>
    <col min="258" max="258" width="6" style="137" customWidth="1"/>
    <col min="259" max="259" width="8.28515625" style="137" customWidth="1"/>
    <col min="260" max="260" width="10.7109375" style="137" customWidth="1"/>
    <col min="261" max="261" width="8.28515625" style="137" customWidth="1"/>
    <col min="262" max="263" width="7.140625" style="137" customWidth="1"/>
    <col min="264" max="264" width="11.28515625" style="137" customWidth="1"/>
    <col min="265" max="265" width="0" style="137" hidden="1" customWidth="1"/>
    <col min="266" max="266" width="4" style="137" customWidth="1"/>
    <col min="267" max="419" width="8.7109375" style="137" customWidth="1"/>
    <col min="420" max="420" width="4" style="137" customWidth="1"/>
    <col min="421" max="421" width="13" style="137" customWidth="1"/>
    <col min="422" max="422" width="52" style="137" customWidth="1"/>
    <col min="423" max="423" width="23.7109375" style="137" customWidth="1"/>
    <col min="424" max="424" width="7" style="137" customWidth="1"/>
    <col min="425" max="425" width="20" style="137" customWidth="1"/>
    <col min="426" max="426" width="26" style="137" customWidth="1"/>
    <col min="427" max="427" width="23" style="137" customWidth="1"/>
    <col min="428" max="428" width="32" style="137" customWidth="1"/>
    <col min="429" max="429" width="30" style="137" customWidth="1"/>
    <col min="430" max="430" width="29" style="137" customWidth="1"/>
    <col min="431" max="431" width="32" style="137" customWidth="1"/>
    <col min="432" max="432" width="31" style="137" customWidth="1"/>
    <col min="433" max="433" width="20" style="137" customWidth="1"/>
    <col min="434" max="434" width="36" style="137" customWidth="1"/>
    <col min="435" max="435" width="25" style="137" customWidth="1"/>
    <col min="436" max="436" width="22" style="137" customWidth="1"/>
    <col min="437" max="437" width="23" style="137" customWidth="1"/>
    <col min="438" max="438" width="16" style="137" customWidth="1"/>
    <col min="439" max="439" width="27" style="137" customWidth="1"/>
    <col min="440" max="440" width="16" style="137" customWidth="1"/>
    <col min="441" max="441" width="25" style="137" customWidth="1"/>
    <col min="442" max="442" width="24" style="137" customWidth="1"/>
    <col min="443" max="443" width="16" style="137" customWidth="1"/>
    <col min="444" max="444" width="22" style="137" customWidth="1"/>
    <col min="445" max="445" width="32" style="137" customWidth="1"/>
    <col min="446" max="446" width="30" style="137" customWidth="1"/>
    <col min="447" max="447" width="23" style="137" customWidth="1"/>
    <col min="448" max="448" width="22" style="137" customWidth="1"/>
    <col min="449" max="450" width="33" style="137" customWidth="1"/>
    <col min="451" max="451" width="26" style="137" customWidth="1"/>
    <col min="452" max="452" width="25" style="137" customWidth="1"/>
    <col min="453" max="453" width="16" style="137" customWidth="1"/>
    <col min="454" max="454" width="23" style="137" customWidth="1"/>
    <col min="455" max="455" width="31" style="137" customWidth="1"/>
    <col min="456" max="456" width="32" style="137" customWidth="1"/>
    <col min="457" max="457" width="17" style="137" customWidth="1"/>
    <col min="458" max="458" width="28" style="137" customWidth="1"/>
    <col min="459" max="459" width="49" style="137" customWidth="1"/>
    <col min="460" max="460" width="24" style="137" customWidth="1"/>
    <col min="461" max="461" width="50" style="137" customWidth="1"/>
    <col min="462" max="462" width="25" style="137" customWidth="1"/>
    <col min="463" max="463" width="20" style="137" customWidth="1"/>
    <col min="464" max="464" width="26" style="137" customWidth="1"/>
    <col min="465" max="465" width="33" style="137" customWidth="1"/>
    <col min="466" max="466" width="26" style="137" customWidth="1"/>
    <col min="467" max="467" width="38" style="137" customWidth="1"/>
    <col min="468" max="468" width="28" style="137" customWidth="1"/>
    <col min="469" max="469" width="45" style="137" customWidth="1"/>
    <col min="470" max="470" width="27" style="137" customWidth="1"/>
    <col min="471" max="471" width="37" style="137" customWidth="1"/>
    <col min="472" max="472" width="18" style="137" customWidth="1"/>
    <col min="473" max="473" width="22" style="137" customWidth="1"/>
    <col min="474" max="474" width="23" style="137" customWidth="1"/>
    <col min="475" max="475" width="26" style="137" customWidth="1"/>
    <col min="476" max="476" width="17" style="137" customWidth="1"/>
    <col min="477" max="477" width="40" style="137" customWidth="1"/>
    <col min="478" max="478" width="23" style="137" customWidth="1"/>
    <col min="479" max="479" width="38" style="137" customWidth="1"/>
    <col min="480" max="480" width="51" style="137" customWidth="1"/>
    <col min="481" max="481" width="26" style="137" customWidth="1"/>
    <col min="482" max="482" width="32" style="137" customWidth="1"/>
    <col min="483" max="483" width="44" style="137" customWidth="1"/>
    <col min="484" max="484" width="22" style="137" customWidth="1"/>
    <col min="485" max="485" width="52" style="137" customWidth="1"/>
    <col min="486" max="486" width="33" style="137" customWidth="1"/>
    <col min="487" max="487" width="40" style="137" customWidth="1"/>
    <col min="488" max="488" width="41" style="137" customWidth="1"/>
    <col min="489" max="489" width="23" style="137" customWidth="1"/>
    <col min="490" max="491" width="37" style="137" customWidth="1"/>
    <col min="492" max="492" width="39" style="137" customWidth="1"/>
    <col min="493" max="493" width="51" style="137" customWidth="1"/>
    <col min="494" max="494" width="33" style="137" customWidth="1"/>
    <col min="495" max="495" width="37" style="137" customWidth="1"/>
    <col min="496" max="496" width="38" style="137" customWidth="1"/>
    <col min="497" max="497" width="43" style="137" customWidth="1"/>
    <col min="498" max="499" width="41" style="137" customWidth="1"/>
    <col min="500" max="500" width="12" style="137" customWidth="1"/>
    <col min="501" max="501" width="18" style="137" customWidth="1"/>
    <col min="502" max="502" width="22" style="137" customWidth="1"/>
    <col min="503" max="503" width="13" style="137" customWidth="1"/>
    <col min="504" max="504" width="14" style="137" customWidth="1"/>
    <col min="505" max="505" width="45" style="137" customWidth="1"/>
    <col min="506" max="506" width="13" style="137" customWidth="1"/>
    <col min="507" max="507" width="27" style="137" customWidth="1"/>
    <col min="508" max="508" width="39" style="137" customWidth="1"/>
    <col min="509" max="509" width="24" style="137" customWidth="1"/>
    <col min="510" max="510" width="40" style="137" customWidth="1"/>
    <col min="511" max="511" width="17" style="137" customWidth="1"/>
    <col min="512" max="512" width="35" style="137"/>
    <col min="513" max="513" width="30" style="137" customWidth="1"/>
    <col min="514" max="514" width="6" style="137" customWidth="1"/>
    <col min="515" max="515" width="8.28515625" style="137" customWidth="1"/>
    <col min="516" max="516" width="10.7109375" style="137" customWidth="1"/>
    <col min="517" max="517" width="8.28515625" style="137" customWidth="1"/>
    <col min="518" max="519" width="7.140625" style="137" customWidth="1"/>
    <col min="520" max="520" width="11.28515625" style="137" customWidth="1"/>
    <col min="521" max="521" width="0" style="137" hidden="1" customWidth="1"/>
    <col min="522" max="522" width="4" style="137" customWidth="1"/>
    <col min="523" max="675" width="8.7109375" style="137" customWidth="1"/>
    <col min="676" max="676" width="4" style="137" customWidth="1"/>
    <col min="677" max="677" width="13" style="137" customWidth="1"/>
    <col min="678" max="678" width="52" style="137" customWidth="1"/>
    <col min="679" max="679" width="23.7109375" style="137" customWidth="1"/>
    <col min="680" max="680" width="7" style="137" customWidth="1"/>
    <col min="681" max="681" width="20" style="137" customWidth="1"/>
    <col min="682" max="682" width="26" style="137" customWidth="1"/>
    <col min="683" max="683" width="23" style="137" customWidth="1"/>
    <col min="684" max="684" width="32" style="137" customWidth="1"/>
    <col min="685" max="685" width="30" style="137" customWidth="1"/>
    <col min="686" max="686" width="29" style="137" customWidth="1"/>
    <col min="687" max="687" width="32" style="137" customWidth="1"/>
    <col min="688" max="688" width="31" style="137" customWidth="1"/>
    <col min="689" max="689" width="20" style="137" customWidth="1"/>
    <col min="690" max="690" width="36" style="137" customWidth="1"/>
    <col min="691" max="691" width="25" style="137" customWidth="1"/>
    <col min="692" max="692" width="22" style="137" customWidth="1"/>
    <col min="693" max="693" width="23" style="137" customWidth="1"/>
    <col min="694" max="694" width="16" style="137" customWidth="1"/>
    <col min="695" max="695" width="27" style="137" customWidth="1"/>
    <col min="696" max="696" width="16" style="137" customWidth="1"/>
    <col min="697" max="697" width="25" style="137" customWidth="1"/>
    <col min="698" max="698" width="24" style="137" customWidth="1"/>
    <col min="699" max="699" width="16" style="137" customWidth="1"/>
    <col min="700" max="700" width="22" style="137" customWidth="1"/>
    <col min="701" max="701" width="32" style="137" customWidth="1"/>
    <col min="702" max="702" width="30" style="137" customWidth="1"/>
    <col min="703" max="703" width="23" style="137" customWidth="1"/>
    <col min="704" max="704" width="22" style="137" customWidth="1"/>
    <col min="705" max="706" width="33" style="137" customWidth="1"/>
    <col min="707" max="707" width="26" style="137" customWidth="1"/>
    <col min="708" max="708" width="25" style="137" customWidth="1"/>
    <col min="709" max="709" width="16" style="137" customWidth="1"/>
    <col min="710" max="710" width="23" style="137" customWidth="1"/>
    <col min="711" max="711" width="31" style="137" customWidth="1"/>
    <col min="712" max="712" width="32" style="137" customWidth="1"/>
    <col min="713" max="713" width="17" style="137" customWidth="1"/>
    <col min="714" max="714" width="28" style="137" customWidth="1"/>
    <col min="715" max="715" width="49" style="137" customWidth="1"/>
    <col min="716" max="716" width="24" style="137" customWidth="1"/>
    <col min="717" max="717" width="50" style="137" customWidth="1"/>
    <col min="718" max="718" width="25" style="137" customWidth="1"/>
    <col min="719" max="719" width="20" style="137" customWidth="1"/>
    <col min="720" max="720" width="26" style="137" customWidth="1"/>
    <col min="721" max="721" width="33" style="137" customWidth="1"/>
    <col min="722" max="722" width="26" style="137" customWidth="1"/>
    <col min="723" max="723" width="38" style="137" customWidth="1"/>
    <col min="724" max="724" width="28" style="137" customWidth="1"/>
    <col min="725" max="725" width="45" style="137" customWidth="1"/>
    <col min="726" max="726" width="27" style="137" customWidth="1"/>
    <col min="727" max="727" width="37" style="137" customWidth="1"/>
    <col min="728" max="728" width="18" style="137" customWidth="1"/>
    <col min="729" max="729" width="22" style="137" customWidth="1"/>
    <col min="730" max="730" width="23" style="137" customWidth="1"/>
    <col min="731" max="731" width="26" style="137" customWidth="1"/>
    <col min="732" max="732" width="17" style="137" customWidth="1"/>
    <col min="733" max="733" width="40" style="137" customWidth="1"/>
    <col min="734" max="734" width="23" style="137" customWidth="1"/>
    <col min="735" max="735" width="38" style="137" customWidth="1"/>
    <col min="736" max="736" width="51" style="137" customWidth="1"/>
    <col min="737" max="737" width="26" style="137" customWidth="1"/>
    <col min="738" max="738" width="32" style="137" customWidth="1"/>
    <col min="739" max="739" width="44" style="137" customWidth="1"/>
    <col min="740" max="740" width="22" style="137" customWidth="1"/>
    <col min="741" max="741" width="52" style="137" customWidth="1"/>
    <col min="742" max="742" width="33" style="137" customWidth="1"/>
    <col min="743" max="743" width="40" style="137" customWidth="1"/>
    <col min="744" max="744" width="41" style="137" customWidth="1"/>
    <col min="745" max="745" width="23" style="137" customWidth="1"/>
    <col min="746" max="747" width="37" style="137" customWidth="1"/>
    <col min="748" max="748" width="39" style="137" customWidth="1"/>
    <col min="749" max="749" width="51" style="137" customWidth="1"/>
    <col min="750" max="750" width="33" style="137" customWidth="1"/>
    <col min="751" max="751" width="37" style="137" customWidth="1"/>
    <col min="752" max="752" width="38" style="137" customWidth="1"/>
    <col min="753" max="753" width="43" style="137" customWidth="1"/>
    <col min="754" max="755" width="41" style="137" customWidth="1"/>
    <col min="756" max="756" width="12" style="137" customWidth="1"/>
    <col min="757" max="757" width="18" style="137" customWidth="1"/>
    <col min="758" max="758" width="22" style="137" customWidth="1"/>
    <col min="759" max="759" width="13" style="137" customWidth="1"/>
    <col min="760" max="760" width="14" style="137" customWidth="1"/>
    <col min="761" max="761" width="45" style="137" customWidth="1"/>
    <col min="762" max="762" width="13" style="137" customWidth="1"/>
    <col min="763" max="763" width="27" style="137" customWidth="1"/>
    <col min="764" max="764" width="39" style="137" customWidth="1"/>
    <col min="765" max="765" width="24" style="137" customWidth="1"/>
    <col min="766" max="766" width="40" style="137" customWidth="1"/>
    <col min="767" max="767" width="17" style="137" customWidth="1"/>
    <col min="768" max="768" width="35" style="137"/>
    <col min="769" max="769" width="30" style="137" customWidth="1"/>
    <col min="770" max="770" width="6" style="137" customWidth="1"/>
    <col min="771" max="771" width="8.28515625" style="137" customWidth="1"/>
    <col min="772" max="772" width="10.7109375" style="137" customWidth="1"/>
    <col min="773" max="773" width="8.28515625" style="137" customWidth="1"/>
    <col min="774" max="775" width="7.140625" style="137" customWidth="1"/>
    <col min="776" max="776" width="11.28515625" style="137" customWidth="1"/>
    <col min="777" max="777" width="0" style="137" hidden="1" customWidth="1"/>
    <col min="778" max="778" width="4" style="137" customWidth="1"/>
    <col min="779" max="931" width="8.7109375" style="137" customWidth="1"/>
    <col min="932" max="932" width="4" style="137" customWidth="1"/>
    <col min="933" max="933" width="13" style="137" customWidth="1"/>
    <col min="934" max="934" width="52" style="137" customWidth="1"/>
    <col min="935" max="935" width="23.7109375" style="137" customWidth="1"/>
    <col min="936" max="936" width="7" style="137" customWidth="1"/>
    <col min="937" max="937" width="20" style="137" customWidth="1"/>
    <col min="938" max="938" width="26" style="137" customWidth="1"/>
    <col min="939" max="939" width="23" style="137" customWidth="1"/>
    <col min="940" max="940" width="32" style="137" customWidth="1"/>
    <col min="941" max="941" width="30" style="137" customWidth="1"/>
    <col min="942" max="942" width="29" style="137" customWidth="1"/>
    <col min="943" max="943" width="32" style="137" customWidth="1"/>
    <col min="944" max="944" width="31" style="137" customWidth="1"/>
    <col min="945" max="945" width="20" style="137" customWidth="1"/>
    <col min="946" max="946" width="36" style="137" customWidth="1"/>
    <col min="947" max="947" width="25" style="137" customWidth="1"/>
    <col min="948" max="948" width="22" style="137" customWidth="1"/>
    <col min="949" max="949" width="23" style="137" customWidth="1"/>
    <col min="950" max="950" width="16" style="137" customWidth="1"/>
    <col min="951" max="951" width="27" style="137" customWidth="1"/>
    <col min="952" max="952" width="16" style="137" customWidth="1"/>
    <col min="953" max="953" width="25" style="137" customWidth="1"/>
    <col min="954" max="954" width="24" style="137" customWidth="1"/>
    <col min="955" max="955" width="16" style="137" customWidth="1"/>
    <col min="956" max="956" width="22" style="137" customWidth="1"/>
    <col min="957" max="957" width="32" style="137" customWidth="1"/>
    <col min="958" max="958" width="30" style="137" customWidth="1"/>
    <col min="959" max="959" width="23" style="137" customWidth="1"/>
    <col min="960" max="960" width="22" style="137" customWidth="1"/>
    <col min="961" max="962" width="33" style="137" customWidth="1"/>
    <col min="963" max="963" width="26" style="137" customWidth="1"/>
    <col min="964" max="964" width="25" style="137" customWidth="1"/>
    <col min="965" max="965" width="16" style="137" customWidth="1"/>
    <col min="966" max="966" width="23" style="137" customWidth="1"/>
    <col min="967" max="967" width="31" style="137" customWidth="1"/>
    <col min="968" max="968" width="32" style="137" customWidth="1"/>
    <col min="969" max="969" width="17" style="137" customWidth="1"/>
    <col min="970" max="970" width="28" style="137" customWidth="1"/>
    <col min="971" max="971" width="49" style="137" customWidth="1"/>
    <col min="972" max="972" width="24" style="137" customWidth="1"/>
    <col min="973" max="973" width="50" style="137" customWidth="1"/>
    <col min="974" max="974" width="25" style="137" customWidth="1"/>
    <col min="975" max="975" width="20" style="137" customWidth="1"/>
    <col min="976" max="976" width="26" style="137" customWidth="1"/>
    <col min="977" max="977" width="33" style="137" customWidth="1"/>
    <col min="978" max="978" width="26" style="137" customWidth="1"/>
    <col min="979" max="979" width="38" style="137" customWidth="1"/>
    <col min="980" max="980" width="28" style="137" customWidth="1"/>
    <col min="981" max="981" width="45" style="137" customWidth="1"/>
    <col min="982" max="982" width="27" style="137" customWidth="1"/>
    <col min="983" max="983" width="37" style="137" customWidth="1"/>
    <col min="984" max="984" width="18" style="137" customWidth="1"/>
    <col min="985" max="985" width="22" style="137" customWidth="1"/>
    <col min="986" max="986" width="23" style="137" customWidth="1"/>
    <col min="987" max="987" width="26" style="137" customWidth="1"/>
    <col min="988" max="988" width="17" style="137" customWidth="1"/>
    <col min="989" max="989" width="40" style="137" customWidth="1"/>
    <col min="990" max="990" width="23" style="137" customWidth="1"/>
    <col min="991" max="991" width="38" style="137" customWidth="1"/>
    <col min="992" max="992" width="51" style="137" customWidth="1"/>
    <col min="993" max="993" width="26" style="137" customWidth="1"/>
    <col min="994" max="994" width="32" style="137" customWidth="1"/>
    <col min="995" max="995" width="44" style="137" customWidth="1"/>
    <col min="996" max="996" width="22" style="137" customWidth="1"/>
    <col min="997" max="997" width="52" style="137" customWidth="1"/>
    <col min="998" max="998" width="33" style="137" customWidth="1"/>
    <col min="999" max="999" width="40" style="137" customWidth="1"/>
    <col min="1000" max="1000" width="41" style="137" customWidth="1"/>
    <col min="1001" max="1001" width="23" style="137" customWidth="1"/>
    <col min="1002" max="1003" width="37" style="137" customWidth="1"/>
    <col min="1004" max="1004" width="39" style="137" customWidth="1"/>
    <col min="1005" max="1005" width="51" style="137" customWidth="1"/>
    <col min="1006" max="1006" width="33" style="137" customWidth="1"/>
    <col min="1007" max="1007" width="37" style="137" customWidth="1"/>
    <col min="1008" max="1008" width="38" style="137" customWidth="1"/>
    <col min="1009" max="1009" width="43" style="137" customWidth="1"/>
    <col min="1010" max="1011" width="41" style="137" customWidth="1"/>
    <col min="1012" max="1012" width="12" style="137" customWidth="1"/>
    <col min="1013" max="1013" width="18" style="137" customWidth="1"/>
    <col min="1014" max="1014" width="22" style="137" customWidth="1"/>
    <col min="1015" max="1015" width="13" style="137" customWidth="1"/>
    <col min="1016" max="1016" width="14" style="137" customWidth="1"/>
    <col min="1017" max="1017" width="45" style="137" customWidth="1"/>
    <col min="1018" max="1018" width="13" style="137" customWidth="1"/>
    <col min="1019" max="1019" width="27" style="137" customWidth="1"/>
    <col min="1020" max="1020" width="39" style="137" customWidth="1"/>
    <col min="1021" max="1021" width="24" style="137" customWidth="1"/>
    <col min="1022" max="1022" width="40" style="137" customWidth="1"/>
    <col min="1023" max="1023" width="17" style="137" customWidth="1"/>
    <col min="1024" max="1024" width="35" style="137"/>
    <col min="1025" max="1025" width="30" style="137" customWidth="1"/>
    <col min="1026" max="1026" width="6" style="137" customWidth="1"/>
    <col min="1027" max="1027" width="8.28515625" style="137" customWidth="1"/>
    <col min="1028" max="1028" width="10.7109375" style="137" customWidth="1"/>
    <col min="1029" max="1029" width="8.28515625" style="137" customWidth="1"/>
    <col min="1030" max="1031" width="7.140625" style="137" customWidth="1"/>
    <col min="1032" max="1032" width="11.28515625" style="137" customWidth="1"/>
    <col min="1033" max="1033" width="0" style="137" hidden="1" customWidth="1"/>
    <col min="1034" max="1034" width="4" style="137" customWidth="1"/>
    <col min="1035" max="1187" width="8.7109375" style="137" customWidth="1"/>
    <col min="1188" max="1188" width="4" style="137" customWidth="1"/>
    <col min="1189" max="1189" width="13" style="137" customWidth="1"/>
    <col min="1190" max="1190" width="52" style="137" customWidth="1"/>
    <col min="1191" max="1191" width="23.7109375" style="137" customWidth="1"/>
    <col min="1192" max="1192" width="7" style="137" customWidth="1"/>
    <col min="1193" max="1193" width="20" style="137" customWidth="1"/>
    <col min="1194" max="1194" width="26" style="137" customWidth="1"/>
    <col min="1195" max="1195" width="23" style="137" customWidth="1"/>
    <col min="1196" max="1196" width="32" style="137" customWidth="1"/>
    <col min="1197" max="1197" width="30" style="137" customWidth="1"/>
    <col min="1198" max="1198" width="29" style="137" customWidth="1"/>
    <col min="1199" max="1199" width="32" style="137" customWidth="1"/>
    <col min="1200" max="1200" width="31" style="137" customWidth="1"/>
    <col min="1201" max="1201" width="20" style="137" customWidth="1"/>
    <col min="1202" max="1202" width="36" style="137" customWidth="1"/>
    <col min="1203" max="1203" width="25" style="137" customWidth="1"/>
    <col min="1204" max="1204" width="22" style="137" customWidth="1"/>
    <col min="1205" max="1205" width="23" style="137" customWidth="1"/>
    <col min="1206" max="1206" width="16" style="137" customWidth="1"/>
    <col min="1207" max="1207" width="27" style="137" customWidth="1"/>
    <col min="1208" max="1208" width="16" style="137" customWidth="1"/>
    <col min="1209" max="1209" width="25" style="137" customWidth="1"/>
    <col min="1210" max="1210" width="24" style="137" customWidth="1"/>
    <col min="1211" max="1211" width="16" style="137" customWidth="1"/>
    <col min="1212" max="1212" width="22" style="137" customWidth="1"/>
    <col min="1213" max="1213" width="32" style="137" customWidth="1"/>
    <col min="1214" max="1214" width="30" style="137" customWidth="1"/>
    <col min="1215" max="1215" width="23" style="137" customWidth="1"/>
    <col min="1216" max="1216" width="22" style="137" customWidth="1"/>
    <col min="1217" max="1218" width="33" style="137" customWidth="1"/>
    <col min="1219" max="1219" width="26" style="137" customWidth="1"/>
    <col min="1220" max="1220" width="25" style="137" customWidth="1"/>
    <col min="1221" max="1221" width="16" style="137" customWidth="1"/>
    <col min="1222" max="1222" width="23" style="137" customWidth="1"/>
    <col min="1223" max="1223" width="31" style="137" customWidth="1"/>
    <col min="1224" max="1224" width="32" style="137" customWidth="1"/>
    <col min="1225" max="1225" width="17" style="137" customWidth="1"/>
    <col min="1226" max="1226" width="28" style="137" customWidth="1"/>
    <col min="1227" max="1227" width="49" style="137" customWidth="1"/>
    <col min="1228" max="1228" width="24" style="137" customWidth="1"/>
    <col min="1229" max="1229" width="50" style="137" customWidth="1"/>
    <col min="1230" max="1230" width="25" style="137" customWidth="1"/>
    <col min="1231" max="1231" width="20" style="137" customWidth="1"/>
    <col min="1232" max="1232" width="26" style="137" customWidth="1"/>
    <col min="1233" max="1233" width="33" style="137" customWidth="1"/>
    <col min="1234" max="1234" width="26" style="137" customWidth="1"/>
    <col min="1235" max="1235" width="38" style="137" customWidth="1"/>
    <col min="1236" max="1236" width="28" style="137" customWidth="1"/>
    <col min="1237" max="1237" width="45" style="137" customWidth="1"/>
    <col min="1238" max="1238" width="27" style="137" customWidth="1"/>
    <col min="1239" max="1239" width="37" style="137" customWidth="1"/>
    <col min="1240" max="1240" width="18" style="137" customWidth="1"/>
    <col min="1241" max="1241" width="22" style="137" customWidth="1"/>
    <col min="1242" max="1242" width="23" style="137" customWidth="1"/>
    <col min="1243" max="1243" width="26" style="137" customWidth="1"/>
    <col min="1244" max="1244" width="17" style="137" customWidth="1"/>
    <col min="1245" max="1245" width="40" style="137" customWidth="1"/>
    <col min="1246" max="1246" width="23" style="137" customWidth="1"/>
    <col min="1247" max="1247" width="38" style="137" customWidth="1"/>
    <col min="1248" max="1248" width="51" style="137" customWidth="1"/>
    <col min="1249" max="1249" width="26" style="137" customWidth="1"/>
    <col min="1250" max="1250" width="32" style="137" customWidth="1"/>
    <col min="1251" max="1251" width="44" style="137" customWidth="1"/>
    <col min="1252" max="1252" width="22" style="137" customWidth="1"/>
    <col min="1253" max="1253" width="52" style="137" customWidth="1"/>
    <col min="1254" max="1254" width="33" style="137" customWidth="1"/>
    <col min="1255" max="1255" width="40" style="137" customWidth="1"/>
    <col min="1256" max="1256" width="41" style="137" customWidth="1"/>
    <col min="1257" max="1257" width="23" style="137" customWidth="1"/>
    <col min="1258" max="1259" width="37" style="137" customWidth="1"/>
    <col min="1260" max="1260" width="39" style="137" customWidth="1"/>
    <col min="1261" max="1261" width="51" style="137" customWidth="1"/>
    <col min="1262" max="1262" width="33" style="137" customWidth="1"/>
    <col min="1263" max="1263" width="37" style="137" customWidth="1"/>
    <col min="1264" max="1264" width="38" style="137" customWidth="1"/>
    <col min="1265" max="1265" width="43" style="137" customWidth="1"/>
    <col min="1266" max="1267" width="41" style="137" customWidth="1"/>
    <col min="1268" max="1268" width="12" style="137" customWidth="1"/>
    <col min="1269" max="1269" width="18" style="137" customWidth="1"/>
    <col min="1270" max="1270" width="22" style="137" customWidth="1"/>
    <col min="1271" max="1271" width="13" style="137" customWidth="1"/>
    <col min="1272" max="1272" width="14" style="137" customWidth="1"/>
    <col min="1273" max="1273" width="45" style="137" customWidth="1"/>
    <col min="1274" max="1274" width="13" style="137" customWidth="1"/>
    <col min="1275" max="1275" width="27" style="137" customWidth="1"/>
    <col min="1276" max="1276" width="39" style="137" customWidth="1"/>
    <col min="1277" max="1277" width="24" style="137" customWidth="1"/>
    <col min="1278" max="1278" width="40" style="137" customWidth="1"/>
    <col min="1279" max="1279" width="17" style="137" customWidth="1"/>
    <col min="1280" max="1280" width="35" style="137"/>
    <col min="1281" max="1281" width="30" style="137" customWidth="1"/>
    <col min="1282" max="1282" width="6" style="137" customWidth="1"/>
    <col min="1283" max="1283" width="8.28515625" style="137" customWidth="1"/>
    <col min="1284" max="1284" width="10.7109375" style="137" customWidth="1"/>
    <col min="1285" max="1285" width="8.28515625" style="137" customWidth="1"/>
    <col min="1286" max="1287" width="7.140625" style="137" customWidth="1"/>
    <col min="1288" max="1288" width="11.28515625" style="137" customWidth="1"/>
    <col min="1289" max="1289" width="0" style="137" hidden="1" customWidth="1"/>
    <col min="1290" max="1290" width="4" style="137" customWidth="1"/>
    <col min="1291" max="1443" width="8.7109375" style="137" customWidth="1"/>
    <col min="1444" max="1444" width="4" style="137" customWidth="1"/>
    <col min="1445" max="1445" width="13" style="137" customWidth="1"/>
    <col min="1446" max="1446" width="52" style="137" customWidth="1"/>
    <col min="1447" max="1447" width="23.7109375" style="137" customWidth="1"/>
    <col min="1448" max="1448" width="7" style="137" customWidth="1"/>
    <col min="1449" max="1449" width="20" style="137" customWidth="1"/>
    <col min="1450" max="1450" width="26" style="137" customWidth="1"/>
    <col min="1451" max="1451" width="23" style="137" customWidth="1"/>
    <col min="1452" max="1452" width="32" style="137" customWidth="1"/>
    <col min="1453" max="1453" width="30" style="137" customWidth="1"/>
    <col min="1454" max="1454" width="29" style="137" customWidth="1"/>
    <col min="1455" max="1455" width="32" style="137" customWidth="1"/>
    <col min="1456" max="1456" width="31" style="137" customWidth="1"/>
    <col min="1457" max="1457" width="20" style="137" customWidth="1"/>
    <col min="1458" max="1458" width="36" style="137" customWidth="1"/>
    <col min="1459" max="1459" width="25" style="137" customWidth="1"/>
    <col min="1460" max="1460" width="22" style="137" customWidth="1"/>
    <col min="1461" max="1461" width="23" style="137" customWidth="1"/>
    <col min="1462" max="1462" width="16" style="137" customWidth="1"/>
    <col min="1463" max="1463" width="27" style="137" customWidth="1"/>
    <col min="1464" max="1464" width="16" style="137" customWidth="1"/>
    <col min="1465" max="1465" width="25" style="137" customWidth="1"/>
    <col min="1466" max="1466" width="24" style="137" customWidth="1"/>
    <col min="1467" max="1467" width="16" style="137" customWidth="1"/>
    <col min="1468" max="1468" width="22" style="137" customWidth="1"/>
    <col min="1469" max="1469" width="32" style="137" customWidth="1"/>
    <col min="1470" max="1470" width="30" style="137" customWidth="1"/>
    <col min="1471" max="1471" width="23" style="137" customWidth="1"/>
    <col min="1472" max="1472" width="22" style="137" customWidth="1"/>
    <col min="1473" max="1474" width="33" style="137" customWidth="1"/>
    <col min="1475" max="1475" width="26" style="137" customWidth="1"/>
    <col min="1476" max="1476" width="25" style="137" customWidth="1"/>
    <col min="1477" max="1477" width="16" style="137" customWidth="1"/>
    <col min="1478" max="1478" width="23" style="137" customWidth="1"/>
    <col min="1479" max="1479" width="31" style="137" customWidth="1"/>
    <col min="1480" max="1480" width="32" style="137" customWidth="1"/>
    <col min="1481" max="1481" width="17" style="137" customWidth="1"/>
    <col min="1482" max="1482" width="28" style="137" customWidth="1"/>
    <col min="1483" max="1483" width="49" style="137" customWidth="1"/>
    <col min="1484" max="1484" width="24" style="137" customWidth="1"/>
    <col min="1485" max="1485" width="50" style="137" customWidth="1"/>
    <col min="1486" max="1486" width="25" style="137" customWidth="1"/>
    <col min="1487" max="1487" width="20" style="137" customWidth="1"/>
    <col min="1488" max="1488" width="26" style="137" customWidth="1"/>
    <col min="1489" max="1489" width="33" style="137" customWidth="1"/>
    <col min="1490" max="1490" width="26" style="137" customWidth="1"/>
    <col min="1491" max="1491" width="38" style="137" customWidth="1"/>
    <col min="1492" max="1492" width="28" style="137" customWidth="1"/>
    <col min="1493" max="1493" width="45" style="137" customWidth="1"/>
    <col min="1494" max="1494" width="27" style="137" customWidth="1"/>
    <col min="1495" max="1495" width="37" style="137" customWidth="1"/>
    <col min="1496" max="1496" width="18" style="137" customWidth="1"/>
    <col min="1497" max="1497" width="22" style="137" customWidth="1"/>
    <col min="1498" max="1498" width="23" style="137" customWidth="1"/>
    <col min="1499" max="1499" width="26" style="137" customWidth="1"/>
    <col min="1500" max="1500" width="17" style="137" customWidth="1"/>
    <col min="1501" max="1501" width="40" style="137" customWidth="1"/>
    <col min="1502" max="1502" width="23" style="137" customWidth="1"/>
    <col min="1503" max="1503" width="38" style="137" customWidth="1"/>
    <col min="1504" max="1504" width="51" style="137" customWidth="1"/>
    <col min="1505" max="1505" width="26" style="137" customWidth="1"/>
    <col min="1506" max="1506" width="32" style="137" customWidth="1"/>
    <col min="1507" max="1507" width="44" style="137" customWidth="1"/>
    <col min="1508" max="1508" width="22" style="137" customWidth="1"/>
    <col min="1509" max="1509" width="52" style="137" customWidth="1"/>
    <col min="1510" max="1510" width="33" style="137" customWidth="1"/>
    <col min="1511" max="1511" width="40" style="137" customWidth="1"/>
    <col min="1512" max="1512" width="41" style="137" customWidth="1"/>
    <col min="1513" max="1513" width="23" style="137" customWidth="1"/>
    <col min="1514" max="1515" width="37" style="137" customWidth="1"/>
    <col min="1516" max="1516" width="39" style="137" customWidth="1"/>
    <col min="1517" max="1517" width="51" style="137" customWidth="1"/>
    <col min="1518" max="1518" width="33" style="137" customWidth="1"/>
    <col min="1519" max="1519" width="37" style="137" customWidth="1"/>
    <col min="1520" max="1520" width="38" style="137" customWidth="1"/>
    <col min="1521" max="1521" width="43" style="137" customWidth="1"/>
    <col min="1522" max="1523" width="41" style="137" customWidth="1"/>
    <col min="1524" max="1524" width="12" style="137" customWidth="1"/>
    <col min="1525" max="1525" width="18" style="137" customWidth="1"/>
    <col min="1526" max="1526" width="22" style="137" customWidth="1"/>
    <col min="1527" max="1527" width="13" style="137" customWidth="1"/>
    <col min="1528" max="1528" width="14" style="137" customWidth="1"/>
    <col min="1529" max="1529" width="45" style="137" customWidth="1"/>
    <col min="1530" max="1530" width="13" style="137" customWidth="1"/>
    <col min="1531" max="1531" width="27" style="137" customWidth="1"/>
    <col min="1532" max="1532" width="39" style="137" customWidth="1"/>
    <col min="1533" max="1533" width="24" style="137" customWidth="1"/>
    <col min="1534" max="1534" width="40" style="137" customWidth="1"/>
    <col min="1535" max="1535" width="17" style="137" customWidth="1"/>
    <col min="1536" max="1536" width="35" style="137"/>
    <col min="1537" max="1537" width="30" style="137" customWidth="1"/>
    <col min="1538" max="1538" width="6" style="137" customWidth="1"/>
    <col min="1539" max="1539" width="8.28515625" style="137" customWidth="1"/>
    <col min="1540" max="1540" width="10.7109375" style="137" customWidth="1"/>
    <col min="1541" max="1541" width="8.28515625" style="137" customWidth="1"/>
    <col min="1542" max="1543" width="7.140625" style="137" customWidth="1"/>
    <col min="1544" max="1544" width="11.28515625" style="137" customWidth="1"/>
    <col min="1545" max="1545" width="0" style="137" hidden="1" customWidth="1"/>
    <col min="1546" max="1546" width="4" style="137" customWidth="1"/>
    <col min="1547" max="1699" width="8.7109375" style="137" customWidth="1"/>
    <col min="1700" max="1700" width="4" style="137" customWidth="1"/>
    <col min="1701" max="1701" width="13" style="137" customWidth="1"/>
    <col min="1702" max="1702" width="52" style="137" customWidth="1"/>
    <col min="1703" max="1703" width="23.7109375" style="137" customWidth="1"/>
    <col min="1704" max="1704" width="7" style="137" customWidth="1"/>
    <col min="1705" max="1705" width="20" style="137" customWidth="1"/>
    <col min="1706" max="1706" width="26" style="137" customWidth="1"/>
    <col min="1707" max="1707" width="23" style="137" customWidth="1"/>
    <col min="1708" max="1708" width="32" style="137" customWidth="1"/>
    <col min="1709" max="1709" width="30" style="137" customWidth="1"/>
    <col min="1710" max="1710" width="29" style="137" customWidth="1"/>
    <col min="1711" max="1711" width="32" style="137" customWidth="1"/>
    <col min="1712" max="1712" width="31" style="137" customWidth="1"/>
    <col min="1713" max="1713" width="20" style="137" customWidth="1"/>
    <col min="1714" max="1714" width="36" style="137" customWidth="1"/>
    <col min="1715" max="1715" width="25" style="137" customWidth="1"/>
    <col min="1716" max="1716" width="22" style="137" customWidth="1"/>
    <col min="1717" max="1717" width="23" style="137" customWidth="1"/>
    <col min="1718" max="1718" width="16" style="137" customWidth="1"/>
    <col min="1719" max="1719" width="27" style="137" customWidth="1"/>
    <col min="1720" max="1720" width="16" style="137" customWidth="1"/>
    <col min="1721" max="1721" width="25" style="137" customWidth="1"/>
    <col min="1722" max="1722" width="24" style="137" customWidth="1"/>
    <col min="1723" max="1723" width="16" style="137" customWidth="1"/>
    <col min="1724" max="1724" width="22" style="137" customWidth="1"/>
    <col min="1725" max="1725" width="32" style="137" customWidth="1"/>
    <col min="1726" max="1726" width="30" style="137" customWidth="1"/>
    <col min="1727" max="1727" width="23" style="137" customWidth="1"/>
    <col min="1728" max="1728" width="22" style="137" customWidth="1"/>
    <col min="1729" max="1730" width="33" style="137" customWidth="1"/>
    <col min="1731" max="1731" width="26" style="137" customWidth="1"/>
    <col min="1732" max="1732" width="25" style="137" customWidth="1"/>
    <col min="1733" max="1733" width="16" style="137" customWidth="1"/>
    <col min="1734" max="1734" width="23" style="137" customWidth="1"/>
    <col min="1735" max="1735" width="31" style="137" customWidth="1"/>
    <col min="1736" max="1736" width="32" style="137" customWidth="1"/>
    <col min="1737" max="1737" width="17" style="137" customWidth="1"/>
    <col min="1738" max="1738" width="28" style="137" customWidth="1"/>
    <col min="1739" max="1739" width="49" style="137" customWidth="1"/>
    <col min="1740" max="1740" width="24" style="137" customWidth="1"/>
    <col min="1741" max="1741" width="50" style="137" customWidth="1"/>
    <col min="1742" max="1742" width="25" style="137" customWidth="1"/>
    <col min="1743" max="1743" width="20" style="137" customWidth="1"/>
    <col min="1744" max="1744" width="26" style="137" customWidth="1"/>
    <col min="1745" max="1745" width="33" style="137" customWidth="1"/>
    <col min="1746" max="1746" width="26" style="137" customWidth="1"/>
    <col min="1747" max="1747" width="38" style="137" customWidth="1"/>
    <col min="1748" max="1748" width="28" style="137" customWidth="1"/>
    <col min="1749" max="1749" width="45" style="137" customWidth="1"/>
    <col min="1750" max="1750" width="27" style="137" customWidth="1"/>
    <col min="1751" max="1751" width="37" style="137" customWidth="1"/>
    <col min="1752" max="1752" width="18" style="137" customWidth="1"/>
    <col min="1753" max="1753" width="22" style="137" customWidth="1"/>
    <col min="1754" max="1754" width="23" style="137" customWidth="1"/>
    <col min="1755" max="1755" width="26" style="137" customWidth="1"/>
    <col min="1756" max="1756" width="17" style="137" customWidth="1"/>
    <col min="1757" max="1757" width="40" style="137" customWidth="1"/>
    <col min="1758" max="1758" width="23" style="137" customWidth="1"/>
    <col min="1759" max="1759" width="38" style="137" customWidth="1"/>
    <col min="1760" max="1760" width="51" style="137" customWidth="1"/>
    <col min="1761" max="1761" width="26" style="137" customWidth="1"/>
    <col min="1762" max="1762" width="32" style="137" customWidth="1"/>
    <col min="1763" max="1763" width="44" style="137" customWidth="1"/>
    <col min="1764" max="1764" width="22" style="137" customWidth="1"/>
    <col min="1765" max="1765" width="52" style="137" customWidth="1"/>
    <col min="1766" max="1766" width="33" style="137" customWidth="1"/>
    <col min="1767" max="1767" width="40" style="137" customWidth="1"/>
    <col min="1768" max="1768" width="41" style="137" customWidth="1"/>
    <col min="1769" max="1769" width="23" style="137" customWidth="1"/>
    <col min="1770" max="1771" width="37" style="137" customWidth="1"/>
    <col min="1772" max="1772" width="39" style="137" customWidth="1"/>
    <col min="1773" max="1773" width="51" style="137" customWidth="1"/>
    <col min="1774" max="1774" width="33" style="137" customWidth="1"/>
    <col min="1775" max="1775" width="37" style="137" customWidth="1"/>
    <col min="1776" max="1776" width="38" style="137" customWidth="1"/>
    <col min="1777" max="1777" width="43" style="137" customWidth="1"/>
    <col min="1778" max="1779" width="41" style="137" customWidth="1"/>
    <col min="1780" max="1780" width="12" style="137" customWidth="1"/>
    <col min="1781" max="1781" width="18" style="137" customWidth="1"/>
    <col min="1782" max="1782" width="22" style="137" customWidth="1"/>
    <col min="1783" max="1783" width="13" style="137" customWidth="1"/>
    <col min="1784" max="1784" width="14" style="137" customWidth="1"/>
    <col min="1785" max="1785" width="45" style="137" customWidth="1"/>
    <col min="1786" max="1786" width="13" style="137" customWidth="1"/>
    <col min="1787" max="1787" width="27" style="137" customWidth="1"/>
    <col min="1788" max="1788" width="39" style="137" customWidth="1"/>
    <col min="1789" max="1789" width="24" style="137" customWidth="1"/>
    <col min="1790" max="1790" width="40" style="137" customWidth="1"/>
    <col min="1791" max="1791" width="17" style="137" customWidth="1"/>
    <col min="1792" max="1792" width="35" style="137"/>
    <col min="1793" max="1793" width="30" style="137" customWidth="1"/>
    <col min="1794" max="1794" width="6" style="137" customWidth="1"/>
    <col min="1795" max="1795" width="8.28515625" style="137" customWidth="1"/>
    <col min="1796" max="1796" width="10.7109375" style="137" customWidth="1"/>
    <col min="1797" max="1797" width="8.28515625" style="137" customWidth="1"/>
    <col min="1798" max="1799" width="7.140625" style="137" customWidth="1"/>
    <col min="1800" max="1800" width="11.28515625" style="137" customWidth="1"/>
    <col min="1801" max="1801" width="0" style="137" hidden="1" customWidth="1"/>
    <col min="1802" max="1802" width="4" style="137" customWidth="1"/>
    <col min="1803" max="1955" width="8.7109375" style="137" customWidth="1"/>
    <col min="1956" max="1956" width="4" style="137" customWidth="1"/>
    <col min="1957" max="1957" width="13" style="137" customWidth="1"/>
    <col min="1958" max="1958" width="52" style="137" customWidth="1"/>
    <col min="1959" max="1959" width="23.7109375" style="137" customWidth="1"/>
    <col min="1960" max="1960" width="7" style="137" customWidth="1"/>
    <col min="1961" max="1961" width="20" style="137" customWidth="1"/>
    <col min="1962" max="1962" width="26" style="137" customWidth="1"/>
    <col min="1963" max="1963" width="23" style="137" customWidth="1"/>
    <col min="1964" max="1964" width="32" style="137" customWidth="1"/>
    <col min="1965" max="1965" width="30" style="137" customWidth="1"/>
    <col min="1966" max="1966" width="29" style="137" customWidth="1"/>
    <col min="1967" max="1967" width="32" style="137" customWidth="1"/>
    <col min="1968" max="1968" width="31" style="137" customWidth="1"/>
    <col min="1969" max="1969" width="20" style="137" customWidth="1"/>
    <col min="1970" max="1970" width="36" style="137" customWidth="1"/>
    <col min="1971" max="1971" width="25" style="137" customWidth="1"/>
    <col min="1972" max="1972" width="22" style="137" customWidth="1"/>
    <col min="1973" max="1973" width="23" style="137" customWidth="1"/>
    <col min="1974" max="1974" width="16" style="137" customWidth="1"/>
    <col min="1975" max="1975" width="27" style="137" customWidth="1"/>
    <col min="1976" max="1976" width="16" style="137" customWidth="1"/>
    <col min="1977" max="1977" width="25" style="137" customWidth="1"/>
    <col min="1978" max="1978" width="24" style="137" customWidth="1"/>
    <col min="1979" max="1979" width="16" style="137" customWidth="1"/>
    <col min="1980" max="1980" width="22" style="137" customWidth="1"/>
    <col min="1981" max="1981" width="32" style="137" customWidth="1"/>
    <col min="1982" max="1982" width="30" style="137" customWidth="1"/>
    <col min="1983" max="1983" width="23" style="137" customWidth="1"/>
    <col min="1984" max="1984" width="22" style="137" customWidth="1"/>
    <col min="1985" max="1986" width="33" style="137" customWidth="1"/>
    <col min="1987" max="1987" width="26" style="137" customWidth="1"/>
    <col min="1988" max="1988" width="25" style="137" customWidth="1"/>
    <col min="1989" max="1989" width="16" style="137" customWidth="1"/>
    <col min="1990" max="1990" width="23" style="137" customWidth="1"/>
    <col min="1991" max="1991" width="31" style="137" customWidth="1"/>
    <col min="1992" max="1992" width="32" style="137" customWidth="1"/>
    <col min="1993" max="1993" width="17" style="137" customWidth="1"/>
    <col min="1994" max="1994" width="28" style="137" customWidth="1"/>
    <col min="1995" max="1995" width="49" style="137" customWidth="1"/>
    <col min="1996" max="1996" width="24" style="137" customWidth="1"/>
    <col min="1997" max="1997" width="50" style="137" customWidth="1"/>
    <col min="1998" max="1998" width="25" style="137" customWidth="1"/>
    <col min="1999" max="1999" width="20" style="137" customWidth="1"/>
    <col min="2000" max="2000" width="26" style="137" customWidth="1"/>
    <col min="2001" max="2001" width="33" style="137" customWidth="1"/>
    <col min="2002" max="2002" width="26" style="137" customWidth="1"/>
    <col min="2003" max="2003" width="38" style="137" customWidth="1"/>
    <col min="2004" max="2004" width="28" style="137" customWidth="1"/>
    <col min="2005" max="2005" width="45" style="137" customWidth="1"/>
    <col min="2006" max="2006" width="27" style="137" customWidth="1"/>
    <col min="2007" max="2007" width="37" style="137" customWidth="1"/>
    <col min="2008" max="2008" width="18" style="137" customWidth="1"/>
    <col min="2009" max="2009" width="22" style="137" customWidth="1"/>
    <col min="2010" max="2010" width="23" style="137" customWidth="1"/>
    <col min="2011" max="2011" width="26" style="137" customWidth="1"/>
    <col min="2012" max="2012" width="17" style="137" customWidth="1"/>
    <col min="2013" max="2013" width="40" style="137" customWidth="1"/>
    <col min="2014" max="2014" width="23" style="137" customWidth="1"/>
    <col min="2015" max="2015" width="38" style="137" customWidth="1"/>
    <col min="2016" max="2016" width="51" style="137" customWidth="1"/>
    <col min="2017" max="2017" width="26" style="137" customWidth="1"/>
    <col min="2018" max="2018" width="32" style="137" customWidth="1"/>
    <col min="2019" max="2019" width="44" style="137" customWidth="1"/>
    <col min="2020" max="2020" width="22" style="137" customWidth="1"/>
    <col min="2021" max="2021" width="52" style="137" customWidth="1"/>
    <col min="2022" max="2022" width="33" style="137" customWidth="1"/>
    <col min="2023" max="2023" width="40" style="137" customWidth="1"/>
    <col min="2024" max="2024" width="41" style="137" customWidth="1"/>
    <col min="2025" max="2025" width="23" style="137" customWidth="1"/>
    <col min="2026" max="2027" width="37" style="137" customWidth="1"/>
    <col min="2028" max="2028" width="39" style="137" customWidth="1"/>
    <col min="2029" max="2029" width="51" style="137" customWidth="1"/>
    <col min="2030" max="2030" width="33" style="137" customWidth="1"/>
    <col min="2031" max="2031" width="37" style="137" customWidth="1"/>
    <col min="2032" max="2032" width="38" style="137" customWidth="1"/>
    <col min="2033" max="2033" width="43" style="137" customWidth="1"/>
    <col min="2034" max="2035" width="41" style="137" customWidth="1"/>
    <col min="2036" max="2036" width="12" style="137" customWidth="1"/>
    <col min="2037" max="2037" width="18" style="137" customWidth="1"/>
    <col min="2038" max="2038" width="22" style="137" customWidth="1"/>
    <col min="2039" max="2039" width="13" style="137" customWidth="1"/>
    <col min="2040" max="2040" width="14" style="137" customWidth="1"/>
    <col min="2041" max="2041" width="45" style="137" customWidth="1"/>
    <col min="2042" max="2042" width="13" style="137" customWidth="1"/>
    <col min="2043" max="2043" width="27" style="137" customWidth="1"/>
    <col min="2044" max="2044" width="39" style="137" customWidth="1"/>
    <col min="2045" max="2045" width="24" style="137" customWidth="1"/>
    <col min="2046" max="2046" width="40" style="137" customWidth="1"/>
    <col min="2047" max="2047" width="17" style="137" customWidth="1"/>
    <col min="2048" max="2048" width="35" style="137"/>
    <col min="2049" max="2049" width="30" style="137" customWidth="1"/>
    <col min="2050" max="2050" width="6" style="137" customWidth="1"/>
    <col min="2051" max="2051" width="8.28515625" style="137" customWidth="1"/>
    <col min="2052" max="2052" width="10.7109375" style="137" customWidth="1"/>
    <col min="2053" max="2053" width="8.28515625" style="137" customWidth="1"/>
    <col min="2054" max="2055" width="7.140625" style="137" customWidth="1"/>
    <col min="2056" max="2056" width="11.28515625" style="137" customWidth="1"/>
    <col min="2057" max="2057" width="0" style="137" hidden="1" customWidth="1"/>
    <col min="2058" max="2058" width="4" style="137" customWidth="1"/>
    <col min="2059" max="2211" width="8.7109375" style="137" customWidth="1"/>
    <col min="2212" max="2212" width="4" style="137" customWidth="1"/>
    <col min="2213" max="2213" width="13" style="137" customWidth="1"/>
    <col min="2214" max="2214" width="52" style="137" customWidth="1"/>
    <col min="2215" max="2215" width="23.7109375" style="137" customWidth="1"/>
    <col min="2216" max="2216" width="7" style="137" customWidth="1"/>
    <col min="2217" max="2217" width="20" style="137" customWidth="1"/>
    <col min="2218" max="2218" width="26" style="137" customWidth="1"/>
    <col min="2219" max="2219" width="23" style="137" customWidth="1"/>
    <col min="2220" max="2220" width="32" style="137" customWidth="1"/>
    <col min="2221" max="2221" width="30" style="137" customWidth="1"/>
    <col min="2222" max="2222" width="29" style="137" customWidth="1"/>
    <col min="2223" max="2223" width="32" style="137" customWidth="1"/>
    <col min="2224" max="2224" width="31" style="137" customWidth="1"/>
    <col min="2225" max="2225" width="20" style="137" customWidth="1"/>
    <col min="2226" max="2226" width="36" style="137" customWidth="1"/>
    <col min="2227" max="2227" width="25" style="137" customWidth="1"/>
    <col min="2228" max="2228" width="22" style="137" customWidth="1"/>
    <col min="2229" max="2229" width="23" style="137" customWidth="1"/>
    <col min="2230" max="2230" width="16" style="137" customWidth="1"/>
    <col min="2231" max="2231" width="27" style="137" customWidth="1"/>
    <col min="2232" max="2232" width="16" style="137" customWidth="1"/>
    <col min="2233" max="2233" width="25" style="137" customWidth="1"/>
    <col min="2234" max="2234" width="24" style="137" customWidth="1"/>
    <col min="2235" max="2235" width="16" style="137" customWidth="1"/>
    <col min="2236" max="2236" width="22" style="137" customWidth="1"/>
    <col min="2237" max="2237" width="32" style="137" customWidth="1"/>
    <col min="2238" max="2238" width="30" style="137" customWidth="1"/>
    <col min="2239" max="2239" width="23" style="137" customWidth="1"/>
    <col min="2240" max="2240" width="22" style="137" customWidth="1"/>
    <col min="2241" max="2242" width="33" style="137" customWidth="1"/>
    <col min="2243" max="2243" width="26" style="137" customWidth="1"/>
    <col min="2244" max="2244" width="25" style="137" customWidth="1"/>
    <col min="2245" max="2245" width="16" style="137" customWidth="1"/>
    <col min="2246" max="2246" width="23" style="137" customWidth="1"/>
    <col min="2247" max="2247" width="31" style="137" customWidth="1"/>
    <col min="2248" max="2248" width="32" style="137" customWidth="1"/>
    <col min="2249" max="2249" width="17" style="137" customWidth="1"/>
    <col min="2250" max="2250" width="28" style="137" customWidth="1"/>
    <col min="2251" max="2251" width="49" style="137" customWidth="1"/>
    <col min="2252" max="2252" width="24" style="137" customWidth="1"/>
    <col min="2253" max="2253" width="50" style="137" customWidth="1"/>
    <col min="2254" max="2254" width="25" style="137" customWidth="1"/>
    <col min="2255" max="2255" width="20" style="137" customWidth="1"/>
    <col min="2256" max="2256" width="26" style="137" customWidth="1"/>
    <col min="2257" max="2257" width="33" style="137" customWidth="1"/>
    <col min="2258" max="2258" width="26" style="137" customWidth="1"/>
    <col min="2259" max="2259" width="38" style="137" customWidth="1"/>
    <col min="2260" max="2260" width="28" style="137" customWidth="1"/>
    <col min="2261" max="2261" width="45" style="137" customWidth="1"/>
    <col min="2262" max="2262" width="27" style="137" customWidth="1"/>
    <col min="2263" max="2263" width="37" style="137" customWidth="1"/>
    <col min="2264" max="2264" width="18" style="137" customWidth="1"/>
    <col min="2265" max="2265" width="22" style="137" customWidth="1"/>
    <col min="2266" max="2266" width="23" style="137" customWidth="1"/>
    <col min="2267" max="2267" width="26" style="137" customWidth="1"/>
    <col min="2268" max="2268" width="17" style="137" customWidth="1"/>
    <col min="2269" max="2269" width="40" style="137" customWidth="1"/>
    <col min="2270" max="2270" width="23" style="137" customWidth="1"/>
    <col min="2271" max="2271" width="38" style="137" customWidth="1"/>
    <col min="2272" max="2272" width="51" style="137" customWidth="1"/>
    <col min="2273" max="2273" width="26" style="137" customWidth="1"/>
    <col min="2274" max="2274" width="32" style="137" customWidth="1"/>
    <col min="2275" max="2275" width="44" style="137" customWidth="1"/>
    <col min="2276" max="2276" width="22" style="137" customWidth="1"/>
    <col min="2277" max="2277" width="52" style="137" customWidth="1"/>
    <col min="2278" max="2278" width="33" style="137" customWidth="1"/>
    <col min="2279" max="2279" width="40" style="137" customWidth="1"/>
    <col min="2280" max="2280" width="41" style="137" customWidth="1"/>
    <col min="2281" max="2281" width="23" style="137" customWidth="1"/>
    <col min="2282" max="2283" width="37" style="137" customWidth="1"/>
    <col min="2284" max="2284" width="39" style="137" customWidth="1"/>
    <col min="2285" max="2285" width="51" style="137" customWidth="1"/>
    <col min="2286" max="2286" width="33" style="137" customWidth="1"/>
    <col min="2287" max="2287" width="37" style="137" customWidth="1"/>
    <col min="2288" max="2288" width="38" style="137" customWidth="1"/>
    <col min="2289" max="2289" width="43" style="137" customWidth="1"/>
    <col min="2290" max="2291" width="41" style="137" customWidth="1"/>
    <col min="2292" max="2292" width="12" style="137" customWidth="1"/>
    <col min="2293" max="2293" width="18" style="137" customWidth="1"/>
    <col min="2294" max="2294" width="22" style="137" customWidth="1"/>
    <col min="2295" max="2295" width="13" style="137" customWidth="1"/>
    <col min="2296" max="2296" width="14" style="137" customWidth="1"/>
    <col min="2297" max="2297" width="45" style="137" customWidth="1"/>
    <col min="2298" max="2298" width="13" style="137" customWidth="1"/>
    <col min="2299" max="2299" width="27" style="137" customWidth="1"/>
    <col min="2300" max="2300" width="39" style="137" customWidth="1"/>
    <col min="2301" max="2301" width="24" style="137" customWidth="1"/>
    <col min="2302" max="2302" width="40" style="137" customWidth="1"/>
    <col min="2303" max="2303" width="17" style="137" customWidth="1"/>
    <col min="2304" max="2304" width="35" style="137"/>
    <col min="2305" max="2305" width="30" style="137" customWidth="1"/>
    <col min="2306" max="2306" width="6" style="137" customWidth="1"/>
    <col min="2307" max="2307" width="8.28515625" style="137" customWidth="1"/>
    <col min="2308" max="2308" width="10.7109375" style="137" customWidth="1"/>
    <col min="2309" max="2309" width="8.28515625" style="137" customWidth="1"/>
    <col min="2310" max="2311" width="7.140625" style="137" customWidth="1"/>
    <col min="2312" max="2312" width="11.28515625" style="137" customWidth="1"/>
    <col min="2313" max="2313" width="0" style="137" hidden="1" customWidth="1"/>
    <col min="2314" max="2314" width="4" style="137" customWidth="1"/>
    <col min="2315" max="2467" width="8.7109375" style="137" customWidth="1"/>
    <col min="2468" max="2468" width="4" style="137" customWidth="1"/>
    <col min="2469" max="2469" width="13" style="137" customWidth="1"/>
    <col min="2470" max="2470" width="52" style="137" customWidth="1"/>
    <col min="2471" max="2471" width="23.7109375" style="137" customWidth="1"/>
    <col min="2472" max="2472" width="7" style="137" customWidth="1"/>
    <col min="2473" max="2473" width="20" style="137" customWidth="1"/>
    <col min="2474" max="2474" width="26" style="137" customWidth="1"/>
    <col min="2475" max="2475" width="23" style="137" customWidth="1"/>
    <col min="2476" max="2476" width="32" style="137" customWidth="1"/>
    <col min="2477" max="2477" width="30" style="137" customWidth="1"/>
    <col min="2478" max="2478" width="29" style="137" customWidth="1"/>
    <col min="2479" max="2479" width="32" style="137" customWidth="1"/>
    <col min="2480" max="2480" width="31" style="137" customWidth="1"/>
    <col min="2481" max="2481" width="20" style="137" customWidth="1"/>
    <col min="2482" max="2482" width="36" style="137" customWidth="1"/>
    <col min="2483" max="2483" width="25" style="137" customWidth="1"/>
    <col min="2484" max="2484" width="22" style="137" customWidth="1"/>
    <col min="2485" max="2485" width="23" style="137" customWidth="1"/>
    <col min="2486" max="2486" width="16" style="137" customWidth="1"/>
    <col min="2487" max="2487" width="27" style="137" customWidth="1"/>
    <col min="2488" max="2488" width="16" style="137" customWidth="1"/>
    <col min="2489" max="2489" width="25" style="137" customWidth="1"/>
    <col min="2490" max="2490" width="24" style="137" customWidth="1"/>
    <col min="2491" max="2491" width="16" style="137" customWidth="1"/>
    <col min="2492" max="2492" width="22" style="137" customWidth="1"/>
    <col min="2493" max="2493" width="32" style="137" customWidth="1"/>
    <col min="2494" max="2494" width="30" style="137" customWidth="1"/>
    <col min="2495" max="2495" width="23" style="137" customWidth="1"/>
    <col min="2496" max="2496" width="22" style="137" customWidth="1"/>
    <col min="2497" max="2498" width="33" style="137" customWidth="1"/>
    <col min="2499" max="2499" width="26" style="137" customWidth="1"/>
    <col min="2500" max="2500" width="25" style="137" customWidth="1"/>
    <col min="2501" max="2501" width="16" style="137" customWidth="1"/>
    <col min="2502" max="2502" width="23" style="137" customWidth="1"/>
    <col min="2503" max="2503" width="31" style="137" customWidth="1"/>
    <col min="2504" max="2504" width="32" style="137" customWidth="1"/>
    <col min="2505" max="2505" width="17" style="137" customWidth="1"/>
    <col min="2506" max="2506" width="28" style="137" customWidth="1"/>
    <col min="2507" max="2507" width="49" style="137" customWidth="1"/>
    <col min="2508" max="2508" width="24" style="137" customWidth="1"/>
    <col min="2509" max="2509" width="50" style="137" customWidth="1"/>
    <col min="2510" max="2510" width="25" style="137" customWidth="1"/>
    <col min="2511" max="2511" width="20" style="137" customWidth="1"/>
    <col min="2512" max="2512" width="26" style="137" customWidth="1"/>
    <col min="2513" max="2513" width="33" style="137" customWidth="1"/>
    <col min="2514" max="2514" width="26" style="137" customWidth="1"/>
    <col min="2515" max="2515" width="38" style="137" customWidth="1"/>
    <col min="2516" max="2516" width="28" style="137" customWidth="1"/>
    <col min="2517" max="2517" width="45" style="137" customWidth="1"/>
    <col min="2518" max="2518" width="27" style="137" customWidth="1"/>
    <col min="2519" max="2519" width="37" style="137" customWidth="1"/>
    <col min="2520" max="2520" width="18" style="137" customWidth="1"/>
    <col min="2521" max="2521" width="22" style="137" customWidth="1"/>
    <col min="2522" max="2522" width="23" style="137" customWidth="1"/>
    <col min="2523" max="2523" width="26" style="137" customWidth="1"/>
    <col min="2524" max="2524" width="17" style="137" customWidth="1"/>
    <col min="2525" max="2525" width="40" style="137" customWidth="1"/>
    <col min="2526" max="2526" width="23" style="137" customWidth="1"/>
    <col min="2527" max="2527" width="38" style="137" customWidth="1"/>
    <col min="2528" max="2528" width="51" style="137" customWidth="1"/>
    <col min="2529" max="2529" width="26" style="137" customWidth="1"/>
    <col min="2530" max="2530" width="32" style="137" customWidth="1"/>
    <col min="2531" max="2531" width="44" style="137" customWidth="1"/>
    <col min="2532" max="2532" width="22" style="137" customWidth="1"/>
    <col min="2533" max="2533" width="52" style="137" customWidth="1"/>
    <col min="2534" max="2534" width="33" style="137" customWidth="1"/>
    <col min="2535" max="2535" width="40" style="137" customWidth="1"/>
    <col min="2536" max="2536" width="41" style="137" customWidth="1"/>
    <col min="2537" max="2537" width="23" style="137" customWidth="1"/>
    <col min="2538" max="2539" width="37" style="137" customWidth="1"/>
    <col min="2540" max="2540" width="39" style="137" customWidth="1"/>
    <col min="2541" max="2541" width="51" style="137" customWidth="1"/>
    <col min="2542" max="2542" width="33" style="137" customWidth="1"/>
    <col min="2543" max="2543" width="37" style="137" customWidth="1"/>
    <col min="2544" max="2544" width="38" style="137" customWidth="1"/>
    <col min="2545" max="2545" width="43" style="137" customWidth="1"/>
    <col min="2546" max="2547" width="41" style="137" customWidth="1"/>
    <col min="2548" max="2548" width="12" style="137" customWidth="1"/>
    <col min="2549" max="2549" width="18" style="137" customWidth="1"/>
    <col min="2550" max="2550" width="22" style="137" customWidth="1"/>
    <col min="2551" max="2551" width="13" style="137" customWidth="1"/>
    <col min="2552" max="2552" width="14" style="137" customWidth="1"/>
    <col min="2553" max="2553" width="45" style="137" customWidth="1"/>
    <col min="2554" max="2554" width="13" style="137" customWidth="1"/>
    <col min="2555" max="2555" width="27" style="137" customWidth="1"/>
    <col min="2556" max="2556" width="39" style="137" customWidth="1"/>
    <col min="2557" max="2557" width="24" style="137" customWidth="1"/>
    <col min="2558" max="2558" width="40" style="137" customWidth="1"/>
    <col min="2559" max="2559" width="17" style="137" customWidth="1"/>
    <col min="2560" max="2560" width="35" style="137"/>
    <col min="2561" max="2561" width="30" style="137" customWidth="1"/>
    <col min="2562" max="2562" width="6" style="137" customWidth="1"/>
    <col min="2563" max="2563" width="8.28515625" style="137" customWidth="1"/>
    <col min="2564" max="2564" width="10.7109375" style="137" customWidth="1"/>
    <col min="2565" max="2565" width="8.28515625" style="137" customWidth="1"/>
    <col min="2566" max="2567" width="7.140625" style="137" customWidth="1"/>
    <col min="2568" max="2568" width="11.28515625" style="137" customWidth="1"/>
    <col min="2569" max="2569" width="0" style="137" hidden="1" customWidth="1"/>
    <col min="2570" max="2570" width="4" style="137" customWidth="1"/>
    <col min="2571" max="2723" width="8.7109375" style="137" customWidth="1"/>
    <col min="2724" max="2724" width="4" style="137" customWidth="1"/>
    <col min="2725" max="2725" width="13" style="137" customWidth="1"/>
    <col min="2726" max="2726" width="52" style="137" customWidth="1"/>
    <col min="2727" max="2727" width="23.7109375" style="137" customWidth="1"/>
    <col min="2728" max="2728" width="7" style="137" customWidth="1"/>
    <col min="2729" max="2729" width="20" style="137" customWidth="1"/>
    <col min="2730" max="2730" width="26" style="137" customWidth="1"/>
    <col min="2731" max="2731" width="23" style="137" customWidth="1"/>
    <col min="2732" max="2732" width="32" style="137" customWidth="1"/>
    <col min="2733" max="2733" width="30" style="137" customWidth="1"/>
    <col min="2734" max="2734" width="29" style="137" customWidth="1"/>
    <col min="2735" max="2735" width="32" style="137" customWidth="1"/>
    <col min="2736" max="2736" width="31" style="137" customWidth="1"/>
    <col min="2737" max="2737" width="20" style="137" customWidth="1"/>
    <col min="2738" max="2738" width="36" style="137" customWidth="1"/>
    <col min="2739" max="2739" width="25" style="137" customWidth="1"/>
    <col min="2740" max="2740" width="22" style="137" customWidth="1"/>
    <col min="2741" max="2741" width="23" style="137" customWidth="1"/>
    <col min="2742" max="2742" width="16" style="137" customWidth="1"/>
    <col min="2743" max="2743" width="27" style="137" customWidth="1"/>
    <col min="2744" max="2744" width="16" style="137" customWidth="1"/>
    <col min="2745" max="2745" width="25" style="137" customWidth="1"/>
    <col min="2746" max="2746" width="24" style="137" customWidth="1"/>
    <col min="2747" max="2747" width="16" style="137" customWidth="1"/>
    <col min="2748" max="2748" width="22" style="137" customWidth="1"/>
    <col min="2749" max="2749" width="32" style="137" customWidth="1"/>
    <col min="2750" max="2750" width="30" style="137" customWidth="1"/>
    <col min="2751" max="2751" width="23" style="137" customWidth="1"/>
    <col min="2752" max="2752" width="22" style="137" customWidth="1"/>
    <col min="2753" max="2754" width="33" style="137" customWidth="1"/>
    <col min="2755" max="2755" width="26" style="137" customWidth="1"/>
    <col min="2756" max="2756" width="25" style="137" customWidth="1"/>
    <col min="2757" max="2757" width="16" style="137" customWidth="1"/>
    <col min="2758" max="2758" width="23" style="137" customWidth="1"/>
    <col min="2759" max="2759" width="31" style="137" customWidth="1"/>
    <col min="2760" max="2760" width="32" style="137" customWidth="1"/>
    <col min="2761" max="2761" width="17" style="137" customWidth="1"/>
    <col min="2762" max="2762" width="28" style="137" customWidth="1"/>
    <col min="2763" max="2763" width="49" style="137" customWidth="1"/>
    <col min="2764" max="2764" width="24" style="137" customWidth="1"/>
    <col min="2765" max="2765" width="50" style="137" customWidth="1"/>
    <col min="2766" max="2766" width="25" style="137" customWidth="1"/>
    <col min="2767" max="2767" width="20" style="137" customWidth="1"/>
    <col min="2768" max="2768" width="26" style="137" customWidth="1"/>
    <col min="2769" max="2769" width="33" style="137" customWidth="1"/>
    <col min="2770" max="2770" width="26" style="137" customWidth="1"/>
    <col min="2771" max="2771" width="38" style="137" customWidth="1"/>
    <col min="2772" max="2772" width="28" style="137" customWidth="1"/>
    <col min="2773" max="2773" width="45" style="137" customWidth="1"/>
    <col min="2774" max="2774" width="27" style="137" customWidth="1"/>
    <col min="2775" max="2775" width="37" style="137" customWidth="1"/>
    <col min="2776" max="2776" width="18" style="137" customWidth="1"/>
    <col min="2777" max="2777" width="22" style="137" customWidth="1"/>
    <col min="2778" max="2778" width="23" style="137" customWidth="1"/>
    <col min="2779" max="2779" width="26" style="137" customWidth="1"/>
    <col min="2780" max="2780" width="17" style="137" customWidth="1"/>
    <col min="2781" max="2781" width="40" style="137" customWidth="1"/>
    <col min="2782" max="2782" width="23" style="137" customWidth="1"/>
    <col min="2783" max="2783" width="38" style="137" customWidth="1"/>
    <col min="2784" max="2784" width="51" style="137" customWidth="1"/>
    <col min="2785" max="2785" width="26" style="137" customWidth="1"/>
    <col min="2786" max="2786" width="32" style="137" customWidth="1"/>
    <col min="2787" max="2787" width="44" style="137" customWidth="1"/>
    <col min="2788" max="2788" width="22" style="137" customWidth="1"/>
    <col min="2789" max="2789" width="52" style="137" customWidth="1"/>
    <col min="2790" max="2790" width="33" style="137" customWidth="1"/>
    <col min="2791" max="2791" width="40" style="137" customWidth="1"/>
    <col min="2792" max="2792" width="41" style="137" customWidth="1"/>
    <col min="2793" max="2793" width="23" style="137" customWidth="1"/>
    <col min="2794" max="2795" width="37" style="137" customWidth="1"/>
    <col min="2796" max="2796" width="39" style="137" customWidth="1"/>
    <col min="2797" max="2797" width="51" style="137" customWidth="1"/>
    <col min="2798" max="2798" width="33" style="137" customWidth="1"/>
    <col min="2799" max="2799" width="37" style="137" customWidth="1"/>
    <col min="2800" max="2800" width="38" style="137" customWidth="1"/>
    <col min="2801" max="2801" width="43" style="137" customWidth="1"/>
    <col min="2802" max="2803" width="41" style="137" customWidth="1"/>
    <col min="2804" max="2804" width="12" style="137" customWidth="1"/>
    <col min="2805" max="2805" width="18" style="137" customWidth="1"/>
    <col min="2806" max="2806" width="22" style="137" customWidth="1"/>
    <col min="2807" max="2807" width="13" style="137" customWidth="1"/>
    <col min="2808" max="2808" width="14" style="137" customWidth="1"/>
    <col min="2809" max="2809" width="45" style="137" customWidth="1"/>
    <col min="2810" max="2810" width="13" style="137" customWidth="1"/>
    <col min="2811" max="2811" width="27" style="137" customWidth="1"/>
    <col min="2812" max="2812" width="39" style="137" customWidth="1"/>
    <col min="2813" max="2813" width="24" style="137" customWidth="1"/>
    <col min="2814" max="2814" width="40" style="137" customWidth="1"/>
    <col min="2815" max="2815" width="17" style="137" customWidth="1"/>
    <col min="2816" max="2816" width="35" style="137"/>
    <col min="2817" max="2817" width="30" style="137" customWidth="1"/>
    <col min="2818" max="2818" width="6" style="137" customWidth="1"/>
    <col min="2819" max="2819" width="8.28515625" style="137" customWidth="1"/>
    <col min="2820" max="2820" width="10.7109375" style="137" customWidth="1"/>
    <col min="2821" max="2821" width="8.28515625" style="137" customWidth="1"/>
    <col min="2822" max="2823" width="7.140625" style="137" customWidth="1"/>
    <col min="2824" max="2824" width="11.28515625" style="137" customWidth="1"/>
    <col min="2825" max="2825" width="0" style="137" hidden="1" customWidth="1"/>
    <col min="2826" max="2826" width="4" style="137" customWidth="1"/>
    <col min="2827" max="2979" width="8.7109375" style="137" customWidth="1"/>
    <col min="2980" max="2980" width="4" style="137" customWidth="1"/>
    <col min="2981" max="2981" width="13" style="137" customWidth="1"/>
    <col min="2982" max="2982" width="52" style="137" customWidth="1"/>
    <col min="2983" max="2983" width="23.7109375" style="137" customWidth="1"/>
    <col min="2984" max="2984" width="7" style="137" customWidth="1"/>
    <col min="2985" max="2985" width="20" style="137" customWidth="1"/>
    <col min="2986" max="2986" width="26" style="137" customWidth="1"/>
    <col min="2987" max="2987" width="23" style="137" customWidth="1"/>
    <col min="2988" max="2988" width="32" style="137" customWidth="1"/>
    <col min="2989" max="2989" width="30" style="137" customWidth="1"/>
    <col min="2990" max="2990" width="29" style="137" customWidth="1"/>
    <col min="2991" max="2991" width="32" style="137" customWidth="1"/>
    <col min="2992" max="2992" width="31" style="137" customWidth="1"/>
    <col min="2993" max="2993" width="20" style="137" customWidth="1"/>
    <col min="2994" max="2994" width="36" style="137" customWidth="1"/>
    <col min="2995" max="2995" width="25" style="137" customWidth="1"/>
    <col min="2996" max="2996" width="22" style="137" customWidth="1"/>
    <col min="2997" max="2997" width="23" style="137" customWidth="1"/>
    <col min="2998" max="2998" width="16" style="137" customWidth="1"/>
    <col min="2999" max="2999" width="27" style="137" customWidth="1"/>
    <col min="3000" max="3000" width="16" style="137" customWidth="1"/>
    <col min="3001" max="3001" width="25" style="137" customWidth="1"/>
    <col min="3002" max="3002" width="24" style="137" customWidth="1"/>
    <col min="3003" max="3003" width="16" style="137" customWidth="1"/>
    <col min="3004" max="3004" width="22" style="137" customWidth="1"/>
    <col min="3005" max="3005" width="32" style="137" customWidth="1"/>
    <col min="3006" max="3006" width="30" style="137" customWidth="1"/>
    <col min="3007" max="3007" width="23" style="137" customWidth="1"/>
    <col min="3008" max="3008" width="22" style="137" customWidth="1"/>
    <col min="3009" max="3010" width="33" style="137" customWidth="1"/>
    <col min="3011" max="3011" width="26" style="137" customWidth="1"/>
    <col min="3012" max="3012" width="25" style="137" customWidth="1"/>
    <col min="3013" max="3013" width="16" style="137" customWidth="1"/>
    <col min="3014" max="3014" width="23" style="137" customWidth="1"/>
    <col min="3015" max="3015" width="31" style="137" customWidth="1"/>
    <col min="3016" max="3016" width="32" style="137" customWidth="1"/>
    <col min="3017" max="3017" width="17" style="137" customWidth="1"/>
    <col min="3018" max="3018" width="28" style="137" customWidth="1"/>
    <col min="3019" max="3019" width="49" style="137" customWidth="1"/>
    <col min="3020" max="3020" width="24" style="137" customWidth="1"/>
    <col min="3021" max="3021" width="50" style="137" customWidth="1"/>
    <col min="3022" max="3022" width="25" style="137" customWidth="1"/>
    <col min="3023" max="3023" width="20" style="137" customWidth="1"/>
    <col min="3024" max="3024" width="26" style="137" customWidth="1"/>
    <col min="3025" max="3025" width="33" style="137" customWidth="1"/>
    <col min="3026" max="3026" width="26" style="137" customWidth="1"/>
    <col min="3027" max="3027" width="38" style="137" customWidth="1"/>
    <col min="3028" max="3028" width="28" style="137" customWidth="1"/>
    <col min="3029" max="3029" width="45" style="137" customWidth="1"/>
    <col min="3030" max="3030" width="27" style="137" customWidth="1"/>
    <col min="3031" max="3031" width="37" style="137" customWidth="1"/>
    <col min="3032" max="3032" width="18" style="137" customWidth="1"/>
    <col min="3033" max="3033" width="22" style="137" customWidth="1"/>
    <col min="3034" max="3034" width="23" style="137" customWidth="1"/>
    <col min="3035" max="3035" width="26" style="137" customWidth="1"/>
    <col min="3036" max="3036" width="17" style="137" customWidth="1"/>
    <col min="3037" max="3037" width="40" style="137" customWidth="1"/>
    <col min="3038" max="3038" width="23" style="137" customWidth="1"/>
    <col min="3039" max="3039" width="38" style="137" customWidth="1"/>
    <col min="3040" max="3040" width="51" style="137" customWidth="1"/>
    <col min="3041" max="3041" width="26" style="137" customWidth="1"/>
    <col min="3042" max="3042" width="32" style="137" customWidth="1"/>
    <col min="3043" max="3043" width="44" style="137" customWidth="1"/>
    <col min="3044" max="3044" width="22" style="137" customWidth="1"/>
    <col min="3045" max="3045" width="52" style="137" customWidth="1"/>
    <col min="3046" max="3046" width="33" style="137" customWidth="1"/>
    <col min="3047" max="3047" width="40" style="137" customWidth="1"/>
    <col min="3048" max="3048" width="41" style="137" customWidth="1"/>
    <col min="3049" max="3049" width="23" style="137" customWidth="1"/>
    <col min="3050" max="3051" width="37" style="137" customWidth="1"/>
    <col min="3052" max="3052" width="39" style="137" customWidth="1"/>
    <col min="3053" max="3053" width="51" style="137" customWidth="1"/>
    <col min="3054" max="3054" width="33" style="137" customWidth="1"/>
    <col min="3055" max="3055" width="37" style="137" customWidth="1"/>
    <col min="3056" max="3056" width="38" style="137" customWidth="1"/>
    <col min="3057" max="3057" width="43" style="137" customWidth="1"/>
    <col min="3058" max="3059" width="41" style="137" customWidth="1"/>
    <col min="3060" max="3060" width="12" style="137" customWidth="1"/>
    <col min="3061" max="3061" width="18" style="137" customWidth="1"/>
    <col min="3062" max="3062" width="22" style="137" customWidth="1"/>
    <col min="3063" max="3063" width="13" style="137" customWidth="1"/>
    <col min="3064" max="3064" width="14" style="137" customWidth="1"/>
    <col min="3065" max="3065" width="45" style="137" customWidth="1"/>
    <col min="3066" max="3066" width="13" style="137" customWidth="1"/>
    <col min="3067" max="3067" width="27" style="137" customWidth="1"/>
    <col min="3068" max="3068" width="39" style="137" customWidth="1"/>
    <col min="3069" max="3069" width="24" style="137" customWidth="1"/>
    <col min="3070" max="3070" width="40" style="137" customWidth="1"/>
    <col min="3071" max="3071" width="17" style="137" customWidth="1"/>
    <col min="3072" max="3072" width="35" style="137"/>
    <col min="3073" max="3073" width="30" style="137" customWidth="1"/>
    <col min="3074" max="3074" width="6" style="137" customWidth="1"/>
    <col min="3075" max="3075" width="8.28515625" style="137" customWidth="1"/>
    <col min="3076" max="3076" width="10.7109375" style="137" customWidth="1"/>
    <col min="3077" max="3077" width="8.28515625" style="137" customWidth="1"/>
    <col min="3078" max="3079" width="7.140625" style="137" customWidth="1"/>
    <col min="3080" max="3080" width="11.28515625" style="137" customWidth="1"/>
    <col min="3081" max="3081" width="0" style="137" hidden="1" customWidth="1"/>
    <col min="3082" max="3082" width="4" style="137" customWidth="1"/>
    <col min="3083" max="3235" width="8.7109375" style="137" customWidth="1"/>
    <col min="3236" max="3236" width="4" style="137" customWidth="1"/>
    <col min="3237" max="3237" width="13" style="137" customWidth="1"/>
    <col min="3238" max="3238" width="52" style="137" customWidth="1"/>
    <col min="3239" max="3239" width="23.7109375" style="137" customWidth="1"/>
    <col min="3240" max="3240" width="7" style="137" customWidth="1"/>
    <col min="3241" max="3241" width="20" style="137" customWidth="1"/>
    <col min="3242" max="3242" width="26" style="137" customWidth="1"/>
    <col min="3243" max="3243" width="23" style="137" customWidth="1"/>
    <col min="3244" max="3244" width="32" style="137" customWidth="1"/>
    <col min="3245" max="3245" width="30" style="137" customWidth="1"/>
    <col min="3246" max="3246" width="29" style="137" customWidth="1"/>
    <col min="3247" max="3247" width="32" style="137" customWidth="1"/>
    <col min="3248" max="3248" width="31" style="137" customWidth="1"/>
    <col min="3249" max="3249" width="20" style="137" customWidth="1"/>
    <col min="3250" max="3250" width="36" style="137" customWidth="1"/>
    <col min="3251" max="3251" width="25" style="137" customWidth="1"/>
    <col min="3252" max="3252" width="22" style="137" customWidth="1"/>
    <col min="3253" max="3253" width="23" style="137" customWidth="1"/>
    <col min="3254" max="3254" width="16" style="137" customWidth="1"/>
    <col min="3255" max="3255" width="27" style="137" customWidth="1"/>
    <col min="3256" max="3256" width="16" style="137" customWidth="1"/>
    <col min="3257" max="3257" width="25" style="137" customWidth="1"/>
    <col min="3258" max="3258" width="24" style="137" customWidth="1"/>
    <col min="3259" max="3259" width="16" style="137" customWidth="1"/>
    <col min="3260" max="3260" width="22" style="137" customWidth="1"/>
    <col min="3261" max="3261" width="32" style="137" customWidth="1"/>
    <col min="3262" max="3262" width="30" style="137" customWidth="1"/>
    <col min="3263" max="3263" width="23" style="137" customWidth="1"/>
    <col min="3264" max="3264" width="22" style="137" customWidth="1"/>
    <col min="3265" max="3266" width="33" style="137" customWidth="1"/>
    <col min="3267" max="3267" width="26" style="137" customWidth="1"/>
    <col min="3268" max="3268" width="25" style="137" customWidth="1"/>
    <col min="3269" max="3269" width="16" style="137" customWidth="1"/>
    <col min="3270" max="3270" width="23" style="137" customWidth="1"/>
    <col min="3271" max="3271" width="31" style="137" customWidth="1"/>
    <col min="3272" max="3272" width="32" style="137" customWidth="1"/>
    <col min="3273" max="3273" width="17" style="137" customWidth="1"/>
    <col min="3274" max="3274" width="28" style="137" customWidth="1"/>
    <col min="3275" max="3275" width="49" style="137" customWidth="1"/>
    <col min="3276" max="3276" width="24" style="137" customWidth="1"/>
    <col min="3277" max="3277" width="50" style="137" customWidth="1"/>
    <col min="3278" max="3278" width="25" style="137" customWidth="1"/>
    <col min="3279" max="3279" width="20" style="137" customWidth="1"/>
    <col min="3280" max="3280" width="26" style="137" customWidth="1"/>
    <col min="3281" max="3281" width="33" style="137" customWidth="1"/>
    <col min="3282" max="3282" width="26" style="137" customWidth="1"/>
    <col min="3283" max="3283" width="38" style="137" customWidth="1"/>
    <col min="3284" max="3284" width="28" style="137" customWidth="1"/>
    <col min="3285" max="3285" width="45" style="137" customWidth="1"/>
    <col min="3286" max="3286" width="27" style="137" customWidth="1"/>
    <col min="3287" max="3287" width="37" style="137" customWidth="1"/>
    <col min="3288" max="3288" width="18" style="137" customWidth="1"/>
    <col min="3289" max="3289" width="22" style="137" customWidth="1"/>
    <col min="3290" max="3290" width="23" style="137" customWidth="1"/>
    <col min="3291" max="3291" width="26" style="137" customWidth="1"/>
    <col min="3292" max="3292" width="17" style="137" customWidth="1"/>
    <col min="3293" max="3293" width="40" style="137" customWidth="1"/>
    <col min="3294" max="3294" width="23" style="137" customWidth="1"/>
    <col min="3295" max="3295" width="38" style="137" customWidth="1"/>
    <col min="3296" max="3296" width="51" style="137" customWidth="1"/>
    <col min="3297" max="3297" width="26" style="137" customWidth="1"/>
    <col min="3298" max="3298" width="32" style="137" customWidth="1"/>
    <col min="3299" max="3299" width="44" style="137" customWidth="1"/>
    <col min="3300" max="3300" width="22" style="137" customWidth="1"/>
    <col min="3301" max="3301" width="52" style="137" customWidth="1"/>
    <col min="3302" max="3302" width="33" style="137" customWidth="1"/>
    <col min="3303" max="3303" width="40" style="137" customWidth="1"/>
    <col min="3304" max="3304" width="41" style="137" customWidth="1"/>
    <col min="3305" max="3305" width="23" style="137" customWidth="1"/>
    <col min="3306" max="3307" width="37" style="137" customWidth="1"/>
    <col min="3308" max="3308" width="39" style="137" customWidth="1"/>
    <col min="3309" max="3309" width="51" style="137" customWidth="1"/>
    <col min="3310" max="3310" width="33" style="137" customWidth="1"/>
    <col min="3311" max="3311" width="37" style="137" customWidth="1"/>
    <col min="3312" max="3312" width="38" style="137" customWidth="1"/>
    <col min="3313" max="3313" width="43" style="137" customWidth="1"/>
    <col min="3314" max="3315" width="41" style="137" customWidth="1"/>
    <col min="3316" max="3316" width="12" style="137" customWidth="1"/>
    <col min="3317" max="3317" width="18" style="137" customWidth="1"/>
    <col min="3318" max="3318" width="22" style="137" customWidth="1"/>
    <col min="3319" max="3319" width="13" style="137" customWidth="1"/>
    <col min="3320" max="3320" width="14" style="137" customWidth="1"/>
    <col min="3321" max="3321" width="45" style="137" customWidth="1"/>
    <col min="3322" max="3322" width="13" style="137" customWidth="1"/>
    <col min="3323" max="3323" width="27" style="137" customWidth="1"/>
    <col min="3324" max="3324" width="39" style="137" customWidth="1"/>
    <col min="3325" max="3325" width="24" style="137" customWidth="1"/>
    <col min="3326" max="3326" width="40" style="137" customWidth="1"/>
    <col min="3327" max="3327" width="17" style="137" customWidth="1"/>
    <col min="3328" max="3328" width="35" style="137"/>
    <col min="3329" max="3329" width="30" style="137" customWidth="1"/>
    <col min="3330" max="3330" width="6" style="137" customWidth="1"/>
    <col min="3331" max="3331" width="8.28515625" style="137" customWidth="1"/>
    <col min="3332" max="3332" width="10.7109375" style="137" customWidth="1"/>
    <col min="3333" max="3333" width="8.28515625" style="137" customWidth="1"/>
    <col min="3334" max="3335" width="7.140625" style="137" customWidth="1"/>
    <col min="3336" max="3336" width="11.28515625" style="137" customWidth="1"/>
    <col min="3337" max="3337" width="0" style="137" hidden="1" customWidth="1"/>
    <col min="3338" max="3338" width="4" style="137" customWidth="1"/>
    <col min="3339" max="3491" width="8.7109375" style="137" customWidth="1"/>
    <col min="3492" max="3492" width="4" style="137" customWidth="1"/>
    <col min="3493" max="3493" width="13" style="137" customWidth="1"/>
    <col min="3494" max="3494" width="52" style="137" customWidth="1"/>
    <col min="3495" max="3495" width="23.7109375" style="137" customWidth="1"/>
    <col min="3496" max="3496" width="7" style="137" customWidth="1"/>
    <col min="3497" max="3497" width="20" style="137" customWidth="1"/>
    <col min="3498" max="3498" width="26" style="137" customWidth="1"/>
    <col min="3499" max="3499" width="23" style="137" customWidth="1"/>
    <col min="3500" max="3500" width="32" style="137" customWidth="1"/>
    <col min="3501" max="3501" width="30" style="137" customWidth="1"/>
    <col min="3502" max="3502" width="29" style="137" customWidth="1"/>
    <col min="3503" max="3503" width="32" style="137" customWidth="1"/>
    <col min="3504" max="3504" width="31" style="137" customWidth="1"/>
    <col min="3505" max="3505" width="20" style="137" customWidth="1"/>
    <col min="3506" max="3506" width="36" style="137" customWidth="1"/>
    <col min="3507" max="3507" width="25" style="137" customWidth="1"/>
    <col min="3508" max="3508" width="22" style="137" customWidth="1"/>
    <col min="3509" max="3509" width="23" style="137" customWidth="1"/>
    <col min="3510" max="3510" width="16" style="137" customWidth="1"/>
    <col min="3511" max="3511" width="27" style="137" customWidth="1"/>
    <col min="3512" max="3512" width="16" style="137" customWidth="1"/>
    <col min="3513" max="3513" width="25" style="137" customWidth="1"/>
    <col min="3514" max="3514" width="24" style="137" customWidth="1"/>
    <col min="3515" max="3515" width="16" style="137" customWidth="1"/>
    <col min="3516" max="3516" width="22" style="137" customWidth="1"/>
    <col min="3517" max="3517" width="32" style="137" customWidth="1"/>
    <col min="3518" max="3518" width="30" style="137" customWidth="1"/>
    <col min="3519" max="3519" width="23" style="137" customWidth="1"/>
    <col min="3520" max="3520" width="22" style="137" customWidth="1"/>
    <col min="3521" max="3522" width="33" style="137" customWidth="1"/>
    <col min="3523" max="3523" width="26" style="137" customWidth="1"/>
    <col min="3524" max="3524" width="25" style="137" customWidth="1"/>
    <col min="3525" max="3525" width="16" style="137" customWidth="1"/>
    <col min="3526" max="3526" width="23" style="137" customWidth="1"/>
    <col min="3527" max="3527" width="31" style="137" customWidth="1"/>
    <col min="3528" max="3528" width="32" style="137" customWidth="1"/>
    <col min="3529" max="3529" width="17" style="137" customWidth="1"/>
    <col min="3530" max="3530" width="28" style="137" customWidth="1"/>
    <col min="3531" max="3531" width="49" style="137" customWidth="1"/>
    <col min="3532" max="3532" width="24" style="137" customWidth="1"/>
    <col min="3533" max="3533" width="50" style="137" customWidth="1"/>
    <col min="3534" max="3534" width="25" style="137" customWidth="1"/>
    <col min="3535" max="3535" width="20" style="137" customWidth="1"/>
    <col min="3536" max="3536" width="26" style="137" customWidth="1"/>
    <col min="3537" max="3537" width="33" style="137" customWidth="1"/>
    <col min="3538" max="3538" width="26" style="137" customWidth="1"/>
    <col min="3539" max="3539" width="38" style="137" customWidth="1"/>
    <col min="3540" max="3540" width="28" style="137" customWidth="1"/>
    <col min="3541" max="3541" width="45" style="137" customWidth="1"/>
    <col min="3542" max="3542" width="27" style="137" customWidth="1"/>
    <col min="3543" max="3543" width="37" style="137" customWidth="1"/>
    <col min="3544" max="3544" width="18" style="137" customWidth="1"/>
    <col min="3545" max="3545" width="22" style="137" customWidth="1"/>
    <col min="3546" max="3546" width="23" style="137" customWidth="1"/>
    <col min="3547" max="3547" width="26" style="137" customWidth="1"/>
    <col min="3548" max="3548" width="17" style="137" customWidth="1"/>
    <col min="3549" max="3549" width="40" style="137" customWidth="1"/>
    <col min="3550" max="3550" width="23" style="137" customWidth="1"/>
    <col min="3551" max="3551" width="38" style="137" customWidth="1"/>
    <col min="3552" max="3552" width="51" style="137" customWidth="1"/>
    <col min="3553" max="3553" width="26" style="137" customWidth="1"/>
    <col min="3554" max="3554" width="32" style="137" customWidth="1"/>
    <col min="3555" max="3555" width="44" style="137" customWidth="1"/>
    <col min="3556" max="3556" width="22" style="137" customWidth="1"/>
    <col min="3557" max="3557" width="52" style="137" customWidth="1"/>
    <col min="3558" max="3558" width="33" style="137" customWidth="1"/>
    <col min="3559" max="3559" width="40" style="137" customWidth="1"/>
    <col min="3560" max="3560" width="41" style="137" customWidth="1"/>
    <col min="3561" max="3561" width="23" style="137" customWidth="1"/>
    <col min="3562" max="3563" width="37" style="137" customWidth="1"/>
    <col min="3564" max="3564" width="39" style="137" customWidth="1"/>
    <col min="3565" max="3565" width="51" style="137" customWidth="1"/>
    <col min="3566" max="3566" width="33" style="137" customWidth="1"/>
    <col min="3567" max="3567" width="37" style="137" customWidth="1"/>
    <col min="3568" max="3568" width="38" style="137" customWidth="1"/>
    <col min="3569" max="3569" width="43" style="137" customWidth="1"/>
    <col min="3570" max="3571" width="41" style="137" customWidth="1"/>
    <col min="3572" max="3572" width="12" style="137" customWidth="1"/>
    <col min="3573" max="3573" width="18" style="137" customWidth="1"/>
    <col min="3574" max="3574" width="22" style="137" customWidth="1"/>
    <col min="3575" max="3575" width="13" style="137" customWidth="1"/>
    <col min="3576" max="3576" width="14" style="137" customWidth="1"/>
    <col min="3577" max="3577" width="45" style="137" customWidth="1"/>
    <col min="3578" max="3578" width="13" style="137" customWidth="1"/>
    <col min="3579" max="3579" width="27" style="137" customWidth="1"/>
    <col min="3580" max="3580" width="39" style="137" customWidth="1"/>
    <col min="3581" max="3581" width="24" style="137" customWidth="1"/>
    <col min="3582" max="3582" width="40" style="137" customWidth="1"/>
    <col min="3583" max="3583" width="17" style="137" customWidth="1"/>
    <col min="3584" max="3584" width="35" style="137"/>
    <col min="3585" max="3585" width="30" style="137" customWidth="1"/>
    <col min="3586" max="3586" width="6" style="137" customWidth="1"/>
    <col min="3587" max="3587" width="8.28515625" style="137" customWidth="1"/>
    <col min="3588" max="3588" width="10.7109375" style="137" customWidth="1"/>
    <col min="3589" max="3589" width="8.28515625" style="137" customWidth="1"/>
    <col min="3590" max="3591" width="7.140625" style="137" customWidth="1"/>
    <col min="3592" max="3592" width="11.28515625" style="137" customWidth="1"/>
    <col min="3593" max="3593" width="0" style="137" hidden="1" customWidth="1"/>
    <col min="3594" max="3594" width="4" style="137" customWidth="1"/>
    <col min="3595" max="3747" width="8.7109375" style="137" customWidth="1"/>
    <col min="3748" max="3748" width="4" style="137" customWidth="1"/>
    <col min="3749" max="3749" width="13" style="137" customWidth="1"/>
    <col min="3750" max="3750" width="52" style="137" customWidth="1"/>
    <col min="3751" max="3751" width="23.7109375" style="137" customWidth="1"/>
    <col min="3752" max="3752" width="7" style="137" customWidth="1"/>
    <col min="3753" max="3753" width="20" style="137" customWidth="1"/>
    <col min="3754" max="3754" width="26" style="137" customWidth="1"/>
    <col min="3755" max="3755" width="23" style="137" customWidth="1"/>
    <col min="3756" max="3756" width="32" style="137" customWidth="1"/>
    <col min="3757" max="3757" width="30" style="137" customWidth="1"/>
    <col min="3758" max="3758" width="29" style="137" customWidth="1"/>
    <col min="3759" max="3759" width="32" style="137" customWidth="1"/>
    <col min="3760" max="3760" width="31" style="137" customWidth="1"/>
    <col min="3761" max="3761" width="20" style="137" customWidth="1"/>
    <col min="3762" max="3762" width="36" style="137" customWidth="1"/>
    <col min="3763" max="3763" width="25" style="137" customWidth="1"/>
    <col min="3764" max="3764" width="22" style="137" customWidth="1"/>
    <col min="3765" max="3765" width="23" style="137" customWidth="1"/>
    <col min="3766" max="3766" width="16" style="137" customWidth="1"/>
    <col min="3767" max="3767" width="27" style="137" customWidth="1"/>
    <col min="3768" max="3768" width="16" style="137" customWidth="1"/>
    <col min="3769" max="3769" width="25" style="137" customWidth="1"/>
    <col min="3770" max="3770" width="24" style="137" customWidth="1"/>
    <col min="3771" max="3771" width="16" style="137" customWidth="1"/>
    <col min="3772" max="3772" width="22" style="137" customWidth="1"/>
    <col min="3773" max="3773" width="32" style="137" customWidth="1"/>
    <col min="3774" max="3774" width="30" style="137" customWidth="1"/>
    <col min="3775" max="3775" width="23" style="137" customWidth="1"/>
    <col min="3776" max="3776" width="22" style="137" customWidth="1"/>
    <col min="3777" max="3778" width="33" style="137" customWidth="1"/>
    <col min="3779" max="3779" width="26" style="137" customWidth="1"/>
    <col min="3780" max="3780" width="25" style="137" customWidth="1"/>
    <col min="3781" max="3781" width="16" style="137" customWidth="1"/>
    <col min="3782" max="3782" width="23" style="137" customWidth="1"/>
    <col min="3783" max="3783" width="31" style="137" customWidth="1"/>
    <col min="3784" max="3784" width="32" style="137" customWidth="1"/>
    <col min="3785" max="3785" width="17" style="137" customWidth="1"/>
    <col min="3786" max="3786" width="28" style="137" customWidth="1"/>
    <col min="3787" max="3787" width="49" style="137" customWidth="1"/>
    <col min="3788" max="3788" width="24" style="137" customWidth="1"/>
    <col min="3789" max="3789" width="50" style="137" customWidth="1"/>
    <col min="3790" max="3790" width="25" style="137" customWidth="1"/>
    <col min="3791" max="3791" width="20" style="137" customWidth="1"/>
    <col min="3792" max="3792" width="26" style="137" customWidth="1"/>
    <col min="3793" max="3793" width="33" style="137" customWidth="1"/>
    <col min="3794" max="3794" width="26" style="137" customWidth="1"/>
    <col min="3795" max="3795" width="38" style="137" customWidth="1"/>
    <col min="3796" max="3796" width="28" style="137" customWidth="1"/>
    <col min="3797" max="3797" width="45" style="137" customWidth="1"/>
    <col min="3798" max="3798" width="27" style="137" customWidth="1"/>
    <col min="3799" max="3799" width="37" style="137" customWidth="1"/>
    <col min="3800" max="3800" width="18" style="137" customWidth="1"/>
    <col min="3801" max="3801" width="22" style="137" customWidth="1"/>
    <col min="3802" max="3802" width="23" style="137" customWidth="1"/>
    <col min="3803" max="3803" width="26" style="137" customWidth="1"/>
    <col min="3804" max="3804" width="17" style="137" customWidth="1"/>
    <col min="3805" max="3805" width="40" style="137" customWidth="1"/>
    <col min="3806" max="3806" width="23" style="137" customWidth="1"/>
    <col min="3807" max="3807" width="38" style="137" customWidth="1"/>
    <col min="3808" max="3808" width="51" style="137" customWidth="1"/>
    <col min="3809" max="3809" width="26" style="137" customWidth="1"/>
    <col min="3810" max="3810" width="32" style="137" customWidth="1"/>
    <col min="3811" max="3811" width="44" style="137" customWidth="1"/>
    <col min="3812" max="3812" width="22" style="137" customWidth="1"/>
    <col min="3813" max="3813" width="52" style="137" customWidth="1"/>
    <col min="3814" max="3814" width="33" style="137" customWidth="1"/>
    <col min="3815" max="3815" width="40" style="137" customWidth="1"/>
    <col min="3816" max="3816" width="41" style="137" customWidth="1"/>
    <col min="3817" max="3817" width="23" style="137" customWidth="1"/>
    <col min="3818" max="3819" width="37" style="137" customWidth="1"/>
    <col min="3820" max="3820" width="39" style="137" customWidth="1"/>
    <col min="3821" max="3821" width="51" style="137" customWidth="1"/>
    <col min="3822" max="3822" width="33" style="137" customWidth="1"/>
    <col min="3823" max="3823" width="37" style="137" customWidth="1"/>
    <col min="3824" max="3824" width="38" style="137" customWidth="1"/>
    <col min="3825" max="3825" width="43" style="137" customWidth="1"/>
    <col min="3826" max="3827" width="41" style="137" customWidth="1"/>
    <col min="3828" max="3828" width="12" style="137" customWidth="1"/>
    <col min="3829" max="3829" width="18" style="137" customWidth="1"/>
    <col min="3830" max="3830" width="22" style="137" customWidth="1"/>
    <col min="3831" max="3831" width="13" style="137" customWidth="1"/>
    <col min="3832" max="3832" width="14" style="137" customWidth="1"/>
    <col min="3833" max="3833" width="45" style="137" customWidth="1"/>
    <col min="3834" max="3834" width="13" style="137" customWidth="1"/>
    <col min="3835" max="3835" width="27" style="137" customWidth="1"/>
    <col min="3836" max="3836" width="39" style="137" customWidth="1"/>
    <col min="3837" max="3837" width="24" style="137" customWidth="1"/>
    <col min="3838" max="3838" width="40" style="137" customWidth="1"/>
    <col min="3839" max="3839" width="17" style="137" customWidth="1"/>
    <col min="3840" max="3840" width="35" style="137"/>
    <col min="3841" max="3841" width="30" style="137" customWidth="1"/>
    <col min="3842" max="3842" width="6" style="137" customWidth="1"/>
    <col min="3843" max="3843" width="8.28515625" style="137" customWidth="1"/>
    <col min="3844" max="3844" width="10.7109375" style="137" customWidth="1"/>
    <col min="3845" max="3845" width="8.28515625" style="137" customWidth="1"/>
    <col min="3846" max="3847" width="7.140625" style="137" customWidth="1"/>
    <col min="3848" max="3848" width="11.28515625" style="137" customWidth="1"/>
    <col min="3849" max="3849" width="0" style="137" hidden="1" customWidth="1"/>
    <col min="3850" max="3850" width="4" style="137" customWidth="1"/>
    <col min="3851" max="4003" width="8.7109375" style="137" customWidth="1"/>
    <col min="4004" max="4004" width="4" style="137" customWidth="1"/>
    <col min="4005" max="4005" width="13" style="137" customWidth="1"/>
    <col min="4006" max="4006" width="52" style="137" customWidth="1"/>
    <col min="4007" max="4007" width="23.7109375" style="137" customWidth="1"/>
    <col min="4008" max="4008" width="7" style="137" customWidth="1"/>
    <col min="4009" max="4009" width="20" style="137" customWidth="1"/>
    <col min="4010" max="4010" width="26" style="137" customWidth="1"/>
    <col min="4011" max="4011" width="23" style="137" customWidth="1"/>
    <col min="4012" max="4012" width="32" style="137" customWidth="1"/>
    <col min="4013" max="4013" width="30" style="137" customWidth="1"/>
    <col min="4014" max="4014" width="29" style="137" customWidth="1"/>
    <col min="4015" max="4015" width="32" style="137" customWidth="1"/>
    <col min="4016" max="4016" width="31" style="137" customWidth="1"/>
    <col min="4017" max="4017" width="20" style="137" customWidth="1"/>
    <col min="4018" max="4018" width="36" style="137" customWidth="1"/>
    <col min="4019" max="4019" width="25" style="137" customWidth="1"/>
    <col min="4020" max="4020" width="22" style="137" customWidth="1"/>
    <col min="4021" max="4021" width="23" style="137" customWidth="1"/>
    <col min="4022" max="4022" width="16" style="137" customWidth="1"/>
    <col min="4023" max="4023" width="27" style="137" customWidth="1"/>
    <col min="4024" max="4024" width="16" style="137" customWidth="1"/>
    <col min="4025" max="4025" width="25" style="137" customWidth="1"/>
    <col min="4026" max="4026" width="24" style="137" customWidth="1"/>
    <col min="4027" max="4027" width="16" style="137" customWidth="1"/>
    <col min="4028" max="4028" width="22" style="137" customWidth="1"/>
    <col min="4029" max="4029" width="32" style="137" customWidth="1"/>
    <col min="4030" max="4030" width="30" style="137" customWidth="1"/>
    <col min="4031" max="4031" width="23" style="137" customWidth="1"/>
    <col min="4032" max="4032" width="22" style="137" customWidth="1"/>
    <col min="4033" max="4034" width="33" style="137" customWidth="1"/>
    <col min="4035" max="4035" width="26" style="137" customWidth="1"/>
    <col min="4036" max="4036" width="25" style="137" customWidth="1"/>
    <col min="4037" max="4037" width="16" style="137" customWidth="1"/>
    <col min="4038" max="4038" width="23" style="137" customWidth="1"/>
    <col min="4039" max="4039" width="31" style="137" customWidth="1"/>
    <col min="4040" max="4040" width="32" style="137" customWidth="1"/>
    <col min="4041" max="4041" width="17" style="137" customWidth="1"/>
    <col min="4042" max="4042" width="28" style="137" customWidth="1"/>
    <col min="4043" max="4043" width="49" style="137" customWidth="1"/>
    <col min="4044" max="4044" width="24" style="137" customWidth="1"/>
    <col min="4045" max="4045" width="50" style="137" customWidth="1"/>
    <col min="4046" max="4046" width="25" style="137" customWidth="1"/>
    <col min="4047" max="4047" width="20" style="137" customWidth="1"/>
    <col min="4048" max="4048" width="26" style="137" customWidth="1"/>
    <col min="4049" max="4049" width="33" style="137" customWidth="1"/>
    <col min="4050" max="4050" width="26" style="137" customWidth="1"/>
    <col min="4051" max="4051" width="38" style="137" customWidth="1"/>
    <col min="4052" max="4052" width="28" style="137" customWidth="1"/>
    <col min="4053" max="4053" width="45" style="137" customWidth="1"/>
    <col min="4054" max="4054" width="27" style="137" customWidth="1"/>
    <col min="4055" max="4055" width="37" style="137" customWidth="1"/>
    <col min="4056" max="4056" width="18" style="137" customWidth="1"/>
    <col min="4057" max="4057" width="22" style="137" customWidth="1"/>
    <col min="4058" max="4058" width="23" style="137" customWidth="1"/>
    <col min="4059" max="4059" width="26" style="137" customWidth="1"/>
    <col min="4060" max="4060" width="17" style="137" customWidth="1"/>
    <col min="4061" max="4061" width="40" style="137" customWidth="1"/>
    <col min="4062" max="4062" width="23" style="137" customWidth="1"/>
    <col min="4063" max="4063" width="38" style="137" customWidth="1"/>
    <col min="4064" max="4064" width="51" style="137" customWidth="1"/>
    <col min="4065" max="4065" width="26" style="137" customWidth="1"/>
    <col min="4066" max="4066" width="32" style="137" customWidth="1"/>
    <col min="4067" max="4067" width="44" style="137" customWidth="1"/>
    <col min="4068" max="4068" width="22" style="137" customWidth="1"/>
    <col min="4069" max="4069" width="52" style="137" customWidth="1"/>
    <col min="4070" max="4070" width="33" style="137" customWidth="1"/>
    <col min="4071" max="4071" width="40" style="137" customWidth="1"/>
    <col min="4072" max="4072" width="41" style="137" customWidth="1"/>
    <col min="4073" max="4073" width="23" style="137" customWidth="1"/>
    <col min="4074" max="4075" width="37" style="137" customWidth="1"/>
    <col min="4076" max="4076" width="39" style="137" customWidth="1"/>
    <col min="4077" max="4077" width="51" style="137" customWidth="1"/>
    <col min="4078" max="4078" width="33" style="137" customWidth="1"/>
    <col min="4079" max="4079" width="37" style="137" customWidth="1"/>
    <col min="4080" max="4080" width="38" style="137" customWidth="1"/>
    <col min="4081" max="4081" width="43" style="137" customWidth="1"/>
    <col min="4082" max="4083" width="41" style="137" customWidth="1"/>
    <col min="4084" max="4084" width="12" style="137" customWidth="1"/>
    <col min="4085" max="4085" width="18" style="137" customWidth="1"/>
    <col min="4086" max="4086" width="22" style="137" customWidth="1"/>
    <col min="4087" max="4087" width="13" style="137" customWidth="1"/>
    <col min="4088" max="4088" width="14" style="137" customWidth="1"/>
    <col min="4089" max="4089" width="45" style="137" customWidth="1"/>
    <col min="4090" max="4090" width="13" style="137" customWidth="1"/>
    <col min="4091" max="4091" width="27" style="137" customWidth="1"/>
    <col min="4092" max="4092" width="39" style="137" customWidth="1"/>
    <col min="4093" max="4093" width="24" style="137" customWidth="1"/>
    <col min="4094" max="4094" width="40" style="137" customWidth="1"/>
    <col min="4095" max="4095" width="17" style="137" customWidth="1"/>
    <col min="4096" max="4096" width="35" style="137"/>
    <col min="4097" max="4097" width="30" style="137" customWidth="1"/>
    <col min="4098" max="4098" width="6" style="137" customWidth="1"/>
    <col min="4099" max="4099" width="8.28515625" style="137" customWidth="1"/>
    <col min="4100" max="4100" width="10.7109375" style="137" customWidth="1"/>
    <col min="4101" max="4101" width="8.28515625" style="137" customWidth="1"/>
    <col min="4102" max="4103" width="7.140625" style="137" customWidth="1"/>
    <col min="4104" max="4104" width="11.28515625" style="137" customWidth="1"/>
    <col min="4105" max="4105" width="0" style="137" hidden="1" customWidth="1"/>
    <col min="4106" max="4106" width="4" style="137" customWidth="1"/>
    <col min="4107" max="4259" width="8.7109375" style="137" customWidth="1"/>
    <col min="4260" max="4260" width="4" style="137" customWidth="1"/>
    <col min="4261" max="4261" width="13" style="137" customWidth="1"/>
    <col min="4262" max="4262" width="52" style="137" customWidth="1"/>
    <col min="4263" max="4263" width="23.7109375" style="137" customWidth="1"/>
    <col min="4264" max="4264" width="7" style="137" customWidth="1"/>
    <col min="4265" max="4265" width="20" style="137" customWidth="1"/>
    <col min="4266" max="4266" width="26" style="137" customWidth="1"/>
    <col min="4267" max="4267" width="23" style="137" customWidth="1"/>
    <col min="4268" max="4268" width="32" style="137" customWidth="1"/>
    <col min="4269" max="4269" width="30" style="137" customWidth="1"/>
    <col min="4270" max="4270" width="29" style="137" customWidth="1"/>
    <col min="4271" max="4271" width="32" style="137" customWidth="1"/>
    <col min="4272" max="4272" width="31" style="137" customWidth="1"/>
    <col min="4273" max="4273" width="20" style="137" customWidth="1"/>
    <col min="4274" max="4274" width="36" style="137" customWidth="1"/>
    <col min="4275" max="4275" width="25" style="137" customWidth="1"/>
    <col min="4276" max="4276" width="22" style="137" customWidth="1"/>
    <col min="4277" max="4277" width="23" style="137" customWidth="1"/>
    <col min="4278" max="4278" width="16" style="137" customWidth="1"/>
    <col min="4279" max="4279" width="27" style="137" customWidth="1"/>
    <col min="4280" max="4280" width="16" style="137" customWidth="1"/>
    <col min="4281" max="4281" width="25" style="137" customWidth="1"/>
    <col min="4282" max="4282" width="24" style="137" customWidth="1"/>
    <col min="4283" max="4283" width="16" style="137" customWidth="1"/>
    <col min="4284" max="4284" width="22" style="137" customWidth="1"/>
    <col min="4285" max="4285" width="32" style="137" customWidth="1"/>
    <col min="4286" max="4286" width="30" style="137" customWidth="1"/>
    <col min="4287" max="4287" width="23" style="137" customWidth="1"/>
    <col min="4288" max="4288" width="22" style="137" customWidth="1"/>
    <col min="4289" max="4290" width="33" style="137" customWidth="1"/>
    <col min="4291" max="4291" width="26" style="137" customWidth="1"/>
    <col min="4292" max="4292" width="25" style="137" customWidth="1"/>
    <col min="4293" max="4293" width="16" style="137" customWidth="1"/>
    <col min="4294" max="4294" width="23" style="137" customWidth="1"/>
    <col min="4295" max="4295" width="31" style="137" customWidth="1"/>
    <col min="4296" max="4296" width="32" style="137" customWidth="1"/>
    <col min="4297" max="4297" width="17" style="137" customWidth="1"/>
    <col min="4298" max="4298" width="28" style="137" customWidth="1"/>
    <col min="4299" max="4299" width="49" style="137" customWidth="1"/>
    <col min="4300" max="4300" width="24" style="137" customWidth="1"/>
    <col min="4301" max="4301" width="50" style="137" customWidth="1"/>
    <col min="4302" max="4302" width="25" style="137" customWidth="1"/>
    <col min="4303" max="4303" width="20" style="137" customWidth="1"/>
    <col min="4304" max="4304" width="26" style="137" customWidth="1"/>
    <col min="4305" max="4305" width="33" style="137" customWidth="1"/>
    <col min="4306" max="4306" width="26" style="137" customWidth="1"/>
    <col min="4307" max="4307" width="38" style="137" customWidth="1"/>
    <col min="4308" max="4308" width="28" style="137" customWidth="1"/>
    <col min="4309" max="4309" width="45" style="137" customWidth="1"/>
    <col min="4310" max="4310" width="27" style="137" customWidth="1"/>
    <col min="4311" max="4311" width="37" style="137" customWidth="1"/>
    <col min="4312" max="4312" width="18" style="137" customWidth="1"/>
    <col min="4313" max="4313" width="22" style="137" customWidth="1"/>
    <col min="4314" max="4314" width="23" style="137" customWidth="1"/>
    <col min="4315" max="4315" width="26" style="137" customWidth="1"/>
    <col min="4316" max="4316" width="17" style="137" customWidth="1"/>
    <col min="4317" max="4317" width="40" style="137" customWidth="1"/>
    <col min="4318" max="4318" width="23" style="137" customWidth="1"/>
    <col min="4319" max="4319" width="38" style="137" customWidth="1"/>
    <col min="4320" max="4320" width="51" style="137" customWidth="1"/>
    <col min="4321" max="4321" width="26" style="137" customWidth="1"/>
    <col min="4322" max="4322" width="32" style="137" customWidth="1"/>
    <col min="4323" max="4323" width="44" style="137" customWidth="1"/>
    <col min="4324" max="4324" width="22" style="137" customWidth="1"/>
    <col min="4325" max="4325" width="52" style="137" customWidth="1"/>
    <col min="4326" max="4326" width="33" style="137" customWidth="1"/>
    <col min="4327" max="4327" width="40" style="137" customWidth="1"/>
    <col min="4328" max="4328" width="41" style="137" customWidth="1"/>
    <col min="4329" max="4329" width="23" style="137" customWidth="1"/>
    <col min="4330" max="4331" width="37" style="137" customWidth="1"/>
    <col min="4332" max="4332" width="39" style="137" customWidth="1"/>
    <col min="4333" max="4333" width="51" style="137" customWidth="1"/>
    <col min="4334" max="4334" width="33" style="137" customWidth="1"/>
    <col min="4335" max="4335" width="37" style="137" customWidth="1"/>
    <col min="4336" max="4336" width="38" style="137" customWidth="1"/>
    <col min="4337" max="4337" width="43" style="137" customWidth="1"/>
    <col min="4338" max="4339" width="41" style="137" customWidth="1"/>
    <col min="4340" max="4340" width="12" style="137" customWidth="1"/>
    <col min="4341" max="4341" width="18" style="137" customWidth="1"/>
    <col min="4342" max="4342" width="22" style="137" customWidth="1"/>
    <col min="4343" max="4343" width="13" style="137" customWidth="1"/>
    <col min="4344" max="4344" width="14" style="137" customWidth="1"/>
    <col min="4345" max="4345" width="45" style="137" customWidth="1"/>
    <col min="4346" max="4346" width="13" style="137" customWidth="1"/>
    <col min="4347" max="4347" width="27" style="137" customWidth="1"/>
    <col min="4348" max="4348" width="39" style="137" customWidth="1"/>
    <col min="4349" max="4349" width="24" style="137" customWidth="1"/>
    <col min="4350" max="4350" width="40" style="137" customWidth="1"/>
    <col min="4351" max="4351" width="17" style="137" customWidth="1"/>
    <col min="4352" max="4352" width="35" style="137"/>
    <col min="4353" max="4353" width="30" style="137" customWidth="1"/>
    <col min="4354" max="4354" width="6" style="137" customWidth="1"/>
    <col min="4355" max="4355" width="8.28515625" style="137" customWidth="1"/>
    <col min="4356" max="4356" width="10.7109375" style="137" customWidth="1"/>
    <col min="4357" max="4357" width="8.28515625" style="137" customWidth="1"/>
    <col min="4358" max="4359" width="7.140625" style="137" customWidth="1"/>
    <col min="4360" max="4360" width="11.28515625" style="137" customWidth="1"/>
    <col min="4361" max="4361" width="0" style="137" hidden="1" customWidth="1"/>
    <col min="4362" max="4362" width="4" style="137" customWidth="1"/>
    <col min="4363" max="4515" width="8.7109375" style="137" customWidth="1"/>
    <col min="4516" max="4516" width="4" style="137" customWidth="1"/>
    <col min="4517" max="4517" width="13" style="137" customWidth="1"/>
    <col min="4518" max="4518" width="52" style="137" customWidth="1"/>
    <col min="4519" max="4519" width="23.7109375" style="137" customWidth="1"/>
    <col min="4520" max="4520" width="7" style="137" customWidth="1"/>
    <col min="4521" max="4521" width="20" style="137" customWidth="1"/>
    <col min="4522" max="4522" width="26" style="137" customWidth="1"/>
    <col min="4523" max="4523" width="23" style="137" customWidth="1"/>
    <col min="4524" max="4524" width="32" style="137" customWidth="1"/>
    <col min="4525" max="4525" width="30" style="137" customWidth="1"/>
    <col min="4526" max="4526" width="29" style="137" customWidth="1"/>
    <col min="4527" max="4527" width="32" style="137" customWidth="1"/>
    <col min="4528" max="4528" width="31" style="137" customWidth="1"/>
    <col min="4529" max="4529" width="20" style="137" customWidth="1"/>
    <col min="4530" max="4530" width="36" style="137" customWidth="1"/>
    <col min="4531" max="4531" width="25" style="137" customWidth="1"/>
    <col min="4532" max="4532" width="22" style="137" customWidth="1"/>
    <col min="4533" max="4533" width="23" style="137" customWidth="1"/>
    <col min="4534" max="4534" width="16" style="137" customWidth="1"/>
    <col min="4535" max="4535" width="27" style="137" customWidth="1"/>
    <col min="4536" max="4536" width="16" style="137" customWidth="1"/>
    <col min="4537" max="4537" width="25" style="137" customWidth="1"/>
    <col min="4538" max="4538" width="24" style="137" customWidth="1"/>
    <col min="4539" max="4539" width="16" style="137" customWidth="1"/>
    <col min="4540" max="4540" width="22" style="137" customWidth="1"/>
    <col min="4541" max="4541" width="32" style="137" customWidth="1"/>
    <col min="4542" max="4542" width="30" style="137" customWidth="1"/>
    <col min="4543" max="4543" width="23" style="137" customWidth="1"/>
    <col min="4544" max="4544" width="22" style="137" customWidth="1"/>
    <col min="4545" max="4546" width="33" style="137" customWidth="1"/>
    <col min="4547" max="4547" width="26" style="137" customWidth="1"/>
    <col min="4548" max="4548" width="25" style="137" customWidth="1"/>
    <col min="4549" max="4549" width="16" style="137" customWidth="1"/>
    <col min="4550" max="4550" width="23" style="137" customWidth="1"/>
    <col min="4551" max="4551" width="31" style="137" customWidth="1"/>
    <col min="4552" max="4552" width="32" style="137" customWidth="1"/>
    <col min="4553" max="4553" width="17" style="137" customWidth="1"/>
    <col min="4554" max="4554" width="28" style="137" customWidth="1"/>
    <col min="4555" max="4555" width="49" style="137" customWidth="1"/>
    <col min="4556" max="4556" width="24" style="137" customWidth="1"/>
    <col min="4557" max="4557" width="50" style="137" customWidth="1"/>
    <col min="4558" max="4558" width="25" style="137" customWidth="1"/>
    <col min="4559" max="4559" width="20" style="137" customWidth="1"/>
    <col min="4560" max="4560" width="26" style="137" customWidth="1"/>
    <col min="4561" max="4561" width="33" style="137" customWidth="1"/>
    <col min="4562" max="4562" width="26" style="137" customWidth="1"/>
    <col min="4563" max="4563" width="38" style="137" customWidth="1"/>
    <col min="4564" max="4564" width="28" style="137" customWidth="1"/>
    <col min="4565" max="4565" width="45" style="137" customWidth="1"/>
    <col min="4566" max="4566" width="27" style="137" customWidth="1"/>
    <col min="4567" max="4567" width="37" style="137" customWidth="1"/>
    <col min="4568" max="4568" width="18" style="137" customWidth="1"/>
    <col min="4569" max="4569" width="22" style="137" customWidth="1"/>
    <col min="4570" max="4570" width="23" style="137" customWidth="1"/>
    <col min="4571" max="4571" width="26" style="137" customWidth="1"/>
    <col min="4572" max="4572" width="17" style="137" customWidth="1"/>
    <col min="4573" max="4573" width="40" style="137" customWidth="1"/>
    <col min="4574" max="4574" width="23" style="137" customWidth="1"/>
    <col min="4575" max="4575" width="38" style="137" customWidth="1"/>
    <col min="4576" max="4576" width="51" style="137" customWidth="1"/>
    <col min="4577" max="4577" width="26" style="137" customWidth="1"/>
    <col min="4578" max="4578" width="32" style="137" customWidth="1"/>
    <col min="4579" max="4579" width="44" style="137" customWidth="1"/>
    <col min="4580" max="4580" width="22" style="137" customWidth="1"/>
    <col min="4581" max="4581" width="52" style="137" customWidth="1"/>
    <col min="4582" max="4582" width="33" style="137" customWidth="1"/>
    <col min="4583" max="4583" width="40" style="137" customWidth="1"/>
    <col min="4584" max="4584" width="41" style="137" customWidth="1"/>
    <col min="4585" max="4585" width="23" style="137" customWidth="1"/>
    <col min="4586" max="4587" width="37" style="137" customWidth="1"/>
    <col min="4588" max="4588" width="39" style="137" customWidth="1"/>
    <col min="4589" max="4589" width="51" style="137" customWidth="1"/>
    <col min="4590" max="4590" width="33" style="137" customWidth="1"/>
    <col min="4591" max="4591" width="37" style="137" customWidth="1"/>
    <col min="4592" max="4592" width="38" style="137" customWidth="1"/>
    <col min="4593" max="4593" width="43" style="137" customWidth="1"/>
    <col min="4594" max="4595" width="41" style="137" customWidth="1"/>
    <col min="4596" max="4596" width="12" style="137" customWidth="1"/>
    <col min="4597" max="4597" width="18" style="137" customWidth="1"/>
    <col min="4598" max="4598" width="22" style="137" customWidth="1"/>
    <col min="4599" max="4599" width="13" style="137" customWidth="1"/>
    <col min="4600" max="4600" width="14" style="137" customWidth="1"/>
    <col min="4601" max="4601" width="45" style="137" customWidth="1"/>
    <col min="4602" max="4602" width="13" style="137" customWidth="1"/>
    <col min="4603" max="4603" width="27" style="137" customWidth="1"/>
    <col min="4604" max="4604" width="39" style="137" customWidth="1"/>
    <col min="4605" max="4605" width="24" style="137" customWidth="1"/>
    <col min="4606" max="4606" width="40" style="137" customWidth="1"/>
    <col min="4607" max="4607" width="17" style="137" customWidth="1"/>
    <col min="4608" max="4608" width="35" style="137"/>
    <col min="4609" max="4609" width="30" style="137" customWidth="1"/>
    <col min="4610" max="4610" width="6" style="137" customWidth="1"/>
    <col min="4611" max="4611" width="8.28515625" style="137" customWidth="1"/>
    <col min="4612" max="4612" width="10.7109375" style="137" customWidth="1"/>
    <col min="4613" max="4613" width="8.28515625" style="137" customWidth="1"/>
    <col min="4614" max="4615" width="7.140625" style="137" customWidth="1"/>
    <col min="4616" max="4616" width="11.28515625" style="137" customWidth="1"/>
    <col min="4617" max="4617" width="0" style="137" hidden="1" customWidth="1"/>
    <col min="4618" max="4618" width="4" style="137" customWidth="1"/>
    <col min="4619" max="4771" width="8.7109375" style="137" customWidth="1"/>
    <col min="4772" max="4772" width="4" style="137" customWidth="1"/>
    <col min="4773" max="4773" width="13" style="137" customWidth="1"/>
    <col min="4774" max="4774" width="52" style="137" customWidth="1"/>
    <col min="4775" max="4775" width="23.7109375" style="137" customWidth="1"/>
    <col min="4776" max="4776" width="7" style="137" customWidth="1"/>
    <col min="4777" max="4777" width="20" style="137" customWidth="1"/>
    <col min="4778" max="4778" width="26" style="137" customWidth="1"/>
    <col min="4779" max="4779" width="23" style="137" customWidth="1"/>
    <col min="4780" max="4780" width="32" style="137" customWidth="1"/>
    <col min="4781" max="4781" width="30" style="137" customWidth="1"/>
    <col min="4782" max="4782" width="29" style="137" customWidth="1"/>
    <col min="4783" max="4783" width="32" style="137" customWidth="1"/>
    <col min="4784" max="4784" width="31" style="137" customWidth="1"/>
    <col min="4785" max="4785" width="20" style="137" customWidth="1"/>
    <col min="4786" max="4786" width="36" style="137" customWidth="1"/>
    <col min="4787" max="4787" width="25" style="137" customWidth="1"/>
    <col min="4788" max="4788" width="22" style="137" customWidth="1"/>
    <col min="4789" max="4789" width="23" style="137" customWidth="1"/>
    <col min="4790" max="4790" width="16" style="137" customWidth="1"/>
    <col min="4791" max="4791" width="27" style="137" customWidth="1"/>
    <col min="4792" max="4792" width="16" style="137" customWidth="1"/>
    <col min="4793" max="4793" width="25" style="137" customWidth="1"/>
    <col min="4794" max="4794" width="24" style="137" customWidth="1"/>
    <col min="4795" max="4795" width="16" style="137" customWidth="1"/>
    <col min="4796" max="4796" width="22" style="137" customWidth="1"/>
    <col min="4797" max="4797" width="32" style="137" customWidth="1"/>
    <col min="4798" max="4798" width="30" style="137" customWidth="1"/>
    <col min="4799" max="4799" width="23" style="137" customWidth="1"/>
    <col min="4800" max="4800" width="22" style="137" customWidth="1"/>
    <col min="4801" max="4802" width="33" style="137" customWidth="1"/>
    <col min="4803" max="4803" width="26" style="137" customWidth="1"/>
    <col min="4804" max="4804" width="25" style="137" customWidth="1"/>
    <col min="4805" max="4805" width="16" style="137" customWidth="1"/>
    <col min="4806" max="4806" width="23" style="137" customWidth="1"/>
    <col min="4807" max="4807" width="31" style="137" customWidth="1"/>
    <col min="4808" max="4808" width="32" style="137" customWidth="1"/>
    <col min="4809" max="4809" width="17" style="137" customWidth="1"/>
    <col min="4810" max="4810" width="28" style="137" customWidth="1"/>
    <col min="4811" max="4811" width="49" style="137" customWidth="1"/>
    <col min="4812" max="4812" width="24" style="137" customWidth="1"/>
    <col min="4813" max="4813" width="50" style="137" customWidth="1"/>
    <col min="4814" max="4814" width="25" style="137" customWidth="1"/>
    <col min="4815" max="4815" width="20" style="137" customWidth="1"/>
    <col min="4816" max="4816" width="26" style="137" customWidth="1"/>
    <col min="4817" max="4817" width="33" style="137" customWidth="1"/>
    <col min="4818" max="4818" width="26" style="137" customWidth="1"/>
    <col min="4819" max="4819" width="38" style="137" customWidth="1"/>
    <col min="4820" max="4820" width="28" style="137" customWidth="1"/>
    <col min="4821" max="4821" width="45" style="137" customWidth="1"/>
    <col min="4822" max="4822" width="27" style="137" customWidth="1"/>
    <col min="4823" max="4823" width="37" style="137" customWidth="1"/>
    <col min="4824" max="4824" width="18" style="137" customWidth="1"/>
    <col min="4825" max="4825" width="22" style="137" customWidth="1"/>
    <col min="4826" max="4826" width="23" style="137" customWidth="1"/>
    <col min="4827" max="4827" width="26" style="137" customWidth="1"/>
    <col min="4828" max="4828" width="17" style="137" customWidth="1"/>
    <col min="4829" max="4829" width="40" style="137" customWidth="1"/>
    <col min="4830" max="4830" width="23" style="137" customWidth="1"/>
    <col min="4831" max="4831" width="38" style="137" customWidth="1"/>
    <col min="4832" max="4832" width="51" style="137" customWidth="1"/>
    <col min="4833" max="4833" width="26" style="137" customWidth="1"/>
    <col min="4834" max="4834" width="32" style="137" customWidth="1"/>
    <col min="4835" max="4835" width="44" style="137" customWidth="1"/>
    <col min="4836" max="4836" width="22" style="137" customWidth="1"/>
    <col min="4837" max="4837" width="52" style="137" customWidth="1"/>
    <col min="4838" max="4838" width="33" style="137" customWidth="1"/>
    <col min="4839" max="4839" width="40" style="137" customWidth="1"/>
    <col min="4840" max="4840" width="41" style="137" customWidth="1"/>
    <col min="4841" max="4841" width="23" style="137" customWidth="1"/>
    <col min="4842" max="4843" width="37" style="137" customWidth="1"/>
    <col min="4844" max="4844" width="39" style="137" customWidth="1"/>
    <col min="4845" max="4845" width="51" style="137" customWidth="1"/>
    <col min="4846" max="4846" width="33" style="137" customWidth="1"/>
    <col min="4847" max="4847" width="37" style="137" customWidth="1"/>
    <col min="4848" max="4848" width="38" style="137" customWidth="1"/>
    <col min="4849" max="4849" width="43" style="137" customWidth="1"/>
    <col min="4850" max="4851" width="41" style="137" customWidth="1"/>
    <col min="4852" max="4852" width="12" style="137" customWidth="1"/>
    <col min="4853" max="4853" width="18" style="137" customWidth="1"/>
    <col min="4854" max="4854" width="22" style="137" customWidth="1"/>
    <col min="4855" max="4855" width="13" style="137" customWidth="1"/>
    <col min="4856" max="4856" width="14" style="137" customWidth="1"/>
    <col min="4857" max="4857" width="45" style="137" customWidth="1"/>
    <col min="4858" max="4858" width="13" style="137" customWidth="1"/>
    <col min="4859" max="4859" width="27" style="137" customWidth="1"/>
    <col min="4860" max="4860" width="39" style="137" customWidth="1"/>
    <col min="4861" max="4861" width="24" style="137" customWidth="1"/>
    <col min="4862" max="4862" width="40" style="137" customWidth="1"/>
    <col min="4863" max="4863" width="17" style="137" customWidth="1"/>
    <col min="4864" max="4864" width="35" style="137"/>
    <col min="4865" max="4865" width="30" style="137" customWidth="1"/>
    <col min="4866" max="4866" width="6" style="137" customWidth="1"/>
    <col min="4867" max="4867" width="8.28515625" style="137" customWidth="1"/>
    <col min="4868" max="4868" width="10.7109375" style="137" customWidth="1"/>
    <col min="4869" max="4869" width="8.28515625" style="137" customWidth="1"/>
    <col min="4870" max="4871" width="7.140625" style="137" customWidth="1"/>
    <col min="4872" max="4872" width="11.28515625" style="137" customWidth="1"/>
    <col min="4873" max="4873" width="0" style="137" hidden="1" customWidth="1"/>
    <col min="4874" max="4874" width="4" style="137" customWidth="1"/>
    <col min="4875" max="5027" width="8.7109375" style="137" customWidth="1"/>
    <col min="5028" max="5028" width="4" style="137" customWidth="1"/>
    <col min="5029" max="5029" width="13" style="137" customWidth="1"/>
    <col min="5030" max="5030" width="52" style="137" customWidth="1"/>
    <col min="5031" max="5031" width="23.7109375" style="137" customWidth="1"/>
    <col min="5032" max="5032" width="7" style="137" customWidth="1"/>
    <col min="5033" max="5033" width="20" style="137" customWidth="1"/>
    <col min="5034" max="5034" width="26" style="137" customWidth="1"/>
    <col min="5035" max="5035" width="23" style="137" customWidth="1"/>
    <col min="5036" max="5036" width="32" style="137" customWidth="1"/>
    <col min="5037" max="5037" width="30" style="137" customWidth="1"/>
    <col min="5038" max="5038" width="29" style="137" customWidth="1"/>
    <col min="5039" max="5039" width="32" style="137" customWidth="1"/>
    <col min="5040" max="5040" width="31" style="137" customWidth="1"/>
    <col min="5041" max="5041" width="20" style="137" customWidth="1"/>
    <col min="5042" max="5042" width="36" style="137" customWidth="1"/>
    <col min="5043" max="5043" width="25" style="137" customWidth="1"/>
    <col min="5044" max="5044" width="22" style="137" customWidth="1"/>
    <col min="5045" max="5045" width="23" style="137" customWidth="1"/>
    <col min="5046" max="5046" width="16" style="137" customWidth="1"/>
    <col min="5047" max="5047" width="27" style="137" customWidth="1"/>
    <col min="5048" max="5048" width="16" style="137" customWidth="1"/>
    <col min="5049" max="5049" width="25" style="137" customWidth="1"/>
    <col min="5050" max="5050" width="24" style="137" customWidth="1"/>
    <col min="5051" max="5051" width="16" style="137" customWidth="1"/>
    <col min="5052" max="5052" width="22" style="137" customWidth="1"/>
    <col min="5053" max="5053" width="32" style="137" customWidth="1"/>
    <col min="5054" max="5054" width="30" style="137" customWidth="1"/>
    <col min="5055" max="5055" width="23" style="137" customWidth="1"/>
    <col min="5056" max="5056" width="22" style="137" customWidth="1"/>
    <col min="5057" max="5058" width="33" style="137" customWidth="1"/>
    <col min="5059" max="5059" width="26" style="137" customWidth="1"/>
    <col min="5060" max="5060" width="25" style="137" customWidth="1"/>
    <col min="5061" max="5061" width="16" style="137" customWidth="1"/>
    <col min="5062" max="5062" width="23" style="137" customWidth="1"/>
    <col min="5063" max="5063" width="31" style="137" customWidth="1"/>
    <col min="5064" max="5064" width="32" style="137" customWidth="1"/>
    <col min="5065" max="5065" width="17" style="137" customWidth="1"/>
    <col min="5066" max="5066" width="28" style="137" customWidth="1"/>
    <col min="5067" max="5067" width="49" style="137" customWidth="1"/>
    <col min="5068" max="5068" width="24" style="137" customWidth="1"/>
    <col min="5069" max="5069" width="50" style="137" customWidth="1"/>
    <col min="5070" max="5070" width="25" style="137" customWidth="1"/>
    <col min="5071" max="5071" width="20" style="137" customWidth="1"/>
    <col min="5072" max="5072" width="26" style="137" customWidth="1"/>
    <col min="5073" max="5073" width="33" style="137" customWidth="1"/>
    <col min="5074" max="5074" width="26" style="137" customWidth="1"/>
    <col min="5075" max="5075" width="38" style="137" customWidth="1"/>
    <col min="5076" max="5076" width="28" style="137" customWidth="1"/>
    <col min="5077" max="5077" width="45" style="137" customWidth="1"/>
    <col min="5078" max="5078" width="27" style="137" customWidth="1"/>
    <col min="5079" max="5079" width="37" style="137" customWidth="1"/>
    <col min="5080" max="5080" width="18" style="137" customWidth="1"/>
    <col min="5081" max="5081" width="22" style="137" customWidth="1"/>
    <col min="5082" max="5082" width="23" style="137" customWidth="1"/>
    <col min="5083" max="5083" width="26" style="137" customWidth="1"/>
    <col min="5084" max="5084" width="17" style="137" customWidth="1"/>
    <col min="5085" max="5085" width="40" style="137" customWidth="1"/>
    <col min="5086" max="5086" width="23" style="137" customWidth="1"/>
    <col min="5087" max="5087" width="38" style="137" customWidth="1"/>
    <col min="5088" max="5088" width="51" style="137" customWidth="1"/>
    <col min="5089" max="5089" width="26" style="137" customWidth="1"/>
    <col min="5090" max="5090" width="32" style="137" customWidth="1"/>
    <col min="5091" max="5091" width="44" style="137" customWidth="1"/>
    <col min="5092" max="5092" width="22" style="137" customWidth="1"/>
    <col min="5093" max="5093" width="52" style="137" customWidth="1"/>
    <col min="5094" max="5094" width="33" style="137" customWidth="1"/>
    <col min="5095" max="5095" width="40" style="137" customWidth="1"/>
    <col min="5096" max="5096" width="41" style="137" customWidth="1"/>
    <col min="5097" max="5097" width="23" style="137" customWidth="1"/>
    <col min="5098" max="5099" width="37" style="137" customWidth="1"/>
    <col min="5100" max="5100" width="39" style="137" customWidth="1"/>
    <col min="5101" max="5101" width="51" style="137" customWidth="1"/>
    <col min="5102" max="5102" width="33" style="137" customWidth="1"/>
    <col min="5103" max="5103" width="37" style="137" customWidth="1"/>
    <col min="5104" max="5104" width="38" style="137" customWidth="1"/>
    <col min="5105" max="5105" width="43" style="137" customWidth="1"/>
    <col min="5106" max="5107" width="41" style="137" customWidth="1"/>
    <col min="5108" max="5108" width="12" style="137" customWidth="1"/>
    <col min="5109" max="5109" width="18" style="137" customWidth="1"/>
    <col min="5110" max="5110" width="22" style="137" customWidth="1"/>
    <col min="5111" max="5111" width="13" style="137" customWidth="1"/>
    <col min="5112" max="5112" width="14" style="137" customWidth="1"/>
    <col min="5113" max="5113" width="45" style="137" customWidth="1"/>
    <col min="5114" max="5114" width="13" style="137" customWidth="1"/>
    <col min="5115" max="5115" width="27" style="137" customWidth="1"/>
    <col min="5116" max="5116" width="39" style="137" customWidth="1"/>
    <col min="5117" max="5117" width="24" style="137" customWidth="1"/>
    <col min="5118" max="5118" width="40" style="137" customWidth="1"/>
    <col min="5119" max="5119" width="17" style="137" customWidth="1"/>
    <col min="5120" max="5120" width="35" style="137"/>
    <col min="5121" max="5121" width="30" style="137" customWidth="1"/>
    <col min="5122" max="5122" width="6" style="137" customWidth="1"/>
    <col min="5123" max="5123" width="8.28515625" style="137" customWidth="1"/>
    <col min="5124" max="5124" width="10.7109375" style="137" customWidth="1"/>
    <col min="5125" max="5125" width="8.28515625" style="137" customWidth="1"/>
    <col min="5126" max="5127" width="7.140625" style="137" customWidth="1"/>
    <col min="5128" max="5128" width="11.28515625" style="137" customWidth="1"/>
    <col min="5129" max="5129" width="0" style="137" hidden="1" customWidth="1"/>
    <col min="5130" max="5130" width="4" style="137" customWidth="1"/>
    <col min="5131" max="5283" width="8.7109375" style="137" customWidth="1"/>
    <col min="5284" max="5284" width="4" style="137" customWidth="1"/>
    <col min="5285" max="5285" width="13" style="137" customWidth="1"/>
    <col min="5286" max="5286" width="52" style="137" customWidth="1"/>
    <col min="5287" max="5287" width="23.7109375" style="137" customWidth="1"/>
    <col min="5288" max="5288" width="7" style="137" customWidth="1"/>
    <col min="5289" max="5289" width="20" style="137" customWidth="1"/>
    <col min="5290" max="5290" width="26" style="137" customWidth="1"/>
    <col min="5291" max="5291" width="23" style="137" customWidth="1"/>
    <col min="5292" max="5292" width="32" style="137" customWidth="1"/>
    <col min="5293" max="5293" width="30" style="137" customWidth="1"/>
    <col min="5294" max="5294" width="29" style="137" customWidth="1"/>
    <col min="5295" max="5295" width="32" style="137" customWidth="1"/>
    <col min="5296" max="5296" width="31" style="137" customWidth="1"/>
    <col min="5297" max="5297" width="20" style="137" customWidth="1"/>
    <col min="5298" max="5298" width="36" style="137" customWidth="1"/>
    <col min="5299" max="5299" width="25" style="137" customWidth="1"/>
    <col min="5300" max="5300" width="22" style="137" customWidth="1"/>
    <col min="5301" max="5301" width="23" style="137" customWidth="1"/>
    <col min="5302" max="5302" width="16" style="137" customWidth="1"/>
    <col min="5303" max="5303" width="27" style="137" customWidth="1"/>
    <col min="5304" max="5304" width="16" style="137" customWidth="1"/>
    <col min="5305" max="5305" width="25" style="137" customWidth="1"/>
    <col min="5306" max="5306" width="24" style="137" customWidth="1"/>
    <col min="5307" max="5307" width="16" style="137" customWidth="1"/>
    <col min="5308" max="5308" width="22" style="137" customWidth="1"/>
    <col min="5309" max="5309" width="32" style="137" customWidth="1"/>
    <col min="5310" max="5310" width="30" style="137" customWidth="1"/>
    <col min="5311" max="5311" width="23" style="137" customWidth="1"/>
    <col min="5312" max="5312" width="22" style="137" customWidth="1"/>
    <col min="5313" max="5314" width="33" style="137" customWidth="1"/>
    <col min="5315" max="5315" width="26" style="137" customWidth="1"/>
    <col min="5316" max="5316" width="25" style="137" customWidth="1"/>
    <col min="5317" max="5317" width="16" style="137" customWidth="1"/>
    <col min="5318" max="5318" width="23" style="137" customWidth="1"/>
    <col min="5319" max="5319" width="31" style="137" customWidth="1"/>
    <col min="5320" max="5320" width="32" style="137" customWidth="1"/>
    <col min="5321" max="5321" width="17" style="137" customWidth="1"/>
    <col min="5322" max="5322" width="28" style="137" customWidth="1"/>
    <col min="5323" max="5323" width="49" style="137" customWidth="1"/>
    <col min="5324" max="5324" width="24" style="137" customWidth="1"/>
    <col min="5325" max="5325" width="50" style="137" customWidth="1"/>
    <col min="5326" max="5326" width="25" style="137" customWidth="1"/>
    <col min="5327" max="5327" width="20" style="137" customWidth="1"/>
    <col min="5328" max="5328" width="26" style="137" customWidth="1"/>
    <col min="5329" max="5329" width="33" style="137" customWidth="1"/>
    <col min="5330" max="5330" width="26" style="137" customWidth="1"/>
    <col min="5331" max="5331" width="38" style="137" customWidth="1"/>
    <col min="5332" max="5332" width="28" style="137" customWidth="1"/>
    <col min="5333" max="5333" width="45" style="137" customWidth="1"/>
    <col min="5334" max="5334" width="27" style="137" customWidth="1"/>
    <col min="5335" max="5335" width="37" style="137" customWidth="1"/>
    <col min="5336" max="5336" width="18" style="137" customWidth="1"/>
    <col min="5337" max="5337" width="22" style="137" customWidth="1"/>
    <col min="5338" max="5338" width="23" style="137" customWidth="1"/>
    <col min="5339" max="5339" width="26" style="137" customWidth="1"/>
    <col min="5340" max="5340" width="17" style="137" customWidth="1"/>
    <col min="5341" max="5341" width="40" style="137" customWidth="1"/>
    <col min="5342" max="5342" width="23" style="137" customWidth="1"/>
    <col min="5343" max="5343" width="38" style="137" customWidth="1"/>
    <col min="5344" max="5344" width="51" style="137" customWidth="1"/>
    <col min="5345" max="5345" width="26" style="137" customWidth="1"/>
    <col min="5346" max="5346" width="32" style="137" customWidth="1"/>
    <col min="5347" max="5347" width="44" style="137" customWidth="1"/>
    <col min="5348" max="5348" width="22" style="137" customWidth="1"/>
    <col min="5349" max="5349" width="52" style="137" customWidth="1"/>
    <col min="5350" max="5350" width="33" style="137" customWidth="1"/>
    <col min="5351" max="5351" width="40" style="137" customWidth="1"/>
    <col min="5352" max="5352" width="41" style="137" customWidth="1"/>
    <col min="5353" max="5353" width="23" style="137" customWidth="1"/>
    <col min="5354" max="5355" width="37" style="137" customWidth="1"/>
    <col min="5356" max="5356" width="39" style="137" customWidth="1"/>
    <col min="5357" max="5357" width="51" style="137" customWidth="1"/>
    <col min="5358" max="5358" width="33" style="137" customWidth="1"/>
    <col min="5359" max="5359" width="37" style="137" customWidth="1"/>
    <col min="5360" max="5360" width="38" style="137" customWidth="1"/>
    <col min="5361" max="5361" width="43" style="137" customWidth="1"/>
    <col min="5362" max="5363" width="41" style="137" customWidth="1"/>
    <col min="5364" max="5364" width="12" style="137" customWidth="1"/>
    <col min="5365" max="5365" width="18" style="137" customWidth="1"/>
    <col min="5366" max="5366" width="22" style="137" customWidth="1"/>
    <col min="5367" max="5367" width="13" style="137" customWidth="1"/>
    <col min="5368" max="5368" width="14" style="137" customWidth="1"/>
    <col min="5369" max="5369" width="45" style="137" customWidth="1"/>
    <col min="5370" max="5370" width="13" style="137" customWidth="1"/>
    <col min="5371" max="5371" width="27" style="137" customWidth="1"/>
    <col min="5372" max="5372" width="39" style="137" customWidth="1"/>
    <col min="5373" max="5373" width="24" style="137" customWidth="1"/>
    <col min="5374" max="5374" width="40" style="137" customWidth="1"/>
    <col min="5375" max="5375" width="17" style="137" customWidth="1"/>
    <col min="5376" max="5376" width="35" style="137"/>
    <col min="5377" max="5377" width="30" style="137" customWidth="1"/>
    <col min="5378" max="5378" width="6" style="137" customWidth="1"/>
    <col min="5379" max="5379" width="8.28515625" style="137" customWidth="1"/>
    <col min="5380" max="5380" width="10.7109375" style="137" customWidth="1"/>
    <col min="5381" max="5381" width="8.28515625" style="137" customWidth="1"/>
    <col min="5382" max="5383" width="7.140625" style="137" customWidth="1"/>
    <col min="5384" max="5384" width="11.28515625" style="137" customWidth="1"/>
    <col min="5385" max="5385" width="0" style="137" hidden="1" customWidth="1"/>
    <col min="5386" max="5386" width="4" style="137" customWidth="1"/>
    <col min="5387" max="5539" width="8.7109375" style="137" customWidth="1"/>
    <col min="5540" max="5540" width="4" style="137" customWidth="1"/>
    <col min="5541" max="5541" width="13" style="137" customWidth="1"/>
    <col min="5542" max="5542" width="52" style="137" customWidth="1"/>
    <col min="5543" max="5543" width="23.7109375" style="137" customWidth="1"/>
    <col min="5544" max="5544" width="7" style="137" customWidth="1"/>
    <col min="5545" max="5545" width="20" style="137" customWidth="1"/>
    <col min="5546" max="5546" width="26" style="137" customWidth="1"/>
    <col min="5547" max="5547" width="23" style="137" customWidth="1"/>
    <col min="5548" max="5548" width="32" style="137" customWidth="1"/>
    <col min="5549" max="5549" width="30" style="137" customWidth="1"/>
    <col min="5550" max="5550" width="29" style="137" customWidth="1"/>
    <col min="5551" max="5551" width="32" style="137" customWidth="1"/>
    <col min="5552" max="5552" width="31" style="137" customWidth="1"/>
    <col min="5553" max="5553" width="20" style="137" customWidth="1"/>
    <col min="5554" max="5554" width="36" style="137" customWidth="1"/>
    <col min="5555" max="5555" width="25" style="137" customWidth="1"/>
    <col min="5556" max="5556" width="22" style="137" customWidth="1"/>
    <col min="5557" max="5557" width="23" style="137" customWidth="1"/>
    <col min="5558" max="5558" width="16" style="137" customWidth="1"/>
    <col min="5559" max="5559" width="27" style="137" customWidth="1"/>
    <col min="5560" max="5560" width="16" style="137" customWidth="1"/>
    <col min="5561" max="5561" width="25" style="137" customWidth="1"/>
    <col min="5562" max="5562" width="24" style="137" customWidth="1"/>
    <col min="5563" max="5563" width="16" style="137" customWidth="1"/>
    <col min="5564" max="5564" width="22" style="137" customWidth="1"/>
    <col min="5565" max="5565" width="32" style="137" customWidth="1"/>
    <col min="5566" max="5566" width="30" style="137" customWidth="1"/>
    <col min="5567" max="5567" width="23" style="137" customWidth="1"/>
    <col min="5568" max="5568" width="22" style="137" customWidth="1"/>
    <col min="5569" max="5570" width="33" style="137" customWidth="1"/>
    <col min="5571" max="5571" width="26" style="137" customWidth="1"/>
    <col min="5572" max="5572" width="25" style="137" customWidth="1"/>
    <col min="5573" max="5573" width="16" style="137" customWidth="1"/>
    <col min="5574" max="5574" width="23" style="137" customWidth="1"/>
    <col min="5575" max="5575" width="31" style="137" customWidth="1"/>
    <col min="5576" max="5576" width="32" style="137" customWidth="1"/>
    <col min="5577" max="5577" width="17" style="137" customWidth="1"/>
    <col min="5578" max="5578" width="28" style="137" customWidth="1"/>
    <col min="5579" max="5579" width="49" style="137" customWidth="1"/>
    <col min="5580" max="5580" width="24" style="137" customWidth="1"/>
    <col min="5581" max="5581" width="50" style="137" customWidth="1"/>
    <col min="5582" max="5582" width="25" style="137" customWidth="1"/>
    <col min="5583" max="5583" width="20" style="137" customWidth="1"/>
    <col min="5584" max="5584" width="26" style="137" customWidth="1"/>
    <col min="5585" max="5585" width="33" style="137" customWidth="1"/>
    <col min="5586" max="5586" width="26" style="137" customWidth="1"/>
    <col min="5587" max="5587" width="38" style="137" customWidth="1"/>
    <col min="5588" max="5588" width="28" style="137" customWidth="1"/>
    <col min="5589" max="5589" width="45" style="137" customWidth="1"/>
    <col min="5590" max="5590" width="27" style="137" customWidth="1"/>
    <col min="5591" max="5591" width="37" style="137" customWidth="1"/>
    <col min="5592" max="5592" width="18" style="137" customWidth="1"/>
    <col min="5593" max="5593" width="22" style="137" customWidth="1"/>
    <col min="5594" max="5594" width="23" style="137" customWidth="1"/>
    <col min="5595" max="5595" width="26" style="137" customWidth="1"/>
    <col min="5596" max="5596" width="17" style="137" customWidth="1"/>
    <col min="5597" max="5597" width="40" style="137" customWidth="1"/>
    <col min="5598" max="5598" width="23" style="137" customWidth="1"/>
    <col min="5599" max="5599" width="38" style="137" customWidth="1"/>
    <col min="5600" max="5600" width="51" style="137" customWidth="1"/>
    <col min="5601" max="5601" width="26" style="137" customWidth="1"/>
    <col min="5602" max="5602" width="32" style="137" customWidth="1"/>
    <col min="5603" max="5603" width="44" style="137" customWidth="1"/>
    <col min="5604" max="5604" width="22" style="137" customWidth="1"/>
    <col min="5605" max="5605" width="52" style="137" customWidth="1"/>
    <col min="5606" max="5606" width="33" style="137" customWidth="1"/>
    <col min="5607" max="5607" width="40" style="137" customWidth="1"/>
    <col min="5608" max="5608" width="41" style="137" customWidth="1"/>
    <col min="5609" max="5609" width="23" style="137" customWidth="1"/>
    <col min="5610" max="5611" width="37" style="137" customWidth="1"/>
    <col min="5612" max="5612" width="39" style="137" customWidth="1"/>
    <col min="5613" max="5613" width="51" style="137" customWidth="1"/>
    <col min="5614" max="5614" width="33" style="137" customWidth="1"/>
    <col min="5615" max="5615" width="37" style="137" customWidth="1"/>
    <col min="5616" max="5616" width="38" style="137" customWidth="1"/>
    <col min="5617" max="5617" width="43" style="137" customWidth="1"/>
    <col min="5618" max="5619" width="41" style="137" customWidth="1"/>
    <col min="5620" max="5620" width="12" style="137" customWidth="1"/>
    <col min="5621" max="5621" width="18" style="137" customWidth="1"/>
    <col min="5622" max="5622" width="22" style="137" customWidth="1"/>
    <col min="5623" max="5623" width="13" style="137" customWidth="1"/>
    <col min="5624" max="5624" width="14" style="137" customWidth="1"/>
    <col min="5625" max="5625" width="45" style="137" customWidth="1"/>
    <col min="5626" max="5626" width="13" style="137" customWidth="1"/>
    <col min="5627" max="5627" width="27" style="137" customWidth="1"/>
    <col min="5628" max="5628" width="39" style="137" customWidth="1"/>
    <col min="5629" max="5629" width="24" style="137" customWidth="1"/>
    <col min="5630" max="5630" width="40" style="137" customWidth="1"/>
    <col min="5631" max="5631" width="17" style="137" customWidth="1"/>
    <col min="5632" max="5632" width="35" style="137"/>
    <col min="5633" max="5633" width="30" style="137" customWidth="1"/>
    <col min="5634" max="5634" width="6" style="137" customWidth="1"/>
    <col min="5635" max="5635" width="8.28515625" style="137" customWidth="1"/>
    <col min="5636" max="5636" width="10.7109375" style="137" customWidth="1"/>
    <col min="5637" max="5637" width="8.28515625" style="137" customWidth="1"/>
    <col min="5638" max="5639" width="7.140625" style="137" customWidth="1"/>
    <col min="5640" max="5640" width="11.28515625" style="137" customWidth="1"/>
    <col min="5641" max="5641" width="0" style="137" hidden="1" customWidth="1"/>
    <col min="5642" max="5642" width="4" style="137" customWidth="1"/>
    <col min="5643" max="5795" width="8.7109375" style="137" customWidth="1"/>
    <col min="5796" max="5796" width="4" style="137" customWidth="1"/>
    <col min="5797" max="5797" width="13" style="137" customWidth="1"/>
    <col min="5798" max="5798" width="52" style="137" customWidth="1"/>
    <col min="5799" max="5799" width="23.7109375" style="137" customWidth="1"/>
    <col min="5800" max="5800" width="7" style="137" customWidth="1"/>
    <col min="5801" max="5801" width="20" style="137" customWidth="1"/>
    <col min="5802" max="5802" width="26" style="137" customWidth="1"/>
    <col min="5803" max="5803" width="23" style="137" customWidth="1"/>
    <col min="5804" max="5804" width="32" style="137" customWidth="1"/>
    <col min="5805" max="5805" width="30" style="137" customWidth="1"/>
    <col min="5806" max="5806" width="29" style="137" customWidth="1"/>
    <col min="5807" max="5807" width="32" style="137" customWidth="1"/>
    <col min="5808" max="5808" width="31" style="137" customWidth="1"/>
    <col min="5809" max="5809" width="20" style="137" customWidth="1"/>
    <col min="5810" max="5810" width="36" style="137" customWidth="1"/>
    <col min="5811" max="5811" width="25" style="137" customWidth="1"/>
    <col min="5812" max="5812" width="22" style="137" customWidth="1"/>
    <col min="5813" max="5813" width="23" style="137" customWidth="1"/>
    <col min="5814" max="5814" width="16" style="137" customWidth="1"/>
    <col min="5815" max="5815" width="27" style="137" customWidth="1"/>
    <col min="5816" max="5816" width="16" style="137" customWidth="1"/>
    <col min="5817" max="5817" width="25" style="137" customWidth="1"/>
    <col min="5818" max="5818" width="24" style="137" customWidth="1"/>
    <col min="5819" max="5819" width="16" style="137" customWidth="1"/>
    <col min="5820" max="5820" width="22" style="137" customWidth="1"/>
    <col min="5821" max="5821" width="32" style="137" customWidth="1"/>
    <col min="5822" max="5822" width="30" style="137" customWidth="1"/>
    <col min="5823" max="5823" width="23" style="137" customWidth="1"/>
    <col min="5824" max="5824" width="22" style="137" customWidth="1"/>
    <col min="5825" max="5826" width="33" style="137" customWidth="1"/>
    <col min="5827" max="5827" width="26" style="137" customWidth="1"/>
    <col min="5828" max="5828" width="25" style="137" customWidth="1"/>
    <col min="5829" max="5829" width="16" style="137" customWidth="1"/>
    <col min="5830" max="5830" width="23" style="137" customWidth="1"/>
    <col min="5831" max="5831" width="31" style="137" customWidth="1"/>
    <col min="5832" max="5832" width="32" style="137" customWidth="1"/>
    <col min="5833" max="5833" width="17" style="137" customWidth="1"/>
    <col min="5834" max="5834" width="28" style="137" customWidth="1"/>
    <col min="5835" max="5835" width="49" style="137" customWidth="1"/>
    <col min="5836" max="5836" width="24" style="137" customWidth="1"/>
    <col min="5837" max="5837" width="50" style="137" customWidth="1"/>
    <col min="5838" max="5838" width="25" style="137" customWidth="1"/>
    <col min="5839" max="5839" width="20" style="137" customWidth="1"/>
    <col min="5840" max="5840" width="26" style="137" customWidth="1"/>
    <col min="5841" max="5841" width="33" style="137" customWidth="1"/>
    <col min="5842" max="5842" width="26" style="137" customWidth="1"/>
    <col min="5843" max="5843" width="38" style="137" customWidth="1"/>
    <col min="5844" max="5844" width="28" style="137" customWidth="1"/>
    <col min="5845" max="5845" width="45" style="137" customWidth="1"/>
    <col min="5846" max="5846" width="27" style="137" customWidth="1"/>
    <col min="5847" max="5847" width="37" style="137" customWidth="1"/>
    <col min="5848" max="5848" width="18" style="137" customWidth="1"/>
    <col min="5849" max="5849" width="22" style="137" customWidth="1"/>
    <col min="5850" max="5850" width="23" style="137" customWidth="1"/>
    <col min="5851" max="5851" width="26" style="137" customWidth="1"/>
    <col min="5852" max="5852" width="17" style="137" customWidth="1"/>
    <col min="5853" max="5853" width="40" style="137" customWidth="1"/>
    <col min="5854" max="5854" width="23" style="137" customWidth="1"/>
    <col min="5855" max="5855" width="38" style="137" customWidth="1"/>
    <col min="5856" max="5856" width="51" style="137" customWidth="1"/>
    <col min="5857" max="5857" width="26" style="137" customWidth="1"/>
    <col min="5858" max="5858" width="32" style="137" customWidth="1"/>
    <col min="5859" max="5859" width="44" style="137" customWidth="1"/>
    <col min="5860" max="5860" width="22" style="137" customWidth="1"/>
    <col min="5861" max="5861" width="52" style="137" customWidth="1"/>
    <col min="5862" max="5862" width="33" style="137" customWidth="1"/>
    <col min="5863" max="5863" width="40" style="137" customWidth="1"/>
    <col min="5864" max="5864" width="41" style="137" customWidth="1"/>
    <col min="5865" max="5865" width="23" style="137" customWidth="1"/>
    <col min="5866" max="5867" width="37" style="137" customWidth="1"/>
    <col min="5868" max="5868" width="39" style="137" customWidth="1"/>
    <col min="5869" max="5869" width="51" style="137" customWidth="1"/>
    <col min="5870" max="5870" width="33" style="137" customWidth="1"/>
    <col min="5871" max="5871" width="37" style="137" customWidth="1"/>
    <col min="5872" max="5872" width="38" style="137" customWidth="1"/>
    <col min="5873" max="5873" width="43" style="137" customWidth="1"/>
    <col min="5874" max="5875" width="41" style="137" customWidth="1"/>
    <col min="5876" max="5876" width="12" style="137" customWidth="1"/>
    <col min="5877" max="5877" width="18" style="137" customWidth="1"/>
    <col min="5878" max="5878" width="22" style="137" customWidth="1"/>
    <col min="5879" max="5879" width="13" style="137" customWidth="1"/>
    <col min="5880" max="5880" width="14" style="137" customWidth="1"/>
    <col min="5881" max="5881" width="45" style="137" customWidth="1"/>
    <col min="5882" max="5882" width="13" style="137" customWidth="1"/>
    <col min="5883" max="5883" width="27" style="137" customWidth="1"/>
    <col min="5884" max="5884" width="39" style="137" customWidth="1"/>
    <col min="5885" max="5885" width="24" style="137" customWidth="1"/>
    <col min="5886" max="5886" width="40" style="137" customWidth="1"/>
    <col min="5887" max="5887" width="17" style="137" customWidth="1"/>
    <col min="5888" max="5888" width="35" style="137"/>
    <col min="5889" max="5889" width="30" style="137" customWidth="1"/>
    <col min="5890" max="5890" width="6" style="137" customWidth="1"/>
    <col min="5891" max="5891" width="8.28515625" style="137" customWidth="1"/>
    <col min="5892" max="5892" width="10.7109375" style="137" customWidth="1"/>
    <col min="5893" max="5893" width="8.28515625" style="137" customWidth="1"/>
    <col min="5894" max="5895" width="7.140625" style="137" customWidth="1"/>
    <col min="5896" max="5896" width="11.28515625" style="137" customWidth="1"/>
    <col min="5897" max="5897" width="0" style="137" hidden="1" customWidth="1"/>
    <col min="5898" max="5898" width="4" style="137" customWidth="1"/>
    <col min="5899" max="6051" width="8.7109375" style="137" customWidth="1"/>
    <col min="6052" max="6052" width="4" style="137" customWidth="1"/>
    <col min="6053" max="6053" width="13" style="137" customWidth="1"/>
    <col min="6054" max="6054" width="52" style="137" customWidth="1"/>
    <col min="6055" max="6055" width="23.7109375" style="137" customWidth="1"/>
    <col min="6056" max="6056" width="7" style="137" customWidth="1"/>
    <col min="6057" max="6057" width="20" style="137" customWidth="1"/>
    <col min="6058" max="6058" width="26" style="137" customWidth="1"/>
    <col min="6059" max="6059" width="23" style="137" customWidth="1"/>
    <col min="6060" max="6060" width="32" style="137" customWidth="1"/>
    <col min="6061" max="6061" width="30" style="137" customWidth="1"/>
    <col min="6062" max="6062" width="29" style="137" customWidth="1"/>
    <col min="6063" max="6063" width="32" style="137" customWidth="1"/>
    <col min="6064" max="6064" width="31" style="137" customWidth="1"/>
    <col min="6065" max="6065" width="20" style="137" customWidth="1"/>
    <col min="6066" max="6066" width="36" style="137" customWidth="1"/>
    <col min="6067" max="6067" width="25" style="137" customWidth="1"/>
    <col min="6068" max="6068" width="22" style="137" customWidth="1"/>
    <col min="6069" max="6069" width="23" style="137" customWidth="1"/>
    <col min="6070" max="6070" width="16" style="137" customWidth="1"/>
    <col min="6071" max="6071" width="27" style="137" customWidth="1"/>
    <col min="6072" max="6072" width="16" style="137" customWidth="1"/>
    <col min="6073" max="6073" width="25" style="137" customWidth="1"/>
    <col min="6074" max="6074" width="24" style="137" customWidth="1"/>
    <col min="6075" max="6075" width="16" style="137" customWidth="1"/>
    <col min="6076" max="6076" width="22" style="137" customWidth="1"/>
    <col min="6077" max="6077" width="32" style="137" customWidth="1"/>
    <col min="6078" max="6078" width="30" style="137" customWidth="1"/>
    <col min="6079" max="6079" width="23" style="137" customWidth="1"/>
    <col min="6080" max="6080" width="22" style="137" customWidth="1"/>
    <col min="6081" max="6082" width="33" style="137" customWidth="1"/>
    <col min="6083" max="6083" width="26" style="137" customWidth="1"/>
    <col min="6084" max="6084" width="25" style="137" customWidth="1"/>
    <col min="6085" max="6085" width="16" style="137" customWidth="1"/>
    <col min="6086" max="6086" width="23" style="137" customWidth="1"/>
    <col min="6087" max="6087" width="31" style="137" customWidth="1"/>
    <col min="6088" max="6088" width="32" style="137" customWidth="1"/>
    <col min="6089" max="6089" width="17" style="137" customWidth="1"/>
    <col min="6090" max="6090" width="28" style="137" customWidth="1"/>
    <col min="6091" max="6091" width="49" style="137" customWidth="1"/>
    <col min="6092" max="6092" width="24" style="137" customWidth="1"/>
    <col min="6093" max="6093" width="50" style="137" customWidth="1"/>
    <col min="6094" max="6094" width="25" style="137" customWidth="1"/>
    <col min="6095" max="6095" width="20" style="137" customWidth="1"/>
    <col min="6096" max="6096" width="26" style="137" customWidth="1"/>
    <col min="6097" max="6097" width="33" style="137" customWidth="1"/>
    <col min="6098" max="6098" width="26" style="137" customWidth="1"/>
    <col min="6099" max="6099" width="38" style="137" customWidth="1"/>
    <col min="6100" max="6100" width="28" style="137" customWidth="1"/>
    <col min="6101" max="6101" width="45" style="137" customWidth="1"/>
    <col min="6102" max="6102" width="27" style="137" customWidth="1"/>
    <col min="6103" max="6103" width="37" style="137" customWidth="1"/>
    <col min="6104" max="6104" width="18" style="137" customWidth="1"/>
    <col min="6105" max="6105" width="22" style="137" customWidth="1"/>
    <col min="6106" max="6106" width="23" style="137" customWidth="1"/>
    <col min="6107" max="6107" width="26" style="137" customWidth="1"/>
    <col min="6108" max="6108" width="17" style="137" customWidth="1"/>
    <col min="6109" max="6109" width="40" style="137" customWidth="1"/>
    <col min="6110" max="6110" width="23" style="137" customWidth="1"/>
    <col min="6111" max="6111" width="38" style="137" customWidth="1"/>
    <col min="6112" max="6112" width="51" style="137" customWidth="1"/>
    <col min="6113" max="6113" width="26" style="137" customWidth="1"/>
    <col min="6114" max="6114" width="32" style="137" customWidth="1"/>
    <col min="6115" max="6115" width="44" style="137" customWidth="1"/>
    <col min="6116" max="6116" width="22" style="137" customWidth="1"/>
    <col min="6117" max="6117" width="52" style="137" customWidth="1"/>
    <col min="6118" max="6118" width="33" style="137" customWidth="1"/>
    <col min="6119" max="6119" width="40" style="137" customWidth="1"/>
    <col min="6120" max="6120" width="41" style="137" customWidth="1"/>
    <col min="6121" max="6121" width="23" style="137" customWidth="1"/>
    <col min="6122" max="6123" width="37" style="137" customWidth="1"/>
    <col min="6124" max="6124" width="39" style="137" customWidth="1"/>
    <col min="6125" max="6125" width="51" style="137" customWidth="1"/>
    <col min="6126" max="6126" width="33" style="137" customWidth="1"/>
    <col min="6127" max="6127" width="37" style="137" customWidth="1"/>
    <col min="6128" max="6128" width="38" style="137" customWidth="1"/>
    <col min="6129" max="6129" width="43" style="137" customWidth="1"/>
    <col min="6130" max="6131" width="41" style="137" customWidth="1"/>
    <col min="6132" max="6132" width="12" style="137" customWidth="1"/>
    <col min="6133" max="6133" width="18" style="137" customWidth="1"/>
    <col min="6134" max="6134" width="22" style="137" customWidth="1"/>
    <col min="6135" max="6135" width="13" style="137" customWidth="1"/>
    <col min="6136" max="6136" width="14" style="137" customWidth="1"/>
    <col min="6137" max="6137" width="45" style="137" customWidth="1"/>
    <col min="6138" max="6138" width="13" style="137" customWidth="1"/>
    <col min="6139" max="6139" width="27" style="137" customWidth="1"/>
    <col min="6140" max="6140" width="39" style="137" customWidth="1"/>
    <col min="6141" max="6141" width="24" style="137" customWidth="1"/>
    <col min="6142" max="6142" width="40" style="137" customWidth="1"/>
    <col min="6143" max="6143" width="17" style="137" customWidth="1"/>
    <col min="6144" max="6144" width="35" style="137"/>
    <col min="6145" max="6145" width="30" style="137" customWidth="1"/>
    <col min="6146" max="6146" width="6" style="137" customWidth="1"/>
    <col min="6147" max="6147" width="8.28515625" style="137" customWidth="1"/>
    <col min="6148" max="6148" width="10.7109375" style="137" customWidth="1"/>
    <col min="6149" max="6149" width="8.28515625" style="137" customWidth="1"/>
    <col min="6150" max="6151" width="7.140625" style="137" customWidth="1"/>
    <col min="6152" max="6152" width="11.28515625" style="137" customWidth="1"/>
    <col min="6153" max="6153" width="0" style="137" hidden="1" customWidth="1"/>
    <col min="6154" max="6154" width="4" style="137" customWidth="1"/>
    <col min="6155" max="6307" width="8.7109375" style="137" customWidth="1"/>
    <col min="6308" max="6308" width="4" style="137" customWidth="1"/>
    <col min="6309" max="6309" width="13" style="137" customWidth="1"/>
    <col min="6310" max="6310" width="52" style="137" customWidth="1"/>
    <col min="6311" max="6311" width="23.7109375" style="137" customWidth="1"/>
    <col min="6312" max="6312" width="7" style="137" customWidth="1"/>
    <col min="6313" max="6313" width="20" style="137" customWidth="1"/>
    <col min="6314" max="6314" width="26" style="137" customWidth="1"/>
    <col min="6315" max="6315" width="23" style="137" customWidth="1"/>
    <col min="6316" max="6316" width="32" style="137" customWidth="1"/>
    <col min="6317" max="6317" width="30" style="137" customWidth="1"/>
    <col min="6318" max="6318" width="29" style="137" customWidth="1"/>
    <col min="6319" max="6319" width="32" style="137" customWidth="1"/>
    <col min="6320" max="6320" width="31" style="137" customWidth="1"/>
    <col min="6321" max="6321" width="20" style="137" customWidth="1"/>
    <col min="6322" max="6322" width="36" style="137" customWidth="1"/>
    <col min="6323" max="6323" width="25" style="137" customWidth="1"/>
    <col min="6324" max="6324" width="22" style="137" customWidth="1"/>
    <col min="6325" max="6325" width="23" style="137" customWidth="1"/>
    <col min="6326" max="6326" width="16" style="137" customWidth="1"/>
    <col min="6327" max="6327" width="27" style="137" customWidth="1"/>
    <col min="6328" max="6328" width="16" style="137" customWidth="1"/>
    <col min="6329" max="6329" width="25" style="137" customWidth="1"/>
    <col min="6330" max="6330" width="24" style="137" customWidth="1"/>
    <col min="6331" max="6331" width="16" style="137" customWidth="1"/>
    <col min="6332" max="6332" width="22" style="137" customWidth="1"/>
    <col min="6333" max="6333" width="32" style="137" customWidth="1"/>
    <col min="6334" max="6334" width="30" style="137" customWidth="1"/>
    <col min="6335" max="6335" width="23" style="137" customWidth="1"/>
    <col min="6336" max="6336" width="22" style="137" customWidth="1"/>
    <col min="6337" max="6338" width="33" style="137" customWidth="1"/>
    <col min="6339" max="6339" width="26" style="137" customWidth="1"/>
    <col min="6340" max="6340" width="25" style="137" customWidth="1"/>
    <col min="6341" max="6341" width="16" style="137" customWidth="1"/>
    <col min="6342" max="6342" width="23" style="137" customWidth="1"/>
    <col min="6343" max="6343" width="31" style="137" customWidth="1"/>
    <col min="6344" max="6344" width="32" style="137" customWidth="1"/>
    <col min="6345" max="6345" width="17" style="137" customWidth="1"/>
    <col min="6346" max="6346" width="28" style="137" customWidth="1"/>
    <col min="6347" max="6347" width="49" style="137" customWidth="1"/>
    <col min="6348" max="6348" width="24" style="137" customWidth="1"/>
    <col min="6349" max="6349" width="50" style="137" customWidth="1"/>
    <col min="6350" max="6350" width="25" style="137" customWidth="1"/>
    <col min="6351" max="6351" width="20" style="137" customWidth="1"/>
    <col min="6352" max="6352" width="26" style="137" customWidth="1"/>
    <col min="6353" max="6353" width="33" style="137" customWidth="1"/>
    <col min="6354" max="6354" width="26" style="137" customWidth="1"/>
    <col min="6355" max="6355" width="38" style="137" customWidth="1"/>
    <col min="6356" max="6356" width="28" style="137" customWidth="1"/>
    <col min="6357" max="6357" width="45" style="137" customWidth="1"/>
    <col min="6358" max="6358" width="27" style="137" customWidth="1"/>
    <col min="6359" max="6359" width="37" style="137" customWidth="1"/>
    <col min="6360" max="6360" width="18" style="137" customWidth="1"/>
    <col min="6361" max="6361" width="22" style="137" customWidth="1"/>
    <col min="6362" max="6362" width="23" style="137" customWidth="1"/>
    <col min="6363" max="6363" width="26" style="137" customWidth="1"/>
    <col min="6364" max="6364" width="17" style="137" customWidth="1"/>
    <col min="6365" max="6365" width="40" style="137" customWidth="1"/>
    <col min="6366" max="6366" width="23" style="137" customWidth="1"/>
    <col min="6367" max="6367" width="38" style="137" customWidth="1"/>
    <col min="6368" max="6368" width="51" style="137" customWidth="1"/>
    <col min="6369" max="6369" width="26" style="137" customWidth="1"/>
    <col min="6370" max="6370" width="32" style="137" customWidth="1"/>
    <col min="6371" max="6371" width="44" style="137" customWidth="1"/>
    <col min="6372" max="6372" width="22" style="137" customWidth="1"/>
    <col min="6373" max="6373" width="52" style="137" customWidth="1"/>
    <col min="6374" max="6374" width="33" style="137" customWidth="1"/>
    <col min="6375" max="6375" width="40" style="137" customWidth="1"/>
    <col min="6376" max="6376" width="41" style="137" customWidth="1"/>
    <col min="6377" max="6377" width="23" style="137" customWidth="1"/>
    <col min="6378" max="6379" width="37" style="137" customWidth="1"/>
    <col min="6380" max="6380" width="39" style="137" customWidth="1"/>
    <col min="6381" max="6381" width="51" style="137" customWidth="1"/>
    <col min="6382" max="6382" width="33" style="137" customWidth="1"/>
    <col min="6383" max="6383" width="37" style="137" customWidth="1"/>
    <col min="6384" max="6384" width="38" style="137" customWidth="1"/>
    <col min="6385" max="6385" width="43" style="137" customWidth="1"/>
    <col min="6386" max="6387" width="41" style="137" customWidth="1"/>
    <col min="6388" max="6388" width="12" style="137" customWidth="1"/>
    <col min="6389" max="6389" width="18" style="137" customWidth="1"/>
    <col min="6390" max="6390" width="22" style="137" customWidth="1"/>
    <col min="6391" max="6391" width="13" style="137" customWidth="1"/>
    <col min="6392" max="6392" width="14" style="137" customWidth="1"/>
    <col min="6393" max="6393" width="45" style="137" customWidth="1"/>
    <col min="6394" max="6394" width="13" style="137" customWidth="1"/>
    <col min="6395" max="6395" width="27" style="137" customWidth="1"/>
    <col min="6396" max="6396" width="39" style="137" customWidth="1"/>
    <col min="6397" max="6397" width="24" style="137" customWidth="1"/>
    <col min="6398" max="6398" width="40" style="137" customWidth="1"/>
    <col min="6399" max="6399" width="17" style="137" customWidth="1"/>
    <col min="6400" max="6400" width="35" style="137"/>
    <col min="6401" max="6401" width="30" style="137" customWidth="1"/>
    <col min="6402" max="6402" width="6" style="137" customWidth="1"/>
    <col min="6403" max="6403" width="8.28515625" style="137" customWidth="1"/>
    <col min="6404" max="6404" width="10.7109375" style="137" customWidth="1"/>
    <col min="6405" max="6405" width="8.28515625" style="137" customWidth="1"/>
    <col min="6406" max="6407" width="7.140625" style="137" customWidth="1"/>
    <col min="6408" max="6408" width="11.28515625" style="137" customWidth="1"/>
    <col min="6409" max="6409" width="0" style="137" hidden="1" customWidth="1"/>
    <col min="6410" max="6410" width="4" style="137" customWidth="1"/>
    <col min="6411" max="6563" width="8.7109375" style="137" customWidth="1"/>
    <col min="6564" max="6564" width="4" style="137" customWidth="1"/>
    <col min="6565" max="6565" width="13" style="137" customWidth="1"/>
    <col min="6566" max="6566" width="52" style="137" customWidth="1"/>
    <col min="6567" max="6567" width="23.7109375" style="137" customWidth="1"/>
    <col min="6568" max="6568" width="7" style="137" customWidth="1"/>
    <col min="6569" max="6569" width="20" style="137" customWidth="1"/>
    <col min="6570" max="6570" width="26" style="137" customWidth="1"/>
    <col min="6571" max="6571" width="23" style="137" customWidth="1"/>
    <col min="6572" max="6572" width="32" style="137" customWidth="1"/>
    <col min="6573" max="6573" width="30" style="137" customWidth="1"/>
    <col min="6574" max="6574" width="29" style="137" customWidth="1"/>
    <col min="6575" max="6575" width="32" style="137" customWidth="1"/>
    <col min="6576" max="6576" width="31" style="137" customWidth="1"/>
    <col min="6577" max="6577" width="20" style="137" customWidth="1"/>
    <col min="6578" max="6578" width="36" style="137" customWidth="1"/>
    <col min="6579" max="6579" width="25" style="137" customWidth="1"/>
    <col min="6580" max="6580" width="22" style="137" customWidth="1"/>
    <col min="6581" max="6581" width="23" style="137" customWidth="1"/>
    <col min="6582" max="6582" width="16" style="137" customWidth="1"/>
    <col min="6583" max="6583" width="27" style="137" customWidth="1"/>
    <col min="6584" max="6584" width="16" style="137" customWidth="1"/>
    <col min="6585" max="6585" width="25" style="137" customWidth="1"/>
    <col min="6586" max="6586" width="24" style="137" customWidth="1"/>
    <col min="6587" max="6587" width="16" style="137" customWidth="1"/>
    <col min="6588" max="6588" width="22" style="137" customWidth="1"/>
    <col min="6589" max="6589" width="32" style="137" customWidth="1"/>
    <col min="6590" max="6590" width="30" style="137" customWidth="1"/>
    <col min="6591" max="6591" width="23" style="137" customWidth="1"/>
    <col min="6592" max="6592" width="22" style="137" customWidth="1"/>
    <col min="6593" max="6594" width="33" style="137" customWidth="1"/>
    <col min="6595" max="6595" width="26" style="137" customWidth="1"/>
    <col min="6596" max="6596" width="25" style="137" customWidth="1"/>
    <col min="6597" max="6597" width="16" style="137" customWidth="1"/>
    <col min="6598" max="6598" width="23" style="137" customWidth="1"/>
    <col min="6599" max="6599" width="31" style="137" customWidth="1"/>
    <col min="6600" max="6600" width="32" style="137" customWidth="1"/>
    <col min="6601" max="6601" width="17" style="137" customWidth="1"/>
    <col min="6602" max="6602" width="28" style="137" customWidth="1"/>
    <col min="6603" max="6603" width="49" style="137" customWidth="1"/>
    <col min="6604" max="6604" width="24" style="137" customWidth="1"/>
    <col min="6605" max="6605" width="50" style="137" customWidth="1"/>
    <col min="6606" max="6606" width="25" style="137" customWidth="1"/>
    <col min="6607" max="6607" width="20" style="137" customWidth="1"/>
    <col min="6608" max="6608" width="26" style="137" customWidth="1"/>
    <col min="6609" max="6609" width="33" style="137" customWidth="1"/>
    <col min="6610" max="6610" width="26" style="137" customWidth="1"/>
    <col min="6611" max="6611" width="38" style="137" customWidth="1"/>
    <col min="6612" max="6612" width="28" style="137" customWidth="1"/>
    <col min="6613" max="6613" width="45" style="137" customWidth="1"/>
    <col min="6614" max="6614" width="27" style="137" customWidth="1"/>
    <col min="6615" max="6615" width="37" style="137" customWidth="1"/>
    <col min="6616" max="6616" width="18" style="137" customWidth="1"/>
    <col min="6617" max="6617" width="22" style="137" customWidth="1"/>
    <col min="6618" max="6618" width="23" style="137" customWidth="1"/>
    <col min="6619" max="6619" width="26" style="137" customWidth="1"/>
    <col min="6620" max="6620" width="17" style="137" customWidth="1"/>
    <col min="6621" max="6621" width="40" style="137" customWidth="1"/>
    <col min="6622" max="6622" width="23" style="137" customWidth="1"/>
    <col min="6623" max="6623" width="38" style="137" customWidth="1"/>
    <col min="6624" max="6624" width="51" style="137" customWidth="1"/>
    <col min="6625" max="6625" width="26" style="137" customWidth="1"/>
    <col min="6626" max="6626" width="32" style="137" customWidth="1"/>
    <col min="6627" max="6627" width="44" style="137" customWidth="1"/>
    <col min="6628" max="6628" width="22" style="137" customWidth="1"/>
    <col min="6629" max="6629" width="52" style="137" customWidth="1"/>
    <col min="6630" max="6630" width="33" style="137" customWidth="1"/>
    <col min="6631" max="6631" width="40" style="137" customWidth="1"/>
    <col min="6632" max="6632" width="41" style="137" customWidth="1"/>
    <col min="6633" max="6633" width="23" style="137" customWidth="1"/>
    <col min="6634" max="6635" width="37" style="137" customWidth="1"/>
    <col min="6636" max="6636" width="39" style="137" customWidth="1"/>
    <col min="6637" max="6637" width="51" style="137" customWidth="1"/>
    <col min="6638" max="6638" width="33" style="137" customWidth="1"/>
    <col min="6639" max="6639" width="37" style="137" customWidth="1"/>
    <col min="6640" max="6640" width="38" style="137" customWidth="1"/>
    <col min="6641" max="6641" width="43" style="137" customWidth="1"/>
    <col min="6642" max="6643" width="41" style="137" customWidth="1"/>
    <col min="6644" max="6644" width="12" style="137" customWidth="1"/>
    <col min="6645" max="6645" width="18" style="137" customWidth="1"/>
    <col min="6646" max="6646" width="22" style="137" customWidth="1"/>
    <col min="6647" max="6647" width="13" style="137" customWidth="1"/>
    <col min="6648" max="6648" width="14" style="137" customWidth="1"/>
    <col min="6649" max="6649" width="45" style="137" customWidth="1"/>
    <col min="6650" max="6650" width="13" style="137" customWidth="1"/>
    <col min="6651" max="6651" width="27" style="137" customWidth="1"/>
    <col min="6652" max="6652" width="39" style="137" customWidth="1"/>
    <col min="6653" max="6653" width="24" style="137" customWidth="1"/>
    <col min="6654" max="6654" width="40" style="137" customWidth="1"/>
    <col min="6655" max="6655" width="17" style="137" customWidth="1"/>
    <col min="6656" max="6656" width="35" style="137"/>
    <col min="6657" max="6657" width="30" style="137" customWidth="1"/>
    <col min="6658" max="6658" width="6" style="137" customWidth="1"/>
    <col min="6659" max="6659" width="8.28515625" style="137" customWidth="1"/>
    <col min="6660" max="6660" width="10.7109375" style="137" customWidth="1"/>
    <col min="6661" max="6661" width="8.28515625" style="137" customWidth="1"/>
    <col min="6662" max="6663" width="7.140625" style="137" customWidth="1"/>
    <col min="6664" max="6664" width="11.28515625" style="137" customWidth="1"/>
    <col min="6665" max="6665" width="0" style="137" hidden="1" customWidth="1"/>
    <col min="6666" max="6666" width="4" style="137" customWidth="1"/>
    <col min="6667" max="6819" width="8.7109375" style="137" customWidth="1"/>
    <col min="6820" max="6820" width="4" style="137" customWidth="1"/>
    <col min="6821" max="6821" width="13" style="137" customWidth="1"/>
    <col min="6822" max="6822" width="52" style="137" customWidth="1"/>
    <col min="6823" max="6823" width="23.7109375" style="137" customWidth="1"/>
    <col min="6824" max="6824" width="7" style="137" customWidth="1"/>
    <col min="6825" max="6825" width="20" style="137" customWidth="1"/>
    <col min="6826" max="6826" width="26" style="137" customWidth="1"/>
    <col min="6827" max="6827" width="23" style="137" customWidth="1"/>
    <col min="6828" max="6828" width="32" style="137" customWidth="1"/>
    <col min="6829" max="6829" width="30" style="137" customWidth="1"/>
    <col min="6830" max="6830" width="29" style="137" customWidth="1"/>
    <col min="6831" max="6831" width="32" style="137" customWidth="1"/>
    <col min="6832" max="6832" width="31" style="137" customWidth="1"/>
    <col min="6833" max="6833" width="20" style="137" customWidth="1"/>
    <col min="6834" max="6834" width="36" style="137" customWidth="1"/>
    <col min="6835" max="6835" width="25" style="137" customWidth="1"/>
    <col min="6836" max="6836" width="22" style="137" customWidth="1"/>
    <col min="6837" max="6837" width="23" style="137" customWidth="1"/>
    <col min="6838" max="6838" width="16" style="137" customWidth="1"/>
    <col min="6839" max="6839" width="27" style="137" customWidth="1"/>
    <col min="6840" max="6840" width="16" style="137" customWidth="1"/>
    <col min="6841" max="6841" width="25" style="137" customWidth="1"/>
    <col min="6842" max="6842" width="24" style="137" customWidth="1"/>
    <col min="6843" max="6843" width="16" style="137" customWidth="1"/>
    <col min="6844" max="6844" width="22" style="137" customWidth="1"/>
    <col min="6845" max="6845" width="32" style="137" customWidth="1"/>
    <col min="6846" max="6846" width="30" style="137" customWidth="1"/>
    <col min="6847" max="6847" width="23" style="137" customWidth="1"/>
    <col min="6848" max="6848" width="22" style="137" customWidth="1"/>
    <col min="6849" max="6850" width="33" style="137" customWidth="1"/>
    <col min="6851" max="6851" width="26" style="137" customWidth="1"/>
    <col min="6852" max="6852" width="25" style="137" customWidth="1"/>
    <col min="6853" max="6853" width="16" style="137" customWidth="1"/>
    <col min="6854" max="6854" width="23" style="137" customWidth="1"/>
    <col min="6855" max="6855" width="31" style="137" customWidth="1"/>
    <col min="6856" max="6856" width="32" style="137" customWidth="1"/>
    <col min="6857" max="6857" width="17" style="137" customWidth="1"/>
    <col min="6858" max="6858" width="28" style="137" customWidth="1"/>
    <col min="6859" max="6859" width="49" style="137" customWidth="1"/>
    <col min="6860" max="6860" width="24" style="137" customWidth="1"/>
    <col min="6861" max="6861" width="50" style="137" customWidth="1"/>
    <col min="6862" max="6862" width="25" style="137" customWidth="1"/>
    <col min="6863" max="6863" width="20" style="137" customWidth="1"/>
    <col min="6864" max="6864" width="26" style="137" customWidth="1"/>
    <col min="6865" max="6865" width="33" style="137" customWidth="1"/>
    <col min="6866" max="6866" width="26" style="137" customWidth="1"/>
    <col min="6867" max="6867" width="38" style="137" customWidth="1"/>
    <col min="6868" max="6868" width="28" style="137" customWidth="1"/>
    <col min="6869" max="6869" width="45" style="137" customWidth="1"/>
    <col min="6870" max="6870" width="27" style="137" customWidth="1"/>
    <col min="6871" max="6871" width="37" style="137" customWidth="1"/>
    <col min="6872" max="6872" width="18" style="137" customWidth="1"/>
    <col min="6873" max="6873" width="22" style="137" customWidth="1"/>
    <col min="6874" max="6874" width="23" style="137" customWidth="1"/>
    <col min="6875" max="6875" width="26" style="137" customWidth="1"/>
    <col min="6876" max="6876" width="17" style="137" customWidth="1"/>
    <col min="6877" max="6877" width="40" style="137" customWidth="1"/>
    <col min="6878" max="6878" width="23" style="137" customWidth="1"/>
    <col min="6879" max="6879" width="38" style="137" customWidth="1"/>
    <col min="6880" max="6880" width="51" style="137" customWidth="1"/>
    <col min="6881" max="6881" width="26" style="137" customWidth="1"/>
    <col min="6882" max="6882" width="32" style="137" customWidth="1"/>
    <col min="6883" max="6883" width="44" style="137" customWidth="1"/>
    <col min="6884" max="6884" width="22" style="137" customWidth="1"/>
    <col min="6885" max="6885" width="52" style="137" customWidth="1"/>
    <col min="6886" max="6886" width="33" style="137" customWidth="1"/>
    <col min="6887" max="6887" width="40" style="137" customWidth="1"/>
    <col min="6888" max="6888" width="41" style="137" customWidth="1"/>
    <col min="6889" max="6889" width="23" style="137" customWidth="1"/>
    <col min="6890" max="6891" width="37" style="137" customWidth="1"/>
    <col min="6892" max="6892" width="39" style="137" customWidth="1"/>
    <col min="6893" max="6893" width="51" style="137" customWidth="1"/>
    <col min="6894" max="6894" width="33" style="137" customWidth="1"/>
    <col min="6895" max="6895" width="37" style="137" customWidth="1"/>
    <col min="6896" max="6896" width="38" style="137" customWidth="1"/>
    <col min="6897" max="6897" width="43" style="137" customWidth="1"/>
    <col min="6898" max="6899" width="41" style="137" customWidth="1"/>
    <col min="6900" max="6900" width="12" style="137" customWidth="1"/>
    <col min="6901" max="6901" width="18" style="137" customWidth="1"/>
    <col min="6902" max="6902" width="22" style="137" customWidth="1"/>
    <col min="6903" max="6903" width="13" style="137" customWidth="1"/>
    <col min="6904" max="6904" width="14" style="137" customWidth="1"/>
    <col min="6905" max="6905" width="45" style="137" customWidth="1"/>
    <col min="6906" max="6906" width="13" style="137" customWidth="1"/>
    <col min="6907" max="6907" width="27" style="137" customWidth="1"/>
    <col min="6908" max="6908" width="39" style="137" customWidth="1"/>
    <col min="6909" max="6909" width="24" style="137" customWidth="1"/>
    <col min="6910" max="6910" width="40" style="137" customWidth="1"/>
    <col min="6911" max="6911" width="17" style="137" customWidth="1"/>
    <col min="6912" max="6912" width="35" style="137"/>
    <col min="6913" max="6913" width="30" style="137" customWidth="1"/>
    <col min="6914" max="6914" width="6" style="137" customWidth="1"/>
    <col min="6915" max="6915" width="8.28515625" style="137" customWidth="1"/>
    <col min="6916" max="6916" width="10.7109375" style="137" customWidth="1"/>
    <col min="6917" max="6917" width="8.28515625" style="137" customWidth="1"/>
    <col min="6918" max="6919" width="7.140625" style="137" customWidth="1"/>
    <col min="6920" max="6920" width="11.28515625" style="137" customWidth="1"/>
    <col min="6921" max="6921" width="0" style="137" hidden="1" customWidth="1"/>
    <col min="6922" max="6922" width="4" style="137" customWidth="1"/>
    <col min="6923" max="7075" width="8.7109375" style="137" customWidth="1"/>
    <col min="7076" max="7076" width="4" style="137" customWidth="1"/>
    <col min="7077" max="7077" width="13" style="137" customWidth="1"/>
    <col min="7078" max="7078" width="52" style="137" customWidth="1"/>
    <col min="7079" max="7079" width="23.7109375" style="137" customWidth="1"/>
    <col min="7080" max="7080" width="7" style="137" customWidth="1"/>
    <col min="7081" max="7081" width="20" style="137" customWidth="1"/>
    <col min="7082" max="7082" width="26" style="137" customWidth="1"/>
    <col min="7083" max="7083" width="23" style="137" customWidth="1"/>
    <col min="7084" max="7084" width="32" style="137" customWidth="1"/>
    <col min="7085" max="7085" width="30" style="137" customWidth="1"/>
    <col min="7086" max="7086" width="29" style="137" customWidth="1"/>
    <col min="7087" max="7087" width="32" style="137" customWidth="1"/>
    <col min="7088" max="7088" width="31" style="137" customWidth="1"/>
    <col min="7089" max="7089" width="20" style="137" customWidth="1"/>
    <col min="7090" max="7090" width="36" style="137" customWidth="1"/>
    <col min="7091" max="7091" width="25" style="137" customWidth="1"/>
    <col min="7092" max="7092" width="22" style="137" customWidth="1"/>
    <col min="7093" max="7093" width="23" style="137" customWidth="1"/>
    <col min="7094" max="7094" width="16" style="137" customWidth="1"/>
    <col min="7095" max="7095" width="27" style="137" customWidth="1"/>
    <col min="7096" max="7096" width="16" style="137" customWidth="1"/>
    <col min="7097" max="7097" width="25" style="137" customWidth="1"/>
    <col min="7098" max="7098" width="24" style="137" customWidth="1"/>
    <col min="7099" max="7099" width="16" style="137" customWidth="1"/>
    <col min="7100" max="7100" width="22" style="137" customWidth="1"/>
    <col min="7101" max="7101" width="32" style="137" customWidth="1"/>
    <col min="7102" max="7102" width="30" style="137" customWidth="1"/>
    <col min="7103" max="7103" width="23" style="137" customWidth="1"/>
    <col min="7104" max="7104" width="22" style="137" customWidth="1"/>
    <col min="7105" max="7106" width="33" style="137" customWidth="1"/>
    <col min="7107" max="7107" width="26" style="137" customWidth="1"/>
    <col min="7108" max="7108" width="25" style="137" customWidth="1"/>
    <col min="7109" max="7109" width="16" style="137" customWidth="1"/>
    <col min="7110" max="7110" width="23" style="137" customWidth="1"/>
    <col min="7111" max="7111" width="31" style="137" customWidth="1"/>
    <col min="7112" max="7112" width="32" style="137" customWidth="1"/>
    <col min="7113" max="7113" width="17" style="137" customWidth="1"/>
    <col min="7114" max="7114" width="28" style="137" customWidth="1"/>
    <col min="7115" max="7115" width="49" style="137" customWidth="1"/>
    <col min="7116" max="7116" width="24" style="137" customWidth="1"/>
    <col min="7117" max="7117" width="50" style="137" customWidth="1"/>
    <col min="7118" max="7118" width="25" style="137" customWidth="1"/>
    <col min="7119" max="7119" width="20" style="137" customWidth="1"/>
    <col min="7120" max="7120" width="26" style="137" customWidth="1"/>
    <col min="7121" max="7121" width="33" style="137" customWidth="1"/>
    <col min="7122" max="7122" width="26" style="137" customWidth="1"/>
    <col min="7123" max="7123" width="38" style="137" customWidth="1"/>
    <col min="7124" max="7124" width="28" style="137" customWidth="1"/>
    <col min="7125" max="7125" width="45" style="137" customWidth="1"/>
    <col min="7126" max="7126" width="27" style="137" customWidth="1"/>
    <col min="7127" max="7127" width="37" style="137" customWidth="1"/>
    <col min="7128" max="7128" width="18" style="137" customWidth="1"/>
    <col min="7129" max="7129" width="22" style="137" customWidth="1"/>
    <col min="7130" max="7130" width="23" style="137" customWidth="1"/>
    <col min="7131" max="7131" width="26" style="137" customWidth="1"/>
    <col min="7132" max="7132" width="17" style="137" customWidth="1"/>
    <col min="7133" max="7133" width="40" style="137" customWidth="1"/>
    <col min="7134" max="7134" width="23" style="137" customWidth="1"/>
    <col min="7135" max="7135" width="38" style="137" customWidth="1"/>
    <col min="7136" max="7136" width="51" style="137" customWidth="1"/>
    <col min="7137" max="7137" width="26" style="137" customWidth="1"/>
    <col min="7138" max="7138" width="32" style="137" customWidth="1"/>
    <col min="7139" max="7139" width="44" style="137" customWidth="1"/>
    <col min="7140" max="7140" width="22" style="137" customWidth="1"/>
    <col min="7141" max="7141" width="52" style="137" customWidth="1"/>
    <col min="7142" max="7142" width="33" style="137" customWidth="1"/>
    <col min="7143" max="7143" width="40" style="137" customWidth="1"/>
    <col min="7144" max="7144" width="41" style="137" customWidth="1"/>
    <col min="7145" max="7145" width="23" style="137" customWidth="1"/>
    <col min="7146" max="7147" width="37" style="137" customWidth="1"/>
    <col min="7148" max="7148" width="39" style="137" customWidth="1"/>
    <col min="7149" max="7149" width="51" style="137" customWidth="1"/>
    <col min="7150" max="7150" width="33" style="137" customWidth="1"/>
    <col min="7151" max="7151" width="37" style="137" customWidth="1"/>
    <col min="7152" max="7152" width="38" style="137" customWidth="1"/>
    <col min="7153" max="7153" width="43" style="137" customWidth="1"/>
    <col min="7154" max="7155" width="41" style="137" customWidth="1"/>
    <col min="7156" max="7156" width="12" style="137" customWidth="1"/>
    <col min="7157" max="7157" width="18" style="137" customWidth="1"/>
    <col min="7158" max="7158" width="22" style="137" customWidth="1"/>
    <col min="7159" max="7159" width="13" style="137" customWidth="1"/>
    <col min="7160" max="7160" width="14" style="137" customWidth="1"/>
    <col min="7161" max="7161" width="45" style="137" customWidth="1"/>
    <col min="7162" max="7162" width="13" style="137" customWidth="1"/>
    <col min="7163" max="7163" width="27" style="137" customWidth="1"/>
    <col min="7164" max="7164" width="39" style="137" customWidth="1"/>
    <col min="7165" max="7165" width="24" style="137" customWidth="1"/>
    <col min="7166" max="7166" width="40" style="137" customWidth="1"/>
    <col min="7167" max="7167" width="17" style="137" customWidth="1"/>
    <col min="7168" max="7168" width="35" style="137"/>
    <col min="7169" max="7169" width="30" style="137" customWidth="1"/>
    <col min="7170" max="7170" width="6" style="137" customWidth="1"/>
    <col min="7171" max="7171" width="8.28515625" style="137" customWidth="1"/>
    <col min="7172" max="7172" width="10.7109375" style="137" customWidth="1"/>
    <col min="7173" max="7173" width="8.28515625" style="137" customWidth="1"/>
    <col min="7174" max="7175" width="7.140625" style="137" customWidth="1"/>
    <col min="7176" max="7176" width="11.28515625" style="137" customWidth="1"/>
    <col min="7177" max="7177" width="0" style="137" hidden="1" customWidth="1"/>
    <col min="7178" max="7178" width="4" style="137" customWidth="1"/>
    <col min="7179" max="7331" width="8.7109375" style="137" customWidth="1"/>
    <col min="7332" max="7332" width="4" style="137" customWidth="1"/>
    <col min="7333" max="7333" width="13" style="137" customWidth="1"/>
    <col min="7334" max="7334" width="52" style="137" customWidth="1"/>
    <col min="7335" max="7335" width="23.7109375" style="137" customWidth="1"/>
    <col min="7336" max="7336" width="7" style="137" customWidth="1"/>
    <col min="7337" max="7337" width="20" style="137" customWidth="1"/>
    <col min="7338" max="7338" width="26" style="137" customWidth="1"/>
    <col min="7339" max="7339" width="23" style="137" customWidth="1"/>
    <col min="7340" max="7340" width="32" style="137" customWidth="1"/>
    <col min="7341" max="7341" width="30" style="137" customWidth="1"/>
    <col min="7342" max="7342" width="29" style="137" customWidth="1"/>
    <col min="7343" max="7343" width="32" style="137" customWidth="1"/>
    <col min="7344" max="7344" width="31" style="137" customWidth="1"/>
    <col min="7345" max="7345" width="20" style="137" customWidth="1"/>
    <col min="7346" max="7346" width="36" style="137" customWidth="1"/>
    <col min="7347" max="7347" width="25" style="137" customWidth="1"/>
    <col min="7348" max="7348" width="22" style="137" customWidth="1"/>
    <col min="7349" max="7349" width="23" style="137" customWidth="1"/>
    <col min="7350" max="7350" width="16" style="137" customWidth="1"/>
    <col min="7351" max="7351" width="27" style="137" customWidth="1"/>
    <col min="7352" max="7352" width="16" style="137" customWidth="1"/>
    <col min="7353" max="7353" width="25" style="137" customWidth="1"/>
    <col min="7354" max="7354" width="24" style="137" customWidth="1"/>
    <col min="7355" max="7355" width="16" style="137" customWidth="1"/>
    <col min="7356" max="7356" width="22" style="137" customWidth="1"/>
    <col min="7357" max="7357" width="32" style="137" customWidth="1"/>
    <col min="7358" max="7358" width="30" style="137" customWidth="1"/>
    <col min="7359" max="7359" width="23" style="137" customWidth="1"/>
    <col min="7360" max="7360" width="22" style="137" customWidth="1"/>
    <col min="7361" max="7362" width="33" style="137" customWidth="1"/>
    <col min="7363" max="7363" width="26" style="137" customWidth="1"/>
    <col min="7364" max="7364" width="25" style="137" customWidth="1"/>
    <col min="7365" max="7365" width="16" style="137" customWidth="1"/>
    <col min="7366" max="7366" width="23" style="137" customWidth="1"/>
    <col min="7367" max="7367" width="31" style="137" customWidth="1"/>
    <col min="7368" max="7368" width="32" style="137" customWidth="1"/>
    <col min="7369" max="7369" width="17" style="137" customWidth="1"/>
    <col min="7370" max="7370" width="28" style="137" customWidth="1"/>
    <col min="7371" max="7371" width="49" style="137" customWidth="1"/>
    <col min="7372" max="7372" width="24" style="137" customWidth="1"/>
    <col min="7373" max="7373" width="50" style="137" customWidth="1"/>
    <col min="7374" max="7374" width="25" style="137" customWidth="1"/>
    <col min="7375" max="7375" width="20" style="137" customWidth="1"/>
    <col min="7376" max="7376" width="26" style="137" customWidth="1"/>
    <col min="7377" max="7377" width="33" style="137" customWidth="1"/>
    <col min="7378" max="7378" width="26" style="137" customWidth="1"/>
    <col min="7379" max="7379" width="38" style="137" customWidth="1"/>
    <col min="7380" max="7380" width="28" style="137" customWidth="1"/>
    <col min="7381" max="7381" width="45" style="137" customWidth="1"/>
    <col min="7382" max="7382" width="27" style="137" customWidth="1"/>
    <col min="7383" max="7383" width="37" style="137" customWidth="1"/>
    <col min="7384" max="7384" width="18" style="137" customWidth="1"/>
    <col min="7385" max="7385" width="22" style="137" customWidth="1"/>
    <col min="7386" max="7386" width="23" style="137" customWidth="1"/>
    <col min="7387" max="7387" width="26" style="137" customWidth="1"/>
    <col min="7388" max="7388" width="17" style="137" customWidth="1"/>
    <col min="7389" max="7389" width="40" style="137" customWidth="1"/>
    <col min="7390" max="7390" width="23" style="137" customWidth="1"/>
    <col min="7391" max="7391" width="38" style="137" customWidth="1"/>
    <col min="7392" max="7392" width="51" style="137" customWidth="1"/>
    <col min="7393" max="7393" width="26" style="137" customWidth="1"/>
    <col min="7394" max="7394" width="32" style="137" customWidth="1"/>
    <col min="7395" max="7395" width="44" style="137" customWidth="1"/>
    <col min="7396" max="7396" width="22" style="137" customWidth="1"/>
    <col min="7397" max="7397" width="52" style="137" customWidth="1"/>
    <col min="7398" max="7398" width="33" style="137" customWidth="1"/>
    <col min="7399" max="7399" width="40" style="137" customWidth="1"/>
    <col min="7400" max="7400" width="41" style="137" customWidth="1"/>
    <col min="7401" max="7401" width="23" style="137" customWidth="1"/>
    <col min="7402" max="7403" width="37" style="137" customWidth="1"/>
    <col min="7404" max="7404" width="39" style="137" customWidth="1"/>
    <col min="7405" max="7405" width="51" style="137" customWidth="1"/>
    <col min="7406" max="7406" width="33" style="137" customWidth="1"/>
    <col min="7407" max="7407" width="37" style="137" customWidth="1"/>
    <col min="7408" max="7408" width="38" style="137" customWidth="1"/>
    <col min="7409" max="7409" width="43" style="137" customWidth="1"/>
    <col min="7410" max="7411" width="41" style="137" customWidth="1"/>
    <col min="7412" max="7412" width="12" style="137" customWidth="1"/>
    <col min="7413" max="7413" width="18" style="137" customWidth="1"/>
    <col min="7414" max="7414" width="22" style="137" customWidth="1"/>
    <col min="7415" max="7415" width="13" style="137" customWidth="1"/>
    <col min="7416" max="7416" width="14" style="137" customWidth="1"/>
    <col min="7417" max="7417" width="45" style="137" customWidth="1"/>
    <col min="7418" max="7418" width="13" style="137" customWidth="1"/>
    <col min="7419" max="7419" width="27" style="137" customWidth="1"/>
    <col min="7420" max="7420" width="39" style="137" customWidth="1"/>
    <col min="7421" max="7421" width="24" style="137" customWidth="1"/>
    <col min="7422" max="7422" width="40" style="137" customWidth="1"/>
    <col min="7423" max="7423" width="17" style="137" customWidth="1"/>
    <col min="7424" max="7424" width="35" style="137"/>
    <col min="7425" max="7425" width="30" style="137" customWidth="1"/>
    <col min="7426" max="7426" width="6" style="137" customWidth="1"/>
    <col min="7427" max="7427" width="8.28515625" style="137" customWidth="1"/>
    <col min="7428" max="7428" width="10.7109375" style="137" customWidth="1"/>
    <col min="7429" max="7429" width="8.28515625" style="137" customWidth="1"/>
    <col min="7430" max="7431" width="7.140625" style="137" customWidth="1"/>
    <col min="7432" max="7432" width="11.28515625" style="137" customWidth="1"/>
    <col min="7433" max="7433" width="0" style="137" hidden="1" customWidth="1"/>
    <col min="7434" max="7434" width="4" style="137" customWidth="1"/>
    <col min="7435" max="7587" width="8.7109375" style="137" customWidth="1"/>
    <col min="7588" max="7588" width="4" style="137" customWidth="1"/>
    <col min="7589" max="7589" width="13" style="137" customWidth="1"/>
    <col min="7590" max="7590" width="52" style="137" customWidth="1"/>
    <col min="7591" max="7591" width="23.7109375" style="137" customWidth="1"/>
    <col min="7592" max="7592" width="7" style="137" customWidth="1"/>
    <col min="7593" max="7593" width="20" style="137" customWidth="1"/>
    <col min="7594" max="7594" width="26" style="137" customWidth="1"/>
    <col min="7595" max="7595" width="23" style="137" customWidth="1"/>
    <col min="7596" max="7596" width="32" style="137" customWidth="1"/>
    <col min="7597" max="7597" width="30" style="137" customWidth="1"/>
    <col min="7598" max="7598" width="29" style="137" customWidth="1"/>
    <col min="7599" max="7599" width="32" style="137" customWidth="1"/>
    <col min="7600" max="7600" width="31" style="137" customWidth="1"/>
    <col min="7601" max="7601" width="20" style="137" customWidth="1"/>
    <col min="7602" max="7602" width="36" style="137" customWidth="1"/>
    <col min="7603" max="7603" width="25" style="137" customWidth="1"/>
    <col min="7604" max="7604" width="22" style="137" customWidth="1"/>
    <col min="7605" max="7605" width="23" style="137" customWidth="1"/>
    <col min="7606" max="7606" width="16" style="137" customWidth="1"/>
    <col min="7607" max="7607" width="27" style="137" customWidth="1"/>
    <col min="7608" max="7608" width="16" style="137" customWidth="1"/>
    <col min="7609" max="7609" width="25" style="137" customWidth="1"/>
    <col min="7610" max="7610" width="24" style="137" customWidth="1"/>
    <col min="7611" max="7611" width="16" style="137" customWidth="1"/>
    <col min="7612" max="7612" width="22" style="137" customWidth="1"/>
    <col min="7613" max="7613" width="32" style="137" customWidth="1"/>
    <col min="7614" max="7614" width="30" style="137" customWidth="1"/>
    <col min="7615" max="7615" width="23" style="137" customWidth="1"/>
    <col min="7616" max="7616" width="22" style="137" customWidth="1"/>
    <col min="7617" max="7618" width="33" style="137" customWidth="1"/>
    <col min="7619" max="7619" width="26" style="137" customWidth="1"/>
    <col min="7620" max="7620" width="25" style="137" customWidth="1"/>
    <col min="7621" max="7621" width="16" style="137" customWidth="1"/>
    <col min="7622" max="7622" width="23" style="137" customWidth="1"/>
    <col min="7623" max="7623" width="31" style="137" customWidth="1"/>
    <col min="7624" max="7624" width="32" style="137" customWidth="1"/>
    <col min="7625" max="7625" width="17" style="137" customWidth="1"/>
    <col min="7626" max="7626" width="28" style="137" customWidth="1"/>
    <col min="7627" max="7627" width="49" style="137" customWidth="1"/>
    <col min="7628" max="7628" width="24" style="137" customWidth="1"/>
    <col min="7629" max="7629" width="50" style="137" customWidth="1"/>
    <col min="7630" max="7630" width="25" style="137" customWidth="1"/>
    <col min="7631" max="7631" width="20" style="137" customWidth="1"/>
    <col min="7632" max="7632" width="26" style="137" customWidth="1"/>
    <col min="7633" max="7633" width="33" style="137" customWidth="1"/>
    <col min="7634" max="7634" width="26" style="137" customWidth="1"/>
    <col min="7635" max="7635" width="38" style="137" customWidth="1"/>
    <col min="7636" max="7636" width="28" style="137" customWidth="1"/>
    <col min="7637" max="7637" width="45" style="137" customWidth="1"/>
    <col min="7638" max="7638" width="27" style="137" customWidth="1"/>
    <col min="7639" max="7639" width="37" style="137" customWidth="1"/>
    <col min="7640" max="7640" width="18" style="137" customWidth="1"/>
    <col min="7641" max="7641" width="22" style="137" customWidth="1"/>
    <col min="7642" max="7642" width="23" style="137" customWidth="1"/>
    <col min="7643" max="7643" width="26" style="137" customWidth="1"/>
    <col min="7644" max="7644" width="17" style="137" customWidth="1"/>
    <col min="7645" max="7645" width="40" style="137" customWidth="1"/>
    <col min="7646" max="7646" width="23" style="137" customWidth="1"/>
    <col min="7647" max="7647" width="38" style="137" customWidth="1"/>
    <col min="7648" max="7648" width="51" style="137" customWidth="1"/>
    <col min="7649" max="7649" width="26" style="137" customWidth="1"/>
    <col min="7650" max="7650" width="32" style="137" customWidth="1"/>
    <col min="7651" max="7651" width="44" style="137" customWidth="1"/>
    <col min="7652" max="7652" width="22" style="137" customWidth="1"/>
    <col min="7653" max="7653" width="52" style="137" customWidth="1"/>
    <col min="7654" max="7654" width="33" style="137" customWidth="1"/>
    <col min="7655" max="7655" width="40" style="137" customWidth="1"/>
    <col min="7656" max="7656" width="41" style="137" customWidth="1"/>
    <col min="7657" max="7657" width="23" style="137" customWidth="1"/>
    <col min="7658" max="7659" width="37" style="137" customWidth="1"/>
    <col min="7660" max="7660" width="39" style="137" customWidth="1"/>
    <col min="7661" max="7661" width="51" style="137" customWidth="1"/>
    <col min="7662" max="7662" width="33" style="137" customWidth="1"/>
    <col min="7663" max="7663" width="37" style="137" customWidth="1"/>
    <col min="7664" max="7664" width="38" style="137" customWidth="1"/>
    <col min="7665" max="7665" width="43" style="137" customWidth="1"/>
    <col min="7666" max="7667" width="41" style="137" customWidth="1"/>
    <col min="7668" max="7668" width="12" style="137" customWidth="1"/>
    <col min="7669" max="7669" width="18" style="137" customWidth="1"/>
    <col min="7670" max="7670" width="22" style="137" customWidth="1"/>
    <col min="7671" max="7671" width="13" style="137" customWidth="1"/>
    <col min="7672" max="7672" width="14" style="137" customWidth="1"/>
    <col min="7673" max="7673" width="45" style="137" customWidth="1"/>
    <col min="7674" max="7674" width="13" style="137" customWidth="1"/>
    <col min="7675" max="7675" width="27" style="137" customWidth="1"/>
    <col min="7676" max="7676" width="39" style="137" customWidth="1"/>
    <col min="7677" max="7677" width="24" style="137" customWidth="1"/>
    <col min="7678" max="7678" width="40" style="137" customWidth="1"/>
    <col min="7679" max="7679" width="17" style="137" customWidth="1"/>
    <col min="7680" max="7680" width="35" style="137"/>
    <col min="7681" max="7681" width="30" style="137" customWidth="1"/>
    <col min="7682" max="7682" width="6" style="137" customWidth="1"/>
    <col min="7683" max="7683" width="8.28515625" style="137" customWidth="1"/>
    <col min="7684" max="7684" width="10.7109375" style="137" customWidth="1"/>
    <col min="7685" max="7685" width="8.28515625" style="137" customWidth="1"/>
    <col min="7686" max="7687" width="7.140625" style="137" customWidth="1"/>
    <col min="7688" max="7688" width="11.28515625" style="137" customWidth="1"/>
    <col min="7689" max="7689" width="0" style="137" hidden="1" customWidth="1"/>
    <col min="7690" max="7690" width="4" style="137" customWidth="1"/>
    <col min="7691" max="7843" width="8.7109375" style="137" customWidth="1"/>
    <col min="7844" max="7844" width="4" style="137" customWidth="1"/>
    <col min="7845" max="7845" width="13" style="137" customWidth="1"/>
    <col min="7846" max="7846" width="52" style="137" customWidth="1"/>
    <col min="7847" max="7847" width="23.7109375" style="137" customWidth="1"/>
    <col min="7848" max="7848" width="7" style="137" customWidth="1"/>
    <col min="7849" max="7849" width="20" style="137" customWidth="1"/>
    <col min="7850" max="7850" width="26" style="137" customWidth="1"/>
    <col min="7851" max="7851" width="23" style="137" customWidth="1"/>
    <col min="7852" max="7852" width="32" style="137" customWidth="1"/>
    <col min="7853" max="7853" width="30" style="137" customWidth="1"/>
    <col min="7854" max="7854" width="29" style="137" customWidth="1"/>
    <col min="7855" max="7855" width="32" style="137" customWidth="1"/>
    <col min="7856" max="7856" width="31" style="137" customWidth="1"/>
    <col min="7857" max="7857" width="20" style="137" customWidth="1"/>
    <col min="7858" max="7858" width="36" style="137" customWidth="1"/>
    <col min="7859" max="7859" width="25" style="137" customWidth="1"/>
    <col min="7860" max="7860" width="22" style="137" customWidth="1"/>
    <col min="7861" max="7861" width="23" style="137" customWidth="1"/>
    <col min="7862" max="7862" width="16" style="137" customWidth="1"/>
    <col min="7863" max="7863" width="27" style="137" customWidth="1"/>
    <col min="7864" max="7864" width="16" style="137" customWidth="1"/>
    <col min="7865" max="7865" width="25" style="137" customWidth="1"/>
    <col min="7866" max="7866" width="24" style="137" customWidth="1"/>
    <col min="7867" max="7867" width="16" style="137" customWidth="1"/>
    <col min="7868" max="7868" width="22" style="137" customWidth="1"/>
    <col min="7869" max="7869" width="32" style="137" customWidth="1"/>
    <col min="7870" max="7870" width="30" style="137" customWidth="1"/>
    <col min="7871" max="7871" width="23" style="137" customWidth="1"/>
    <col min="7872" max="7872" width="22" style="137" customWidth="1"/>
    <col min="7873" max="7874" width="33" style="137" customWidth="1"/>
    <col min="7875" max="7875" width="26" style="137" customWidth="1"/>
    <col min="7876" max="7876" width="25" style="137" customWidth="1"/>
    <col min="7877" max="7877" width="16" style="137" customWidth="1"/>
    <col min="7878" max="7878" width="23" style="137" customWidth="1"/>
    <col min="7879" max="7879" width="31" style="137" customWidth="1"/>
    <col min="7880" max="7880" width="32" style="137" customWidth="1"/>
    <col min="7881" max="7881" width="17" style="137" customWidth="1"/>
    <col min="7882" max="7882" width="28" style="137" customWidth="1"/>
    <col min="7883" max="7883" width="49" style="137" customWidth="1"/>
    <col min="7884" max="7884" width="24" style="137" customWidth="1"/>
    <col min="7885" max="7885" width="50" style="137" customWidth="1"/>
    <col min="7886" max="7886" width="25" style="137" customWidth="1"/>
    <col min="7887" max="7887" width="20" style="137" customWidth="1"/>
    <col min="7888" max="7888" width="26" style="137" customWidth="1"/>
    <col min="7889" max="7889" width="33" style="137" customWidth="1"/>
    <col min="7890" max="7890" width="26" style="137" customWidth="1"/>
    <col min="7891" max="7891" width="38" style="137" customWidth="1"/>
    <col min="7892" max="7892" width="28" style="137" customWidth="1"/>
    <col min="7893" max="7893" width="45" style="137" customWidth="1"/>
    <col min="7894" max="7894" width="27" style="137" customWidth="1"/>
    <col min="7895" max="7895" width="37" style="137" customWidth="1"/>
    <col min="7896" max="7896" width="18" style="137" customWidth="1"/>
    <col min="7897" max="7897" width="22" style="137" customWidth="1"/>
    <col min="7898" max="7898" width="23" style="137" customWidth="1"/>
    <col min="7899" max="7899" width="26" style="137" customWidth="1"/>
    <col min="7900" max="7900" width="17" style="137" customWidth="1"/>
    <col min="7901" max="7901" width="40" style="137" customWidth="1"/>
    <col min="7902" max="7902" width="23" style="137" customWidth="1"/>
    <col min="7903" max="7903" width="38" style="137" customWidth="1"/>
    <col min="7904" max="7904" width="51" style="137" customWidth="1"/>
    <col min="7905" max="7905" width="26" style="137" customWidth="1"/>
    <col min="7906" max="7906" width="32" style="137" customWidth="1"/>
    <col min="7907" max="7907" width="44" style="137" customWidth="1"/>
    <col min="7908" max="7908" width="22" style="137" customWidth="1"/>
    <col min="7909" max="7909" width="52" style="137" customWidth="1"/>
    <col min="7910" max="7910" width="33" style="137" customWidth="1"/>
    <col min="7911" max="7911" width="40" style="137" customWidth="1"/>
    <col min="7912" max="7912" width="41" style="137" customWidth="1"/>
    <col min="7913" max="7913" width="23" style="137" customWidth="1"/>
    <col min="7914" max="7915" width="37" style="137" customWidth="1"/>
    <col min="7916" max="7916" width="39" style="137" customWidth="1"/>
    <col min="7917" max="7917" width="51" style="137" customWidth="1"/>
    <col min="7918" max="7918" width="33" style="137" customWidth="1"/>
    <col min="7919" max="7919" width="37" style="137" customWidth="1"/>
    <col min="7920" max="7920" width="38" style="137" customWidth="1"/>
    <col min="7921" max="7921" width="43" style="137" customWidth="1"/>
    <col min="7922" max="7923" width="41" style="137" customWidth="1"/>
    <col min="7924" max="7924" width="12" style="137" customWidth="1"/>
    <col min="7925" max="7925" width="18" style="137" customWidth="1"/>
    <col min="7926" max="7926" width="22" style="137" customWidth="1"/>
    <col min="7927" max="7927" width="13" style="137" customWidth="1"/>
    <col min="7928" max="7928" width="14" style="137" customWidth="1"/>
    <col min="7929" max="7929" width="45" style="137" customWidth="1"/>
    <col min="7930" max="7930" width="13" style="137" customWidth="1"/>
    <col min="7931" max="7931" width="27" style="137" customWidth="1"/>
    <col min="7932" max="7932" width="39" style="137" customWidth="1"/>
    <col min="7933" max="7933" width="24" style="137" customWidth="1"/>
    <col min="7934" max="7934" width="40" style="137" customWidth="1"/>
    <col min="7935" max="7935" width="17" style="137" customWidth="1"/>
    <col min="7936" max="7936" width="35" style="137"/>
    <col min="7937" max="7937" width="30" style="137" customWidth="1"/>
    <col min="7938" max="7938" width="6" style="137" customWidth="1"/>
    <col min="7939" max="7939" width="8.28515625" style="137" customWidth="1"/>
    <col min="7940" max="7940" width="10.7109375" style="137" customWidth="1"/>
    <col min="7941" max="7941" width="8.28515625" style="137" customWidth="1"/>
    <col min="7942" max="7943" width="7.140625" style="137" customWidth="1"/>
    <col min="7944" max="7944" width="11.28515625" style="137" customWidth="1"/>
    <col min="7945" max="7945" width="0" style="137" hidden="1" customWidth="1"/>
    <col min="7946" max="7946" width="4" style="137" customWidth="1"/>
    <col min="7947" max="8099" width="8.7109375" style="137" customWidth="1"/>
    <col min="8100" max="8100" width="4" style="137" customWidth="1"/>
    <col min="8101" max="8101" width="13" style="137" customWidth="1"/>
    <col min="8102" max="8102" width="52" style="137" customWidth="1"/>
    <col min="8103" max="8103" width="23.7109375" style="137" customWidth="1"/>
    <col min="8104" max="8104" width="7" style="137" customWidth="1"/>
    <col min="8105" max="8105" width="20" style="137" customWidth="1"/>
    <col min="8106" max="8106" width="26" style="137" customWidth="1"/>
    <col min="8107" max="8107" width="23" style="137" customWidth="1"/>
    <col min="8108" max="8108" width="32" style="137" customWidth="1"/>
    <col min="8109" max="8109" width="30" style="137" customWidth="1"/>
    <col min="8110" max="8110" width="29" style="137" customWidth="1"/>
    <col min="8111" max="8111" width="32" style="137" customWidth="1"/>
    <col min="8112" max="8112" width="31" style="137" customWidth="1"/>
    <col min="8113" max="8113" width="20" style="137" customWidth="1"/>
    <col min="8114" max="8114" width="36" style="137" customWidth="1"/>
    <col min="8115" max="8115" width="25" style="137" customWidth="1"/>
    <col min="8116" max="8116" width="22" style="137" customWidth="1"/>
    <col min="8117" max="8117" width="23" style="137" customWidth="1"/>
    <col min="8118" max="8118" width="16" style="137" customWidth="1"/>
    <col min="8119" max="8119" width="27" style="137" customWidth="1"/>
    <col min="8120" max="8120" width="16" style="137" customWidth="1"/>
    <col min="8121" max="8121" width="25" style="137" customWidth="1"/>
    <col min="8122" max="8122" width="24" style="137" customWidth="1"/>
    <col min="8123" max="8123" width="16" style="137" customWidth="1"/>
    <col min="8124" max="8124" width="22" style="137" customWidth="1"/>
    <col min="8125" max="8125" width="32" style="137" customWidth="1"/>
    <col min="8126" max="8126" width="30" style="137" customWidth="1"/>
    <col min="8127" max="8127" width="23" style="137" customWidth="1"/>
    <col min="8128" max="8128" width="22" style="137" customWidth="1"/>
    <col min="8129" max="8130" width="33" style="137" customWidth="1"/>
    <col min="8131" max="8131" width="26" style="137" customWidth="1"/>
    <col min="8132" max="8132" width="25" style="137" customWidth="1"/>
    <col min="8133" max="8133" width="16" style="137" customWidth="1"/>
    <col min="8134" max="8134" width="23" style="137" customWidth="1"/>
    <col min="8135" max="8135" width="31" style="137" customWidth="1"/>
    <col min="8136" max="8136" width="32" style="137" customWidth="1"/>
    <col min="8137" max="8137" width="17" style="137" customWidth="1"/>
    <col min="8138" max="8138" width="28" style="137" customWidth="1"/>
    <col min="8139" max="8139" width="49" style="137" customWidth="1"/>
    <col min="8140" max="8140" width="24" style="137" customWidth="1"/>
    <col min="8141" max="8141" width="50" style="137" customWidth="1"/>
    <col min="8142" max="8142" width="25" style="137" customWidth="1"/>
    <col min="8143" max="8143" width="20" style="137" customWidth="1"/>
    <col min="8144" max="8144" width="26" style="137" customWidth="1"/>
    <col min="8145" max="8145" width="33" style="137" customWidth="1"/>
    <col min="8146" max="8146" width="26" style="137" customWidth="1"/>
    <col min="8147" max="8147" width="38" style="137" customWidth="1"/>
    <col min="8148" max="8148" width="28" style="137" customWidth="1"/>
    <col min="8149" max="8149" width="45" style="137" customWidth="1"/>
    <col min="8150" max="8150" width="27" style="137" customWidth="1"/>
    <col min="8151" max="8151" width="37" style="137" customWidth="1"/>
    <col min="8152" max="8152" width="18" style="137" customWidth="1"/>
    <col min="8153" max="8153" width="22" style="137" customWidth="1"/>
    <col min="8154" max="8154" width="23" style="137" customWidth="1"/>
    <col min="8155" max="8155" width="26" style="137" customWidth="1"/>
    <col min="8156" max="8156" width="17" style="137" customWidth="1"/>
    <col min="8157" max="8157" width="40" style="137" customWidth="1"/>
    <col min="8158" max="8158" width="23" style="137" customWidth="1"/>
    <col min="8159" max="8159" width="38" style="137" customWidth="1"/>
    <col min="8160" max="8160" width="51" style="137" customWidth="1"/>
    <col min="8161" max="8161" width="26" style="137" customWidth="1"/>
    <col min="8162" max="8162" width="32" style="137" customWidth="1"/>
    <col min="8163" max="8163" width="44" style="137" customWidth="1"/>
    <col min="8164" max="8164" width="22" style="137" customWidth="1"/>
    <col min="8165" max="8165" width="52" style="137" customWidth="1"/>
    <col min="8166" max="8166" width="33" style="137" customWidth="1"/>
    <col min="8167" max="8167" width="40" style="137" customWidth="1"/>
    <col min="8168" max="8168" width="41" style="137" customWidth="1"/>
    <col min="8169" max="8169" width="23" style="137" customWidth="1"/>
    <col min="8170" max="8171" width="37" style="137" customWidth="1"/>
    <col min="8172" max="8172" width="39" style="137" customWidth="1"/>
    <col min="8173" max="8173" width="51" style="137" customWidth="1"/>
    <col min="8174" max="8174" width="33" style="137" customWidth="1"/>
    <col min="8175" max="8175" width="37" style="137" customWidth="1"/>
    <col min="8176" max="8176" width="38" style="137" customWidth="1"/>
    <col min="8177" max="8177" width="43" style="137" customWidth="1"/>
    <col min="8178" max="8179" width="41" style="137" customWidth="1"/>
    <col min="8180" max="8180" width="12" style="137" customWidth="1"/>
    <col min="8181" max="8181" width="18" style="137" customWidth="1"/>
    <col min="8182" max="8182" width="22" style="137" customWidth="1"/>
    <col min="8183" max="8183" width="13" style="137" customWidth="1"/>
    <col min="8184" max="8184" width="14" style="137" customWidth="1"/>
    <col min="8185" max="8185" width="45" style="137" customWidth="1"/>
    <col min="8186" max="8186" width="13" style="137" customWidth="1"/>
    <col min="8187" max="8187" width="27" style="137" customWidth="1"/>
    <col min="8188" max="8188" width="39" style="137" customWidth="1"/>
    <col min="8189" max="8189" width="24" style="137" customWidth="1"/>
    <col min="8190" max="8190" width="40" style="137" customWidth="1"/>
    <col min="8191" max="8191" width="17" style="137" customWidth="1"/>
    <col min="8192" max="8192" width="35" style="137"/>
    <col min="8193" max="8193" width="30" style="137" customWidth="1"/>
    <col min="8194" max="8194" width="6" style="137" customWidth="1"/>
    <col min="8195" max="8195" width="8.28515625" style="137" customWidth="1"/>
    <col min="8196" max="8196" width="10.7109375" style="137" customWidth="1"/>
    <col min="8197" max="8197" width="8.28515625" style="137" customWidth="1"/>
    <col min="8198" max="8199" width="7.140625" style="137" customWidth="1"/>
    <col min="8200" max="8200" width="11.28515625" style="137" customWidth="1"/>
    <col min="8201" max="8201" width="0" style="137" hidden="1" customWidth="1"/>
    <col min="8202" max="8202" width="4" style="137" customWidth="1"/>
    <col min="8203" max="8355" width="8.7109375" style="137" customWidth="1"/>
    <col min="8356" max="8356" width="4" style="137" customWidth="1"/>
    <col min="8357" max="8357" width="13" style="137" customWidth="1"/>
    <col min="8358" max="8358" width="52" style="137" customWidth="1"/>
    <col min="8359" max="8359" width="23.7109375" style="137" customWidth="1"/>
    <col min="8360" max="8360" width="7" style="137" customWidth="1"/>
    <col min="8361" max="8361" width="20" style="137" customWidth="1"/>
    <col min="8362" max="8362" width="26" style="137" customWidth="1"/>
    <col min="8363" max="8363" width="23" style="137" customWidth="1"/>
    <col min="8364" max="8364" width="32" style="137" customWidth="1"/>
    <col min="8365" max="8365" width="30" style="137" customWidth="1"/>
    <col min="8366" max="8366" width="29" style="137" customWidth="1"/>
    <col min="8367" max="8367" width="32" style="137" customWidth="1"/>
    <col min="8368" max="8368" width="31" style="137" customWidth="1"/>
    <col min="8369" max="8369" width="20" style="137" customWidth="1"/>
    <col min="8370" max="8370" width="36" style="137" customWidth="1"/>
    <col min="8371" max="8371" width="25" style="137" customWidth="1"/>
    <col min="8372" max="8372" width="22" style="137" customWidth="1"/>
    <col min="8373" max="8373" width="23" style="137" customWidth="1"/>
    <col min="8374" max="8374" width="16" style="137" customWidth="1"/>
    <col min="8375" max="8375" width="27" style="137" customWidth="1"/>
    <col min="8376" max="8376" width="16" style="137" customWidth="1"/>
    <col min="8377" max="8377" width="25" style="137" customWidth="1"/>
    <col min="8378" max="8378" width="24" style="137" customWidth="1"/>
    <col min="8379" max="8379" width="16" style="137" customWidth="1"/>
    <col min="8380" max="8380" width="22" style="137" customWidth="1"/>
    <col min="8381" max="8381" width="32" style="137" customWidth="1"/>
    <col min="8382" max="8382" width="30" style="137" customWidth="1"/>
    <col min="8383" max="8383" width="23" style="137" customWidth="1"/>
    <col min="8384" max="8384" width="22" style="137" customWidth="1"/>
    <col min="8385" max="8386" width="33" style="137" customWidth="1"/>
    <col min="8387" max="8387" width="26" style="137" customWidth="1"/>
    <col min="8388" max="8388" width="25" style="137" customWidth="1"/>
    <col min="8389" max="8389" width="16" style="137" customWidth="1"/>
    <col min="8390" max="8390" width="23" style="137" customWidth="1"/>
    <col min="8391" max="8391" width="31" style="137" customWidth="1"/>
    <col min="8392" max="8392" width="32" style="137" customWidth="1"/>
    <col min="8393" max="8393" width="17" style="137" customWidth="1"/>
    <col min="8394" max="8394" width="28" style="137" customWidth="1"/>
    <col min="8395" max="8395" width="49" style="137" customWidth="1"/>
    <col min="8396" max="8396" width="24" style="137" customWidth="1"/>
    <col min="8397" max="8397" width="50" style="137" customWidth="1"/>
    <col min="8398" max="8398" width="25" style="137" customWidth="1"/>
    <col min="8399" max="8399" width="20" style="137" customWidth="1"/>
    <col min="8400" max="8400" width="26" style="137" customWidth="1"/>
    <col min="8401" max="8401" width="33" style="137" customWidth="1"/>
    <col min="8402" max="8402" width="26" style="137" customWidth="1"/>
    <col min="8403" max="8403" width="38" style="137" customWidth="1"/>
    <col min="8404" max="8404" width="28" style="137" customWidth="1"/>
    <col min="8405" max="8405" width="45" style="137" customWidth="1"/>
    <col min="8406" max="8406" width="27" style="137" customWidth="1"/>
    <col min="8407" max="8407" width="37" style="137" customWidth="1"/>
    <col min="8408" max="8408" width="18" style="137" customWidth="1"/>
    <col min="8409" max="8409" width="22" style="137" customWidth="1"/>
    <col min="8410" max="8410" width="23" style="137" customWidth="1"/>
    <col min="8411" max="8411" width="26" style="137" customWidth="1"/>
    <col min="8412" max="8412" width="17" style="137" customWidth="1"/>
    <col min="8413" max="8413" width="40" style="137" customWidth="1"/>
    <col min="8414" max="8414" width="23" style="137" customWidth="1"/>
    <col min="8415" max="8415" width="38" style="137" customWidth="1"/>
    <col min="8416" max="8416" width="51" style="137" customWidth="1"/>
    <col min="8417" max="8417" width="26" style="137" customWidth="1"/>
    <col min="8418" max="8418" width="32" style="137" customWidth="1"/>
    <col min="8419" max="8419" width="44" style="137" customWidth="1"/>
    <col min="8420" max="8420" width="22" style="137" customWidth="1"/>
    <col min="8421" max="8421" width="52" style="137" customWidth="1"/>
    <col min="8422" max="8422" width="33" style="137" customWidth="1"/>
    <col min="8423" max="8423" width="40" style="137" customWidth="1"/>
    <col min="8424" max="8424" width="41" style="137" customWidth="1"/>
    <col min="8425" max="8425" width="23" style="137" customWidth="1"/>
    <col min="8426" max="8427" width="37" style="137" customWidth="1"/>
    <col min="8428" max="8428" width="39" style="137" customWidth="1"/>
    <col min="8429" max="8429" width="51" style="137" customWidth="1"/>
    <col min="8430" max="8430" width="33" style="137" customWidth="1"/>
    <col min="8431" max="8431" width="37" style="137" customWidth="1"/>
    <col min="8432" max="8432" width="38" style="137" customWidth="1"/>
    <col min="8433" max="8433" width="43" style="137" customWidth="1"/>
    <col min="8434" max="8435" width="41" style="137" customWidth="1"/>
    <col min="8436" max="8436" width="12" style="137" customWidth="1"/>
    <col min="8437" max="8437" width="18" style="137" customWidth="1"/>
    <col min="8438" max="8438" width="22" style="137" customWidth="1"/>
    <col min="8439" max="8439" width="13" style="137" customWidth="1"/>
    <col min="8440" max="8440" width="14" style="137" customWidth="1"/>
    <col min="8441" max="8441" width="45" style="137" customWidth="1"/>
    <col min="8442" max="8442" width="13" style="137" customWidth="1"/>
    <col min="8443" max="8443" width="27" style="137" customWidth="1"/>
    <col min="8444" max="8444" width="39" style="137" customWidth="1"/>
    <col min="8445" max="8445" width="24" style="137" customWidth="1"/>
    <col min="8446" max="8446" width="40" style="137" customWidth="1"/>
    <col min="8447" max="8447" width="17" style="137" customWidth="1"/>
    <col min="8448" max="8448" width="35" style="137"/>
    <col min="8449" max="8449" width="30" style="137" customWidth="1"/>
    <col min="8450" max="8450" width="6" style="137" customWidth="1"/>
    <col min="8451" max="8451" width="8.28515625" style="137" customWidth="1"/>
    <col min="8452" max="8452" width="10.7109375" style="137" customWidth="1"/>
    <col min="8453" max="8453" width="8.28515625" style="137" customWidth="1"/>
    <col min="8454" max="8455" width="7.140625" style="137" customWidth="1"/>
    <col min="8456" max="8456" width="11.28515625" style="137" customWidth="1"/>
    <col min="8457" max="8457" width="0" style="137" hidden="1" customWidth="1"/>
    <col min="8458" max="8458" width="4" style="137" customWidth="1"/>
    <col min="8459" max="8611" width="8.7109375" style="137" customWidth="1"/>
    <col min="8612" max="8612" width="4" style="137" customWidth="1"/>
    <col min="8613" max="8613" width="13" style="137" customWidth="1"/>
    <col min="8614" max="8614" width="52" style="137" customWidth="1"/>
    <col min="8615" max="8615" width="23.7109375" style="137" customWidth="1"/>
    <col min="8616" max="8616" width="7" style="137" customWidth="1"/>
    <col min="8617" max="8617" width="20" style="137" customWidth="1"/>
    <col min="8618" max="8618" width="26" style="137" customWidth="1"/>
    <col min="8619" max="8619" width="23" style="137" customWidth="1"/>
    <col min="8620" max="8620" width="32" style="137" customWidth="1"/>
    <col min="8621" max="8621" width="30" style="137" customWidth="1"/>
    <col min="8622" max="8622" width="29" style="137" customWidth="1"/>
    <col min="8623" max="8623" width="32" style="137" customWidth="1"/>
    <col min="8624" max="8624" width="31" style="137" customWidth="1"/>
    <col min="8625" max="8625" width="20" style="137" customWidth="1"/>
    <col min="8626" max="8626" width="36" style="137" customWidth="1"/>
    <col min="8627" max="8627" width="25" style="137" customWidth="1"/>
    <col min="8628" max="8628" width="22" style="137" customWidth="1"/>
    <col min="8629" max="8629" width="23" style="137" customWidth="1"/>
    <col min="8630" max="8630" width="16" style="137" customWidth="1"/>
    <col min="8631" max="8631" width="27" style="137" customWidth="1"/>
    <col min="8632" max="8632" width="16" style="137" customWidth="1"/>
    <col min="8633" max="8633" width="25" style="137" customWidth="1"/>
    <col min="8634" max="8634" width="24" style="137" customWidth="1"/>
    <col min="8635" max="8635" width="16" style="137" customWidth="1"/>
    <col min="8636" max="8636" width="22" style="137" customWidth="1"/>
    <col min="8637" max="8637" width="32" style="137" customWidth="1"/>
    <col min="8638" max="8638" width="30" style="137" customWidth="1"/>
    <col min="8639" max="8639" width="23" style="137" customWidth="1"/>
    <col min="8640" max="8640" width="22" style="137" customWidth="1"/>
    <col min="8641" max="8642" width="33" style="137" customWidth="1"/>
    <col min="8643" max="8643" width="26" style="137" customWidth="1"/>
    <col min="8644" max="8644" width="25" style="137" customWidth="1"/>
    <col min="8645" max="8645" width="16" style="137" customWidth="1"/>
    <col min="8646" max="8646" width="23" style="137" customWidth="1"/>
    <col min="8647" max="8647" width="31" style="137" customWidth="1"/>
    <col min="8648" max="8648" width="32" style="137" customWidth="1"/>
    <col min="8649" max="8649" width="17" style="137" customWidth="1"/>
    <col min="8650" max="8650" width="28" style="137" customWidth="1"/>
    <col min="8651" max="8651" width="49" style="137" customWidth="1"/>
    <col min="8652" max="8652" width="24" style="137" customWidth="1"/>
    <col min="8653" max="8653" width="50" style="137" customWidth="1"/>
    <col min="8654" max="8654" width="25" style="137" customWidth="1"/>
    <col min="8655" max="8655" width="20" style="137" customWidth="1"/>
    <col min="8656" max="8656" width="26" style="137" customWidth="1"/>
    <col min="8657" max="8657" width="33" style="137" customWidth="1"/>
    <col min="8658" max="8658" width="26" style="137" customWidth="1"/>
    <col min="8659" max="8659" width="38" style="137" customWidth="1"/>
    <col min="8660" max="8660" width="28" style="137" customWidth="1"/>
    <col min="8661" max="8661" width="45" style="137" customWidth="1"/>
    <col min="8662" max="8662" width="27" style="137" customWidth="1"/>
    <col min="8663" max="8663" width="37" style="137" customWidth="1"/>
    <col min="8664" max="8664" width="18" style="137" customWidth="1"/>
    <col min="8665" max="8665" width="22" style="137" customWidth="1"/>
    <col min="8666" max="8666" width="23" style="137" customWidth="1"/>
    <col min="8667" max="8667" width="26" style="137" customWidth="1"/>
    <col min="8668" max="8668" width="17" style="137" customWidth="1"/>
    <col min="8669" max="8669" width="40" style="137" customWidth="1"/>
    <col min="8670" max="8670" width="23" style="137" customWidth="1"/>
    <col min="8671" max="8671" width="38" style="137" customWidth="1"/>
    <col min="8672" max="8672" width="51" style="137" customWidth="1"/>
    <col min="8673" max="8673" width="26" style="137" customWidth="1"/>
    <col min="8674" max="8674" width="32" style="137" customWidth="1"/>
    <col min="8675" max="8675" width="44" style="137" customWidth="1"/>
    <col min="8676" max="8676" width="22" style="137" customWidth="1"/>
    <col min="8677" max="8677" width="52" style="137" customWidth="1"/>
    <col min="8678" max="8678" width="33" style="137" customWidth="1"/>
    <col min="8679" max="8679" width="40" style="137" customWidth="1"/>
    <col min="8680" max="8680" width="41" style="137" customWidth="1"/>
    <col min="8681" max="8681" width="23" style="137" customWidth="1"/>
    <col min="8682" max="8683" width="37" style="137" customWidth="1"/>
    <col min="8684" max="8684" width="39" style="137" customWidth="1"/>
    <col min="8685" max="8685" width="51" style="137" customWidth="1"/>
    <col min="8686" max="8686" width="33" style="137" customWidth="1"/>
    <col min="8687" max="8687" width="37" style="137" customWidth="1"/>
    <col min="8688" max="8688" width="38" style="137" customWidth="1"/>
    <col min="8689" max="8689" width="43" style="137" customWidth="1"/>
    <col min="8690" max="8691" width="41" style="137" customWidth="1"/>
    <col min="8692" max="8692" width="12" style="137" customWidth="1"/>
    <col min="8693" max="8693" width="18" style="137" customWidth="1"/>
    <col min="8694" max="8694" width="22" style="137" customWidth="1"/>
    <col min="8695" max="8695" width="13" style="137" customWidth="1"/>
    <col min="8696" max="8696" width="14" style="137" customWidth="1"/>
    <col min="8697" max="8697" width="45" style="137" customWidth="1"/>
    <col min="8698" max="8698" width="13" style="137" customWidth="1"/>
    <col min="8699" max="8699" width="27" style="137" customWidth="1"/>
    <col min="8700" max="8700" width="39" style="137" customWidth="1"/>
    <col min="8701" max="8701" width="24" style="137" customWidth="1"/>
    <col min="8702" max="8702" width="40" style="137" customWidth="1"/>
    <col min="8703" max="8703" width="17" style="137" customWidth="1"/>
    <col min="8704" max="8704" width="35" style="137"/>
    <col min="8705" max="8705" width="30" style="137" customWidth="1"/>
    <col min="8706" max="8706" width="6" style="137" customWidth="1"/>
    <col min="8707" max="8707" width="8.28515625" style="137" customWidth="1"/>
    <col min="8708" max="8708" width="10.7109375" style="137" customWidth="1"/>
    <col min="8709" max="8709" width="8.28515625" style="137" customWidth="1"/>
    <col min="8710" max="8711" width="7.140625" style="137" customWidth="1"/>
    <col min="8712" max="8712" width="11.28515625" style="137" customWidth="1"/>
    <col min="8713" max="8713" width="0" style="137" hidden="1" customWidth="1"/>
    <col min="8714" max="8714" width="4" style="137" customWidth="1"/>
    <col min="8715" max="8867" width="8.7109375" style="137" customWidth="1"/>
    <col min="8868" max="8868" width="4" style="137" customWidth="1"/>
    <col min="8869" max="8869" width="13" style="137" customWidth="1"/>
    <col min="8870" max="8870" width="52" style="137" customWidth="1"/>
    <col min="8871" max="8871" width="23.7109375" style="137" customWidth="1"/>
    <col min="8872" max="8872" width="7" style="137" customWidth="1"/>
    <col min="8873" max="8873" width="20" style="137" customWidth="1"/>
    <col min="8874" max="8874" width="26" style="137" customWidth="1"/>
    <col min="8875" max="8875" width="23" style="137" customWidth="1"/>
    <col min="8876" max="8876" width="32" style="137" customWidth="1"/>
    <col min="8877" max="8877" width="30" style="137" customWidth="1"/>
    <col min="8878" max="8878" width="29" style="137" customWidth="1"/>
    <col min="8879" max="8879" width="32" style="137" customWidth="1"/>
    <col min="8880" max="8880" width="31" style="137" customWidth="1"/>
    <col min="8881" max="8881" width="20" style="137" customWidth="1"/>
    <col min="8882" max="8882" width="36" style="137" customWidth="1"/>
    <col min="8883" max="8883" width="25" style="137" customWidth="1"/>
    <col min="8884" max="8884" width="22" style="137" customWidth="1"/>
    <col min="8885" max="8885" width="23" style="137" customWidth="1"/>
    <col min="8886" max="8886" width="16" style="137" customWidth="1"/>
    <col min="8887" max="8887" width="27" style="137" customWidth="1"/>
    <col min="8888" max="8888" width="16" style="137" customWidth="1"/>
    <col min="8889" max="8889" width="25" style="137" customWidth="1"/>
    <col min="8890" max="8890" width="24" style="137" customWidth="1"/>
    <col min="8891" max="8891" width="16" style="137" customWidth="1"/>
    <col min="8892" max="8892" width="22" style="137" customWidth="1"/>
    <col min="8893" max="8893" width="32" style="137" customWidth="1"/>
    <col min="8894" max="8894" width="30" style="137" customWidth="1"/>
    <col min="8895" max="8895" width="23" style="137" customWidth="1"/>
    <col min="8896" max="8896" width="22" style="137" customWidth="1"/>
    <col min="8897" max="8898" width="33" style="137" customWidth="1"/>
    <col min="8899" max="8899" width="26" style="137" customWidth="1"/>
    <col min="8900" max="8900" width="25" style="137" customWidth="1"/>
    <col min="8901" max="8901" width="16" style="137" customWidth="1"/>
    <col min="8902" max="8902" width="23" style="137" customWidth="1"/>
    <col min="8903" max="8903" width="31" style="137" customWidth="1"/>
    <col min="8904" max="8904" width="32" style="137" customWidth="1"/>
    <col min="8905" max="8905" width="17" style="137" customWidth="1"/>
    <col min="8906" max="8906" width="28" style="137" customWidth="1"/>
    <col min="8907" max="8907" width="49" style="137" customWidth="1"/>
    <col min="8908" max="8908" width="24" style="137" customWidth="1"/>
    <col min="8909" max="8909" width="50" style="137" customWidth="1"/>
    <col min="8910" max="8910" width="25" style="137" customWidth="1"/>
    <col min="8911" max="8911" width="20" style="137" customWidth="1"/>
    <col min="8912" max="8912" width="26" style="137" customWidth="1"/>
    <col min="8913" max="8913" width="33" style="137" customWidth="1"/>
    <col min="8914" max="8914" width="26" style="137" customWidth="1"/>
    <col min="8915" max="8915" width="38" style="137" customWidth="1"/>
    <col min="8916" max="8916" width="28" style="137" customWidth="1"/>
    <col min="8917" max="8917" width="45" style="137" customWidth="1"/>
    <col min="8918" max="8918" width="27" style="137" customWidth="1"/>
    <col min="8919" max="8919" width="37" style="137" customWidth="1"/>
    <col min="8920" max="8920" width="18" style="137" customWidth="1"/>
    <col min="8921" max="8921" width="22" style="137" customWidth="1"/>
    <col min="8922" max="8922" width="23" style="137" customWidth="1"/>
    <col min="8923" max="8923" width="26" style="137" customWidth="1"/>
    <col min="8924" max="8924" width="17" style="137" customWidth="1"/>
    <col min="8925" max="8925" width="40" style="137" customWidth="1"/>
    <col min="8926" max="8926" width="23" style="137" customWidth="1"/>
    <col min="8927" max="8927" width="38" style="137" customWidth="1"/>
    <col min="8928" max="8928" width="51" style="137" customWidth="1"/>
    <col min="8929" max="8929" width="26" style="137" customWidth="1"/>
    <col min="8930" max="8930" width="32" style="137" customWidth="1"/>
    <col min="8931" max="8931" width="44" style="137" customWidth="1"/>
    <col min="8932" max="8932" width="22" style="137" customWidth="1"/>
    <col min="8933" max="8933" width="52" style="137" customWidth="1"/>
    <col min="8934" max="8934" width="33" style="137" customWidth="1"/>
    <col min="8935" max="8935" width="40" style="137" customWidth="1"/>
    <col min="8936" max="8936" width="41" style="137" customWidth="1"/>
    <col min="8937" max="8937" width="23" style="137" customWidth="1"/>
    <col min="8938" max="8939" width="37" style="137" customWidth="1"/>
    <col min="8940" max="8940" width="39" style="137" customWidth="1"/>
    <col min="8941" max="8941" width="51" style="137" customWidth="1"/>
    <col min="8942" max="8942" width="33" style="137" customWidth="1"/>
    <col min="8943" max="8943" width="37" style="137" customWidth="1"/>
    <col min="8944" max="8944" width="38" style="137" customWidth="1"/>
    <col min="8945" max="8945" width="43" style="137" customWidth="1"/>
    <col min="8946" max="8947" width="41" style="137" customWidth="1"/>
    <col min="8948" max="8948" width="12" style="137" customWidth="1"/>
    <col min="8949" max="8949" width="18" style="137" customWidth="1"/>
    <col min="8950" max="8950" width="22" style="137" customWidth="1"/>
    <col min="8951" max="8951" width="13" style="137" customWidth="1"/>
    <col min="8952" max="8952" width="14" style="137" customWidth="1"/>
    <col min="8953" max="8953" width="45" style="137" customWidth="1"/>
    <col min="8954" max="8954" width="13" style="137" customWidth="1"/>
    <col min="8955" max="8955" width="27" style="137" customWidth="1"/>
    <col min="8956" max="8956" width="39" style="137" customWidth="1"/>
    <col min="8957" max="8957" width="24" style="137" customWidth="1"/>
    <col min="8958" max="8958" width="40" style="137" customWidth="1"/>
    <col min="8959" max="8959" width="17" style="137" customWidth="1"/>
    <col min="8960" max="8960" width="35" style="137"/>
    <col min="8961" max="8961" width="30" style="137" customWidth="1"/>
    <col min="8962" max="8962" width="6" style="137" customWidth="1"/>
    <col min="8963" max="8963" width="8.28515625" style="137" customWidth="1"/>
    <col min="8964" max="8964" width="10.7109375" style="137" customWidth="1"/>
    <col min="8965" max="8965" width="8.28515625" style="137" customWidth="1"/>
    <col min="8966" max="8967" width="7.140625" style="137" customWidth="1"/>
    <col min="8968" max="8968" width="11.28515625" style="137" customWidth="1"/>
    <col min="8969" max="8969" width="0" style="137" hidden="1" customWidth="1"/>
    <col min="8970" max="8970" width="4" style="137" customWidth="1"/>
    <col min="8971" max="9123" width="8.7109375" style="137" customWidth="1"/>
    <col min="9124" max="9124" width="4" style="137" customWidth="1"/>
    <col min="9125" max="9125" width="13" style="137" customWidth="1"/>
    <col min="9126" max="9126" width="52" style="137" customWidth="1"/>
    <col min="9127" max="9127" width="23.7109375" style="137" customWidth="1"/>
    <col min="9128" max="9128" width="7" style="137" customWidth="1"/>
    <col min="9129" max="9129" width="20" style="137" customWidth="1"/>
    <col min="9130" max="9130" width="26" style="137" customWidth="1"/>
    <col min="9131" max="9131" width="23" style="137" customWidth="1"/>
    <col min="9132" max="9132" width="32" style="137" customWidth="1"/>
    <col min="9133" max="9133" width="30" style="137" customWidth="1"/>
    <col min="9134" max="9134" width="29" style="137" customWidth="1"/>
    <col min="9135" max="9135" width="32" style="137" customWidth="1"/>
    <col min="9136" max="9136" width="31" style="137" customWidth="1"/>
    <col min="9137" max="9137" width="20" style="137" customWidth="1"/>
    <col min="9138" max="9138" width="36" style="137" customWidth="1"/>
    <col min="9139" max="9139" width="25" style="137" customWidth="1"/>
    <col min="9140" max="9140" width="22" style="137" customWidth="1"/>
    <col min="9141" max="9141" width="23" style="137" customWidth="1"/>
    <col min="9142" max="9142" width="16" style="137" customWidth="1"/>
    <col min="9143" max="9143" width="27" style="137" customWidth="1"/>
    <col min="9144" max="9144" width="16" style="137" customWidth="1"/>
    <col min="9145" max="9145" width="25" style="137" customWidth="1"/>
    <col min="9146" max="9146" width="24" style="137" customWidth="1"/>
    <col min="9147" max="9147" width="16" style="137" customWidth="1"/>
    <col min="9148" max="9148" width="22" style="137" customWidth="1"/>
    <col min="9149" max="9149" width="32" style="137" customWidth="1"/>
    <col min="9150" max="9150" width="30" style="137" customWidth="1"/>
    <col min="9151" max="9151" width="23" style="137" customWidth="1"/>
    <col min="9152" max="9152" width="22" style="137" customWidth="1"/>
    <col min="9153" max="9154" width="33" style="137" customWidth="1"/>
    <col min="9155" max="9155" width="26" style="137" customWidth="1"/>
    <col min="9156" max="9156" width="25" style="137" customWidth="1"/>
    <col min="9157" max="9157" width="16" style="137" customWidth="1"/>
    <col min="9158" max="9158" width="23" style="137" customWidth="1"/>
    <col min="9159" max="9159" width="31" style="137" customWidth="1"/>
    <col min="9160" max="9160" width="32" style="137" customWidth="1"/>
    <col min="9161" max="9161" width="17" style="137" customWidth="1"/>
    <col min="9162" max="9162" width="28" style="137" customWidth="1"/>
    <col min="9163" max="9163" width="49" style="137" customWidth="1"/>
    <col min="9164" max="9164" width="24" style="137" customWidth="1"/>
    <col min="9165" max="9165" width="50" style="137" customWidth="1"/>
    <col min="9166" max="9166" width="25" style="137" customWidth="1"/>
    <col min="9167" max="9167" width="20" style="137" customWidth="1"/>
    <col min="9168" max="9168" width="26" style="137" customWidth="1"/>
    <col min="9169" max="9169" width="33" style="137" customWidth="1"/>
    <col min="9170" max="9170" width="26" style="137" customWidth="1"/>
    <col min="9171" max="9171" width="38" style="137" customWidth="1"/>
    <col min="9172" max="9172" width="28" style="137" customWidth="1"/>
    <col min="9173" max="9173" width="45" style="137" customWidth="1"/>
    <col min="9174" max="9174" width="27" style="137" customWidth="1"/>
    <col min="9175" max="9175" width="37" style="137" customWidth="1"/>
    <col min="9176" max="9176" width="18" style="137" customWidth="1"/>
    <col min="9177" max="9177" width="22" style="137" customWidth="1"/>
    <col min="9178" max="9178" width="23" style="137" customWidth="1"/>
    <col min="9179" max="9179" width="26" style="137" customWidth="1"/>
    <col min="9180" max="9180" width="17" style="137" customWidth="1"/>
    <col min="9181" max="9181" width="40" style="137" customWidth="1"/>
    <col min="9182" max="9182" width="23" style="137" customWidth="1"/>
    <col min="9183" max="9183" width="38" style="137" customWidth="1"/>
    <col min="9184" max="9184" width="51" style="137" customWidth="1"/>
    <col min="9185" max="9185" width="26" style="137" customWidth="1"/>
    <col min="9186" max="9186" width="32" style="137" customWidth="1"/>
    <col min="9187" max="9187" width="44" style="137" customWidth="1"/>
    <col min="9188" max="9188" width="22" style="137" customWidth="1"/>
    <col min="9189" max="9189" width="52" style="137" customWidth="1"/>
    <col min="9190" max="9190" width="33" style="137" customWidth="1"/>
    <col min="9191" max="9191" width="40" style="137" customWidth="1"/>
    <col min="9192" max="9192" width="41" style="137" customWidth="1"/>
    <col min="9193" max="9193" width="23" style="137" customWidth="1"/>
    <col min="9194" max="9195" width="37" style="137" customWidth="1"/>
    <col min="9196" max="9196" width="39" style="137" customWidth="1"/>
    <col min="9197" max="9197" width="51" style="137" customWidth="1"/>
    <col min="9198" max="9198" width="33" style="137" customWidth="1"/>
    <col min="9199" max="9199" width="37" style="137" customWidth="1"/>
    <col min="9200" max="9200" width="38" style="137" customWidth="1"/>
    <col min="9201" max="9201" width="43" style="137" customWidth="1"/>
    <col min="9202" max="9203" width="41" style="137" customWidth="1"/>
    <col min="9204" max="9204" width="12" style="137" customWidth="1"/>
    <col min="9205" max="9205" width="18" style="137" customWidth="1"/>
    <col min="9206" max="9206" width="22" style="137" customWidth="1"/>
    <col min="9207" max="9207" width="13" style="137" customWidth="1"/>
    <col min="9208" max="9208" width="14" style="137" customWidth="1"/>
    <col min="9209" max="9209" width="45" style="137" customWidth="1"/>
    <col min="9210" max="9210" width="13" style="137" customWidth="1"/>
    <col min="9211" max="9211" width="27" style="137" customWidth="1"/>
    <col min="9212" max="9212" width="39" style="137" customWidth="1"/>
    <col min="9213" max="9213" width="24" style="137" customWidth="1"/>
    <col min="9214" max="9214" width="40" style="137" customWidth="1"/>
    <col min="9215" max="9215" width="17" style="137" customWidth="1"/>
    <col min="9216" max="9216" width="35" style="137"/>
    <col min="9217" max="9217" width="30" style="137" customWidth="1"/>
    <col min="9218" max="9218" width="6" style="137" customWidth="1"/>
    <col min="9219" max="9219" width="8.28515625" style="137" customWidth="1"/>
    <col min="9220" max="9220" width="10.7109375" style="137" customWidth="1"/>
    <col min="9221" max="9221" width="8.28515625" style="137" customWidth="1"/>
    <col min="9222" max="9223" width="7.140625" style="137" customWidth="1"/>
    <col min="9224" max="9224" width="11.28515625" style="137" customWidth="1"/>
    <col min="9225" max="9225" width="0" style="137" hidden="1" customWidth="1"/>
    <col min="9226" max="9226" width="4" style="137" customWidth="1"/>
    <col min="9227" max="9379" width="8.7109375" style="137" customWidth="1"/>
    <col min="9380" max="9380" width="4" style="137" customWidth="1"/>
    <col min="9381" max="9381" width="13" style="137" customWidth="1"/>
    <col min="9382" max="9382" width="52" style="137" customWidth="1"/>
    <col min="9383" max="9383" width="23.7109375" style="137" customWidth="1"/>
    <col min="9384" max="9384" width="7" style="137" customWidth="1"/>
    <col min="9385" max="9385" width="20" style="137" customWidth="1"/>
    <col min="9386" max="9386" width="26" style="137" customWidth="1"/>
    <col min="9387" max="9387" width="23" style="137" customWidth="1"/>
    <col min="9388" max="9388" width="32" style="137" customWidth="1"/>
    <col min="9389" max="9389" width="30" style="137" customWidth="1"/>
    <col min="9390" max="9390" width="29" style="137" customWidth="1"/>
    <col min="9391" max="9391" width="32" style="137" customWidth="1"/>
    <col min="9392" max="9392" width="31" style="137" customWidth="1"/>
    <col min="9393" max="9393" width="20" style="137" customWidth="1"/>
    <col min="9394" max="9394" width="36" style="137" customWidth="1"/>
    <col min="9395" max="9395" width="25" style="137" customWidth="1"/>
    <col min="9396" max="9396" width="22" style="137" customWidth="1"/>
    <col min="9397" max="9397" width="23" style="137" customWidth="1"/>
    <col min="9398" max="9398" width="16" style="137" customWidth="1"/>
    <col min="9399" max="9399" width="27" style="137" customWidth="1"/>
    <col min="9400" max="9400" width="16" style="137" customWidth="1"/>
    <col min="9401" max="9401" width="25" style="137" customWidth="1"/>
    <col min="9402" max="9402" width="24" style="137" customWidth="1"/>
    <col min="9403" max="9403" width="16" style="137" customWidth="1"/>
    <col min="9404" max="9404" width="22" style="137" customWidth="1"/>
    <col min="9405" max="9405" width="32" style="137" customWidth="1"/>
    <col min="9406" max="9406" width="30" style="137" customWidth="1"/>
    <col min="9407" max="9407" width="23" style="137" customWidth="1"/>
    <col min="9408" max="9408" width="22" style="137" customWidth="1"/>
    <col min="9409" max="9410" width="33" style="137" customWidth="1"/>
    <col min="9411" max="9411" width="26" style="137" customWidth="1"/>
    <col min="9412" max="9412" width="25" style="137" customWidth="1"/>
    <col min="9413" max="9413" width="16" style="137" customWidth="1"/>
    <col min="9414" max="9414" width="23" style="137" customWidth="1"/>
    <col min="9415" max="9415" width="31" style="137" customWidth="1"/>
    <col min="9416" max="9416" width="32" style="137" customWidth="1"/>
    <col min="9417" max="9417" width="17" style="137" customWidth="1"/>
    <col min="9418" max="9418" width="28" style="137" customWidth="1"/>
    <col min="9419" max="9419" width="49" style="137" customWidth="1"/>
    <col min="9420" max="9420" width="24" style="137" customWidth="1"/>
    <col min="9421" max="9421" width="50" style="137" customWidth="1"/>
    <col min="9422" max="9422" width="25" style="137" customWidth="1"/>
    <col min="9423" max="9423" width="20" style="137" customWidth="1"/>
    <col min="9424" max="9424" width="26" style="137" customWidth="1"/>
    <col min="9425" max="9425" width="33" style="137" customWidth="1"/>
    <col min="9426" max="9426" width="26" style="137" customWidth="1"/>
    <col min="9427" max="9427" width="38" style="137" customWidth="1"/>
    <col min="9428" max="9428" width="28" style="137" customWidth="1"/>
    <col min="9429" max="9429" width="45" style="137" customWidth="1"/>
    <col min="9430" max="9430" width="27" style="137" customWidth="1"/>
    <col min="9431" max="9431" width="37" style="137" customWidth="1"/>
    <col min="9432" max="9432" width="18" style="137" customWidth="1"/>
    <col min="9433" max="9433" width="22" style="137" customWidth="1"/>
    <col min="9434" max="9434" width="23" style="137" customWidth="1"/>
    <col min="9435" max="9435" width="26" style="137" customWidth="1"/>
    <col min="9436" max="9436" width="17" style="137" customWidth="1"/>
    <col min="9437" max="9437" width="40" style="137" customWidth="1"/>
    <col min="9438" max="9438" width="23" style="137" customWidth="1"/>
    <col min="9439" max="9439" width="38" style="137" customWidth="1"/>
    <col min="9440" max="9440" width="51" style="137" customWidth="1"/>
    <col min="9441" max="9441" width="26" style="137" customWidth="1"/>
    <col min="9442" max="9442" width="32" style="137" customWidth="1"/>
    <col min="9443" max="9443" width="44" style="137" customWidth="1"/>
    <col min="9444" max="9444" width="22" style="137" customWidth="1"/>
    <col min="9445" max="9445" width="52" style="137" customWidth="1"/>
    <col min="9446" max="9446" width="33" style="137" customWidth="1"/>
    <col min="9447" max="9447" width="40" style="137" customWidth="1"/>
    <col min="9448" max="9448" width="41" style="137" customWidth="1"/>
    <col min="9449" max="9449" width="23" style="137" customWidth="1"/>
    <col min="9450" max="9451" width="37" style="137" customWidth="1"/>
    <col min="9452" max="9452" width="39" style="137" customWidth="1"/>
    <col min="9453" max="9453" width="51" style="137" customWidth="1"/>
    <col min="9454" max="9454" width="33" style="137" customWidth="1"/>
    <col min="9455" max="9455" width="37" style="137" customWidth="1"/>
    <col min="9456" max="9456" width="38" style="137" customWidth="1"/>
    <col min="9457" max="9457" width="43" style="137" customWidth="1"/>
    <col min="9458" max="9459" width="41" style="137" customWidth="1"/>
    <col min="9460" max="9460" width="12" style="137" customWidth="1"/>
    <col min="9461" max="9461" width="18" style="137" customWidth="1"/>
    <col min="9462" max="9462" width="22" style="137" customWidth="1"/>
    <col min="9463" max="9463" width="13" style="137" customWidth="1"/>
    <col min="9464" max="9464" width="14" style="137" customWidth="1"/>
    <col min="9465" max="9465" width="45" style="137" customWidth="1"/>
    <col min="9466" max="9466" width="13" style="137" customWidth="1"/>
    <col min="9467" max="9467" width="27" style="137" customWidth="1"/>
    <col min="9468" max="9468" width="39" style="137" customWidth="1"/>
    <col min="9469" max="9469" width="24" style="137" customWidth="1"/>
    <col min="9470" max="9470" width="40" style="137" customWidth="1"/>
    <col min="9471" max="9471" width="17" style="137" customWidth="1"/>
    <col min="9472" max="9472" width="35" style="137"/>
    <col min="9473" max="9473" width="30" style="137" customWidth="1"/>
    <col min="9474" max="9474" width="6" style="137" customWidth="1"/>
    <col min="9475" max="9475" width="8.28515625" style="137" customWidth="1"/>
    <col min="9476" max="9476" width="10.7109375" style="137" customWidth="1"/>
    <col min="9477" max="9477" width="8.28515625" style="137" customWidth="1"/>
    <col min="9478" max="9479" width="7.140625" style="137" customWidth="1"/>
    <col min="9480" max="9480" width="11.28515625" style="137" customWidth="1"/>
    <col min="9481" max="9481" width="0" style="137" hidden="1" customWidth="1"/>
    <col min="9482" max="9482" width="4" style="137" customWidth="1"/>
    <col min="9483" max="9635" width="8.7109375" style="137" customWidth="1"/>
    <col min="9636" max="9636" width="4" style="137" customWidth="1"/>
    <col min="9637" max="9637" width="13" style="137" customWidth="1"/>
    <col min="9638" max="9638" width="52" style="137" customWidth="1"/>
    <col min="9639" max="9639" width="23.7109375" style="137" customWidth="1"/>
    <col min="9640" max="9640" width="7" style="137" customWidth="1"/>
    <col min="9641" max="9641" width="20" style="137" customWidth="1"/>
    <col min="9642" max="9642" width="26" style="137" customWidth="1"/>
    <col min="9643" max="9643" width="23" style="137" customWidth="1"/>
    <col min="9644" max="9644" width="32" style="137" customWidth="1"/>
    <col min="9645" max="9645" width="30" style="137" customWidth="1"/>
    <col min="9646" max="9646" width="29" style="137" customWidth="1"/>
    <col min="9647" max="9647" width="32" style="137" customWidth="1"/>
    <col min="9648" max="9648" width="31" style="137" customWidth="1"/>
    <col min="9649" max="9649" width="20" style="137" customWidth="1"/>
    <col min="9650" max="9650" width="36" style="137" customWidth="1"/>
    <col min="9651" max="9651" width="25" style="137" customWidth="1"/>
    <col min="9652" max="9652" width="22" style="137" customWidth="1"/>
    <col min="9653" max="9653" width="23" style="137" customWidth="1"/>
    <col min="9654" max="9654" width="16" style="137" customWidth="1"/>
    <col min="9655" max="9655" width="27" style="137" customWidth="1"/>
    <col min="9656" max="9656" width="16" style="137" customWidth="1"/>
    <col min="9657" max="9657" width="25" style="137" customWidth="1"/>
    <col min="9658" max="9658" width="24" style="137" customWidth="1"/>
    <col min="9659" max="9659" width="16" style="137" customWidth="1"/>
    <col min="9660" max="9660" width="22" style="137" customWidth="1"/>
    <col min="9661" max="9661" width="32" style="137" customWidth="1"/>
    <col min="9662" max="9662" width="30" style="137" customWidth="1"/>
    <col min="9663" max="9663" width="23" style="137" customWidth="1"/>
    <col min="9664" max="9664" width="22" style="137" customWidth="1"/>
    <col min="9665" max="9666" width="33" style="137" customWidth="1"/>
    <col min="9667" max="9667" width="26" style="137" customWidth="1"/>
    <col min="9668" max="9668" width="25" style="137" customWidth="1"/>
    <col min="9669" max="9669" width="16" style="137" customWidth="1"/>
    <col min="9670" max="9670" width="23" style="137" customWidth="1"/>
    <col min="9671" max="9671" width="31" style="137" customWidth="1"/>
    <col min="9672" max="9672" width="32" style="137" customWidth="1"/>
    <col min="9673" max="9673" width="17" style="137" customWidth="1"/>
    <col min="9674" max="9674" width="28" style="137" customWidth="1"/>
    <col min="9675" max="9675" width="49" style="137" customWidth="1"/>
    <col min="9676" max="9676" width="24" style="137" customWidth="1"/>
    <col min="9677" max="9677" width="50" style="137" customWidth="1"/>
    <col min="9678" max="9678" width="25" style="137" customWidth="1"/>
    <col min="9679" max="9679" width="20" style="137" customWidth="1"/>
    <col min="9680" max="9680" width="26" style="137" customWidth="1"/>
    <col min="9681" max="9681" width="33" style="137" customWidth="1"/>
    <col min="9682" max="9682" width="26" style="137" customWidth="1"/>
    <col min="9683" max="9683" width="38" style="137" customWidth="1"/>
    <col min="9684" max="9684" width="28" style="137" customWidth="1"/>
    <col min="9685" max="9685" width="45" style="137" customWidth="1"/>
    <col min="9686" max="9686" width="27" style="137" customWidth="1"/>
    <col min="9687" max="9687" width="37" style="137" customWidth="1"/>
    <col min="9688" max="9688" width="18" style="137" customWidth="1"/>
    <col min="9689" max="9689" width="22" style="137" customWidth="1"/>
    <col min="9690" max="9690" width="23" style="137" customWidth="1"/>
    <col min="9691" max="9691" width="26" style="137" customWidth="1"/>
    <col min="9692" max="9692" width="17" style="137" customWidth="1"/>
    <col min="9693" max="9693" width="40" style="137" customWidth="1"/>
    <col min="9694" max="9694" width="23" style="137" customWidth="1"/>
    <col min="9695" max="9695" width="38" style="137" customWidth="1"/>
    <col min="9696" max="9696" width="51" style="137" customWidth="1"/>
    <col min="9697" max="9697" width="26" style="137" customWidth="1"/>
    <col min="9698" max="9698" width="32" style="137" customWidth="1"/>
    <col min="9699" max="9699" width="44" style="137" customWidth="1"/>
    <col min="9700" max="9700" width="22" style="137" customWidth="1"/>
    <col min="9701" max="9701" width="52" style="137" customWidth="1"/>
    <col min="9702" max="9702" width="33" style="137" customWidth="1"/>
    <col min="9703" max="9703" width="40" style="137" customWidth="1"/>
    <col min="9704" max="9704" width="41" style="137" customWidth="1"/>
    <col min="9705" max="9705" width="23" style="137" customWidth="1"/>
    <col min="9706" max="9707" width="37" style="137" customWidth="1"/>
    <col min="9708" max="9708" width="39" style="137" customWidth="1"/>
    <col min="9709" max="9709" width="51" style="137" customWidth="1"/>
    <col min="9710" max="9710" width="33" style="137" customWidth="1"/>
    <col min="9711" max="9711" width="37" style="137" customWidth="1"/>
    <col min="9712" max="9712" width="38" style="137" customWidth="1"/>
    <col min="9713" max="9713" width="43" style="137" customWidth="1"/>
    <col min="9714" max="9715" width="41" style="137" customWidth="1"/>
    <col min="9716" max="9716" width="12" style="137" customWidth="1"/>
    <col min="9717" max="9717" width="18" style="137" customWidth="1"/>
    <col min="9718" max="9718" width="22" style="137" customWidth="1"/>
    <col min="9719" max="9719" width="13" style="137" customWidth="1"/>
    <col min="9720" max="9720" width="14" style="137" customWidth="1"/>
    <col min="9721" max="9721" width="45" style="137" customWidth="1"/>
    <col min="9722" max="9722" width="13" style="137" customWidth="1"/>
    <col min="9723" max="9723" width="27" style="137" customWidth="1"/>
    <col min="9724" max="9724" width="39" style="137" customWidth="1"/>
    <col min="9725" max="9725" width="24" style="137" customWidth="1"/>
    <col min="9726" max="9726" width="40" style="137" customWidth="1"/>
    <col min="9727" max="9727" width="17" style="137" customWidth="1"/>
    <col min="9728" max="9728" width="35" style="137"/>
    <col min="9729" max="9729" width="30" style="137" customWidth="1"/>
    <col min="9730" max="9730" width="6" style="137" customWidth="1"/>
    <col min="9731" max="9731" width="8.28515625" style="137" customWidth="1"/>
    <col min="9732" max="9732" width="10.7109375" style="137" customWidth="1"/>
    <col min="9733" max="9733" width="8.28515625" style="137" customWidth="1"/>
    <col min="9734" max="9735" width="7.140625" style="137" customWidth="1"/>
    <col min="9736" max="9736" width="11.28515625" style="137" customWidth="1"/>
    <col min="9737" max="9737" width="0" style="137" hidden="1" customWidth="1"/>
    <col min="9738" max="9738" width="4" style="137" customWidth="1"/>
    <col min="9739" max="9891" width="8.7109375" style="137" customWidth="1"/>
    <col min="9892" max="9892" width="4" style="137" customWidth="1"/>
    <col min="9893" max="9893" width="13" style="137" customWidth="1"/>
    <col min="9894" max="9894" width="52" style="137" customWidth="1"/>
    <col min="9895" max="9895" width="23.7109375" style="137" customWidth="1"/>
    <col min="9896" max="9896" width="7" style="137" customWidth="1"/>
    <col min="9897" max="9897" width="20" style="137" customWidth="1"/>
    <col min="9898" max="9898" width="26" style="137" customWidth="1"/>
    <col min="9899" max="9899" width="23" style="137" customWidth="1"/>
    <col min="9900" max="9900" width="32" style="137" customWidth="1"/>
    <col min="9901" max="9901" width="30" style="137" customWidth="1"/>
    <col min="9902" max="9902" width="29" style="137" customWidth="1"/>
    <col min="9903" max="9903" width="32" style="137" customWidth="1"/>
    <col min="9904" max="9904" width="31" style="137" customWidth="1"/>
    <col min="9905" max="9905" width="20" style="137" customWidth="1"/>
    <col min="9906" max="9906" width="36" style="137" customWidth="1"/>
    <col min="9907" max="9907" width="25" style="137" customWidth="1"/>
    <col min="9908" max="9908" width="22" style="137" customWidth="1"/>
    <col min="9909" max="9909" width="23" style="137" customWidth="1"/>
    <col min="9910" max="9910" width="16" style="137" customWidth="1"/>
    <col min="9911" max="9911" width="27" style="137" customWidth="1"/>
    <col min="9912" max="9912" width="16" style="137" customWidth="1"/>
    <col min="9913" max="9913" width="25" style="137" customWidth="1"/>
    <col min="9914" max="9914" width="24" style="137" customWidth="1"/>
    <col min="9915" max="9915" width="16" style="137" customWidth="1"/>
    <col min="9916" max="9916" width="22" style="137" customWidth="1"/>
    <col min="9917" max="9917" width="32" style="137" customWidth="1"/>
    <col min="9918" max="9918" width="30" style="137" customWidth="1"/>
    <col min="9919" max="9919" width="23" style="137" customWidth="1"/>
    <col min="9920" max="9920" width="22" style="137" customWidth="1"/>
    <col min="9921" max="9922" width="33" style="137" customWidth="1"/>
    <col min="9923" max="9923" width="26" style="137" customWidth="1"/>
    <col min="9924" max="9924" width="25" style="137" customWidth="1"/>
    <col min="9925" max="9925" width="16" style="137" customWidth="1"/>
    <col min="9926" max="9926" width="23" style="137" customWidth="1"/>
    <col min="9927" max="9927" width="31" style="137" customWidth="1"/>
    <col min="9928" max="9928" width="32" style="137" customWidth="1"/>
    <col min="9929" max="9929" width="17" style="137" customWidth="1"/>
    <col min="9930" max="9930" width="28" style="137" customWidth="1"/>
    <col min="9931" max="9931" width="49" style="137" customWidth="1"/>
    <col min="9932" max="9932" width="24" style="137" customWidth="1"/>
    <col min="9933" max="9933" width="50" style="137" customWidth="1"/>
    <col min="9934" max="9934" width="25" style="137" customWidth="1"/>
    <col min="9935" max="9935" width="20" style="137" customWidth="1"/>
    <col min="9936" max="9936" width="26" style="137" customWidth="1"/>
    <col min="9937" max="9937" width="33" style="137" customWidth="1"/>
    <col min="9938" max="9938" width="26" style="137" customWidth="1"/>
    <col min="9939" max="9939" width="38" style="137" customWidth="1"/>
    <col min="9940" max="9940" width="28" style="137" customWidth="1"/>
    <col min="9941" max="9941" width="45" style="137" customWidth="1"/>
    <col min="9942" max="9942" width="27" style="137" customWidth="1"/>
    <col min="9943" max="9943" width="37" style="137" customWidth="1"/>
    <col min="9944" max="9944" width="18" style="137" customWidth="1"/>
    <col min="9945" max="9945" width="22" style="137" customWidth="1"/>
    <col min="9946" max="9946" width="23" style="137" customWidth="1"/>
    <col min="9947" max="9947" width="26" style="137" customWidth="1"/>
    <col min="9948" max="9948" width="17" style="137" customWidth="1"/>
    <col min="9949" max="9949" width="40" style="137" customWidth="1"/>
    <col min="9950" max="9950" width="23" style="137" customWidth="1"/>
    <col min="9951" max="9951" width="38" style="137" customWidth="1"/>
    <col min="9952" max="9952" width="51" style="137" customWidth="1"/>
    <col min="9953" max="9953" width="26" style="137" customWidth="1"/>
    <col min="9954" max="9954" width="32" style="137" customWidth="1"/>
    <col min="9955" max="9955" width="44" style="137" customWidth="1"/>
    <col min="9956" max="9956" width="22" style="137" customWidth="1"/>
    <col min="9957" max="9957" width="52" style="137" customWidth="1"/>
    <col min="9958" max="9958" width="33" style="137" customWidth="1"/>
    <col min="9959" max="9959" width="40" style="137" customWidth="1"/>
    <col min="9960" max="9960" width="41" style="137" customWidth="1"/>
    <col min="9961" max="9961" width="23" style="137" customWidth="1"/>
    <col min="9962" max="9963" width="37" style="137" customWidth="1"/>
    <col min="9964" max="9964" width="39" style="137" customWidth="1"/>
    <col min="9965" max="9965" width="51" style="137" customWidth="1"/>
    <col min="9966" max="9966" width="33" style="137" customWidth="1"/>
    <col min="9967" max="9967" width="37" style="137" customWidth="1"/>
    <col min="9968" max="9968" width="38" style="137" customWidth="1"/>
    <col min="9969" max="9969" width="43" style="137" customWidth="1"/>
    <col min="9970" max="9971" width="41" style="137" customWidth="1"/>
    <col min="9972" max="9972" width="12" style="137" customWidth="1"/>
    <col min="9973" max="9973" width="18" style="137" customWidth="1"/>
    <col min="9974" max="9974" width="22" style="137" customWidth="1"/>
    <col min="9975" max="9975" width="13" style="137" customWidth="1"/>
    <col min="9976" max="9976" width="14" style="137" customWidth="1"/>
    <col min="9977" max="9977" width="45" style="137" customWidth="1"/>
    <col min="9978" max="9978" width="13" style="137" customWidth="1"/>
    <col min="9979" max="9979" width="27" style="137" customWidth="1"/>
    <col min="9980" max="9980" width="39" style="137" customWidth="1"/>
    <col min="9981" max="9981" width="24" style="137" customWidth="1"/>
    <col min="9982" max="9982" width="40" style="137" customWidth="1"/>
    <col min="9983" max="9983" width="17" style="137" customWidth="1"/>
    <col min="9984" max="9984" width="35" style="137"/>
    <col min="9985" max="9985" width="30" style="137" customWidth="1"/>
    <col min="9986" max="9986" width="6" style="137" customWidth="1"/>
    <col min="9987" max="9987" width="8.28515625" style="137" customWidth="1"/>
    <col min="9988" max="9988" width="10.7109375" style="137" customWidth="1"/>
    <col min="9989" max="9989" width="8.28515625" style="137" customWidth="1"/>
    <col min="9990" max="9991" width="7.140625" style="137" customWidth="1"/>
    <col min="9992" max="9992" width="11.28515625" style="137" customWidth="1"/>
    <col min="9993" max="9993" width="0" style="137" hidden="1" customWidth="1"/>
    <col min="9994" max="9994" width="4" style="137" customWidth="1"/>
    <col min="9995" max="10147" width="8.7109375" style="137" customWidth="1"/>
    <col min="10148" max="10148" width="4" style="137" customWidth="1"/>
    <col min="10149" max="10149" width="13" style="137" customWidth="1"/>
    <col min="10150" max="10150" width="52" style="137" customWidth="1"/>
    <col min="10151" max="10151" width="23.7109375" style="137" customWidth="1"/>
    <col min="10152" max="10152" width="7" style="137" customWidth="1"/>
    <col min="10153" max="10153" width="20" style="137" customWidth="1"/>
    <col min="10154" max="10154" width="26" style="137" customWidth="1"/>
    <col min="10155" max="10155" width="23" style="137" customWidth="1"/>
    <col min="10156" max="10156" width="32" style="137" customWidth="1"/>
    <col min="10157" max="10157" width="30" style="137" customWidth="1"/>
    <col min="10158" max="10158" width="29" style="137" customWidth="1"/>
    <col min="10159" max="10159" width="32" style="137" customWidth="1"/>
    <col min="10160" max="10160" width="31" style="137" customWidth="1"/>
    <col min="10161" max="10161" width="20" style="137" customWidth="1"/>
    <col min="10162" max="10162" width="36" style="137" customWidth="1"/>
    <col min="10163" max="10163" width="25" style="137" customWidth="1"/>
    <col min="10164" max="10164" width="22" style="137" customWidth="1"/>
    <col min="10165" max="10165" width="23" style="137" customWidth="1"/>
    <col min="10166" max="10166" width="16" style="137" customWidth="1"/>
    <col min="10167" max="10167" width="27" style="137" customWidth="1"/>
    <col min="10168" max="10168" width="16" style="137" customWidth="1"/>
    <col min="10169" max="10169" width="25" style="137" customWidth="1"/>
    <col min="10170" max="10170" width="24" style="137" customWidth="1"/>
    <col min="10171" max="10171" width="16" style="137" customWidth="1"/>
    <col min="10172" max="10172" width="22" style="137" customWidth="1"/>
    <col min="10173" max="10173" width="32" style="137" customWidth="1"/>
    <col min="10174" max="10174" width="30" style="137" customWidth="1"/>
    <col min="10175" max="10175" width="23" style="137" customWidth="1"/>
    <col min="10176" max="10176" width="22" style="137" customWidth="1"/>
    <col min="10177" max="10178" width="33" style="137" customWidth="1"/>
    <col min="10179" max="10179" width="26" style="137" customWidth="1"/>
    <col min="10180" max="10180" width="25" style="137" customWidth="1"/>
    <col min="10181" max="10181" width="16" style="137" customWidth="1"/>
    <col min="10182" max="10182" width="23" style="137" customWidth="1"/>
    <col min="10183" max="10183" width="31" style="137" customWidth="1"/>
    <col min="10184" max="10184" width="32" style="137" customWidth="1"/>
    <col min="10185" max="10185" width="17" style="137" customWidth="1"/>
    <col min="10186" max="10186" width="28" style="137" customWidth="1"/>
    <col min="10187" max="10187" width="49" style="137" customWidth="1"/>
    <col min="10188" max="10188" width="24" style="137" customWidth="1"/>
    <col min="10189" max="10189" width="50" style="137" customWidth="1"/>
    <col min="10190" max="10190" width="25" style="137" customWidth="1"/>
    <col min="10191" max="10191" width="20" style="137" customWidth="1"/>
    <col min="10192" max="10192" width="26" style="137" customWidth="1"/>
    <col min="10193" max="10193" width="33" style="137" customWidth="1"/>
    <col min="10194" max="10194" width="26" style="137" customWidth="1"/>
    <col min="10195" max="10195" width="38" style="137" customWidth="1"/>
    <col min="10196" max="10196" width="28" style="137" customWidth="1"/>
    <col min="10197" max="10197" width="45" style="137" customWidth="1"/>
    <col min="10198" max="10198" width="27" style="137" customWidth="1"/>
    <col min="10199" max="10199" width="37" style="137" customWidth="1"/>
    <col min="10200" max="10200" width="18" style="137" customWidth="1"/>
    <col min="10201" max="10201" width="22" style="137" customWidth="1"/>
    <col min="10202" max="10202" width="23" style="137" customWidth="1"/>
    <col min="10203" max="10203" width="26" style="137" customWidth="1"/>
    <col min="10204" max="10204" width="17" style="137" customWidth="1"/>
    <col min="10205" max="10205" width="40" style="137" customWidth="1"/>
    <col min="10206" max="10206" width="23" style="137" customWidth="1"/>
    <col min="10207" max="10207" width="38" style="137" customWidth="1"/>
    <col min="10208" max="10208" width="51" style="137" customWidth="1"/>
    <col min="10209" max="10209" width="26" style="137" customWidth="1"/>
    <col min="10210" max="10210" width="32" style="137" customWidth="1"/>
    <col min="10211" max="10211" width="44" style="137" customWidth="1"/>
    <col min="10212" max="10212" width="22" style="137" customWidth="1"/>
    <col min="10213" max="10213" width="52" style="137" customWidth="1"/>
    <col min="10214" max="10214" width="33" style="137" customWidth="1"/>
    <col min="10215" max="10215" width="40" style="137" customWidth="1"/>
    <col min="10216" max="10216" width="41" style="137" customWidth="1"/>
    <col min="10217" max="10217" width="23" style="137" customWidth="1"/>
    <col min="10218" max="10219" width="37" style="137" customWidth="1"/>
    <col min="10220" max="10220" width="39" style="137" customWidth="1"/>
    <col min="10221" max="10221" width="51" style="137" customWidth="1"/>
    <col min="10222" max="10222" width="33" style="137" customWidth="1"/>
    <col min="10223" max="10223" width="37" style="137" customWidth="1"/>
    <col min="10224" max="10224" width="38" style="137" customWidth="1"/>
    <col min="10225" max="10225" width="43" style="137" customWidth="1"/>
    <col min="10226" max="10227" width="41" style="137" customWidth="1"/>
    <col min="10228" max="10228" width="12" style="137" customWidth="1"/>
    <col min="10229" max="10229" width="18" style="137" customWidth="1"/>
    <col min="10230" max="10230" width="22" style="137" customWidth="1"/>
    <col min="10231" max="10231" width="13" style="137" customWidth="1"/>
    <col min="10232" max="10232" width="14" style="137" customWidth="1"/>
    <col min="10233" max="10233" width="45" style="137" customWidth="1"/>
    <col min="10234" max="10234" width="13" style="137" customWidth="1"/>
    <col min="10235" max="10235" width="27" style="137" customWidth="1"/>
    <col min="10236" max="10236" width="39" style="137" customWidth="1"/>
    <col min="10237" max="10237" width="24" style="137" customWidth="1"/>
    <col min="10238" max="10238" width="40" style="137" customWidth="1"/>
    <col min="10239" max="10239" width="17" style="137" customWidth="1"/>
    <col min="10240" max="10240" width="35" style="137"/>
    <col min="10241" max="10241" width="30" style="137" customWidth="1"/>
    <col min="10242" max="10242" width="6" style="137" customWidth="1"/>
    <col min="10243" max="10243" width="8.28515625" style="137" customWidth="1"/>
    <col min="10244" max="10244" width="10.7109375" style="137" customWidth="1"/>
    <col min="10245" max="10245" width="8.28515625" style="137" customWidth="1"/>
    <col min="10246" max="10247" width="7.140625" style="137" customWidth="1"/>
    <col min="10248" max="10248" width="11.28515625" style="137" customWidth="1"/>
    <col min="10249" max="10249" width="0" style="137" hidden="1" customWidth="1"/>
    <col min="10250" max="10250" width="4" style="137" customWidth="1"/>
    <col min="10251" max="10403" width="8.7109375" style="137" customWidth="1"/>
    <col min="10404" max="10404" width="4" style="137" customWidth="1"/>
    <col min="10405" max="10405" width="13" style="137" customWidth="1"/>
    <col min="10406" max="10406" width="52" style="137" customWidth="1"/>
    <col min="10407" max="10407" width="23.7109375" style="137" customWidth="1"/>
    <col min="10408" max="10408" width="7" style="137" customWidth="1"/>
    <col min="10409" max="10409" width="20" style="137" customWidth="1"/>
    <col min="10410" max="10410" width="26" style="137" customWidth="1"/>
    <col min="10411" max="10411" width="23" style="137" customWidth="1"/>
    <col min="10412" max="10412" width="32" style="137" customWidth="1"/>
    <col min="10413" max="10413" width="30" style="137" customWidth="1"/>
    <col min="10414" max="10414" width="29" style="137" customWidth="1"/>
    <col min="10415" max="10415" width="32" style="137" customWidth="1"/>
    <col min="10416" max="10416" width="31" style="137" customWidth="1"/>
    <col min="10417" max="10417" width="20" style="137" customWidth="1"/>
    <col min="10418" max="10418" width="36" style="137" customWidth="1"/>
    <col min="10419" max="10419" width="25" style="137" customWidth="1"/>
    <col min="10420" max="10420" width="22" style="137" customWidth="1"/>
    <col min="10421" max="10421" width="23" style="137" customWidth="1"/>
    <col min="10422" max="10422" width="16" style="137" customWidth="1"/>
    <col min="10423" max="10423" width="27" style="137" customWidth="1"/>
    <col min="10424" max="10424" width="16" style="137" customWidth="1"/>
    <col min="10425" max="10425" width="25" style="137" customWidth="1"/>
    <col min="10426" max="10426" width="24" style="137" customWidth="1"/>
    <col min="10427" max="10427" width="16" style="137" customWidth="1"/>
    <col min="10428" max="10428" width="22" style="137" customWidth="1"/>
    <col min="10429" max="10429" width="32" style="137" customWidth="1"/>
    <col min="10430" max="10430" width="30" style="137" customWidth="1"/>
    <col min="10431" max="10431" width="23" style="137" customWidth="1"/>
    <col min="10432" max="10432" width="22" style="137" customWidth="1"/>
    <col min="10433" max="10434" width="33" style="137" customWidth="1"/>
    <col min="10435" max="10435" width="26" style="137" customWidth="1"/>
    <col min="10436" max="10436" width="25" style="137" customWidth="1"/>
    <col min="10437" max="10437" width="16" style="137" customWidth="1"/>
    <col min="10438" max="10438" width="23" style="137" customWidth="1"/>
    <col min="10439" max="10439" width="31" style="137" customWidth="1"/>
    <col min="10440" max="10440" width="32" style="137" customWidth="1"/>
    <col min="10441" max="10441" width="17" style="137" customWidth="1"/>
    <col min="10442" max="10442" width="28" style="137" customWidth="1"/>
    <col min="10443" max="10443" width="49" style="137" customWidth="1"/>
    <col min="10444" max="10444" width="24" style="137" customWidth="1"/>
    <col min="10445" max="10445" width="50" style="137" customWidth="1"/>
    <col min="10446" max="10446" width="25" style="137" customWidth="1"/>
    <col min="10447" max="10447" width="20" style="137" customWidth="1"/>
    <col min="10448" max="10448" width="26" style="137" customWidth="1"/>
    <col min="10449" max="10449" width="33" style="137" customWidth="1"/>
    <col min="10450" max="10450" width="26" style="137" customWidth="1"/>
    <col min="10451" max="10451" width="38" style="137" customWidth="1"/>
    <col min="10452" max="10452" width="28" style="137" customWidth="1"/>
    <col min="10453" max="10453" width="45" style="137" customWidth="1"/>
    <col min="10454" max="10454" width="27" style="137" customWidth="1"/>
    <col min="10455" max="10455" width="37" style="137" customWidth="1"/>
    <col min="10456" max="10456" width="18" style="137" customWidth="1"/>
    <col min="10457" max="10457" width="22" style="137" customWidth="1"/>
    <col min="10458" max="10458" width="23" style="137" customWidth="1"/>
    <col min="10459" max="10459" width="26" style="137" customWidth="1"/>
    <col min="10460" max="10460" width="17" style="137" customWidth="1"/>
    <col min="10461" max="10461" width="40" style="137" customWidth="1"/>
    <col min="10462" max="10462" width="23" style="137" customWidth="1"/>
    <col min="10463" max="10463" width="38" style="137" customWidth="1"/>
    <col min="10464" max="10464" width="51" style="137" customWidth="1"/>
    <col min="10465" max="10465" width="26" style="137" customWidth="1"/>
    <col min="10466" max="10466" width="32" style="137" customWidth="1"/>
    <col min="10467" max="10467" width="44" style="137" customWidth="1"/>
    <col min="10468" max="10468" width="22" style="137" customWidth="1"/>
    <col min="10469" max="10469" width="52" style="137" customWidth="1"/>
    <col min="10470" max="10470" width="33" style="137" customWidth="1"/>
    <col min="10471" max="10471" width="40" style="137" customWidth="1"/>
    <col min="10472" max="10472" width="41" style="137" customWidth="1"/>
    <col min="10473" max="10473" width="23" style="137" customWidth="1"/>
    <col min="10474" max="10475" width="37" style="137" customWidth="1"/>
    <col min="10476" max="10476" width="39" style="137" customWidth="1"/>
    <col min="10477" max="10477" width="51" style="137" customWidth="1"/>
    <col min="10478" max="10478" width="33" style="137" customWidth="1"/>
    <col min="10479" max="10479" width="37" style="137" customWidth="1"/>
    <col min="10480" max="10480" width="38" style="137" customWidth="1"/>
    <col min="10481" max="10481" width="43" style="137" customWidth="1"/>
    <col min="10482" max="10483" width="41" style="137" customWidth="1"/>
    <col min="10484" max="10484" width="12" style="137" customWidth="1"/>
    <col min="10485" max="10485" width="18" style="137" customWidth="1"/>
    <col min="10486" max="10486" width="22" style="137" customWidth="1"/>
    <col min="10487" max="10487" width="13" style="137" customWidth="1"/>
    <col min="10488" max="10488" width="14" style="137" customWidth="1"/>
    <col min="10489" max="10489" width="45" style="137" customWidth="1"/>
    <col min="10490" max="10490" width="13" style="137" customWidth="1"/>
    <col min="10491" max="10491" width="27" style="137" customWidth="1"/>
    <col min="10492" max="10492" width="39" style="137" customWidth="1"/>
    <col min="10493" max="10493" width="24" style="137" customWidth="1"/>
    <col min="10494" max="10494" width="40" style="137" customWidth="1"/>
    <col min="10495" max="10495" width="17" style="137" customWidth="1"/>
    <col min="10496" max="10496" width="35" style="137"/>
    <col min="10497" max="10497" width="30" style="137" customWidth="1"/>
    <col min="10498" max="10498" width="6" style="137" customWidth="1"/>
    <col min="10499" max="10499" width="8.28515625" style="137" customWidth="1"/>
    <col min="10500" max="10500" width="10.7109375" style="137" customWidth="1"/>
    <col min="10501" max="10501" width="8.28515625" style="137" customWidth="1"/>
    <col min="10502" max="10503" width="7.140625" style="137" customWidth="1"/>
    <col min="10504" max="10504" width="11.28515625" style="137" customWidth="1"/>
    <col min="10505" max="10505" width="0" style="137" hidden="1" customWidth="1"/>
    <col min="10506" max="10506" width="4" style="137" customWidth="1"/>
    <col min="10507" max="10659" width="8.7109375" style="137" customWidth="1"/>
    <col min="10660" max="10660" width="4" style="137" customWidth="1"/>
    <col min="10661" max="10661" width="13" style="137" customWidth="1"/>
    <col min="10662" max="10662" width="52" style="137" customWidth="1"/>
    <col min="10663" max="10663" width="23.7109375" style="137" customWidth="1"/>
    <col min="10664" max="10664" width="7" style="137" customWidth="1"/>
    <col min="10665" max="10665" width="20" style="137" customWidth="1"/>
    <col min="10666" max="10666" width="26" style="137" customWidth="1"/>
    <col min="10667" max="10667" width="23" style="137" customWidth="1"/>
    <col min="10668" max="10668" width="32" style="137" customWidth="1"/>
    <col min="10669" max="10669" width="30" style="137" customWidth="1"/>
    <col min="10670" max="10670" width="29" style="137" customWidth="1"/>
    <col min="10671" max="10671" width="32" style="137" customWidth="1"/>
    <col min="10672" max="10672" width="31" style="137" customWidth="1"/>
    <col min="10673" max="10673" width="20" style="137" customWidth="1"/>
    <col min="10674" max="10674" width="36" style="137" customWidth="1"/>
    <col min="10675" max="10675" width="25" style="137" customWidth="1"/>
    <col min="10676" max="10676" width="22" style="137" customWidth="1"/>
    <col min="10677" max="10677" width="23" style="137" customWidth="1"/>
    <col min="10678" max="10678" width="16" style="137" customWidth="1"/>
    <col min="10679" max="10679" width="27" style="137" customWidth="1"/>
    <col min="10680" max="10680" width="16" style="137" customWidth="1"/>
    <col min="10681" max="10681" width="25" style="137" customWidth="1"/>
    <col min="10682" max="10682" width="24" style="137" customWidth="1"/>
    <col min="10683" max="10683" width="16" style="137" customWidth="1"/>
    <col min="10684" max="10684" width="22" style="137" customWidth="1"/>
    <col min="10685" max="10685" width="32" style="137" customWidth="1"/>
    <col min="10686" max="10686" width="30" style="137" customWidth="1"/>
    <col min="10687" max="10687" width="23" style="137" customWidth="1"/>
    <col min="10688" max="10688" width="22" style="137" customWidth="1"/>
    <col min="10689" max="10690" width="33" style="137" customWidth="1"/>
    <col min="10691" max="10691" width="26" style="137" customWidth="1"/>
    <col min="10692" max="10692" width="25" style="137" customWidth="1"/>
    <col min="10693" max="10693" width="16" style="137" customWidth="1"/>
    <col min="10694" max="10694" width="23" style="137" customWidth="1"/>
    <col min="10695" max="10695" width="31" style="137" customWidth="1"/>
    <col min="10696" max="10696" width="32" style="137" customWidth="1"/>
    <col min="10697" max="10697" width="17" style="137" customWidth="1"/>
    <col min="10698" max="10698" width="28" style="137" customWidth="1"/>
    <col min="10699" max="10699" width="49" style="137" customWidth="1"/>
    <col min="10700" max="10700" width="24" style="137" customWidth="1"/>
    <col min="10701" max="10701" width="50" style="137" customWidth="1"/>
    <col min="10702" max="10702" width="25" style="137" customWidth="1"/>
    <col min="10703" max="10703" width="20" style="137" customWidth="1"/>
    <col min="10704" max="10704" width="26" style="137" customWidth="1"/>
    <col min="10705" max="10705" width="33" style="137" customWidth="1"/>
    <col min="10706" max="10706" width="26" style="137" customWidth="1"/>
    <col min="10707" max="10707" width="38" style="137" customWidth="1"/>
    <col min="10708" max="10708" width="28" style="137" customWidth="1"/>
    <col min="10709" max="10709" width="45" style="137" customWidth="1"/>
    <col min="10710" max="10710" width="27" style="137" customWidth="1"/>
    <col min="10711" max="10711" width="37" style="137" customWidth="1"/>
    <col min="10712" max="10712" width="18" style="137" customWidth="1"/>
    <col min="10713" max="10713" width="22" style="137" customWidth="1"/>
    <col min="10714" max="10714" width="23" style="137" customWidth="1"/>
    <col min="10715" max="10715" width="26" style="137" customWidth="1"/>
    <col min="10716" max="10716" width="17" style="137" customWidth="1"/>
    <col min="10717" max="10717" width="40" style="137" customWidth="1"/>
    <col min="10718" max="10718" width="23" style="137" customWidth="1"/>
    <col min="10719" max="10719" width="38" style="137" customWidth="1"/>
    <col min="10720" max="10720" width="51" style="137" customWidth="1"/>
    <col min="10721" max="10721" width="26" style="137" customWidth="1"/>
    <col min="10722" max="10722" width="32" style="137" customWidth="1"/>
    <col min="10723" max="10723" width="44" style="137" customWidth="1"/>
    <col min="10724" max="10724" width="22" style="137" customWidth="1"/>
    <col min="10725" max="10725" width="52" style="137" customWidth="1"/>
    <col min="10726" max="10726" width="33" style="137" customWidth="1"/>
    <col min="10727" max="10727" width="40" style="137" customWidth="1"/>
    <col min="10728" max="10728" width="41" style="137" customWidth="1"/>
    <col min="10729" max="10729" width="23" style="137" customWidth="1"/>
    <col min="10730" max="10731" width="37" style="137" customWidth="1"/>
    <col min="10732" max="10732" width="39" style="137" customWidth="1"/>
    <col min="10733" max="10733" width="51" style="137" customWidth="1"/>
    <col min="10734" max="10734" width="33" style="137" customWidth="1"/>
    <col min="10735" max="10735" width="37" style="137" customWidth="1"/>
    <col min="10736" max="10736" width="38" style="137" customWidth="1"/>
    <col min="10737" max="10737" width="43" style="137" customWidth="1"/>
    <col min="10738" max="10739" width="41" style="137" customWidth="1"/>
    <col min="10740" max="10740" width="12" style="137" customWidth="1"/>
    <col min="10741" max="10741" width="18" style="137" customWidth="1"/>
    <col min="10742" max="10742" width="22" style="137" customWidth="1"/>
    <col min="10743" max="10743" width="13" style="137" customWidth="1"/>
    <col min="10744" max="10744" width="14" style="137" customWidth="1"/>
    <col min="10745" max="10745" width="45" style="137" customWidth="1"/>
    <col min="10746" max="10746" width="13" style="137" customWidth="1"/>
    <col min="10747" max="10747" width="27" style="137" customWidth="1"/>
    <col min="10748" max="10748" width="39" style="137" customWidth="1"/>
    <col min="10749" max="10749" width="24" style="137" customWidth="1"/>
    <col min="10750" max="10750" width="40" style="137" customWidth="1"/>
    <col min="10751" max="10751" width="17" style="137" customWidth="1"/>
    <col min="10752" max="10752" width="35" style="137"/>
    <col min="10753" max="10753" width="30" style="137" customWidth="1"/>
    <col min="10754" max="10754" width="6" style="137" customWidth="1"/>
    <col min="10755" max="10755" width="8.28515625" style="137" customWidth="1"/>
    <col min="10756" max="10756" width="10.7109375" style="137" customWidth="1"/>
    <col min="10757" max="10757" width="8.28515625" style="137" customWidth="1"/>
    <col min="10758" max="10759" width="7.140625" style="137" customWidth="1"/>
    <col min="10760" max="10760" width="11.28515625" style="137" customWidth="1"/>
    <col min="10761" max="10761" width="0" style="137" hidden="1" customWidth="1"/>
    <col min="10762" max="10762" width="4" style="137" customWidth="1"/>
    <col min="10763" max="10915" width="8.7109375" style="137" customWidth="1"/>
    <col min="10916" max="10916" width="4" style="137" customWidth="1"/>
    <col min="10917" max="10917" width="13" style="137" customWidth="1"/>
    <col min="10918" max="10918" width="52" style="137" customWidth="1"/>
    <col min="10919" max="10919" width="23.7109375" style="137" customWidth="1"/>
    <col min="10920" max="10920" width="7" style="137" customWidth="1"/>
    <col min="10921" max="10921" width="20" style="137" customWidth="1"/>
    <col min="10922" max="10922" width="26" style="137" customWidth="1"/>
    <col min="10923" max="10923" width="23" style="137" customWidth="1"/>
    <col min="10924" max="10924" width="32" style="137" customWidth="1"/>
    <col min="10925" max="10925" width="30" style="137" customWidth="1"/>
    <col min="10926" max="10926" width="29" style="137" customWidth="1"/>
    <col min="10927" max="10927" width="32" style="137" customWidth="1"/>
    <col min="10928" max="10928" width="31" style="137" customWidth="1"/>
    <col min="10929" max="10929" width="20" style="137" customWidth="1"/>
    <col min="10930" max="10930" width="36" style="137" customWidth="1"/>
    <col min="10931" max="10931" width="25" style="137" customWidth="1"/>
    <col min="10932" max="10932" width="22" style="137" customWidth="1"/>
    <col min="10933" max="10933" width="23" style="137" customWidth="1"/>
    <col min="10934" max="10934" width="16" style="137" customWidth="1"/>
    <col min="10935" max="10935" width="27" style="137" customWidth="1"/>
    <col min="10936" max="10936" width="16" style="137" customWidth="1"/>
    <col min="10937" max="10937" width="25" style="137" customWidth="1"/>
    <col min="10938" max="10938" width="24" style="137" customWidth="1"/>
    <col min="10939" max="10939" width="16" style="137" customWidth="1"/>
    <col min="10940" max="10940" width="22" style="137" customWidth="1"/>
    <col min="10941" max="10941" width="32" style="137" customWidth="1"/>
    <col min="10942" max="10942" width="30" style="137" customWidth="1"/>
    <col min="10943" max="10943" width="23" style="137" customWidth="1"/>
    <col min="10944" max="10944" width="22" style="137" customWidth="1"/>
    <col min="10945" max="10946" width="33" style="137" customWidth="1"/>
    <col min="10947" max="10947" width="26" style="137" customWidth="1"/>
    <col min="10948" max="10948" width="25" style="137" customWidth="1"/>
    <col min="10949" max="10949" width="16" style="137" customWidth="1"/>
    <col min="10950" max="10950" width="23" style="137" customWidth="1"/>
    <col min="10951" max="10951" width="31" style="137" customWidth="1"/>
    <col min="10952" max="10952" width="32" style="137" customWidth="1"/>
    <col min="10953" max="10953" width="17" style="137" customWidth="1"/>
    <col min="10954" max="10954" width="28" style="137" customWidth="1"/>
    <col min="10955" max="10955" width="49" style="137" customWidth="1"/>
    <col min="10956" max="10956" width="24" style="137" customWidth="1"/>
    <col min="10957" max="10957" width="50" style="137" customWidth="1"/>
    <col min="10958" max="10958" width="25" style="137" customWidth="1"/>
    <col min="10959" max="10959" width="20" style="137" customWidth="1"/>
    <col min="10960" max="10960" width="26" style="137" customWidth="1"/>
    <col min="10961" max="10961" width="33" style="137" customWidth="1"/>
    <col min="10962" max="10962" width="26" style="137" customWidth="1"/>
    <col min="10963" max="10963" width="38" style="137" customWidth="1"/>
    <col min="10964" max="10964" width="28" style="137" customWidth="1"/>
    <col min="10965" max="10965" width="45" style="137" customWidth="1"/>
    <col min="10966" max="10966" width="27" style="137" customWidth="1"/>
    <col min="10967" max="10967" width="37" style="137" customWidth="1"/>
    <col min="10968" max="10968" width="18" style="137" customWidth="1"/>
    <col min="10969" max="10969" width="22" style="137" customWidth="1"/>
    <col min="10970" max="10970" width="23" style="137" customWidth="1"/>
    <col min="10971" max="10971" width="26" style="137" customWidth="1"/>
    <col min="10972" max="10972" width="17" style="137" customWidth="1"/>
    <col min="10973" max="10973" width="40" style="137" customWidth="1"/>
    <col min="10974" max="10974" width="23" style="137" customWidth="1"/>
    <col min="10975" max="10975" width="38" style="137" customWidth="1"/>
    <col min="10976" max="10976" width="51" style="137" customWidth="1"/>
    <col min="10977" max="10977" width="26" style="137" customWidth="1"/>
    <col min="10978" max="10978" width="32" style="137" customWidth="1"/>
    <col min="10979" max="10979" width="44" style="137" customWidth="1"/>
    <col min="10980" max="10980" width="22" style="137" customWidth="1"/>
    <col min="10981" max="10981" width="52" style="137" customWidth="1"/>
    <col min="10982" max="10982" width="33" style="137" customWidth="1"/>
    <col min="10983" max="10983" width="40" style="137" customWidth="1"/>
    <col min="10984" max="10984" width="41" style="137" customWidth="1"/>
    <col min="10985" max="10985" width="23" style="137" customWidth="1"/>
    <col min="10986" max="10987" width="37" style="137" customWidth="1"/>
    <col min="10988" max="10988" width="39" style="137" customWidth="1"/>
    <col min="10989" max="10989" width="51" style="137" customWidth="1"/>
    <col min="10990" max="10990" width="33" style="137" customWidth="1"/>
    <col min="10991" max="10991" width="37" style="137" customWidth="1"/>
    <col min="10992" max="10992" width="38" style="137" customWidth="1"/>
    <col min="10993" max="10993" width="43" style="137" customWidth="1"/>
    <col min="10994" max="10995" width="41" style="137" customWidth="1"/>
    <col min="10996" max="10996" width="12" style="137" customWidth="1"/>
    <col min="10997" max="10997" width="18" style="137" customWidth="1"/>
    <col min="10998" max="10998" width="22" style="137" customWidth="1"/>
    <col min="10999" max="10999" width="13" style="137" customWidth="1"/>
    <col min="11000" max="11000" width="14" style="137" customWidth="1"/>
    <col min="11001" max="11001" width="45" style="137" customWidth="1"/>
    <col min="11002" max="11002" width="13" style="137" customWidth="1"/>
    <col min="11003" max="11003" width="27" style="137" customWidth="1"/>
    <col min="11004" max="11004" width="39" style="137" customWidth="1"/>
    <col min="11005" max="11005" width="24" style="137" customWidth="1"/>
    <col min="11006" max="11006" width="40" style="137" customWidth="1"/>
    <col min="11007" max="11007" width="17" style="137" customWidth="1"/>
    <col min="11008" max="11008" width="35" style="137"/>
    <col min="11009" max="11009" width="30" style="137" customWidth="1"/>
    <col min="11010" max="11010" width="6" style="137" customWidth="1"/>
    <col min="11011" max="11011" width="8.28515625" style="137" customWidth="1"/>
    <col min="11012" max="11012" width="10.7109375" style="137" customWidth="1"/>
    <col min="11013" max="11013" width="8.28515625" style="137" customWidth="1"/>
    <col min="11014" max="11015" width="7.140625" style="137" customWidth="1"/>
    <col min="11016" max="11016" width="11.28515625" style="137" customWidth="1"/>
    <col min="11017" max="11017" width="0" style="137" hidden="1" customWidth="1"/>
    <col min="11018" max="11018" width="4" style="137" customWidth="1"/>
    <col min="11019" max="11171" width="8.7109375" style="137" customWidth="1"/>
    <col min="11172" max="11172" width="4" style="137" customWidth="1"/>
    <col min="11173" max="11173" width="13" style="137" customWidth="1"/>
    <col min="11174" max="11174" width="52" style="137" customWidth="1"/>
    <col min="11175" max="11175" width="23.7109375" style="137" customWidth="1"/>
    <col min="11176" max="11176" width="7" style="137" customWidth="1"/>
    <col min="11177" max="11177" width="20" style="137" customWidth="1"/>
    <col min="11178" max="11178" width="26" style="137" customWidth="1"/>
    <col min="11179" max="11179" width="23" style="137" customWidth="1"/>
    <col min="11180" max="11180" width="32" style="137" customWidth="1"/>
    <col min="11181" max="11181" width="30" style="137" customWidth="1"/>
    <col min="11182" max="11182" width="29" style="137" customWidth="1"/>
    <col min="11183" max="11183" width="32" style="137" customWidth="1"/>
    <col min="11184" max="11184" width="31" style="137" customWidth="1"/>
    <col min="11185" max="11185" width="20" style="137" customWidth="1"/>
    <col min="11186" max="11186" width="36" style="137" customWidth="1"/>
    <col min="11187" max="11187" width="25" style="137" customWidth="1"/>
    <col min="11188" max="11188" width="22" style="137" customWidth="1"/>
    <col min="11189" max="11189" width="23" style="137" customWidth="1"/>
    <col min="11190" max="11190" width="16" style="137" customWidth="1"/>
    <col min="11191" max="11191" width="27" style="137" customWidth="1"/>
    <col min="11192" max="11192" width="16" style="137" customWidth="1"/>
    <col min="11193" max="11193" width="25" style="137" customWidth="1"/>
    <col min="11194" max="11194" width="24" style="137" customWidth="1"/>
    <col min="11195" max="11195" width="16" style="137" customWidth="1"/>
    <col min="11196" max="11196" width="22" style="137" customWidth="1"/>
    <col min="11197" max="11197" width="32" style="137" customWidth="1"/>
    <col min="11198" max="11198" width="30" style="137" customWidth="1"/>
    <col min="11199" max="11199" width="23" style="137" customWidth="1"/>
    <col min="11200" max="11200" width="22" style="137" customWidth="1"/>
    <col min="11201" max="11202" width="33" style="137" customWidth="1"/>
    <col min="11203" max="11203" width="26" style="137" customWidth="1"/>
    <col min="11204" max="11204" width="25" style="137" customWidth="1"/>
    <col min="11205" max="11205" width="16" style="137" customWidth="1"/>
    <col min="11206" max="11206" width="23" style="137" customWidth="1"/>
    <col min="11207" max="11207" width="31" style="137" customWidth="1"/>
    <col min="11208" max="11208" width="32" style="137" customWidth="1"/>
    <col min="11209" max="11209" width="17" style="137" customWidth="1"/>
    <col min="11210" max="11210" width="28" style="137" customWidth="1"/>
    <col min="11211" max="11211" width="49" style="137" customWidth="1"/>
    <col min="11212" max="11212" width="24" style="137" customWidth="1"/>
    <col min="11213" max="11213" width="50" style="137" customWidth="1"/>
    <col min="11214" max="11214" width="25" style="137" customWidth="1"/>
    <col min="11215" max="11215" width="20" style="137" customWidth="1"/>
    <col min="11216" max="11216" width="26" style="137" customWidth="1"/>
    <col min="11217" max="11217" width="33" style="137" customWidth="1"/>
    <col min="11218" max="11218" width="26" style="137" customWidth="1"/>
    <col min="11219" max="11219" width="38" style="137" customWidth="1"/>
    <col min="11220" max="11220" width="28" style="137" customWidth="1"/>
    <col min="11221" max="11221" width="45" style="137" customWidth="1"/>
    <col min="11222" max="11222" width="27" style="137" customWidth="1"/>
    <col min="11223" max="11223" width="37" style="137" customWidth="1"/>
    <col min="11224" max="11224" width="18" style="137" customWidth="1"/>
    <col min="11225" max="11225" width="22" style="137" customWidth="1"/>
    <col min="11226" max="11226" width="23" style="137" customWidth="1"/>
    <col min="11227" max="11227" width="26" style="137" customWidth="1"/>
    <col min="11228" max="11228" width="17" style="137" customWidth="1"/>
    <col min="11229" max="11229" width="40" style="137" customWidth="1"/>
    <col min="11230" max="11230" width="23" style="137" customWidth="1"/>
    <col min="11231" max="11231" width="38" style="137" customWidth="1"/>
    <col min="11232" max="11232" width="51" style="137" customWidth="1"/>
    <col min="11233" max="11233" width="26" style="137" customWidth="1"/>
    <col min="11234" max="11234" width="32" style="137" customWidth="1"/>
    <col min="11235" max="11235" width="44" style="137" customWidth="1"/>
    <col min="11236" max="11236" width="22" style="137" customWidth="1"/>
    <col min="11237" max="11237" width="52" style="137" customWidth="1"/>
    <col min="11238" max="11238" width="33" style="137" customWidth="1"/>
    <col min="11239" max="11239" width="40" style="137" customWidth="1"/>
    <col min="11240" max="11240" width="41" style="137" customWidth="1"/>
    <col min="11241" max="11241" width="23" style="137" customWidth="1"/>
    <col min="11242" max="11243" width="37" style="137" customWidth="1"/>
    <col min="11244" max="11244" width="39" style="137" customWidth="1"/>
    <col min="11245" max="11245" width="51" style="137" customWidth="1"/>
    <col min="11246" max="11246" width="33" style="137" customWidth="1"/>
    <col min="11247" max="11247" width="37" style="137" customWidth="1"/>
    <col min="11248" max="11248" width="38" style="137" customWidth="1"/>
    <col min="11249" max="11249" width="43" style="137" customWidth="1"/>
    <col min="11250" max="11251" width="41" style="137" customWidth="1"/>
    <col min="11252" max="11252" width="12" style="137" customWidth="1"/>
    <col min="11253" max="11253" width="18" style="137" customWidth="1"/>
    <col min="11254" max="11254" width="22" style="137" customWidth="1"/>
    <col min="11255" max="11255" width="13" style="137" customWidth="1"/>
    <col min="11256" max="11256" width="14" style="137" customWidth="1"/>
    <col min="11257" max="11257" width="45" style="137" customWidth="1"/>
    <col min="11258" max="11258" width="13" style="137" customWidth="1"/>
    <col min="11259" max="11259" width="27" style="137" customWidth="1"/>
    <col min="11260" max="11260" width="39" style="137" customWidth="1"/>
    <col min="11261" max="11261" width="24" style="137" customWidth="1"/>
    <col min="11262" max="11262" width="40" style="137" customWidth="1"/>
    <col min="11263" max="11263" width="17" style="137" customWidth="1"/>
    <col min="11264" max="11264" width="35" style="137"/>
    <col min="11265" max="11265" width="30" style="137" customWidth="1"/>
    <col min="11266" max="11266" width="6" style="137" customWidth="1"/>
    <col min="11267" max="11267" width="8.28515625" style="137" customWidth="1"/>
    <col min="11268" max="11268" width="10.7109375" style="137" customWidth="1"/>
    <col min="11269" max="11269" width="8.28515625" style="137" customWidth="1"/>
    <col min="11270" max="11271" width="7.140625" style="137" customWidth="1"/>
    <col min="11272" max="11272" width="11.28515625" style="137" customWidth="1"/>
    <col min="11273" max="11273" width="0" style="137" hidden="1" customWidth="1"/>
    <col min="11274" max="11274" width="4" style="137" customWidth="1"/>
    <col min="11275" max="11427" width="8.7109375" style="137" customWidth="1"/>
    <col min="11428" max="11428" width="4" style="137" customWidth="1"/>
    <col min="11429" max="11429" width="13" style="137" customWidth="1"/>
    <col min="11430" max="11430" width="52" style="137" customWidth="1"/>
    <col min="11431" max="11431" width="23.7109375" style="137" customWidth="1"/>
    <col min="11432" max="11432" width="7" style="137" customWidth="1"/>
    <col min="11433" max="11433" width="20" style="137" customWidth="1"/>
    <col min="11434" max="11434" width="26" style="137" customWidth="1"/>
    <col min="11435" max="11435" width="23" style="137" customWidth="1"/>
    <col min="11436" max="11436" width="32" style="137" customWidth="1"/>
    <col min="11437" max="11437" width="30" style="137" customWidth="1"/>
    <col min="11438" max="11438" width="29" style="137" customWidth="1"/>
    <col min="11439" max="11439" width="32" style="137" customWidth="1"/>
    <col min="11440" max="11440" width="31" style="137" customWidth="1"/>
    <col min="11441" max="11441" width="20" style="137" customWidth="1"/>
    <col min="11442" max="11442" width="36" style="137" customWidth="1"/>
    <col min="11443" max="11443" width="25" style="137" customWidth="1"/>
    <col min="11444" max="11444" width="22" style="137" customWidth="1"/>
    <col min="11445" max="11445" width="23" style="137" customWidth="1"/>
    <col min="11446" max="11446" width="16" style="137" customWidth="1"/>
    <col min="11447" max="11447" width="27" style="137" customWidth="1"/>
    <col min="11448" max="11448" width="16" style="137" customWidth="1"/>
    <col min="11449" max="11449" width="25" style="137" customWidth="1"/>
    <col min="11450" max="11450" width="24" style="137" customWidth="1"/>
    <col min="11451" max="11451" width="16" style="137" customWidth="1"/>
    <col min="11452" max="11452" width="22" style="137" customWidth="1"/>
    <col min="11453" max="11453" width="32" style="137" customWidth="1"/>
    <col min="11454" max="11454" width="30" style="137" customWidth="1"/>
    <col min="11455" max="11455" width="23" style="137" customWidth="1"/>
    <col min="11456" max="11456" width="22" style="137" customWidth="1"/>
    <col min="11457" max="11458" width="33" style="137" customWidth="1"/>
    <col min="11459" max="11459" width="26" style="137" customWidth="1"/>
    <col min="11460" max="11460" width="25" style="137" customWidth="1"/>
    <col min="11461" max="11461" width="16" style="137" customWidth="1"/>
    <col min="11462" max="11462" width="23" style="137" customWidth="1"/>
    <col min="11463" max="11463" width="31" style="137" customWidth="1"/>
    <col min="11464" max="11464" width="32" style="137" customWidth="1"/>
    <col min="11465" max="11465" width="17" style="137" customWidth="1"/>
    <col min="11466" max="11466" width="28" style="137" customWidth="1"/>
    <col min="11467" max="11467" width="49" style="137" customWidth="1"/>
    <col min="11468" max="11468" width="24" style="137" customWidth="1"/>
    <col min="11469" max="11469" width="50" style="137" customWidth="1"/>
    <col min="11470" max="11470" width="25" style="137" customWidth="1"/>
    <col min="11471" max="11471" width="20" style="137" customWidth="1"/>
    <col min="11472" max="11472" width="26" style="137" customWidth="1"/>
    <col min="11473" max="11473" width="33" style="137" customWidth="1"/>
    <col min="11474" max="11474" width="26" style="137" customWidth="1"/>
    <col min="11475" max="11475" width="38" style="137" customWidth="1"/>
    <col min="11476" max="11476" width="28" style="137" customWidth="1"/>
    <col min="11477" max="11477" width="45" style="137" customWidth="1"/>
    <col min="11478" max="11478" width="27" style="137" customWidth="1"/>
    <col min="11479" max="11479" width="37" style="137" customWidth="1"/>
    <col min="11480" max="11480" width="18" style="137" customWidth="1"/>
    <col min="11481" max="11481" width="22" style="137" customWidth="1"/>
    <col min="11482" max="11482" width="23" style="137" customWidth="1"/>
    <col min="11483" max="11483" width="26" style="137" customWidth="1"/>
    <col min="11484" max="11484" width="17" style="137" customWidth="1"/>
    <col min="11485" max="11485" width="40" style="137" customWidth="1"/>
    <col min="11486" max="11486" width="23" style="137" customWidth="1"/>
    <col min="11487" max="11487" width="38" style="137" customWidth="1"/>
    <col min="11488" max="11488" width="51" style="137" customWidth="1"/>
    <col min="11489" max="11489" width="26" style="137" customWidth="1"/>
    <col min="11490" max="11490" width="32" style="137" customWidth="1"/>
    <col min="11491" max="11491" width="44" style="137" customWidth="1"/>
    <col min="11492" max="11492" width="22" style="137" customWidth="1"/>
    <col min="11493" max="11493" width="52" style="137" customWidth="1"/>
    <col min="11494" max="11494" width="33" style="137" customWidth="1"/>
    <col min="11495" max="11495" width="40" style="137" customWidth="1"/>
    <col min="11496" max="11496" width="41" style="137" customWidth="1"/>
    <col min="11497" max="11497" width="23" style="137" customWidth="1"/>
    <col min="11498" max="11499" width="37" style="137" customWidth="1"/>
    <col min="11500" max="11500" width="39" style="137" customWidth="1"/>
    <col min="11501" max="11501" width="51" style="137" customWidth="1"/>
    <col min="11502" max="11502" width="33" style="137" customWidth="1"/>
    <col min="11503" max="11503" width="37" style="137" customWidth="1"/>
    <col min="11504" max="11504" width="38" style="137" customWidth="1"/>
    <col min="11505" max="11505" width="43" style="137" customWidth="1"/>
    <col min="11506" max="11507" width="41" style="137" customWidth="1"/>
    <col min="11508" max="11508" width="12" style="137" customWidth="1"/>
    <col min="11509" max="11509" width="18" style="137" customWidth="1"/>
    <col min="11510" max="11510" width="22" style="137" customWidth="1"/>
    <col min="11511" max="11511" width="13" style="137" customWidth="1"/>
    <col min="11512" max="11512" width="14" style="137" customWidth="1"/>
    <col min="11513" max="11513" width="45" style="137" customWidth="1"/>
    <col min="11514" max="11514" width="13" style="137" customWidth="1"/>
    <col min="11515" max="11515" width="27" style="137" customWidth="1"/>
    <col min="11516" max="11516" width="39" style="137" customWidth="1"/>
    <col min="11517" max="11517" width="24" style="137" customWidth="1"/>
    <col min="11518" max="11518" width="40" style="137" customWidth="1"/>
    <col min="11519" max="11519" width="17" style="137" customWidth="1"/>
    <col min="11520" max="11520" width="35" style="137"/>
    <col min="11521" max="11521" width="30" style="137" customWidth="1"/>
    <col min="11522" max="11522" width="6" style="137" customWidth="1"/>
    <col min="11523" max="11523" width="8.28515625" style="137" customWidth="1"/>
    <col min="11524" max="11524" width="10.7109375" style="137" customWidth="1"/>
    <col min="11525" max="11525" width="8.28515625" style="137" customWidth="1"/>
    <col min="11526" max="11527" width="7.140625" style="137" customWidth="1"/>
    <col min="11528" max="11528" width="11.28515625" style="137" customWidth="1"/>
    <col min="11529" max="11529" width="0" style="137" hidden="1" customWidth="1"/>
    <col min="11530" max="11530" width="4" style="137" customWidth="1"/>
    <col min="11531" max="11683" width="8.7109375" style="137" customWidth="1"/>
    <col min="11684" max="11684" width="4" style="137" customWidth="1"/>
    <col min="11685" max="11685" width="13" style="137" customWidth="1"/>
    <col min="11686" max="11686" width="52" style="137" customWidth="1"/>
    <col min="11687" max="11687" width="23.7109375" style="137" customWidth="1"/>
    <col min="11688" max="11688" width="7" style="137" customWidth="1"/>
    <col min="11689" max="11689" width="20" style="137" customWidth="1"/>
    <col min="11690" max="11690" width="26" style="137" customWidth="1"/>
    <col min="11691" max="11691" width="23" style="137" customWidth="1"/>
    <col min="11692" max="11692" width="32" style="137" customWidth="1"/>
    <col min="11693" max="11693" width="30" style="137" customWidth="1"/>
    <col min="11694" max="11694" width="29" style="137" customWidth="1"/>
    <col min="11695" max="11695" width="32" style="137" customWidth="1"/>
    <col min="11696" max="11696" width="31" style="137" customWidth="1"/>
    <col min="11697" max="11697" width="20" style="137" customWidth="1"/>
    <col min="11698" max="11698" width="36" style="137" customWidth="1"/>
    <col min="11699" max="11699" width="25" style="137" customWidth="1"/>
    <col min="11700" max="11700" width="22" style="137" customWidth="1"/>
    <col min="11701" max="11701" width="23" style="137" customWidth="1"/>
    <col min="11702" max="11702" width="16" style="137" customWidth="1"/>
    <col min="11703" max="11703" width="27" style="137" customWidth="1"/>
    <col min="11704" max="11704" width="16" style="137" customWidth="1"/>
    <col min="11705" max="11705" width="25" style="137" customWidth="1"/>
    <col min="11706" max="11706" width="24" style="137" customWidth="1"/>
    <col min="11707" max="11707" width="16" style="137" customWidth="1"/>
    <col min="11708" max="11708" width="22" style="137" customWidth="1"/>
    <col min="11709" max="11709" width="32" style="137" customWidth="1"/>
    <col min="11710" max="11710" width="30" style="137" customWidth="1"/>
    <col min="11711" max="11711" width="23" style="137" customWidth="1"/>
    <col min="11712" max="11712" width="22" style="137" customWidth="1"/>
    <col min="11713" max="11714" width="33" style="137" customWidth="1"/>
    <col min="11715" max="11715" width="26" style="137" customWidth="1"/>
    <col min="11716" max="11716" width="25" style="137" customWidth="1"/>
    <col min="11717" max="11717" width="16" style="137" customWidth="1"/>
    <col min="11718" max="11718" width="23" style="137" customWidth="1"/>
    <col min="11719" max="11719" width="31" style="137" customWidth="1"/>
    <col min="11720" max="11720" width="32" style="137" customWidth="1"/>
    <col min="11721" max="11721" width="17" style="137" customWidth="1"/>
    <col min="11722" max="11722" width="28" style="137" customWidth="1"/>
    <col min="11723" max="11723" width="49" style="137" customWidth="1"/>
    <col min="11724" max="11724" width="24" style="137" customWidth="1"/>
    <col min="11725" max="11725" width="50" style="137" customWidth="1"/>
    <col min="11726" max="11726" width="25" style="137" customWidth="1"/>
    <col min="11727" max="11727" width="20" style="137" customWidth="1"/>
    <col min="11728" max="11728" width="26" style="137" customWidth="1"/>
    <col min="11729" max="11729" width="33" style="137" customWidth="1"/>
    <col min="11730" max="11730" width="26" style="137" customWidth="1"/>
    <col min="11731" max="11731" width="38" style="137" customWidth="1"/>
    <col min="11732" max="11732" width="28" style="137" customWidth="1"/>
    <col min="11733" max="11733" width="45" style="137" customWidth="1"/>
    <col min="11734" max="11734" width="27" style="137" customWidth="1"/>
    <col min="11735" max="11735" width="37" style="137" customWidth="1"/>
    <col min="11736" max="11736" width="18" style="137" customWidth="1"/>
    <col min="11737" max="11737" width="22" style="137" customWidth="1"/>
    <col min="11738" max="11738" width="23" style="137" customWidth="1"/>
    <col min="11739" max="11739" width="26" style="137" customWidth="1"/>
    <col min="11740" max="11740" width="17" style="137" customWidth="1"/>
    <col min="11741" max="11741" width="40" style="137" customWidth="1"/>
    <col min="11742" max="11742" width="23" style="137" customWidth="1"/>
    <col min="11743" max="11743" width="38" style="137" customWidth="1"/>
    <col min="11744" max="11744" width="51" style="137" customWidth="1"/>
    <col min="11745" max="11745" width="26" style="137" customWidth="1"/>
    <col min="11746" max="11746" width="32" style="137" customWidth="1"/>
    <col min="11747" max="11747" width="44" style="137" customWidth="1"/>
    <col min="11748" max="11748" width="22" style="137" customWidth="1"/>
    <col min="11749" max="11749" width="52" style="137" customWidth="1"/>
    <col min="11750" max="11750" width="33" style="137" customWidth="1"/>
    <col min="11751" max="11751" width="40" style="137" customWidth="1"/>
    <col min="11752" max="11752" width="41" style="137" customWidth="1"/>
    <col min="11753" max="11753" width="23" style="137" customWidth="1"/>
    <col min="11754" max="11755" width="37" style="137" customWidth="1"/>
    <col min="11756" max="11756" width="39" style="137" customWidth="1"/>
    <col min="11757" max="11757" width="51" style="137" customWidth="1"/>
    <col min="11758" max="11758" width="33" style="137" customWidth="1"/>
    <col min="11759" max="11759" width="37" style="137" customWidth="1"/>
    <col min="11760" max="11760" width="38" style="137" customWidth="1"/>
    <col min="11761" max="11761" width="43" style="137" customWidth="1"/>
    <col min="11762" max="11763" width="41" style="137" customWidth="1"/>
    <col min="11764" max="11764" width="12" style="137" customWidth="1"/>
    <col min="11765" max="11765" width="18" style="137" customWidth="1"/>
    <col min="11766" max="11766" width="22" style="137" customWidth="1"/>
    <col min="11767" max="11767" width="13" style="137" customWidth="1"/>
    <col min="11768" max="11768" width="14" style="137" customWidth="1"/>
    <col min="11769" max="11769" width="45" style="137" customWidth="1"/>
    <col min="11770" max="11770" width="13" style="137" customWidth="1"/>
    <col min="11771" max="11771" width="27" style="137" customWidth="1"/>
    <col min="11772" max="11772" width="39" style="137" customWidth="1"/>
    <col min="11773" max="11773" width="24" style="137" customWidth="1"/>
    <col min="11774" max="11774" width="40" style="137" customWidth="1"/>
    <col min="11775" max="11775" width="17" style="137" customWidth="1"/>
    <col min="11776" max="11776" width="35" style="137"/>
    <col min="11777" max="11777" width="30" style="137" customWidth="1"/>
    <col min="11778" max="11778" width="6" style="137" customWidth="1"/>
    <col min="11779" max="11779" width="8.28515625" style="137" customWidth="1"/>
    <col min="11780" max="11780" width="10.7109375" style="137" customWidth="1"/>
    <col min="11781" max="11781" width="8.28515625" style="137" customWidth="1"/>
    <col min="11782" max="11783" width="7.140625" style="137" customWidth="1"/>
    <col min="11784" max="11784" width="11.28515625" style="137" customWidth="1"/>
    <col min="11785" max="11785" width="0" style="137" hidden="1" customWidth="1"/>
    <col min="11786" max="11786" width="4" style="137" customWidth="1"/>
    <col min="11787" max="11939" width="8.7109375" style="137" customWidth="1"/>
    <col min="11940" max="11940" width="4" style="137" customWidth="1"/>
    <col min="11941" max="11941" width="13" style="137" customWidth="1"/>
    <col min="11942" max="11942" width="52" style="137" customWidth="1"/>
    <col min="11943" max="11943" width="23.7109375" style="137" customWidth="1"/>
    <col min="11944" max="11944" width="7" style="137" customWidth="1"/>
    <col min="11945" max="11945" width="20" style="137" customWidth="1"/>
    <col min="11946" max="11946" width="26" style="137" customWidth="1"/>
    <col min="11947" max="11947" width="23" style="137" customWidth="1"/>
    <col min="11948" max="11948" width="32" style="137" customWidth="1"/>
    <col min="11949" max="11949" width="30" style="137" customWidth="1"/>
    <col min="11950" max="11950" width="29" style="137" customWidth="1"/>
    <col min="11951" max="11951" width="32" style="137" customWidth="1"/>
    <col min="11952" max="11952" width="31" style="137" customWidth="1"/>
    <col min="11953" max="11953" width="20" style="137" customWidth="1"/>
    <col min="11954" max="11954" width="36" style="137" customWidth="1"/>
    <col min="11955" max="11955" width="25" style="137" customWidth="1"/>
    <col min="11956" max="11956" width="22" style="137" customWidth="1"/>
    <col min="11957" max="11957" width="23" style="137" customWidth="1"/>
    <col min="11958" max="11958" width="16" style="137" customWidth="1"/>
    <col min="11959" max="11959" width="27" style="137" customWidth="1"/>
    <col min="11960" max="11960" width="16" style="137" customWidth="1"/>
    <col min="11961" max="11961" width="25" style="137" customWidth="1"/>
    <col min="11962" max="11962" width="24" style="137" customWidth="1"/>
    <col min="11963" max="11963" width="16" style="137" customWidth="1"/>
    <col min="11964" max="11964" width="22" style="137" customWidth="1"/>
    <col min="11965" max="11965" width="32" style="137" customWidth="1"/>
    <col min="11966" max="11966" width="30" style="137" customWidth="1"/>
    <col min="11967" max="11967" width="23" style="137" customWidth="1"/>
    <col min="11968" max="11968" width="22" style="137" customWidth="1"/>
    <col min="11969" max="11970" width="33" style="137" customWidth="1"/>
    <col min="11971" max="11971" width="26" style="137" customWidth="1"/>
    <col min="11972" max="11972" width="25" style="137" customWidth="1"/>
    <col min="11973" max="11973" width="16" style="137" customWidth="1"/>
    <col min="11974" max="11974" width="23" style="137" customWidth="1"/>
    <col min="11975" max="11975" width="31" style="137" customWidth="1"/>
    <col min="11976" max="11976" width="32" style="137" customWidth="1"/>
    <col min="11977" max="11977" width="17" style="137" customWidth="1"/>
    <col min="11978" max="11978" width="28" style="137" customWidth="1"/>
    <col min="11979" max="11979" width="49" style="137" customWidth="1"/>
    <col min="11980" max="11980" width="24" style="137" customWidth="1"/>
    <col min="11981" max="11981" width="50" style="137" customWidth="1"/>
    <col min="11982" max="11982" width="25" style="137" customWidth="1"/>
    <col min="11983" max="11983" width="20" style="137" customWidth="1"/>
    <col min="11984" max="11984" width="26" style="137" customWidth="1"/>
    <col min="11985" max="11985" width="33" style="137" customWidth="1"/>
    <col min="11986" max="11986" width="26" style="137" customWidth="1"/>
    <col min="11987" max="11987" width="38" style="137" customWidth="1"/>
    <col min="11988" max="11988" width="28" style="137" customWidth="1"/>
    <col min="11989" max="11989" width="45" style="137" customWidth="1"/>
    <col min="11990" max="11990" width="27" style="137" customWidth="1"/>
    <col min="11991" max="11991" width="37" style="137" customWidth="1"/>
    <col min="11992" max="11992" width="18" style="137" customWidth="1"/>
    <col min="11993" max="11993" width="22" style="137" customWidth="1"/>
    <col min="11994" max="11994" width="23" style="137" customWidth="1"/>
    <col min="11995" max="11995" width="26" style="137" customWidth="1"/>
    <col min="11996" max="11996" width="17" style="137" customWidth="1"/>
    <col min="11997" max="11997" width="40" style="137" customWidth="1"/>
    <col min="11998" max="11998" width="23" style="137" customWidth="1"/>
    <col min="11999" max="11999" width="38" style="137" customWidth="1"/>
    <col min="12000" max="12000" width="51" style="137" customWidth="1"/>
    <col min="12001" max="12001" width="26" style="137" customWidth="1"/>
    <col min="12002" max="12002" width="32" style="137" customWidth="1"/>
    <col min="12003" max="12003" width="44" style="137" customWidth="1"/>
    <col min="12004" max="12004" width="22" style="137" customWidth="1"/>
    <col min="12005" max="12005" width="52" style="137" customWidth="1"/>
    <col min="12006" max="12006" width="33" style="137" customWidth="1"/>
    <col min="12007" max="12007" width="40" style="137" customWidth="1"/>
    <col min="12008" max="12008" width="41" style="137" customWidth="1"/>
    <col min="12009" max="12009" width="23" style="137" customWidth="1"/>
    <col min="12010" max="12011" width="37" style="137" customWidth="1"/>
    <col min="12012" max="12012" width="39" style="137" customWidth="1"/>
    <col min="12013" max="12013" width="51" style="137" customWidth="1"/>
    <col min="12014" max="12014" width="33" style="137" customWidth="1"/>
    <col min="12015" max="12015" width="37" style="137" customWidth="1"/>
    <col min="12016" max="12016" width="38" style="137" customWidth="1"/>
    <col min="12017" max="12017" width="43" style="137" customWidth="1"/>
    <col min="12018" max="12019" width="41" style="137" customWidth="1"/>
    <col min="12020" max="12020" width="12" style="137" customWidth="1"/>
    <col min="12021" max="12021" width="18" style="137" customWidth="1"/>
    <col min="12022" max="12022" width="22" style="137" customWidth="1"/>
    <col min="12023" max="12023" width="13" style="137" customWidth="1"/>
    <col min="12024" max="12024" width="14" style="137" customWidth="1"/>
    <col min="12025" max="12025" width="45" style="137" customWidth="1"/>
    <col min="12026" max="12026" width="13" style="137" customWidth="1"/>
    <col min="12027" max="12027" width="27" style="137" customWidth="1"/>
    <col min="12028" max="12028" width="39" style="137" customWidth="1"/>
    <col min="12029" max="12029" width="24" style="137" customWidth="1"/>
    <col min="12030" max="12030" width="40" style="137" customWidth="1"/>
    <col min="12031" max="12031" width="17" style="137" customWidth="1"/>
    <col min="12032" max="12032" width="35" style="137"/>
    <col min="12033" max="12033" width="30" style="137" customWidth="1"/>
    <col min="12034" max="12034" width="6" style="137" customWidth="1"/>
    <col min="12035" max="12035" width="8.28515625" style="137" customWidth="1"/>
    <col min="12036" max="12036" width="10.7109375" style="137" customWidth="1"/>
    <col min="12037" max="12037" width="8.28515625" style="137" customWidth="1"/>
    <col min="12038" max="12039" width="7.140625" style="137" customWidth="1"/>
    <col min="12040" max="12040" width="11.28515625" style="137" customWidth="1"/>
    <col min="12041" max="12041" width="0" style="137" hidden="1" customWidth="1"/>
    <col min="12042" max="12042" width="4" style="137" customWidth="1"/>
    <col min="12043" max="12195" width="8.7109375" style="137" customWidth="1"/>
    <col min="12196" max="12196" width="4" style="137" customWidth="1"/>
    <col min="12197" max="12197" width="13" style="137" customWidth="1"/>
    <col min="12198" max="12198" width="52" style="137" customWidth="1"/>
    <col min="12199" max="12199" width="23.7109375" style="137" customWidth="1"/>
    <col min="12200" max="12200" width="7" style="137" customWidth="1"/>
    <col min="12201" max="12201" width="20" style="137" customWidth="1"/>
    <col min="12202" max="12202" width="26" style="137" customWidth="1"/>
    <col min="12203" max="12203" width="23" style="137" customWidth="1"/>
    <col min="12204" max="12204" width="32" style="137" customWidth="1"/>
    <col min="12205" max="12205" width="30" style="137" customWidth="1"/>
    <col min="12206" max="12206" width="29" style="137" customWidth="1"/>
    <col min="12207" max="12207" width="32" style="137" customWidth="1"/>
    <col min="12208" max="12208" width="31" style="137" customWidth="1"/>
    <col min="12209" max="12209" width="20" style="137" customWidth="1"/>
    <col min="12210" max="12210" width="36" style="137" customWidth="1"/>
    <col min="12211" max="12211" width="25" style="137" customWidth="1"/>
    <col min="12212" max="12212" width="22" style="137" customWidth="1"/>
    <col min="12213" max="12213" width="23" style="137" customWidth="1"/>
    <col min="12214" max="12214" width="16" style="137" customWidth="1"/>
    <col min="12215" max="12215" width="27" style="137" customWidth="1"/>
    <col min="12216" max="12216" width="16" style="137" customWidth="1"/>
    <col min="12217" max="12217" width="25" style="137" customWidth="1"/>
    <col min="12218" max="12218" width="24" style="137" customWidth="1"/>
    <col min="12219" max="12219" width="16" style="137" customWidth="1"/>
    <col min="12220" max="12220" width="22" style="137" customWidth="1"/>
    <col min="12221" max="12221" width="32" style="137" customWidth="1"/>
    <col min="12222" max="12222" width="30" style="137" customWidth="1"/>
    <col min="12223" max="12223" width="23" style="137" customWidth="1"/>
    <col min="12224" max="12224" width="22" style="137" customWidth="1"/>
    <col min="12225" max="12226" width="33" style="137" customWidth="1"/>
    <col min="12227" max="12227" width="26" style="137" customWidth="1"/>
    <col min="12228" max="12228" width="25" style="137" customWidth="1"/>
    <col min="12229" max="12229" width="16" style="137" customWidth="1"/>
    <col min="12230" max="12230" width="23" style="137" customWidth="1"/>
    <col min="12231" max="12231" width="31" style="137" customWidth="1"/>
    <col min="12232" max="12232" width="32" style="137" customWidth="1"/>
    <col min="12233" max="12233" width="17" style="137" customWidth="1"/>
    <col min="12234" max="12234" width="28" style="137" customWidth="1"/>
    <col min="12235" max="12235" width="49" style="137" customWidth="1"/>
    <col min="12236" max="12236" width="24" style="137" customWidth="1"/>
    <col min="12237" max="12237" width="50" style="137" customWidth="1"/>
    <col min="12238" max="12238" width="25" style="137" customWidth="1"/>
    <col min="12239" max="12239" width="20" style="137" customWidth="1"/>
    <col min="12240" max="12240" width="26" style="137" customWidth="1"/>
    <col min="12241" max="12241" width="33" style="137" customWidth="1"/>
    <col min="12242" max="12242" width="26" style="137" customWidth="1"/>
    <col min="12243" max="12243" width="38" style="137" customWidth="1"/>
    <col min="12244" max="12244" width="28" style="137" customWidth="1"/>
    <col min="12245" max="12245" width="45" style="137" customWidth="1"/>
    <col min="12246" max="12246" width="27" style="137" customWidth="1"/>
    <col min="12247" max="12247" width="37" style="137" customWidth="1"/>
    <col min="12248" max="12248" width="18" style="137" customWidth="1"/>
    <col min="12249" max="12249" width="22" style="137" customWidth="1"/>
    <col min="12250" max="12250" width="23" style="137" customWidth="1"/>
    <col min="12251" max="12251" width="26" style="137" customWidth="1"/>
    <col min="12252" max="12252" width="17" style="137" customWidth="1"/>
    <col min="12253" max="12253" width="40" style="137" customWidth="1"/>
    <col min="12254" max="12254" width="23" style="137" customWidth="1"/>
    <col min="12255" max="12255" width="38" style="137" customWidth="1"/>
    <col min="12256" max="12256" width="51" style="137" customWidth="1"/>
    <col min="12257" max="12257" width="26" style="137" customWidth="1"/>
    <col min="12258" max="12258" width="32" style="137" customWidth="1"/>
    <col min="12259" max="12259" width="44" style="137" customWidth="1"/>
    <col min="12260" max="12260" width="22" style="137" customWidth="1"/>
    <col min="12261" max="12261" width="52" style="137" customWidth="1"/>
    <col min="12262" max="12262" width="33" style="137" customWidth="1"/>
    <col min="12263" max="12263" width="40" style="137" customWidth="1"/>
    <col min="12264" max="12264" width="41" style="137" customWidth="1"/>
    <col min="12265" max="12265" width="23" style="137" customWidth="1"/>
    <col min="12266" max="12267" width="37" style="137" customWidth="1"/>
    <col min="12268" max="12268" width="39" style="137" customWidth="1"/>
    <col min="12269" max="12269" width="51" style="137" customWidth="1"/>
    <col min="12270" max="12270" width="33" style="137" customWidth="1"/>
    <col min="12271" max="12271" width="37" style="137" customWidth="1"/>
    <col min="12272" max="12272" width="38" style="137" customWidth="1"/>
    <col min="12273" max="12273" width="43" style="137" customWidth="1"/>
    <col min="12274" max="12275" width="41" style="137" customWidth="1"/>
    <col min="12276" max="12276" width="12" style="137" customWidth="1"/>
    <col min="12277" max="12277" width="18" style="137" customWidth="1"/>
    <col min="12278" max="12278" width="22" style="137" customWidth="1"/>
    <col min="12279" max="12279" width="13" style="137" customWidth="1"/>
    <col min="12280" max="12280" width="14" style="137" customWidth="1"/>
    <col min="12281" max="12281" width="45" style="137" customWidth="1"/>
    <col min="12282" max="12282" width="13" style="137" customWidth="1"/>
    <col min="12283" max="12283" width="27" style="137" customWidth="1"/>
    <col min="12284" max="12284" width="39" style="137" customWidth="1"/>
    <col min="12285" max="12285" width="24" style="137" customWidth="1"/>
    <col min="12286" max="12286" width="40" style="137" customWidth="1"/>
    <col min="12287" max="12287" width="17" style="137" customWidth="1"/>
    <col min="12288" max="12288" width="35" style="137"/>
    <col min="12289" max="12289" width="30" style="137" customWidth="1"/>
    <col min="12290" max="12290" width="6" style="137" customWidth="1"/>
    <col min="12291" max="12291" width="8.28515625" style="137" customWidth="1"/>
    <col min="12292" max="12292" width="10.7109375" style="137" customWidth="1"/>
    <col min="12293" max="12293" width="8.28515625" style="137" customWidth="1"/>
    <col min="12294" max="12295" width="7.140625" style="137" customWidth="1"/>
    <col min="12296" max="12296" width="11.28515625" style="137" customWidth="1"/>
    <col min="12297" max="12297" width="0" style="137" hidden="1" customWidth="1"/>
    <col min="12298" max="12298" width="4" style="137" customWidth="1"/>
    <col min="12299" max="12451" width="8.7109375" style="137" customWidth="1"/>
    <col min="12452" max="12452" width="4" style="137" customWidth="1"/>
    <col min="12453" max="12453" width="13" style="137" customWidth="1"/>
    <col min="12454" max="12454" width="52" style="137" customWidth="1"/>
    <col min="12455" max="12455" width="23.7109375" style="137" customWidth="1"/>
    <col min="12456" max="12456" width="7" style="137" customWidth="1"/>
    <col min="12457" max="12457" width="20" style="137" customWidth="1"/>
    <col min="12458" max="12458" width="26" style="137" customWidth="1"/>
    <col min="12459" max="12459" width="23" style="137" customWidth="1"/>
    <col min="12460" max="12460" width="32" style="137" customWidth="1"/>
    <col min="12461" max="12461" width="30" style="137" customWidth="1"/>
    <col min="12462" max="12462" width="29" style="137" customWidth="1"/>
    <col min="12463" max="12463" width="32" style="137" customWidth="1"/>
    <col min="12464" max="12464" width="31" style="137" customWidth="1"/>
    <col min="12465" max="12465" width="20" style="137" customWidth="1"/>
    <col min="12466" max="12466" width="36" style="137" customWidth="1"/>
    <col min="12467" max="12467" width="25" style="137" customWidth="1"/>
    <col min="12468" max="12468" width="22" style="137" customWidth="1"/>
    <col min="12469" max="12469" width="23" style="137" customWidth="1"/>
    <col min="12470" max="12470" width="16" style="137" customWidth="1"/>
    <col min="12471" max="12471" width="27" style="137" customWidth="1"/>
    <col min="12472" max="12472" width="16" style="137" customWidth="1"/>
    <col min="12473" max="12473" width="25" style="137" customWidth="1"/>
    <col min="12474" max="12474" width="24" style="137" customWidth="1"/>
    <col min="12475" max="12475" width="16" style="137" customWidth="1"/>
    <col min="12476" max="12476" width="22" style="137" customWidth="1"/>
    <col min="12477" max="12477" width="32" style="137" customWidth="1"/>
    <col min="12478" max="12478" width="30" style="137" customWidth="1"/>
    <col min="12479" max="12479" width="23" style="137" customWidth="1"/>
    <col min="12480" max="12480" width="22" style="137" customWidth="1"/>
    <col min="12481" max="12482" width="33" style="137" customWidth="1"/>
    <col min="12483" max="12483" width="26" style="137" customWidth="1"/>
    <col min="12484" max="12484" width="25" style="137" customWidth="1"/>
    <col min="12485" max="12485" width="16" style="137" customWidth="1"/>
    <col min="12486" max="12486" width="23" style="137" customWidth="1"/>
    <col min="12487" max="12487" width="31" style="137" customWidth="1"/>
    <col min="12488" max="12488" width="32" style="137" customWidth="1"/>
    <col min="12489" max="12489" width="17" style="137" customWidth="1"/>
    <col min="12490" max="12490" width="28" style="137" customWidth="1"/>
    <col min="12491" max="12491" width="49" style="137" customWidth="1"/>
    <col min="12492" max="12492" width="24" style="137" customWidth="1"/>
    <col min="12493" max="12493" width="50" style="137" customWidth="1"/>
    <col min="12494" max="12494" width="25" style="137" customWidth="1"/>
    <col min="12495" max="12495" width="20" style="137" customWidth="1"/>
    <col min="12496" max="12496" width="26" style="137" customWidth="1"/>
    <col min="12497" max="12497" width="33" style="137" customWidth="1"/>
    <col min="12498" max="12498" width="26" style="137" customWidth="1"/>
    <col min="12499" max="12499" width="38" style="137" customWidth="1"/>
    <col min="12500" max="12500" width="28" style="137" customWidth="1"/>
    <col min="12501" max="12501" width="45" style="137" customWidth="1"/>
    <col min="12502" max="12502" width="27" style="137" customWidth="1"/>
    <col min="12503" max="12503" width="37" style="137" customWidth="1"/>
    <col min="12504" max="12504" width="18" style="137" customWidth="1"/>
    <col min="12505" max="12505" width="22" style="137" customWidth="1"/>
    <col min="12506" max="12506" width="23" style="137" customWidth="1"/>
    <col min="12507" max="12507" width="26" style="137" customWidth="1"/>
    <col min="12508" max="12508" width="17" style="137" customWidth="1"/>
    <col min="12509" max="12509" width="40" style="137" customWidth="1"/>
    <col min="12510" max="12510" width="23" style="137" customWidth="1"/>
    <col min="12511" max="12511" width="38" style="137" customWidth="1"/>
    <col min="12512" max="12512" width="51" style="137" customWidth="1"/>
    <col min="12513" max="12513" width="26" style="137" customWidth="1"/>
    <col min="12514" max="12514" width="32" style="137" customWidth="1"/>
    <col min="12515" max="12515" width="44" style="137" customWidth="1"/>
    <col min="12516" max="12516" width="22" style="137" customWidth="1"/>
    <col min="12517" max="12517" width="52" style="137" customWidth="1"/>
    <col min="12518" max="12518" width="33" style="137" customWidth="1"/>
    <col min="12519" max="12519" width="40" style="137" customWidth="1"/>
    <col min="12520" max="12520" width="41" style="137" customWidth="1"/>
    <col min="12521" max="12521" width="23" style="137" customWidth="1"/>
    <col min="12522" max="12523" width="37" style="137" customWidth="1"/>
    <col min="12524" max="12524" width="39" style="137" customWidth="1"/>
    <col min="12525" max="12525" width="51" style="137" customWidth="1"/>
    <col min="12526" max="12526" width="33" style="137" customWidth="1"/>
    <col min="12527" max="12527" width="37" style="137" customWidth="1"/>
    <col min="12528" max="12528" width="38" style="137" customWidth="1"/>
    <col min="12529" max="12529" width="43" style="137" customWidth="1"/>
    <col min="12530" max="12531" width="41" style="137" customWidth="1"/>
    <col min="12532" max="12532" width="12" style="137" customWidth="1"/>
    <col min="12533" max="12533" width="18" style="137" customWidth="1"/>
    <col min="12534" max="12534" width="22" style="137" customWidth="1"/>
    <col min="12535" max="12535" width="13" style="137" customWidth="1"/>
    <col min="12536" max="12536" width="14" style="137" customWidth="1"/>
    <col min="12537" max="12537" width="45" style="137" customWidth="1"/>
    <col min="12538" max="12538" width="13" style="137" customWidth="1"/>
    <col min="12539" max="12539" width="27" style="137" customWidth="1"/>
    <col min="12540" max="12540" width="39" style="137" customWidth="1"/>
    <col min="12541" max="12541" width="24" style="137" customWidth="1"/>
    <col min="12542" max="12542" width="40" style="137" customWidth="1"/>
    <col min="12543" max="12543" width="17" style="137" customWidth="1"/>
    <col min="12544" max="12544" width="35" style="137"/>
    <col min="12545" max="12545" width="30" style="137" customWidth="1"/>
    <col min="12546" max="12546" width="6" style="137" customWidth="1"/>
    <col min="12547" max="12547" width="8.28515625" style="137" customWidth="1"/>
    <col min="12548" max="12548" width="10.7109375" style="137" customWidth="1"/>
    <col min="12549" max="12549" width="8.28515625" style="137" customWidth="1"/>
    <col min="12550" max="12551" width="7.140625" style="137" customWidth="1"/>
    <col min="12552" max="12552" width="11.28515625" style="137" customWidth="1"/>
    <col min="12553" max="12553" width="0" style="137" hidden="1" customWidth="1"/>
    <col min="12554" max="12554" width="4" style="137" customWidth="1"/>
    <col min="12555" max="12707" width="8.7109375" style="137" customWidth="1"/>
    <col min="12708" max="12708" width="4" style="137" customWidth="1"/>
    <col min="12709" max="12709" width="13" style="137" customWidth="1"/>
    <col min="12710" max="12710" width="52" style="137" customWidth="1"/>
    <col min="12711" max="12711" width="23.7109375" style="137" customWidth="1"/>
    <col min="12712" max="12712" width="7" style="137" customWidth="1"/>
    <col min="12713" max="12713" width="20" style="137" customWidth="1"/>
    <col min="12714" max="12714" width="26" style="137" customWidth="1"/>
    <col min="12715" max="12715" width="23" style="137" customWidth="1"/>
    <col min="12716" max="12716" width="32" style="137" customWidth="1"/>
    <col min="12717" max="12717" width="30" style="137" customWidth="1"/>
    <col min="12718" max="12718" width="29" style="137" customWidth="1"/>
    <col min="12719" max="12719" width="32" style="137" customWidth="1"/>
    <col min="12720" max="12720" width="31" style="137" customWidth="1"/>
    <col min="12721" max="12721" width="20" style="137" customWidth="1"/>
    <col min="12722" max="12722" width="36" style="137" customWidth="1"/>
    <col min="12723" max="12723" width="25" style="137" customWidth="1"/>
    <col min="12724" max="12724" width="22" style="137" customWidth="1"/>
    <col min="12725" max="12725" width="23" style="137" customWidth="1"/>
    <col min="12726" max="12726" width="16" style="137" customWidth="1"/>
    <col min="12727" max="12727" width="27" style="137" customWidth="1"/>
    <col min="12728" max="12728" width="16" style="137" customWidth="1"/>
    <col min="12729" max="12729" width="25" style="137" customWidth="1"/>
    <col min="12730" max="12730" width="24" style="137" customWidth="1"/>
    <col min="12731" max="12731" width="16" style="137" customWidth="1"/>
    <col min="12732" max="12732" width="22" style="137" customWidth="1"/>
    <col min="12733" max="12733" width="32" style="137" customWidth="1"/>
    <col min="12734" max="12734" width="30" style="137" customWidth="1"/>
    <col min="12735" max="12735" width="23" style="137" customWidth="1"/>
    <col min="12736" max="12736" width="22" style="137" customWidth="1"/>
    <col min="12737" max="12738" width="33" style="137" customWidth="1"/>
    <col min="12739" max="12739" width="26" style="137" customWidth="1"/>
    <col min="12740" max="12740" width="25" style="137" customWidth="1"/>
    <col min="12741" max="12741" width="16" style="137" customWidth="1"/>
    <col min="12742" max="12742" width="23" style="137" customWidth="1"/>
    <col min="12743" max="12743" width="31" style="137" customWidth="1"/>
    <col min="12744" max="12744" width="32" style="137" customWidth="1"/>
    <col min="12745" max="12745" width="17" style="137" customWidth="1"/>
    <col min="12746" max="12746" width="28" style="137" customWidth="1"/>
    <col min="12747" max="12747" width="49" style="137" customWidth="1"/>
    <col min="12748" max="12748" width="24" style="137" customWidth="1"/>
    <col min="12749" max="12749" width="50" style="137" customWidth="1"/>
    <col min="12750" max="12750" width="25" style="137" customWidth="1"/>
    <col min="12751" max="12751" width="20" style="137" customWidth="1"/>
    <col min="12752" max="12752" width="26" style="137" customWidth="1"/>
    <col min="12753" max="12753" width="33" style="137" customWidth="1"/>
    <col min="12754" max="12754" width="26" style="137" customWidth="1"/>
    <col min="12755" max="12755" width="38" style="137" customWidth="1"/>
    <col min="12756" max="12756" width="28" style="137" customWidth="1"/>
    <col min="12757" max="12757" width="45" style="137" customWidth="1"/>
    <col min="12758" max="12758" width="27" style="137" customWidth="1"/>
    <col min="12759" max="12759" width="37" style="137" customWidth="1"/>
    <col min="12760" max="12760" width="18" style="137" customWidth="1"/>
    <col min="12761" max="12761" width="22" style="137" customWidth="1"/>
    <col min="12762" max="12762" width="23" style="137" customWidth="1"/>
    <col min="12763" max="12763" width="26" style="137" customWidth="1"/>
    <col min="12764" max="12764" width="17" style="137" customWidth="1"/>
    <col min="12765" max="12765" width="40" style="137" customWidth="1"/>
    <col min="12766" max="12766" width="23" style="137" customWidth="1"/>
    <col min="12767" max="12767" width="38" style="137" customWidth="1"/>
    <col min="12768" max="12768" width="51" style="137" customWidth="1"/>
    <col min="12769" max="12769" width="26" style="137" customWidth="1"/>
    <col min="12770" max="12770" width="32" style="137" customWidth="1"/>
    <col min="12771" max="12771" width="44" style="137" customWidth="1"/>
    <col min="12772" max="12772" width="22" style="137" customWidth="1"/>
    <col min="12773" max="12773" width="52" style="137" customWidth="1"/>
    <col min="12774" max="12774" width="33" style="137" customWidth="1"/>
    <col min="12775" max="12775" width="40" style="137" customWidth="1"/>
    <col min="12776" max="12776" width="41" style="137" customWidth="1"/>
    <col min="12777" max="12777" width="23" style="137" customWidth="1"/>
    <col min="12778" max="12779" width="37" style="137" customWidth="1"/>
    <col min="12780" max="12780" width="39" style="137" customWidth="1"/>
    <col min="12781" max="12781" width="51" style="137" customWidth="1"/>
    <col min="12782" max="12782" width="33" style="137" customWidth="1"/>
    <col min="12783" max="12783" width="37" style="137" customWidth="1"/>
    <col min="12784" max="12784" width="38" style="137" customWidth="1"/>
    <col min="12785" max="12785" width="43" style="137" customWidth="1"/>
    <col min="12786" max="12787" width="41" style="137" customWidth="1"/>
    <col min="12788" max="12788" width="12" style="137" customWidth="1"/>
    <col min="12789" max="12789" width="18" style="137" customWidth="1"/>
    <col min="12790" max="12790" width="22" style="137" customWidth="1"/>
    <col min="12791" max="12791" width="13" style="137" customWidth="1"/>
    <col min="12792" max="12792" width="14" style="137" customWidth="1"/>
    <col min="12793" max="12793" width="45" style="137" customWidth="1"/>
    <col min="12794" max="12794" width="13" style="137" customWidth="1"/>
    <col min="12795" max="12795" width="27" style="137" customWidth="1"/>
    <col min="12796" max="12796" width="39" style="137" customWidth="1"/>
    <col min="12797" max="12797" width="24" style="137" customWidth="1"/>
    <col min="12798" max="12798" width="40" style="137" customWidth="1"/>
    <col min="12799" max="12799" width="17" style="137" customWidth="1"/>
    <col min="12800" max="12800" width="35" style="137"/>
    <col min="12801" max="12801" width="30" style="137" customWidth="1"/>
    <col min="12802" max="12802" width="6" style="137" customWidth="1"/>
    <col min="12803" max="12803" width="8.28515625" style="137" customWidth="1"/>
    <col min="12804" max="12804" width="10.7109375" style="137" customWidth="1"/>
    <col min="12805" max="12805" width="8.28515625" style="137" customWidth="1"/>
    <col min="12806" max="12807" width="7.140625" style="137" customWidth="1"/>
    <col min="12808" max="12808" width="11.28515625" style="137" customWidth="1"/>
    <col min="12809" max="12809" width="0" style="137" hidden="1" customWidth="1"/>
    <col min="12810" max="12810" width="4" style="137" customWidth="1"/>
    <col min="12811" max="12963" width="8.7109375" style="137" customWidth="1"/>
    <col min="12964" max="12964" width="4" style="137" customWidth="1"/>
    <col min="12965" max="12965" width="13" style="137" customWidth="1"/>
    <col min="12966" max="12966" width="52" style="137" customWidth="1"/>
    <col min="12967" max="12967" width="23.7109375" style="137" customWidth="1"/>
    <col min="12968" max="12968" width="7" style="137" customWidth="1"/>
    <col min="12969" max="12969" width="20" style="137" customWidth="1"/>
    <col min="12970" max="12970" width="26" style="137" customWidth="1"/>
    <col min="12971" max="12971" width="23" style="137" customWidth="1"/>
    <col min="12972" max="12972" width="32" style="137" customWidth="1"/>
    <col min="12973" max="12973" width="30" style="137" customWidth="1"/>
    <col min="12974" max="12974" width="29" style="137" customWidth="1"/>
    <col min="12975" max="12975" width="32" style="137" customWidth="1"/>
    <col min="12976" max="12976" width="31" style="137" customWidth="1"/>
    <col min="12977" max="12977" width="20" style="137" customWidth="1"/>
    <col min="12978" max="12978" width="36" style="137" customWidth="1"/>
    <col min="12979" max="12979" width="25" style="137" customWidth="1"/>
    <col min="12980" max="12980" width="22" style="137" customWidth="1"/>
    <col min="12981" max="12981" width="23" style="137" customWidth="1"/>
    <col min="12982" max="12982" width="16" style="137" customWidth="1"/>
    <col min="12983" max="12983" width="27" style="137" customWidth="1"/>
    <col min="12984" max="12984" width="16" style="137" customWidth="1"/>
    <col min="12985" max="12985" width="25" style="137" customWidth="1"/>
    <col min="12986" max="12986" width="24" style="137" customWidth="1"/>
    <col min="12987" max="12987" width="16" style="137" customWidth="1"/>
    <col min="12988" max="12988" width="22" style="137" customWidth="1"/>
    <col min="12989" max="12989" width="32" style="137" customWidth="1"/>
    <col min="12990" max="12990" width="30" style="137" customWidth="1"/>
    <col min="12991" max="12991" width="23" style="137" customWidth="1"/>
    <col min="12992" max="12992" width="22" style="137" customWidth="1"/>
    <col min="12993" max="12994" width="33" style="137" customWidth="1"/>
    <col min="12995" max="12995" width="26" style="137" customWidth="1"/>
    <col min="12996" max="12996" width="25" style="137" customWidth="1"/>
    <col min="12997" max="12997" width="16" style="137" customWidth="1"/>
    <col min="12998" max="12998" width="23" style="137" customWidth="1"/>
    <col min="12999" max="12999" width="31" style="137" customWidth="1"/>
    <col min="13000" max="13000" width="32" style="137" customWidth="1"/>
    <col min="13001" max="13001" width="17" style="137" customWidth="1"/>
    <col min="13002" max="13002" width="28" style="137" customWidth="1"/>
    <col min="13003" max="13003" width="49" style="137" customWidth="1"/>
    <col min="13004" max="13004" width="24" style="137" customWidth="1"/>
    <col min="13005" max="13005" width="50" style="137" customWidth="1"/>
    <col min="13006" max="13006" width="25" style="137" customWidth="1"/>
    <col min="13007" max="13007" width="20" style="137" customWidth="1"/>
    <col min="13008" max="13008" width="26" style="137" customWidth="1"/>
    <col min="13009" max="13009" width="33" style="137" customWidth="1"/>
    <col min="13010" max="13010" width="26" style="137" customWidth="1"/>
    <col min="13011" max="13011" width="38" style="137" customWidth="1"/>
    <col min="13012" max="13012" width="28" style="137" customWidth="1"/>
    <col min="13013" max="13013" width="45" style="137" customWidth="1"/>
    <col min="13014" max="13014" width="27" style="137" customWidth="1"/>
    <col min="13015" max="13015" width="37" style="137" customWidth="1"/>
    <col min="13016" max="13016" width="18" style="137" customWidth="1"/>
    <col min="13017" max="13017" width="22" style="137" customWidth="1"/>
    <col min="13018" max="13018" width="23" style="137" customWidth="1"/>
    <col min="13019" max="13019" width="26" style="137" customWidth="1"/>
    <col min="13020" max="13020" width="17" style="137" customWidth="1"/>
    <col min="13021" max="13021" width="40" style="137" customWidth="1"/>
    <col min="13022" max="13022" width="23" style="137" customWidth="1"/>
    <col min="13023" max="13023" width="38" style="137" customWidth="1"/>
    <col min="13024" max="13024" width="51" style="137" customWidth="1"/>
    <col min="13025" max="13025" width="26" style="137" customWidth="1"/>
    <col min="13026" max="13026" width="32" style="137" customWidth="1"/>
    <col min="13027" max="13027" width="44" style="137" customWidth="1"/>
    <col min="13028" max="13028" width="22" style="137" customWidth="1"/>
    <col min="13029" max="13029" width="52" style="137" customWidth="1"/>
    <col min="13030" max="13030" width="33" style="137" customWidth="1"/>
    <col min="13031" max="13031" width="40" style="137" customWidth="1"/>
    <col min="13032" max="13032" width="41" style="137" customWidth="1"/>
    <col min="13033" max="13033" width="23" style="137" customWidth="1"/>
    <col min="13034" max="13035" width="37" style="137" customWidth="1"/>
    <col min="13036" max="13036" width="39" style="137" customWidth="1"/>
    <col min="13037" max="13037" width="51" style="137" customWidth="1"/>
    <col min="13038" max="13038" width="33" style="137" customWidth="1"/>
    <col min="13039" max="13039" width="37" style="137" customWidth="1"/>
    <col min="13040" max="13040" width="38" style="137" customWidth="1"/>
    <col min="13041" max="13041" width="43" style="137" customWidth="1"/>
    <col min="13042" max="13043" width="41" style="137" customWidth="1"/>
    <col min="13044" max="13044" width="12" style="137" customWidth="1"/>
    <col min="13045" max="13045" width="18" style="137" customWidth="1"/>
    <col min="13046" max="13046" width="22" style="137" customWidth="1"/>
    <col min="13047" max="13047" width="13" style="137" customWidth="1"/>
    <col min="13048" max="13048" width="14" style="137" customWidth="1"/>
    <col min="13049" max="13049" width="45" style="137" customWidth="1"/>
    <col min="13050" max="13050" width="13" style="137" customWidth="1"/>
    <col min="13051" max="13051" width="27" style="137" customWidth="1"/>
    <col min="13052" max="13052" width="39" style="137" customWidth="1"/>
    <col min="13053" max="13053" width="24" style="137" customWidth="1"/>
    <col min="13054" max="13054" width="40" style="137" customWidth="1"/>
    <col min="13055" max="13055" width="17" style="137" customWidth="1"/>
    <col min="13056" max="13056" width="35" style="137"/>
    <col min="13057" max="13057" width="30" style="137" customWidth="1"/>
    <col min="13058" max="13058" width="6" style="137" customWidth="1"/>
    <col min="13059" max="13059" width="8.28515625" style="137" customWidth="1"/>
    <col min="13060" max="13060" width="10.7109375" style="137" customWidth="1"/>
    <col min="13061" max="13061" width="8.28515625" style="137" customWidth="1"/>
    <col min="13062" max="13063" width="7.140625" style="137" customWidth="1"/>
    <col min="13064" max="13064" width="11.28515625" style="137" customWidth="1"/>
    <col min="13065" max="13065" width="0" style="137" hidden="1" customWidth="1"/>
    <col min="13066" max="13066" width="4" style="137" customWidth="1"/>
    <col min="13067" max="13219" width="8.7109375" style="137" customWidth="1"/>
    <col min="13220" max="13220" width="4" style="137" customWidth="1"/>
    <col min="13221" max="13221" width="13" style="137" customWidth="1"/>
    <col min="13222" max="13222" width="52" style="137" customWidth="1"/>
    <col min="13223" max="13223" width="23.7109375" style="137" customWidth="1"/>
    <col min="13224" max="13224" width="7" style="137" customWidth="1"/>
    <col min="13225" max="13225" width="20" style="137" customWidth="1"/>
    <col min="13226" max="13226" width="26" style="137" customWidth="1"/>
    <col min="13227" max="13227" width="23" style="137" customWidth="1"/>
    <col min="13228" max="13228" width="32" style="137" customWidth="1"/>
    <col min="13229" max="13229" width="30" style="137" customWidth="1"/>
    <col min="13230" max="13230" width="29" style="137" customWidth="1"/>
    <col min="13231" max="13231" width="32" style="137" customWidth="1"/>
    <col min="13232" max="13232" width="31" style="137" customWidth="1"/>
    <col min="13233" max="13233" width="20" style="137" customWidth="1"/>
    <col min="13234" max="13234" width="36" style="137" customWidth="1"/>
    <col min="13235" max="13235" width="25" style="137" customWidth="1"/>
    <col min="13236" max="13236" width="22" style="137" customWidth="1"/>
    <col min="13237" max="13237" width="23" style="137" customWidth="1"/>
    <col min="13238" max="13238" width="16" style="137" customWidth="1"/>
    <col min="13239" max="13239" width="27" style="137" customWidth="1"/>
    <col min="13240" max="13240" width="16" style="137" customWidth="1"/>
    <col min="13241" max="13241" width="25" style="137" customWidth="1"/>
    <col min="13242" max="13242" width="24" style="137" customWidth="1"/>
    <col min="13243" max="13243" width="16" style="137" customWidth="1"/>
    <col min="13244" max="13244" width="22" style="137" customWidth="1"/>
    <col min="13245" max="13245" width="32" style="137" customWidth="1"/>
    <col min="13246" max="13246" width="30" style="137" customWidth="1"/>
    <col min="13247" max="13247" width="23" style="137" customWidth="1"/>
    <col min="13248" max="13248" width="22" style="137" customWidth="1"/>
    <col min="13249" max="13250" width="33" style="137" customWidth="1"/>
    <col min="13251" max="13251" width="26" style="137" customWidth="1"/>
    <col min="13252" max="13252" width="25" style="137" customWidth="1"/>
    <col min="13253" max="13253" width="16" style="137" customWidth="1"/>
    <col min="13254" max="13254" width="23" style="137" customWidth="1"/>
    <col min="13255" max="13255" width="31" style="137" customWidth="1"/>
    <col min="13256" max="13256" width="32" style="137" customWidth="1"/>
    <col min="13257" max="13257" width="17" style="137" customWidth="1"/>
    <col min="13258" max="13258" width="28" style="137" customWidth="1"/>
    <col min="13259" max="13259" width="49" style="137" customWidth="1"/>
    <col min="13260" max="13260" width="24" style="137" customWidth="1"/>
    <col min="13261" max="13261" width="50" style="137" customWidth="1"/>
    <col min="13262" max="13262" width="25" style="137" customWidth="1"/>
    <col min="13263" max="13263" width="20" style="137" customWidth="1"/>
    <col min="13264" max="13264" width="26" style="137" customWidth="1"/>
    <col min="13265" max="13265" width="33" style="137" customWidth="1"/>
    <col min="13266" max="13266" width="26" style="137" customWidth="1"/>
    <col min="13267" max="13267" width="38" style="137" customWidth="1"/>
    <col min="13268" max="13268" width="28" style="137" customWidth="1"/>
    <col min="13269" max="13269" width="45" style="137" customWidth="1"/>
    <col min="13270" max="13270" width="27" style="137" customWidth="1"/>
    <col min="13271" max="13271" width="37" style="137" customWidth="1"/>
    <col min="13272" max="13272" width="18" style="137" customWidth="1"/>
    <col min="13273" max="13273" width="22" style="137" customWidth="1"/>
    <col min="13274" max="13274" width="23" style="137" customWidth="1"/>
    <col min="13275" max="13275" width="26" style="137" customWidth="1"/>
    <col min="13276" max="13276" width="17" style="137" customWidth="1"/>
    <col min="13277" max="13277" width="40" style="137" customWidth="1"/>
    <col min="13278" max="13278" width="23" style="137" customWidth="1"/>
    <col min="13279" max="13279" width="38" style="137" customWidth="1"/>
    <col min="13280" max="13280" width="51" style="137" customWidth="1"/>
    <col min="13281" max="13281" width="26" style="137" customWidth="1"/>
    <col min="13282" max="13282" width="32" style="137" customWidth="1"/>
    <col min="13283" max="13283" width="44" style="137" customWidth="1"/>
    <col min="13284" max="13284" width="22" style="137" customWidth="1"/>
    <col min="13285" max="13285" width="52" style="137" customWidth="1"/>
    <col min="13286" max="13286" width="33" style="137" customWidth="1"/>
    <col min="13287" max="13287" width="40" style="137" customWidth="1"/>
    <col min="13288" max="13288" width="41" style="137" customWidth="1"/>
    <col min="13289" max="13289" width="23" style="137" customWidth="1"/>
    <col min="13290" max="13291" width="37" style="137" customWidth="1"/>
    <col min="13292" max="13292" width="39" style="137" customWidth="1"/>
    <col min="13293" max="13293" width="51" style="137" customWidth="1"/>
    <col min="13294" max="13294" width="33" style="137" customWidth="1"/>
    <col min="13295" max="13295" width="37" style="137" customWidth="1"/>
    <col min="13296" max="13296" width="38" style="137" customWidth="1"/>
    <col min="13297" max="13297" width="43" style="137" customWidth="1"/>
    <col min="13298" max="13299" width="41" style="137" customWidth="1"/>
    <col min="13300" max="13300" width="12" style="137" customWidth="1"/>
    <col min="13301" max="13301" width="18" style="137" customWidth="1"/>
    <col min="13302" max="13302" width="22" style="137" customWidth="1"/>
    <col min="13303" max="13303" width="13" style="137" customWidth="1"/>
    <col min="13304" max="13304" width="14" style="137" customWidth="1"/>
    <col min="13305" max="13305" width="45" style="137" customWidth="1"/>
    <col min="13306" max="13306" width="13" style="137" customWidth="1"/>
    <col min="13307" max="13307" width="27" style="137" customWidth="1"/>
    <col min="13308" max="13308" width="39" style="137" customWidth="1"/>
    <col min="13309" max="13309" width="24" style="137" customWidth="1"/>
    <col min="13310" max="13310" width="40" style="137" customWidth="1"/>
    <col min="13311" max="13311" width="17" style="137" customWidth="1"/>
    <col min="13312" max="13312" width="35" style="137"/>
    <col min="13313" max="13313" width="30" style="137" customWidth="1"/>
    <col min="13314" max="13314" width="6" style="137" customWidth="1"/>
    <col min="13315" max="13315" width="8.28515625" style="137" customWidth="1"/>
    <col min="13316" max="13316" width="10.7109375" style="137" customWidth="1"/>
    <col min="13317" max="13317" width="8.28515625" style="137" customWidth="1"/>
    <col min="13318" max="13319" width="7.140625" style="137" customWidth="1"/>
    <col min="13320" max="13320" width="11.28515625" style="137" customWidth="1"/>
    <col min="13321" max="13321" width="0" style="137" hidden="1" customWidth="1"/>
    <col min="13322" max="13322" width="4" style="137" customWidth="1"/>
    <col min="13323" max="13475" width="8.7109375" style="137" customWidth="1"/>
    <col min="13476" max="13476" width="4" style="137" customWidth="1"/>
    <col min="13477" max="13477" width="13" style="137" customWidth="1"/>
    <col min="13478" max="13478" width="52" style="137" customWidth="1"/>
    <col min="13479" max="13479" width="23.7109375" style="137" customWidth="1"/>
    <col min="13480" max="13480" width="7" style="137" customWidth="1"/>
    <col min="13481" max="13481" width="20" style="137" customWidth="1"/>
    <col min="13482" max="13482" width="26" style="137" customWidth="1"/>
    <col min="13483" max="13483" width="23" style="137" customWidth="1"/>
    <col min="13484" max="13484" width="32" style="137" customWidth="1"/>
    <col min="13485" max="13485" width="30" style="137" customWidth="1"/>
    <col min="13486" max="13486" width="29" style="137" customWidth="1"/>
    <col min="13487" max="13487" width="32" style="137" customWidth="1"/>
    <col min="13488" max="13488" width="31" style="137" customWidth="1"/>
    <col min="13489" max="13489" width="20" style="137" customWidth="1"/>
    <col min="13490" max="13490" width="36" style="137" customWidth="1"/>
    <col min="13491" max="13491" width="25" style="137" customWidth="1"/>
    <col min="13492" max="13492" width="22" style="137" customWidth="1"/>
    <col min="13493" max="13493" width="23" style="137" customWidth="1"/>
    <col min="13494" max="13494" width="16" style="137" customWidth="1"/>
    <col min="13495" max="13495" width="27" style="137" customWidth="1"/>
    <col min="13496" max="13496" width="16" style="137" customWidth="1"/>
    <col min="13497" max="13497" width="25" style="137" customWidth="1"/>
    <col min="13498" max="13498" width="24" style="137" customWidth="1"/>
    <col min="13499" max="13499" width="16" style="137" customWidth="1"/>
    <col min="13500" max="13500" width="22" style="137" customWidth="1"/>
    <col min="13501" max="13501" width="32" style="137" customWidth="1"/>
    <col min="13502" max="13502" width="30" style="137" customWidth="1"/>
    <col min="13503" max="13503" width="23" style="137" customWidth="1"/>
    <col min="13504" max="13504" width="22" style="137" customWidth="1"/>
    <col min="13505" max="13506" width="33" style="137" customWidth="1"/>
    <col min="13507" max="13507" width="26" style="137" customWidth="1"/>
    <col min="13508" max="13508" width="25" style="137" customWidth="1"/>
    <col min="13509" max="13509" width="16" style="137" customWidth="1"/>
    <col min="13510" max="13510" width="23" style="137" customWidth="1"/>
    <col min="13511" max="13511" width="31" style="137" customWidth="1"/>
    <col min="13512" max="13512" width="32" style="137" customWidth="1"/>
    <col min="13513" max="13513" width="17" style="137" customWidth="1"/>
    <col min="13514" max="13514" width="28" style="137" customWidth="1"/>
    <col min="13515" max="13515" width="49" style="137" customWidth="1"/>
    <col min="13516" max="13516" width="24" style="137" customWidth="1"/>
    <col min="13517" max="13517" width="50" style="137" customWidth="1"/>
    <col min="13518" max="13518" width="25" style="137" customWidth="1"/>
    <col min="13519" max="13519" width="20" style="137" customWidth="1"/>
    <col min="13520" max="13520" width="26" style="137" customWidth="1"/>
    <col min="13521" max="13521" width="33" style="137" customWidth="1"/>
    <col min="13522" max="13522" width="26" style="137" customWidth="1"/>
    <col min="13523" max="13523" width="38" style="137" customWidth="1"/>
    <col min="13524" max="13524" width="28" style="137" customWidth="1"/>
    <col min="13525" max="13525" width="45" style="137" customWidth="1"/>
    <col min="13526" max="13526" width="27" style="137" customWidth="1"/>
    <col min="13527" max="13527" width="37" style="137" customWidth="1"/>
    <col min="13528" max="13528" width="18" style="137" customWidth="1"/>
    <col min="13529" max="13529" width="22" style="137" customWidth="1"/>
    <col min="13530" max="13530" width="23" style="137" customWidth="1"/>
    <col min="13531" max="13531" width="26" style="137" customWidth="1"/>
    <col min="13532" max="13532" width="17" style="137" customWidth="1"/>
    <col min="13533" max="13533" width="40" style="137" customWidth="1"/>
    <col min="13534" max="13534" width="23" style="137" customWidth="1"/>
    <col min="13535" max="13535" width="38" style="137" customWidth="1"/>
    <col min="13536" max="13536" width="51" style="137" customWidth="1"/>
    <col min="13537" max="13537" width="26" style="137" customWidth="1"/>
    <col min="13538" max="13538" width="32" style="137" customWidth="1"/>
    <col min="13539" max="13539" width="44" style="137" customWidth="1"/>
    <col min="13540" max="13540" width="22" style="137" customWidth="1"/>
    <col min="13541" max="13541" width="52" style="137" customWidth="1"/>
    <col min="13542" max="13542" width="33" style="137" customWidth="1"/>
    <col min="13543" max="13543" width="40" style="137" customWidth="1"/>
    <col min="13544" max="13544" width="41" style="137" customWidth="1"/>
    <col min="13545" max="13545" width="23" style="137" customWidth="1"/>
    <col min="13546" max="13547" width="37" style="137" customWidth="1"/>
    <col min="13548" max="13548" width="39" style="137" customWidth="1"/>
    <col min="13549" max="13549" width="51" style="137" customWidth="1"/>
    <col min="13550" max="13550" width="33" style="137" customWidth="1"/>
    <col min="13551" max="13551" width="37" style="137" customWidth="1"/>
    <col min="13552" max="13552" width="38" style="137" customWidth="1"/>
    <col min="13553" max="13553" width="43" style="137" customWidth="1"/>
    <col min="13554" max="13555" width="41" style="137" customWidth="1"/>
    <col min="13556" max="13556" width="12" style="137" customWidth="1"/>
    <col min="13557" max="13557" width="18" style="137" customWidth="1"/>
    <col min="13558" max="13558" width="22" style="137" customWidth="1"/>
    <col min="13559" max="13559" width="13" style="137" customWidth="1"/>
    <col min="13560" max="13560" width="14" style="137" customWidth="1"/>
    <col min="13561" max="13561" width="45" style="137" customWidth="1"/>
    <col min="13562" max="13562" width="13" style="137" customWidth="1"/>
    <col min="13563" max="13563" width="27" style="137" customWidth="1"/>
    <col min="13564" max="13564" width="39" style="137" customWidth="1"/>
    <col min="13565" max="13565" width="24" style="137" customWidth="1"/>
    <col min="13566" max="13566" width="40" style="137" customWidth="1"/>
    <col min="13567" max="13567" width="17" style="137" customWidth="1"/>
    <col min="13568" max="13568" width="35" style="137"/>
    <col min="13569" max="13569" width="30" style="137" customWidth="1"/>
    <col min="13570" max="13570" width="6" style="137" customWidth="1"/>
    <col min="13571" max="13571" width="8.28515625" style="137" customWidth="1"/>
    <col min="13572" max="13572" width="10.7109375" style="137" customWidth="1"/>
    <col min="13573" max="13573" width="8.28515625" style="137" customWidth="1"/>
    <col min="13574" max="13575" width="7.140625" style="137" customWidth="1"/>
    <col min="13576" max="13576" width="11.28515625" style="137" customWidth="1"/>
    <col min="13577" max="13577" width="0" style="137" hidden="1" customWidth="1"/>
    <col min="13578" max="13578" width="4" style="137" customWidth="1"/>
    <col min="13579" max="13731" width="8.7109375" style="137" customWidth="1"/>
    <col min="13732" max="13732" width="4" style="137" customWidth="1"/>
    <col min="13733" max="13733" width="13" style="137" customWidth="1"/>
    <col min="13734" max="13734" width="52" style="137" customWidth="1"/>
    <col min="13735" max="13735" width="23.7109375" style="137" customWidth="1"/>
    <col min="13736" max="13736" width="7" style="137" customWidth="1"/>
    <col min="13737" max="13737" width="20" style="137" customWidth="1"/>
    <col min="13738" max="13738" width="26" style="137" customWidth="1"/>
    <col min="13739" max="13739" width="23" style="137" customWidth="1"/>
    <col min="13740" max="13740" width="32" style="137" customWidth="1"/>
    <col min="13741" max="13741" width="30" style="137" customWidth="1"/>
    <col min="13742" max="13742" width="29" style="137" customWidth="1"/>
    <col min="13743" max="13743" width="32" style="137" customWidth="1"/>
    <col min="13744" max="13744" width="31" style="137" customWidth="1"/>
    <col min="13745" max="13745" width="20" style="137" customWidth="1"/>
    <col min="13746" max="13746" width="36" style="137" customWidth="1"/>
    <col min="13747" max="13747" width="25" style="137" customWidth="1"/>
    <col min="13748" max="13748" width="22" style="137" customWidth="1"/>
    <col min="13749" max="13749" width="23" style="137" customWidth="1"/>
    <col min="13750" max="13750" width="16" style="137" customWidth="1"/>
    <col min="13751" max="13751" width="27" style="137" customWidth="1"/>
    <col min="13752" max="13752" width="16" style="137" customWidth="1"/>
    <col min="13753" max="13753" width="25" style="137" customWidth="1"/>
    <col min="13754" max="13754" width="24" style="137" customWidth="1"/>
    <col min="13755" max="13755" width="16" style="137" customWidth="1"/>
    <col min="13756" max="13756" width="22" style="137" customWidth="1"/>
    <col min="13757" max="13757" width="32" style="137" customWidth="1"/>
    <col min="13758" max="13758" width="30" style="137" customWidth="1"/>
    <col min="13759" max="13759" width="23" style="137" customWidth="1"/>
    <col min="13760" max="13760" width="22" style="137" customWidth="1"/>
    <col min="13761" max="13762" width="33" style="137" customWidth="1"/>
    <col min="13763" max="13763" width="26" style="137" customWidth="1"/>
    <col min="13764" max="13764" width="25" style="137" customWidth="1"/>
    <col min="13765" max="13765" width="16" style="137" customWidth="1"/>
    <col min="13766" max="13766" width="23" style="137" customWidth="1"/>
    <col min="13767" max="13767" width="31" style="137" customWidth="1"/>
    <col min="13768" max="13768" width="32" style="137" customWidth="1"/>
    <col min="13769" max="13769" width="17" style="137" customWidth="1"/>
    <col min="13770" max="13770" width="28" style="137" customWidth="1"/>
    <col min="13771" max="13771" width="49" style="137" customWidth="1"/>
    <col min="13772" max="13772" width="24" style="137" customWidth="1"/>
    <col min="13773" max="13773" width="50" style="137" customWidth="1"/>
    <col min="13774" max="13774" width="25" style="137" customWidth="1"/>
    <col min="13775" max="13775" width="20" style="137" customWidth="1"/>
    <col min="13776" max="13776" width="26" style="137" customWidth="1"/>
    <col min="13777" max="13777" width="33" style="137" customWidth="1"/>
    <col min="13778" max="13778" width="26" style="137" customWidth="1"/>
    <col min="13779" max="13779" width="38" style="137" customWidth="1"/>
    <col min="13780" max="13780" width="28" style="137" customWidth="1"/>
    <col min="13781" max="13781" width="45" style="137" customWidth="1"/>
    <col min="13782" max="13782" width="27" style="137" customWidth="1"/>
    <col min="13783" max="13783" width="37" style="137" customWidth="1"/>
    <col min="13784" max="13784" width="18" style="137" customWidth="1"/>
    <col min="13785" max="13785" width="22" style="137" customWidth="1"/>
    <col min="13786" max="13786" width="23" style="137" customWidth="1"/>
    <col min="13787" max="13787" width="26" style="137" customWidth="1"/>
    <col min="13788" max="13788" width="17" style="137" customWidth="1"/>
    <col min="13789" max="13789" width="40" style="137" customWidth="1"/>
    <col min="13790" max="13790" width="23" style="137" customWidth="1"/>
    <col min="13791" max="13791" width="38" style="137" customWidth="1"/>
    <col min="13792" max="13792" width="51" style="137" customWidth="1"/>
    <col min="13793" max="13793" width="26" style="137" customWidth="1"/>
    <col min="13794" max="13794" width="32" style="137" customWidth="1"/>
    <col min="13795" max="13795" width="44" style="137" customWidth="1"/>
    <col min="13796" max="13796" width="22" style="137" customWidth="1"/>
    <col min="13797" max="13797" width="52" style="137" customWidth="1"/>
    <col min="13798" max="13798" width="33" style="137" customWidth="1"/>
    <col min="13799" max="13799" width="40" style="137" customWidth="1"/>
    <col min="13800" max="13800" width="41" style="137" customWidth="1"/>
    <col min="13801" max="13801" width="23" style="137" customWidth="1"/>
    <col min="13802" max="13803" width="37" style="137" customWidth="1"/>
    <col min="13804" max="13804" width="39" style="137" customWidth="1"/>
    <col min="13805" max="13805" width="51" style="137" customWidth="1"/>
    <col min="13806" max="13806" width="33" style="137" customWidth="1"/>
    <col min="13807" max="13807" width="37" style="137" customWidth="1"/>
    <col min="13808" max="13808" width="38" style="137" customWidth="1"/>
    <col min="13809" max="13809" width="43" style="137" customWidth="1"/>
    <col min="13810" max="13811" width="41" style="137" customWidth="1"/>
    <col min="13812" max="13812" width="12" style="137" customWidth="1"/>
    <col min="13813" max="13813" width="18" style="137" customWidth="1"/>
    <col min="13814" max="13814" width="22" style="137" customWidth="1"/>
    <col min="13815" max="13815" width="13" style="137" customWidth="1"/>
    <col min="13816" max="13816" width="14" style="137" customWidth="1"/>
    <col min="13817" max="13817" width="45" style="137" customWidth="1"/>
    <col min="13818" max="13818" width="13" style="137" customWidth="1"/>
    <col min="13819" max="13819" width="27" style="137" customWidth="1"/>
    <col min="13820" max="13820" width="39" style="137" customWidth="1"/>
    <col min="13821" max="13821" width="24" style="137" customWidth="1"/>
    <col min="13822" max="13822" width="40" style="137" customWidth="1"/>
    <col min="13823" max="13823" width="17" style="137" customWidth="1"/>
    <col min="13824" max="13824" width="35" style="137"/>
    <col min="13825" max="13825" width="30" style="137" customWidth="1"/>
    <col min="13826" max="13826" width="6" style="137" customWidth="1"/>
    <col min="13827" max="13827" width="8.28515625" style="137" customWidth="1"/>
    <col min="13828" max="13828" width="10.7109375" style="137" customWidth="1"/>
    <col min="13829" max="13829" width="8.28515625" style="137" customWidth="1"/>
    <col min="13830" max="13831" width="7.140625" style="137" customWidth="1"/>
    <col min="13832" max="13832" width="11.28515625" style="137" customWidth="1"/>
    <col min="13833" max="13833" width="0" style="137" hidden="1" customWidth="1"/>
    <col min="13834" max="13834" width="4" style="137" customWidth="1"/>
    <col min="13835" max="13987" width="8.7109375" style="137" customWidth="1"/>
    <col min="13988" max="13988" width="4" style="137" customWidth="1"/>
    <col min="13989" max="13989" width="13" style="137" customWidth="1"/>
    <col min="13990" max="13990" width="52" style="137" customWidth="1"/>
    <col min="13991" max="13991" width="23.7109375" style="137" customWidth="1"/>
    <col min="13992" max="13992" width="7" style="137" customWidth="1"/>
    <col min="13993" max="13993" width="20" style="137" customWidth="1"/>
    <col min="13994" max="13994" width="26" style="137" customWidth="1"/>
    <col min="13995" max="13995" width="23" style="137" customWidth="1"/>
    <col min="13996" max="13996" width="32" style="137" customWidth="1"/>
    <col min="13997" max="13997" width="30" style="137" customWidth="1"/>
    <col min="13998" max="13998" width="29" style="137" customWidth="1"/>
    <col min="13999" max="13999" width="32" style="137" customWidth="1"/>
    <col min="14000" max="14000" width="31" style="137" customWidth="1"/>
    <col min="14001" max="14001" width="20" style="137" customWidth="1"/>
    <col min="14002" max="14002" width="36" style="137" customWidth="1"/>
    <col min="14003" max="14003" width="25" style="137" customWidth="1"/>
    <col min="14004" max="14004" width="22" style="137" customWidth="1"/>
    <col min="14005" max="14005" width="23" style="137" customWidth="1"/>
    <col min="14006" max="14006" width="16" style="137" customWidth="1"/>
    <col min="14007" max="14007" width="27" style="137" customWidth="1"/>
    <col min="14008" max="14008" width="16" style="137" customWidth="1"/>
    <col min="14009" max="14009" width="25" style="137" customWidth="1"/>
    <col min="14010" max="14010" width="24" style="137" customWidth="1"/>
    <col min="14011" max="14011" width="16" style="137" customWidth="1"/>
    <col min="14012" max="14012" width="22" style="137" customWidth="1"/>
    <col min="14013" max="14013" width="32" style="137" customWidth="1"/>
    <col min="14014" max="14014" width="30" style="137" customWidth="1"/>
    <col min="14015" max="14015" width="23" style="137" customWidth="1"/>
    <col min="14016" max="14016" width="22" style="137" customWidth="1"/>
    <col min="14017" max="14018" width="33" style="137" customWidth="1"/>
    <col min="14019" max="14019" width="26" style="137" customWidth="1"/>
    <col min="14020" max="14020" width="25" style="137" customWidth="1"/>
    <col min="14021" max="14021" width="16" style="137" customWidth="1"/>
    <col min="14022" max="14022" width="23" style="137" customWidth="1"/>
    <col min="14023" max="14023" width="31" style="137" customWidth="1"/>
    <col min="14024" max="14024" width="32" style="137" customWidth="1"/>
    <col min="14025" max="14025" width="17" style="137" customWidth="1"/>
    <col min="14026" max="14026" width="28" style="137" customWidth="1"/>
    <col min="14027" max="14027" width="49" style="137" customWidth="1"/>
    <col min="14028" max="14028" width="24" style="137" customWidth="1"/>
    <col min="14029" max="14029" width="50" style="137" customWidth="1"/>
    <col min="14030" max="14030" width="25" style="137" customWidth="1"/>
    <col min="14031" max="14031" width="20" style="137" customWidth="1"/>
    <col min="14032" max="14032" width="26" style="137" customWidth="1"/>
    <col min="14033" max="14033" width="33" style="137" customWidth="1"/>
    <col min="14034" max="14034" width="26" style="137" customWidth="1"/>
    <col min="14035" max="14035" width="38" style="137" customWidth="1"/>
    <col min="14036" max="14036" width="28" style="137" customWidth="1"/>
    <col min="14037" max="14037" width="45" style="137" customWidth="1"/>
    <col min="14038" max="14038" width="27" style="137" customWidth="1"/>
    <col min="14039" max="14039" width="37" style="137" customWidth="1"/>
    <col min="14040" max="14040" width="18" style="137" customWidth="1"/>
    <col min="14041" max="14041" width="22" style="137" customWidth="1"/>
    <col min="14042" max="14042" width="23" style="137" customWidth="1"/>
    <col min="14043" max="14043" width="26" style="137" customWidth="1"/>
    <col min="14044" max="14044" width="17" style="137" customWidth="1"/>
    <col min="14045" max="14045" width="40" style="137" customWidth="1"/>
    <col min="14046" max="14046" width="23" style="137" customWidth="1"/>
    <col min="14047" max="14047" width="38" style="137" customWidth="1"/>
    <col min="14048" max="14048" width="51" style="137" customWidth="1"/>
    <col min="14049" max="14049" width="26" style="137" customWidth="1"/>
    <col min="14050" max="14050" width="32" style="137" customWidth="1"/>
    <col min="14051" max="14051" width="44" style="137" customWidth="1"/>
    <col min="14052" max="14052" width="22" style="137" customWidth="1"/>
    <col min="14053" max="14053" width="52" style="137" customWidth="1"/>
    <col min="14054" max="14054" width="33" style="137" customWidth="1"/>
    <col min="14055" max="14055" width="40" style="137" customWidth="1"/>
    <col min="14056" max="14056" width="41" style="137" customWidth="1"/>
    <col min="14057" max="14057" width="23" style="137" customWidth="1"/>
    <col min="14058" max="14059" width="37" style="137" customWidth="1"/>
    <col min="14060" max="14060" width="39" style="137" customWidth="1"/>
    <col min="14061" max="14061" width="51" style="137" customWidth="1"/>
    <col min="14062" max="14062" width="33" style="137" customWidth="1"/>
    <col min="14063" max="14063" width="37" style="137" customWidth="1"/>
    <col min="14064" max="14064" width="38" style="137" customWidth="1"/>
    <col min="14065" max="14065" width="43" style="137" customWidth="1"/>
    <col min="14066" max="14067" width="41" style="137" customWidth="1"/>
    <col min="14068" max="14068" width="12" style="137" customWidth="1"/>
    <col min="14069" max="14069" width="18" style="137" customWidth="1"/>
    <col min="14070" max="14070" width="22" style="137" customWidth="1"/>
    <col min="14071" max="14071" width="13" style="137" customWidth="1"/>
    <col min="14072" max="14072" width="14" style="137" customWidth="1"/>
    <col min="14073" max="14073" width="45" style="137" customWidth="1"/>
    <col min="14074" max="14074" width="13" style="137" customWidth="1"/>
    <col min="14075" max="14075" width="27" style="137" customWidth="1"/>
    <col min="14076" max="14076" width="39" style="137" customWidth="1"/>
    <col min="14077" max="14077" width="24" style="137" customWidth="1"/>
    <col min="14078" max="14078" width="40" style="137" customWidth="1"/>
    <col min="14079" max="14079" width="17" style="137" customWidth="1"/>
    <col min="14080" max="14080" width="35" style="137"/>
    <col min="14081" max="14081" width="30" style="137" customWidth="1"/>
    <col min="14082" max="14082" width="6" style="137" customWidth="1"/>
    <col min="14083" max="14083" width="8.28515625" style="137" customWidth="1"/>
    <col min="14084" max="14084" width="10.7109375" style="137" customWidth="1"/>
    <col min="14085" max="14085" width="8.28515625" style="137" customWidth="1"/>
    <col min="14086" max="14087" width="7.140625" style="137" customWidth="1"/>
    <col min="14088" max="14088" width="11.28515625" style="137" customWidth="1"/>
    <col min="14089" max="14089" width="0" style="137" hidden="1" customWidth="1"/>
    <col min="14090" max="14090" width="4" style="137" customWidth="1"/>
    <col min="14091" max="14243" width="8.7109375" style="137" customWidth="1"/>
    <col min="14244" max="14244" width="4" style="137" customWidth="1"/>
    <col min="14245" max="14245" width="13" style="137" customWidth="1"/>
    <col min="14246" max="14246" width="52" style="137" customWidth="1"/>
    <col min="14247" max="14247" width="23.7109375" style="137" customWidth="1"/>
    <col min="14248" max="14248" width="7" style="137" customWidth="1"/>
    <col min="14249" max="14249" width="20" style="137" customWidth="1"/>
    <col min="14250" max="14250" width="26" style="137" customWidth="1"/>
    <col min="14251" max="14251" width="23" style="137" customWidth="1"/>
    <col min="14252" max="14252" width="32" style="137" customWidth="1"/>
    <col min="14253" max="14253" width="30" style="137" customWidth="1"/>
    <col min="14254" max="14254" width="29" style="137" customWidth="1"/>
    <col min="14255" max="14255" width="32" style="137" customWidth="1"/>
    <col min="14256" max="14256" width="31" style="137" customWidth="1"/>
    <col min="14257" max="14257" width="20" style="137" customWidth="1"/>
    <col min="14258" max="14258" width="36" style="137" customWidth="1"/>
    <col min="14259" max="14259" width="25" style="137" customWidth="1"/>
    <col min="14260" max="14260" width="22" style="137" customWidth="1"/>
    <col min="14261" max="14261" width="23" style="137" customWidth="1"/>
    <col min="14262" max="14262" width="16" style="137" customWidth="1"/>
    <col min="14263" max="14263" width="27" style="137" customWidth="1"/>
    <col min="14264" max="14264" width="16" style="137" customWidth="1"/>
    <col min="14265" max="14265" width="25" style="137" customWidth="1"/>
    <col min="14266" max="14266" width="24" style="137" customWidth="1"/>
    <col min="14267" max="14267" width="16" style="137" customWidth="1"/>
    <col min="14268" max="14268" width="22" style="137" customWidth="1"/>
    <col min="14269" max="14269" width="32" style="137" customWidth="1"/>
    <col min="14270" max="14270" width="30" style="137" customWidth="1"/>
    <col min="14271" max="14271" width="23" style="137" customWidth="1"/>
    <col min="14272" max="14272" width="22" style="137" customWidth="1"/>
    <col min="14273" max="14274" width="33" style="137" customWidth="1"/>
    <col min="14275" max="14275" width="26" style="137" customWidth="1"/>
    <col min="14276" max="14276" width="25" style="137" customWidth="1"/>
    <col min="14277" max="14277" width="16" style="137" customWidth="1"/>
    <col min="14278" max="14278" width="23" style="137" customWidth="1"/>
    <col min="14279" max="14279" width="31" style="137" customWidth="1"/>
    <col min="14280" max="14280" width="32" style="137" customWidth="1"/>
    <col min="14281" max="14281" width="17" style="137" customWidth="1"/>
    <col min="14282" max="14282" width="28" style="137" customWidth="1"/>
    <col min="14283" max="14283" width="49" style="137" customWidth="1"/>
    <col min="14284" max="14284" width="24" style="137" customWidth="1"/>
    <col min="14285" max="14285" width="50" style="137" customWidth="1"/>
    <col min="14286" max="14286" width="25" style="137" customWidth="1"/>
    <col min="14287" max="14287" width="20" style="137" customWidth="1"/>
    <col min="14288" max="14288" width="26" style="137" customWidth="1"/>
    <col min="14289" max="14289" width="33" style="137" customWidth="1"/>
    <col min="14290" max="14290" width="26" style="137" customWidth="1"/>
    <col min="14291" max="14291" width="38" style="137" customWidth="1"/>
    <col min="14292" max="14292" width="28" style="137" customWidth="1"/>
    <col min="14293" max="14293" width="45" style="137" customWidth="1"/>
    <col min="14294" max="14294" width="27" style="137" customWidth="1"/>
    <col min="14295" max="14295" width="37" style="137" customWidth="1"/>
    <col min="14296" max="14296" width="18" style="137" customWidth="1"/>
    <col min="14297" max="14297" width="22" style="137" customWidth="1"/>
    <col min="14298" max="14298" width="23" style="137" customWidth="1"/>
    <col min="14299" max="14299" width="26" style="137" customWidth="1"/>
    <col min="14300" max="14300" width="17" style="137" customWidth="1"/>
    <col min="14301" max="14301" width="40" style="137" customWidth="1"/>
    <col min="14302" max="14302" width="23" style="137" customWidth="1"/>
    <col min="14303" max="14303" width="38" style="137" customWidth="1"/>
    <col min="14304" max="14304" width="51" style="137" customWidth="1"/>
    <col min="14305" max="14305" width="26" style="137" customWidth="1"/>
    <col min="14306" max="14306" width="32" style="137" customWidth="1"/>
    <col min="14307" max="14307" width="44" style="137" customWidth="1"/>
    <col min="14308" max="14308" width="22" style="137" customWidth="1"/>
    <col min="14309" max="14309" width="52" style="137" customWidth="1"/>
    <col min="14310" max="14310" width="33" style="137" customWidth="1"/>
    <col min="14311" max="14311" width="40" style="137" customWidth="1"/>
    <col min="14312" max="14312" width="41" style="137" customWidth="1"/>
    <col min="14313" max="14313" width="23" style="137" customWidth="1"/>
    <col min="14314" max="14315" width="37" style="137" customWidth="1"/>
    <col min="14316" max="14316" width="39" style="137" customWidth="1"/>
    <col min="14317" max="14317" width="51" style="137" customWidth="1"/>
    <col min="14318" max="14318" width="33" style="137" customWidth="1"/>
    <col min="14319" max="14319" width="37" style="137" customWidth="1"/>
    <col min="14320" max="14320" width="38" style="137" customWidth="1"/>
    <col min="14321" max="14321" width="43" style="137" customWidth="1"/>
    <col min="14322" max="14323" width="41" style="137" customWidth="1"/>
    <col min="14324" max="14324" width="12" style="137" customWidth="1"/>
    <col min="14325" max="14325" width="18" style="137" customWidth="1"/>
    <col min="14326" max="14326" width="22" style="137" customWidth="1"/>
    <col min="14327" max="14327" width="13" style="137" customWidth="1"/>
    <col min="14328" max="14328" width="14" style="137" customWidth="1"/>
    <col min="14329" max="14329" width="45" style="137" customWidth="1"/>
    <col min="14330" max="14330" width="13" style="137" customWidth="1"/>
    <col min="14331" max="14331" width="27" style="137" customWidth="1"/>
    <col min="14332" max="14332" width="39" style="137" customWidth="1"/>
    <col min="14333" max="14333" width="24" style="137" customWidth="1"/>
    <col min="14334" max="14334" width="40" style="137" customWidth="1"/>
    <col min="14335" max="14335" width="17" style="137" customWidth="1"/>
    <col min="14336" max="14336" width="35" style="137"/>
    <col min="14337" max="14337" width="30" style="137" customWidth="1"/>
    <col min="14338" max="14338" width="6" style="137" customWidth="1"/>
    <col min="14339" max="14339" width="8.28515625" style="137" customWidth="1"/>
    <col min="14340" max="14340" width="10.7109375" style="137" customWidth="1"/>
    <col min="14341" max="14341" width="8.28515625" style="137" customWidth="1"/>
    <col min="14342" max="14343" width="7.140625" style="137" customWidth="1"/>
    <col min="14344" max="14344" width="11.28515625" style="137" customWidth="1"/>
    <col min="14345" max="14345" width="0" style="137" hidden="1" customWidth="1"/>
    <col min="14346" max="14346" width="4" style="137" customWidth="1"/>
    <col min="14347" max="14499" width="8.7109375" style="137" customWidth="1"/>
    <col min="14500" max="14500" width="4" style="137" customWidth="1"/>
    <col min="14501" max="14501" width="13" style="137" customWidth="1"/>
    <col min="14502" max="14502" width="52" style="137" customWidth="1"/>
    <col min="14503" max="14503" width="23.7109375" style="137" customWidth="1"/>
    <col min="14504" max="14504" width="7" style="137" customWidth="1"/>
    <col min="14505" max="14505" width="20" style="137" customWidth="1"/>
    <col min="14506" max="14506" width="26" style="137" customWidth="1"/>
    <col min="14507" max="14507" width="23" style="137" customWidth="1"/>
    <col min="14508" max="14508" width="32" style="137" customWidth="1"/>
    <col min="14509" max="14509" width="30" style="137" customWidth="1"/>
    <col min="14510" max="14510" width="29" style="137" customWidth="1"/>
    <col min="14511" max="14511" width="32" style="137" customWidth="1"/>
    <col min="14512" max="14512" width="31" style="137" customWidth="1"/>
    <col min="14513" max="14513" width="20" style="137" customWidth="1"/>
    <col min="14514" max="14514" width="36" style="137" customWidth="1"/>
    <col min="14515" max="14515" width="25" style="137" customWidth="1"/>
    <col min="14516" max="14516" width="22" style="137" customWidth="1"/>
    <col min="14517" max="14517" width="23" style="137" customWidth="1"/>
    <col min="14518" max="14518" width="16" style="137" customWidth="1"/>
    <col min="14519" max="14519" width="27" style="137" customWidth="1"/>
    <col min="14520" max="14520" width="16" style="137" customWidth="1"/>
    <col min="14521" max="14521" width="25" style="137" customWidth="1"/>
    <col min="14522" max="14522" width="24" style="137" customWidth="1"/>
    <col min="14523" max="14523" width="16" style="137" customWidth="1"/>
    <col min="14524" max="14524" width="22" style="137" customWidth="1"/>
    <col min="14525" max="14525" width="32" style="137" customWidth="1"/>
    <col min="14526" max="14526" width="30" style="137" customWidth="1"/>
    <col min="14527" max="14527" width="23" style="137" customWidth="1"/>
    <col min="14528" max="14528" width="22" style="137" customWidth="1"/>
    <col min="14529" max="14530" width="33" style="137" customWidth="1"/>
    <col min="14531" max="14531" width="26" style="137" customWidth="1"/>
    <col min="14532" max="14532" width="25" style="137" customWidth="1"/>
    <col min="14533" max="14533" width="16" style="137" customWidth="1"/>
    <col min="14534" max="14534" width="23" style="137" customWidth="1"/>
    <col min="14535" max="14535" width="31" style="137" customWidth="1"/>
    <col min="14536" max="14536" width="32" style="137" customWidth="1"/>
    <col min="14537" max="14537" width="17" style="137" customWidth="1"/>
    <col min="14538" max="14538" width="28" style="137" customWidth="1"/>
    <col min="14539" max="14539" width="49" style="137" customWidth="1"/>
    <col min="14540" max="14540" width="24" style="137" customWidth="1"/>
    <col min="14541" max="14541" width="50" style="137" customWidth="1"/>
    <col min="14542" max="14542" width="25" style="137" customWidth="1"/>
    <col min="14543" max="14543" width="20" style="137" customWidth="1"/>
    <col min="14544" max="14544" width="26" style="137" customWidth="1"/>
    <col min="14545" max="14545" width="33" style="137" customWidth="1"/>
    <col min="14546" max="14546" width="26" style="137" customWidth="1"/>
    <col min="14547" max="14547" width="38" style="137" customWidth="1"/>
    <col min="14548" max="14548" width="28" style="137" customWidth="1"/>
    <col min="14549" max="14549" width="45" style="137" customWidth="1"/>
    <col min="14550" max="14550" width="27" style="137" customWidth="1"/>
    <col min="14551" max="14551" width="37" style="137" customWidth="1"/>
    <col min="14552" max="14552" width="18" style="137" customWidth="1"/>
    <col min="14553" max="14553" width="22" style="137" customWidth="1"/>
    <col min="14554" max="14554" width="23" style="137" customWidth="1"/>
    <col min="14555" max="14555" width="26" style="137" customWidth="1"/>
    <col min="14556" max="14556" width="17" style="137" customWidth="1"/>
    <col min="14557" max="14557" width="40" style="137" customWidth="1"/>
    <col min="14558" max="14558" width="23" style="137" customWidth="1"/>
    <col min="14559" max="14559" width="38" style="137" customWidth="1"/>
    <col min="14560" max="14560" width="51" style="137" customWidth="1"/>
    <col min="14561" max="14561" width="26" style="137" customWidth="1"/>
    <col min="14562" max="14562" width="32" style="137" customWidth="1"/>
    <col min="14563" max="14563" width="44" style="137" customWidth="1"/>
    <col min="14564" max="14564" width="22" style="137" customWidth="1"/>
    <col min="14565" max="14565" width="52" style="137" customWidth="1"/>
    <col min="14566" max="14566" width="33" style="137" customWidth="1"/>
    <col min="14567" max="14567" width="40" style="137" customWidth="1"/>
    <col min="14568" max="14568" width="41" style="137" customWidth="1"/>
    <col min="14569" max="14569" width="23" style="137" customWidth="1"/>
    <col min="14570" max="14571" width="37" style="137" customWidth="1"/>
    <col min="14572" max="14572" width="39" style="137" customWidth="1"/>
    <col min="14573" max="14573" width="51" style="137" customWidth="1"/>
    <col min="14574" max="14574" width="33" style="137" customWidth="1"/>
    <col min="14575" max="14575" width="37" style="137" customWidth="1"/>
    <col min="14576" max="14576" width="38" style="137" customWidth="1"/>
    <col min="14577" max="14577" width="43" style="137" customWidth="1"/>
    <col min="14578" max="14579" width="41" style="137" customWidth="1"/>
    <col min="14580" max="14580" width="12" style="137" customWidth="1"/>
    <col min="14581" max="14581" width="18" style="137" customWidth="1"/>
    <col min="14582" max="14582" width="22" style="137" customWidth="1"/>
    <col min="14583" max="14583" width="13" style="137" customWidth="1"/>
    <col min="14584" max="14584" width="14" style="137" customWidth="1"/>
    <col min="14585" max="14585" width="45" style="137" customWidth="1"/>
    <col min="14586" max="14586" width="13" style="137" customWidth="1"/>
    <col min="14587" max="14587" width="27" style="137" customWidth="1"/>
    <col min="14588" max="14588" width="39" style="137" customWidth="1"/>
    <col min="14589" max="14589" width="24" style="137" customWidth="1"/>
    <col min="14590" max="14590" width="40" style="137" customWidth="1"/>
    <col min="14591" max="14591" width="17" style="137" customWidth="1"/>
    <col min="14592" max="14592" width="35" style="137"/>
    <col min="14593" max="14593" width="30" style="137" customWidth="1"/>
    <col min="14594" max="14594" width="6" style="137" customWidth="1"/>
    <col min="14595" max="14595" width="8.28515625" style="137" customWidth="1"/>
    <col min="14596" max="14596" width="10.7109375" style="137" customWidth="1"/>
    <col min="14597" max="14597" width="8.28515625" style="137" customWidth="1"/>
    <col min="14598" max="14599" width="7.140625" style="137" customWidth="1"/>
    <col min="14600" max="14600" width="11.28515625" style="137" customWidth="1"/>
    <col min="14601" max="14601" width="0" style="137" hidden="1" customWidth="1"/>
    <col min="14602" max="14602" width="4" style="137" customWidth="1"/>
    <col min="14603" max="14755" width="8.7109375" style="137" customWidth="1"/>
    <col min="14756" max="14756" width="4" style="137" customWidth="1"/>
    <col min="14757" max="14757" width="13" style="137" customWidth="1"/>
    <col min="14758" max="14758" width="52" style="137" customWidth="1"/>
    <col min="14759" max="14759" width="23.7109375" style="137" customWidth="1"/>
    <col min="14760" max="14760" width="7" style="137" customWidth="1"/>
    <col min="14761" max="14761" width="20" style="137" customWidth="1"/>
    <col min="14762" max="14762" width="26" style="137" customWidth="1"/>
    <col min="14763" max="14763" width="23" style="137" customWidth="1"/>
    <col min="14764" max="14764" width="32" style="137" customWidth="1"/>
    <col min="14765" max="14765" width="30" style="137" customWidth="1"/>
    <col min="14766" max="14766" width="29" style="137" customWidth="1"/>
    <col min="14767" max="14767" width="32" style="137" customWidth="1"/>
    <col min="14768" max="14768" width="31" style="137" customWidth="1"/>
    <col min="14769" max="14769" width="20" style="137" customWidth="1"/>
    <col min="14770" max="14770" width="36" style="137" customWidth="1"/>
    <col min="14771" max="14771" width="25" style="137" customWidth="1"/>
    <col min="14772" max="14772" width="22" style="137" customWidth="1"/>
    <col min="14773" max="14773" width="23" style="137" customWidth="1"/>
    <col min="14774" max="14774" width="16" style="137" customWidth="1"/>
    <col min="14775" max="14775" width="27" style="137" customWidth="1"/>
    <col min="14776" max="14776" width="16" style="137" customWidth="1"/>
    <col min="14777" max="14777" width="25" style="137" customWidth="1"/>
    <col min="14778" max="14778" width="24" style="137" customWidth="1"/>
    <col min="14779" max="14779" width="16" style="137" customWidth="1"/>
    <col min="14780" max="14780" width="22" style="137" customWidth="1"/>
    <col min="14781" max="14781" width="32" style="137" customWidth="1"/>
    <col min="14782" max="14782" width="30" style="137" customWidth="1"/>
    <col min="14783" max="14783" width="23" style="137" customWidth="1"/>
    <col min="14784" max="14784" width="22" style="137" customWidth="1"/>
    <col min="14785" max="14786" width="33" style="137" customWidth="1"/>
    <col min="14787" max="14787" width="26" style="137" customWidth="1"/>
    <col min="14788" max="14788" width="25" style="137" customWidth="1"/>
    <col min="14789" max="14789" width="16" style="137" customWidth="1"/>
    <col min="14790" max="14790" width="23" style="137" customWidth="1"/>
    <col min="14791" max="14791" width="31" style="137" customWidth="1"/>
    <col min="14792" max="14792" width="32" style="137" customWidth="1"/>
    <col min="14793" max="14793" width="17" style="137" customWidth="1"/>
    <col min="14794" max="14794" width="28" style="137" customWidth="1"/>
    <col min="14795" max="14795" width="49" style="137" customWidth="1"/>
    <col min="14796" max="14796" width="24" style="137" customWidth="1"/>
    <col min="14797" max="14797" width="50" style="137" customWidth="1"/>
    <col min="14798" max="14798" width="25" style="137" customWidth="1"/>
    <col min="14799" max="14799" width="20" style="137" customWidth="1"/>
    <col min="14800" max="14800" width="26" style="137" customWidth="1"/>
    <col min="14801" max="14801" width="33" style="137" customWidth="1"/>
    <col min="14802" max="14802" width="26" style="137" customWidth="1"/>
    <col min="14803" max="14803" width="38" style="137" customWidth="1"/>
    <col min="14804" max="14804" width="28" style="137" customWidth="1"/>
    <col min="14805" max="14805" width="45" style="137" customWidth="1"/>
    <col min="14806" max="14806" width="27" style="137" customWidth="1"/>
    <col min="14807" max="14807" width="37" style="137" customWidth="1"/>
    <col min="14808" max="14808" width="18" style="137" customWidth="1"/>
    <col min="14809" max="14809" width="22" style="137" customWidth="1"/>
    <col min="14810" max="14810" width="23" style="137" customWidth="1"/>
    <col min="14811" max="14811" width="26" style="137" customWidth="1"/>
    <col min="14812" max="14812" width="17" style="137" customWidth="1"/>
    <col min="14813" max="14813" width="40" style="137" customWidth="1"/>
    <col min="14814" max="14814" width="23" style="137" customWidth="1"/>
    <col min="14815" max="14815" width="38" style="137" customWidth="1"/>
    <col min="14816" max="14816" width="51" style="137" customWidth="1"/>
    <col min="14817" max="14817" width="26" style="137" customWidth="1"/>
    <col min="14818" max="14818" width="32" style="137" customWidth="1"/>
    <col min="14819" max="14819" width="44" style="137" customWidth="1"/>
    <col min="14820" max="14820" width="22" style="137" customWidth="1"/>
    <col min="14821" max="14821" width="52" style="137" customWidth="1"/>
    <col min="14822" max="14822" width="33" style="137" customWidth="1"/>
    <col min="14823" max="14823" width="40" style="137" customWidth="1"/>
    <col min="14824" max="14824" width="41" style="137" customWidth="1"/>
    <col min="14825" max="14825" width="23" style="137" customWidth="1"/>
    <col min="14826" max="14827" width="37" style="137" customWidth="1"/>
    <col min="14828" max="14828" width="39" style="137" customWidth="1"/>
    <col min="14829" max="14829" width="51" style="137" customWidth="1"/>
    <col min="14830" max="14830" width="33" style="137" customWidth="1"/>
    <col min="14831" max="14831" width="37" style="137" customWidth="1"/>
    <col min="14832" max="14832" width="38" style="137" customWidth="1"/>
    <col min="14833" max="14833" width="43" style="137" customWidth="1"/>
    <col min="14834" max="14835" width="41" style="137" customWidth="1"/>
    <col min="14836" max="14836" width="12" style="137" customWidth="1"/>
    <col min="14837" max="14837" width="18" style="137" customWidth="1"/>
    <col min="14838" max="14838" width="22" style="137" customWidth="1"/>
    <col min="14839" max="14839" width="13" style="137" customWidth="1"/>
    <col min="14840" max="14840" width="14" style="137" customWidth="1"/>
    <col min="14841" max="14841" width="45" style="137" customWidth="1"/>
    <col min="14842" max="14842" width="13" style="137" customWidth="1"/>
    <col min="14843" max="14843" width="27" style="137" customWidth="1"/>
    <col min="14844" max="14844" width="39" style="137" customWidth="1"/>
    <col min="14845" max="14845" width="24" style="137" customWidth="1"/>
    <col min="14846" max="14846" width="40" style="137" customWidth="1"/>
    <col min="14847" max="14847" width="17" style="137" customWidth="1"/>
    <col min="14848" max="14848" width="35" style="137"/>
    <col min="14849" max="14849" width="30" style="137" customWidth="1"/>
    <col min="14850" max="14850" width="6" style="137" customWidth="1"/>
    <col min="14851" max="14851" width="8.28515625" style="137" customWidth="1"/>
    <col min="14852" max="14852" width="10.7109375" style="137" customWidth="1"/>
    <col min="14853" max="14853" width="8.28515625" style="137" customWidth="1"/>
    <col min="14854" max="14855" width="7.140625" style="137" customWidth="1"/>
    <col min="14856" max="14856" width="11.28515625" style="137" customWidth="1"/>
    <col min="14857" max="14857" width="0" style="137" hidden="1" customWidth="1"/>
    <col min="14858" max="14858" width="4" style="137" customWidth="1"/>
    <col min="14859" max="15011" width="8.7109375" style="137" customWidth="1"/>
    <col min="15012" max="15012" width="4" style="137" customWidth="1"/>
    <col min="15013" max="15013" width="13" style="137" customWidth="1"/>
    <col min="15014" max="15014" width="52" style="137" customWidth="1"/>
    <col min="15015" max="15015" width="23.7109375" style="137" customWidth="1"/>
    <col min="15016" max="15016" width="7" style="137" customWidth="1"/>
    <col min="15017" max="15017" width="20" style="137" customWidth="1"/>
    <col min="15018" max="15018" width="26" style="137" customWidth="1"/>
    <col min="15019" max="15019" width="23" style="137" customWidth="1"/>
    <col min="15020" max="15020" width="32" style="137" customWidth="1"/>
    <col min="15021" max="15021" width="30" style="137" customWidth="1"/>
    <col min="15022" max="15022" width="29" style="137" customWidth="1"/>
    <col min="15023" max="15023" width="32" style="137" customWidth="1"/>
    <col min="15024" max="15024" width="31" style="137" customWidth="1"/>
    <col min="15025" max="15025" width="20" style="137" customWidth="1"/>
    <col min="15026" max="15026" width="36" style="137" customWidth="1"/>
    <col min="15027" max="15027" width="25" style="137" customWidth="1"/>
    <col min="15028" max="15028" width="22" style="137" customWidth="1"/>
    <col min="15029" max="15029" width="23" style="137" customWidth="1"/>
    <col min="15030" max="15030" width="16" style="137" customWidth="1"/>
    <col min="15031" max="15031" width="27" style="137" customWidth="1"/>
    <col min="15032" max="15032" width="16" style="137" customWidth="1"/>
    <col min="15033" max="15033" width="25" style="137" customWidth="1"/>
    <col min="15034" max="15034" width="24" style="137" customWidth="1"/>
    <col min="15035" max="15035" width="16" style="137" customWidth="1"/>
    <col min="15036" max="15036" width="22" style="137" customWidth="1"/>
    <col min="15037" max="15037" width="32" style="137" customWidth="1"/>
    <col min="15038" max="15038" width="30" style="137" customWidth="1"/>
    <col min="15039" max="15039" width="23" style="137" customWidth="1"/>
    <col min="15040" max="15040" width="22" style="137" customWidth="1"/>
    <col min="15041" max="15042" width="33" style="137" customWidth="1"/>
    <col min="15043" max="15043" width="26" style="137" customWidth="1"/>
    <col min="15044" max="15044" width="25" style="137" customWidth="1"/>
    <col min="15045" max="15045" width="16" style="137" customWidth="1"/>
    <col min="15046" max="15046" width="23" style="137" customWidth="1"/>
    <col min="15047" max="15047" width="31" style="137" customWidth="1"/>
    <col min="15048" max="15048" width="32" style="137" customWidth="1"/>
    <col min="15049" max="15049" width="17" style="137" customWidth="1"/>
    <col min="15050" max="15050" width="28" style="137" customWidth="1"/>
    <col min="15051" max="15051" width="49" style="137" customWidth="1"/>
    <col min="15052" max="15052" width="24" style="137" customWidth="1"/>
    <col min="15053" max="15053" width="50" style="137" customWidth="1"/>
    <col min="15054" max="15054" width="25" style="137" customWidth="1"/>
    <col min="15055" max="15055" width="20" style="137" customWidth="1"/>
    <col min="15056" max="15056" width="26" style="137" customWidth="1"/>
    <col min="15057" max="15057" width="33" style="137" customWidth="1"/>
    <col min="15058" max="15058" width="26" style="137" customWidth="1"/>
    <col min="15059" max="15059" width="38" style="137" customWidth="1"/>
    <col min="15060" max="15060" width="28" style="137" customWidth="1"/>
    <col min="15061" max="15061" width="45" style="137" customWidth="1"/>
    <col min="15062" max="15062" width="27" style="137" customWidth="1"/>
    <col min="15063" max="15063" width="37" style="137" customWidth="1"/>
    <col min="15064" max="15064" width="18" style="137" customWidth="1"/>
    <col min="15065" max="15065" width="22" style="137" customWidth="1"/>
    <col min="15066" max="15066" width="23" style="137" customWidth="1"/>
    <col min="15067" max="15067" width="26" style="137" customWidth="1"/>
    <col min="15068" max="15068" width="17" style="137" customWidth="1"/>
    <col min="15069" max="15069" width="40" style="137" customWidth="1"/>
    <col min="15070" max="15070" width="23" style="137" customWidth="1"/>
    <col min="15071" max="15071" width="38" style="137" customWidth="1"/>
    <col min="15072" max="15072" width="51" style="137" customWidth="1"/>
    <col min="15073" max="15073" width="26" style="137" customWidth="1"/>
    <col min="15074" max="15074" width="32" style="137" customWidth="1"/>
    <col min="15075" max="15075" width="44" style="137" customWidth="1"/>
    <col min="15076" max="15076" width="22" style="137" customWidth="1"/>
    <col min="15077" max="15077" width="52" style="137" customWidth="1"/>
    <col min="15078" max="15078" width="33" style="137" customWidth="1"/>
    <col min="15079" max="15079" width="40" style="137" customWidth="1"/>
    <col min="15080" max="15080" width="41" style="137" customWidth="1"/>
    <col min="15081" max="15081" width="23" style="137" customWidth="1"/>
    <col min="15082" max="15083" width="37" style="137" customWidth="1"/>
    <col min="15084" max="15084" width="39" style="137" customWidth="1"/>
    <col min="15085" max="15085" width="51" style="137" customWidth="1"/>
    <col min="15086" max="15086" width="33" style="137" customWidth="1"/>
    <col min="15087" max="15087" width="37" style="137" customWidth="1"/>
    <col min="15088" max="15088" width="38" style="137" customWidth="1"/>
    <col min="15089" max="15089" width="43" style="137" customWidth="1"/>
    <col min="15090" max="15091" width="41" style="137" customWidth="1"/>
    <col min="15092" max="15092" width="12" style="137" customWidth="1"/>
    <col min="15093" max="15093" width="18" style="137" customWidth="1"/>
    <col min="15094" max="15094" width="22" style="137" customWidth="1"/>
    <col min="15095" max="15095" width="13" style="137" customWidth="1"/>
    <col min="15096" max="15096" width="14" style="137" customWidth="1"/>
    <col min="15097" max="15097" width="45" style="137" customWidth="1"/>
    <col min="15098" max="15098" width="13" style="137" customWidth="1"/>
    <col min="15099" max="15099" width="27" style="137" customWidth="1"/>
    <col min="15100" max="15100" width="39" style="137" customWidth="1"/>
    <col min="15101" max="15101" width="24" style="137" customWidth="1"/>
    <col min="15102" max="15102" width="40" style="137" customWidth="1"/>
    <col min="15103" max="15103" width="17" style="137" customWidth="1"/>
    <col min="15104" max="15104" width="35" style="137"/>
    <col min="15105" max="15105" width="30" style="137" customWidth="1"/>
    <col min="15106" max="15106" width="6" style="137" customWidth="1"/>
    <col min="15107" max="15107" width="8.28515625" style="137" customWidth="1"/>
    <col min="15108" max="15108" width="10.7109375" style="137" customWidth="1"/>
    <col min="15109" max="15109" width="8.28515625" style="137" customWidth="1"/>
    <col min="15110" max="15111" width="7.140625" style="137" customWidth="1"/>
    <col min="15112" max="15112" width="11.28515625" style="137" customWidth="1"/>
    <col min="15113" max="15113" width="0" style="137" hidden="1" customWidth="1"/>
    <col min="15114" max="15114" width="4" style="137" customWidth="1"/>
    <col min="15115" max="15267" width="8.7109375" style="137" customWidth="1"/>
    <col min="15268" max="15268" width="4" style="137" customWidth="1"/>
    <col min="15269" max="15269" width="13" style="137" customWidth="1"/>
    <col min="15270" max="15270" width="52" style="137" customWidth="1"/>
    <col min="15271" max="15271" width="23.7109375" style="137" customWidth="1"/>
    <col min="15272" max="15272" width="7" style="137" customWidth="1"/>
    <col min="15273" max="15273" width="20" style="137" customWidth="1"/>
    <col min="15274" max="15274" width="26" style="137" customWidth="1"/>
    <col min="15275" max="15275" width="23" style="137" customWidth="1"/>
    <col min="15276" max="15276" width="32" style="137" customWidth="1"/>
    <col min="15277" max="15277" width="30" style="137" customWidth="1"/>
    <col min="15278" max="15278" width="29" style="137" customWidth="1"/>
    <col min="15279" max="15279" width="32" style="137" customWidth="1"/>
    <col min="15280" max="15280" width="31" style="137" customWidth="1"/>
    <col min="15281" max="15281" width="20" style="137" customWidth="1"/>
    <col min="15282" max="15282" width="36" style="137" customWidth="1"/>
    <col min="15283" max="15283" width="25" style="137" customWidth="1"/>
    <col min="15284" max="15284" width="22" style="137" customWidth="1"/>
    <col min="15285" max="15285" width="23" style="137" customWidth="1"/>
    <col min="15286" max="15286" width="16" style="137" customWidth="1"/>
    <col min="15287" max="15287" width="27" style="137" customWidth="1"/>
    <col min="15288" max="15288" width="16" style="137" customWidth="1"/>
    <col min="15289" max="15289" width="25" style="137" customWidth="1"/>
    <col min="15290" max="15290" width="24" style="137" customWidth="1"/>
    <col min="15291" max="15291" width="16" style="137" customWidth="1"/>
    <col min="15292" max="15292" width="22" style="137" customWidth="1"/>
    <col min="15293" max="15293" width="32" style="137" customWidth="1"/>
    <col min="15294" max="15294" width="30" style="137" customWidth="1"/>
    <col min="15295" max="15295" width="23" style="137" customWidth="1"/>
    <col min="15296" max="15296" width="22" style="137" customWidth="1"/>
    <col min="15297" max="15298" width="33" style="137" customWidth="1"/>
    <col min="15299" max="15299" width="26" style="137" customWidth="1"/>
    <col min="15300" max="15300" width="25" style="137" customWidth="1"/>
    <col min="15301" max="15301" width="16" style="137" customWidth="1"/>
    <col min="15302" max="15302" width="23" style="137" customWidth="1"/>
    <col min="15303" max="15303" width="31" style="137" customWidth="1"/>
    <col min="15304" max="15304" width="32" style="137" customWidth="1"/>
    <col min="15305" max="15305" width="17" style="137" customWidth="1"/>
    <col min="15306" max="15306" width="28" style="137" customWidth="1"/>
    <col min="15307" max="15307" width="49" style="137" customWidth="1"/>
    <col min="15308" max="15308" width="24" style="137" customWidth="1"/>
    <col min="15309" max="15309" width="50" style="137" customWidth="1"/>
    <col min="15310" max="15310" width="25" style="137" customWidth="1"/>
    <col min="15311" max="15311" width="20" style="137" customWidth="1"/>
    <col min="15312" max="15312" width="26" style="137" customWidth="1"/>
    <col min="15313" max="15313" width="33" style="137" customWidth="1"/>
    <col min="15314" max="15314" width="26" style="137" customWidth="1"/>
    <col min="15315" max="15315" width="38" style="137" customWidth="1"/>
    <col min="15316" max="15316" width="28" style="137" customWidth="1"/>
    <col min="15317" max="15317" width="45" style="137" customWidth="1"/>
    <col min="15318" max="15318" width="27" style="137" customWidth="1"/>
    <col min="15319" max="15319" width="37" style="137" customWidth="1"/>
    <col min="15320" max="15320" width="18" style="137" customWidth="1"/>
    <col min="15321" max="15321" width="22" style="137" customWidth="1"/>
    <col min="15322" max="15322" width="23" style="137" customWidth="1"/>
    <col min="15323" max="15323" width="26" style="137" customWidth="1"/>
    <col min="15324" max="15324" width="17" style="137" customWidth="1"/>
    <col min="15325" max="15325" width="40" style="137" customWidth="1"/>
    <col min="15326" max="15326" width="23" style="137" customWidth="1"/>
    <col min="15327" max="15327" width="38" style="137" customWidth="1"/>
    <col min="15328" max="15328" width="51" style="137" customWidth="1"/>
    <col min="15329" max="15329" width="26" style="137" customWidth="1"/>
    <col min="15330" max="15330" width="32" style="137" customWidth="1"/>
    <col min="15331" max="15331" width="44" style="137" customWidth="1"/>
    <col min="15332" max="15332" width="22" style="137" customWidth="1"/>
    <col min="15333" max="15333" width="52" style="137" customWidth="1"/>
    <col min="15334" max="15334" width="33" style="137" customWidth="1"/>
    <col min="15335" max="15335" width="40" style="137" customWidth="1"/>
    <col min="15336" max="15336" width="41" style="137" customWidth="1"/>
    <col min="15337" max="15337" width="23" style="137" customWidth="1"/>
    <col min="15338" max="15339" width="37" style="137" customWidth="1"/>
    <col min="15340" max="15340" width="39" style="137" customWidth="1"/>
    <col min="15341" max="15341" width="51" style="137" customWidth="1"/>
    <col min="15342" max="15342" width="33" style="137" customWidth="1"/>
    <col min="15343" max="15343" width="37" style="137" customWidth="1"/>
    <col min="15344" max="15344" width="38" style="137" customWidth="1"/>
    <col min="15345" max="15345" width="43" style="137" customWidth="1"/>
    <col min="15346" max="15347" width="41" style="137" customWidth="1"/>
    <col min="15348" max="15348" width="12" style="137" customWidth="1"/>
    <col min="15349" max="15349" width="18" style="137" customWidth="1"/>
    <col min="15350" max="15350" width="22" style="137" customWidth="1"/>
    <col min="15351" max="15351" width="13" style="137" customWidth="1"/>
    <col min="15352" max="15352" width="14" style="137" customWidth="1"/>
    <col min="15353" max="15353" width="45" style="137" customWidth="1"/>
    <col min="15354" max="15354" width="13" style="137" customWidth="1"/>
    <col min="15355" max="15355" width="27" style="137" customWidth="1"/>
    <col min="15356" max="15356" width="39" style="137" customWidth="1"/>
    <col min="15357" max="15357" width="24" style="137" customWidth="1"/>
    <col min="15358" max="15358" width="40" style="137" customWidth="1"/>
    <col min="15359" max="15359" width="17" style="137" customWidth="1"/>
    <col min="15360" max="15360" width="35" style="137"/>
    <col min="15361" max="15361" width="30" style="137" customWidth="1"/>
    <col min="15362" max="15362" width="6" style="137" customWidth="1"/>
    <col min="15363" max="15363" width="8.28515625" style="137" customWidth="1"/>
    <col min="15364" max="15364" width="10.7109375" style="137" customWidth="1"/>
    <col min="15365" max="15365" width="8.28515625" style="137" customWidth="1"/>
    <col min="15366" max="15367" width="7.140625" style="137" customWidth="1"/>
    <col min="15368" max="15368" width="11.28515625" style="137" customWidth="1"/>
    <col min="15369" max="15369" width="0" style="137" hidden="1" customWidth="1"/>
    <col min="15370" max="15370" width="4" style="137" customWidth="1"/>
    <col min="15371" max="15523" width="8.7109375" style="137" customWidth="1"/>
    <col min="15524" max="15524" width="4" style="137" customWidth="1"/>
    <col min="15525" max="15525" width="13" style="137" customWidth="1"/>
    <col min="15526" max="15526" width="52" style="137" customWidth="1"/>
    <col min="15527" max="15527" width="23.7109375" style="137" customWidth="1"/>
    <col min="15528" max="15528" width="7" style="137" customWidth="1"/>
    <col min="15529" max="15529" width="20" style="137" customWidth="1"/>
    <col min="15530" max="15530" width="26" style="137" customWidth="1"/>
    <col min="15531" max="15531" width="23" style="137" customWidth="1"/>
    <col min="15532" max="15532" width="32" style="137" customWidth="1"/>
    <col min="15533" max="15533" width="30" style="137" customWidth="1"/>
    <col min="15534" max="15534" width="29" style="137" customWidth="1"/>
    <col min="15535" max="15535" width="32" style="137" customWidth="1"/>
    <col min="15536" max="15536" width="31" style="137" customWidth="1"/>
    <col min="15537" max="15537" width="20" style="137" customWidth="1"/>
    <col min="15538" max="15538" width="36" style="137" customWidth="1"/>
    <col min="15539" max="15539" width="25" style="137" customWidth="1"/>
    <col min="15540" max="15540" width="22" style="137" customWidth="1"/>
    <col min="15541" max="15541" width="23" style="137" customWidth="1"/>
    <col min="15542" max="15542" width="16" style="137" customWidth="1"/>
    <col min="15543" max="15543" width="27" style="137" customWidth="1"/>
    <col min="15544" max="15544" width="16" style="137" customWidth="1"/>
    <col min="15545" max="15545" width="25" style="137" customWidth="1"/>
    <col min="15546" max="15546" width="24" style="137" customWidth="1"/>
    <col min="15547" max="15547" width="16" style="137" customWidth="1"/>
    <col min="15548" max="15548" width="22" style="137" customWidth="1"/>
    <col min="15549" max="15549" width="32" style="137" customWidth="1"/>
    <col min="15550" max="15550" width="30" style="137" customWidth="1"/>
    <col min="15551" max="15551" width="23" style="137" customWidth="1"/>
    <col min="15552" max="15552" width="22" style="137" customWidth="1"/>
    <col min="15553" max="15554" width="33" style="137" customWidth="1"/>
    <col min="15555" max="15555" width="26" style="137" customWidth="1"/>
    <col min="15556" max="15556" width="25" style="137" customWidth="1"/>
    <col min="15557" max="15557" width="16" style="137" customWidth="1"/>
    <col min="15558" max="15558" width="23" style="137" customWidth="1"/>
    <col min="15559" max="15559" width="31" style="137" customWidth="1"/>
    <col min="15560" max="15560" width="32" style="137" customWidth="1"/>
    <col min="15561" max="15561" width="17" style="137" customWidth="1"/>
    <col min="15562" max="15562" width="28" style="137" customWidth="1"/>
    <col min="15563" max="15563" width="49" style="137" customWidth="1"/>
    <col min="15564" max="15564" width="24" style="137" customWidth="1"/>
    <col min="15565" max="15565" width="50" style="137" customWidth="1"/>
    <col min="15566" max="15566" width="25" style="137" customWidth="1"/>
    <col min="15567" max="15567" width="20" style="137" customWidth="1"/>
    <col min="15568" max="15568" width="26" style="137" customWidth="1"/>
    <col min="15569" max="15569" width="33" style="137" customWidth="1"/>
    <col min="15570" max="15570" width="26" style="137" customWidth="1"/>
    <col min="15571" max="15571" width="38" style="137" customWidth="1"/>
    <col min="15572" max="15572" width="28" style="137" customWidth="1"/>
    <col min="15573" max="15573" width="45" style="137" customWidth="1"/>
    <col min="15574" max="15574" width="27" style="137" customWidth="1"/>
    <col min="15575" max="15575" width="37" style="137" customWidth="1"/>
    <col min="15576" max="15576" width="18" style="137" customWidth="1"/>
    <col min="15577" max="15577" width="22" style="137" customWidth="1"/>
    <col min="15578" max="15578" width="23" style="137" customWidth="1"/>
    <col min="15579" max="15579" width="26" style="137" customWidth="1"/>
    <col min="15580" max="15580" width="17" style="137" customWidth="1"/>
    <col min="15581" max="15581" width="40" style="137" customWidth="1"/>
    <col min="15582" max="15582" width="23" style="137" customWidth="1"/>
    <col min="15583" max="15583" width="38" style="137" customWidth="1"/>
    <col min="15584" max="15584" width="51" style="137" customWidth="1"/>
    <col min="15585" max="15585" width="26" style="137" customWidth="1"/>
    <col min="15586" max="15586" width="32" style="137" customWidth="1"/>
    <col min="15587" max="15587" width="44" style="137" customWidth="1"/>
    <col min="15588" max="15588" width="22" style="137" customWidth="1"/>
    <col min="15589" max="15589" width="52" style="137" customWidth="1"/>
    <col min="15590" max="15590" width="33" style="137" customWidth="1"/>
    <col min="15591" max="15591" width="40" style="137" customWidth="1"/>
    <col min="15592" max="15592" width="41" style="137" customWidth="1"/>
    <col min="15593" max="15593" width="23" style="137" customWidth="1"/>
    <col min="15594" max="15595" width="37" style="137" customWidth="1"/>
    <col min="15596" max="15596" width="39" style="137" customWidth="1"/>
    <col min="15597" max="15597" width="51" style="137" customWidth="1"/>
    <col min="15598" max="15598" width="33" style="137" customWidth="1"/>
    <col min="15599" max="15599" width="37" style="137" customWidth="1"/>
    <col min="15600" max="15600" width="38" style="137" customWidth="1"/>
    <col min="15601" max="15601" width="43" style="137" customWidth="1"/>
    <col min="15602" max="15603" width="41" style="137" customWidth="1"/>
    <col min="15604" max="15604" width="12" style="137" customWidth="1"/>
    <col min="15605" max="15605" width="18" style="137" customWidth="1"/>
    <col min="15606" max="15606" width="22" style="137" customWidth="1"/>
    <col min="15607" max="15607" width="13" style="137" customWidth="1"/>
    <col min="15608" max="15608" width="14" style="137" customWidth="1"/>
    <col min="15609" max="15609" width="45" style="137" customWidth="1"/>
    <col min="15610" max="15610" width="13" style="137" customWidth="1"/>
    <col min="15611" max="15611" width="27" style="137" customWidth="1"/>
    <col min="15612" max="15612" width="39" style="137" customWidth="1"/>
    <col min="15613" max="15613" width="24" style="137" customWidth="1"/>
    <col min="15614" max="15614" width="40" style="137" customWidth="1"/>
    <col min="15615" max="15615" width="17" style="137" customWidth="1"/>
    <col min="15616" max="15616" width="35" style="137"/>
    <col min="15617" max="15617" width="30" style="137" customWidth="1"/>
    <col min="15618" max="15618" width="6" style="137" customWidth="1"/>
    <col min="15619" max="15619" width="8.28515625" style="137" customWidth="1"/>
    <col min="15620" max="15620" width="10.7109375" style="137" customWidth="1"/>
    <col min="15621" max="15621" width="8.28515625" style="137" customWidth="1"/>
    <col min="15622" max="15623" width="7.140625" style="137" customWidth="1"/>
    <col min="15624" max="15624" width="11.28515625" style="137" customWidth="1"/>
    <col min="15625" max="15625" width="0" style="137" hidden="1" customWidth="1"/>
    <col min="15626" max="15626" width="4" style="137" customWidth="1"/>
    <col min="15627" max="15779" width="8.7109375" style="137" customWidth="1"/>
    <col min="15780" max="15780" width="4" style="137" customWidth="1"/>
    <col min="15781" max="15781" width="13" style="137" customWidth="1"/>
    <col min="15782" max="15782" width="52" style="137" customWidth="1"/>
    <col min="15783" max="15783" width="23.7109375" style="137" customWidth="1"/>
    <col min="15784" max="15784" width="7" style="137" customWidth="1"/>
    <col min="15785" max="15785" width="20" style="137" customWidth="1"/>
    <col min="15786" max="15786" width="26" style="137" customWidth="1"/>
    <col min="15787" max="15787" width="23" style="137" customWidth="1"/>
    <col min="15788" max="15788" width="32" style="137" customWidth="1"/>
    <col min="15789" max="15789" width="30" style="137" customWidth="1"/>
    <col min="15790" max="15790" width="29" style="137" customWidth="1"/>
    <col min="15791" max="15791" width="32" style="137" customWidth="1"/>
    <col min="15792" max="15792" width="31" style="137" customWidth="1"/>
    <col min="15793" max="15793" width="20" style="137" customWidth="1"/>
    <col min="15794" max="15794" width="36" style="137" customWidth="1"/>
    <col min="15795" max="15795" width="25" style="137" customWidth="1"/>
    <col min="15796" max="15796" width="22" style="137" customWidth="1"/>
    <col min="15797" max="15797" width="23" style="137" customWidth="1"/>
    <col min="15798" max="15798" width="16" style="137" customWidth="1"/>
    <col min="15799" max="15799" width="27" style="137" customWidth="1"/>
    <col min="15800" max="15800" width="16" style="137" customWidth="1"/>
    <col min="15801" max="15801" width="25" style="137" customWidth="1"/>
    <col min="15802" max="15802" width="24" style="137" customWidth="1"/>
    <col min="15803" max="15803" width="16" style="137" customWidth="1"/>
    <col min="15804" max="15804" width="22" style="137" customWidth="1"/>
    <col min="15805" max="15805" width="32" style="137" customWidth="1"/>
    <col min="15806" max="15806" width="30" style="137" customWidth="1"/>
    <col min="15807" max="15807" width="23" style="137" customWidth="1"/>
    <col min="15808" max="15808" width="22" style="137" customWidth="1"/>
    <col min="15809" max="15810" width="33" style="137" customWidth="1"/>
    <col min="15811" max="15811" width="26" style="137" customWidth="1"/>
    <col min="15812" max="15812" width="25" style="137" customWidth="1"/>
    <col min="15813" max="15813" width="16" style="137" customWidth="1"/>
    <col min="15814" max="15814" width="23" style="137" customWidth="1"/>
    <col min="15815" max="15815" width="31" style="137" customWidth="1"/>
    <col min="15816" max="15816" width="32" style="137" customWidth="1"/>
    <col min="15817" max="15817" width="17" style="137" customWidth="1"/>
    <col min="15818" max="15818" width="28" style="137" customWidth="1"/>
    <col min="15819" max="15819" width="49" style="137" customWidth="1"/>
    <col min="15820" max="15820" width="24" style="137" customWidth="1"/>
    <col min="15821" max="15821" width="50" style="137" customWidth="1"/>
    <col min="15822" max="15822" width="25" style="137" customWidth="1"/>
    <col min="15823" max="15823" width="20" style="137" customWidth="1"/>
    <col min="15824" max="15824" width="26" style="137" customWidth="1"/>
    <col min="15825" max="15825" width="33" style="137" customWidth="1"/>
    <col min="15826" max="15826" width="26" style="137" customWidth="1"/>
    <col min="15827" max="15827" width="38" style="137" customWidth="1"/>
    <col min="15828" max="15828" width="28" style="137" customWidth="1"/>
    <col min="15829" max="15829" width="45" style="137" customWidth="1"/>
    <col min="15830" max="15830" width="27" style="137" customWidth="1"/>
    <col min="15831" max="15831" width="37" style="137" customWidth="1"/>
    <col min="15832" max="15832" width="18" style="137" customWidth="1"/>
    <col min="15833" max="15833" width="22" style="137" customWidth="1"/>
    <col min="15834" max="15834" width="23" style="137" customWidth="1"/>
    <col min="15835" max="15835" width="26" style="137" customWidth="1"/>
    <col min="15836" max="15836" width="17" style="137" customWidth="1"/>
    <col min="15837" max="15837" width="40" style="137" customWidth="1"/>
    <col min="15838" max="15838" width="23" style="137" customWidth="1"/>
    <col min="15839" max="15839" width="38" style="137" customWidth="1"/>
    <col min="15840" max="15840" width="51" style="137" customWidth="1"/>
    <col min="15841" max="15841" width="26" style="137" customWidth="1"/>
    <col min="15842" max="15842" width="32" style="137" customWidth="1"/>
    <col min="15843" max="15843" width="44" style="137" customWidth="1"/>
    <col min="15844" max="15844" width="22" style="137" customWidth="1"/>
    <col min="15845" max="15845" width="52" style="137" customWidth="1"/>
    <col min="15846" max="15846" width="33" style="137" customWidth="1"/>
    <col min="15847" max="15847" width="40" style="137" customWidth="1"/>
    <col min="15848" max="15848" width="41" style="137" customWidth="1"/>
    <col min="15849" max="15849" width="23" style="137" customWidth="1"/>
    <col min="15850" max="15851" width="37" style="137" customWidth="1"/>
    <col min="15852" max="15852" width="39" style="137" customWidth="1"/>
    <col min="15853" max="15853" width="51" style="137" customWidth="1"/>
    <col min="15854" max="15854" width="33" style="137" customWidth="1"/>
    <col min="15855" max="15855" width="37" style="137" customWidth="1"/>
    <col min="15856" max="15856" width="38" style="137" customWidth="1"/>
    <col min="15857" max="15857" width="43" style="137" customWidth="1"/>
    <col min="15858" max="15859" width="41" style="137" customWidth="1"/>
    <col min="15860" max="15860" width="12" style="137" customWidth="1"/>
    <col min="15861" max="15861" width="18" style="137" customWidth="1"/>
    <col min="15862" max="15862" width="22" style="137" customWidth="1"/>
    <col min="15863" max="15863" width="13" style="137" customWidth="1"/>
    <col min="15864" max="15864" width="14" style="137" customWidth="1"/>
    <col min="15865" max="15865" width="45" style="137" customWidth="1"/>
    <col min="15866" max="15866" width="13" style="137" customWidth="1"/>
    <col min="15867" max="15867" width="27" style="137" customWidth="1"/>
    <col min="15868" max="15868" width="39" style="137" customWidth="1"/>
    <col min="15869" max="15869" width="24" style="137" customWidth="1"/>
    <col min="15870" max="15870" width="40" style="137" customWidth="1"/>
    <col min="15871" max="15871" width="17" style="137" customWidth="1"/>
    <col min="15872" max="15872" width="35" style="137"/>
    <col min="15873" max="15873" width="30" style="137" customWidth="1"/>
    <col min="15874" max="15874" width="6" style="137" customWidth="1"/>
    <col min="15875" max="15875" width="8.28515625" style="137" customWidth="1"/>
    <col min="15876" max="15876" width="10.7109375" style="137" customWidth="1"/>
    <col min="15877" max="15877" width="8.28515625" style="137" customWidth="1"/>
    <col min="15878" max="15879" width="7.140625" style="137" customWidth="1"/>
    <col min="15880" max="15880" width="11.28515625" style="137" customWidth="1"/>
    <col min="15881" max="15881" width="0" style="137" hidden="1" customWidth="1"/>
    <col min="15882" max="15882" width="4" style="137" customWidth="1"/>
    <col min="15883" max="16035" width="8.7109375" style="137" customWidth="1"/>
    <col min="16036" max="16036" width="4" style="137" customWidth="1"/>
    <col min="16037" max="16037" width="13" style="137" customWidth="1"/>
    <col min="16038" max="16038" width="52" style="137" customWidth="1"/>
    <col min="16039" max="16039" width="23.7109375" style="137" customWidth="1"/>
    <col min="16040" max="16040" width="7" style="137" customWidth="1"/>
    <col min="16041" max="16041" width="20" style="137" customWidth="1"/>
    <col min="16042" max="16042" width="26" style="137" customWidth="1"/>
    <col min="16043" max="16043" width="23" style="137" customWidth="1"/>
    <col min="16044" max="16044" width="32" style="137" customWidth="1"/>
    <col min="16045" max="16045" width="30" style="137" customWidth="1"/>
    <col min="16046" max="16046" width="29" style="137" customWidth="1"/>
    <col min="16047" max="16047" width="32" style="137" customWidth="1"/>
    <col min="16048" max="16048" width="31" style="137" customWidth="1"/>
    <col min="16049" max="16049" width="20" style="137" customWidth="1"/>
    <col min="16050" max="16050" width="36" style="137" customWidth="1"/>
    <col min="16051" max="16051" width="25" style="137" customWidth="1"/>
    <col min="16052" max="16052" width="22" style="137" customWidth="1"/>
    <col min="16053" max="16053" width="23" style="137" customWidth="1"/>
    <col min="16054" max="16054" width="16" style="137" customWidth="1"/>
    <col min="16055" max="16055" width="27" style="137" customWidth="1"/>
    <col min="16056" max="16056" width="16" style="137" customWidth="1"/>
    <col min="16057" max="16057" width="25" style="137" customWidth="1"/>
    <col min="16058" max="16058" width="24" style="137" customWidth="1"/>
    <col min="16059" max="16059" width="16" style="137" customWidth="1"/>
    <col min="16060" max="16060" width="22" style="137" customWidth="1"/>
    <col min="16061" max="16061" width="32" style="137" customWidth="1"/>
    <col min="16062" max="16062" width="30" style="137" customWidth="1"/>
    <col min="16063" max="16063" width="23" style="137" customWidth="1"/>
    <col min="16064" max="16064" width="22" style="137" customWidth="1"/>
    <col min="16065" max="16066" width="33" style="137" customWidth="1"/>
    <col min="16067" max="16067" width="26" style="137" customWidth="1"/>
    <col min="16068" max="16068" width="25" style="137" customWidth="1"/>
    <col min="16069" max="16069" width="16" style="137" customWidth="1"/>
    <col min="16070" max="16070" width="23" style="137" customWidth="1"/>
    <col min="16071" max="16071" width="31" style="137" customWidth="1"/>
    <col min="16072" max="16072" width="32" style="137" customWidth="1"/>
    <col min="16073" max="16073" width="17" style="137" customWidth="1"/>
    <col min="16074" max="16074" width="28" style="137" customWidth="1"/>
    <col min="16075" max="16075" width="49" style="137" customWidth="1"/>
    <col min="16076" max="16076" width="24" style="137" customWidth="1"/>
    <col min="16077" max="16077" width="50" style="137" customWidth="1"/>
    <col min="16078" max="16078" width="25" style="137" customWidth="1"/>
    <col min="16079" max="16079" width="20" style="137" customWidth="1"/>
    <col min="16080" max="16080" width="26" style="137" customWidth="1"/>
    <col min="16081" max="16081" width="33" style="137" customWidth="1"/>
    <col min="16082" max="16082" width="26" style="137" customWidth="1"/>
    <col min="16083" max="16083" width="38" style="137" customWidth="1"/>
    <col min="16084" max="16084" width="28" style="137" customWidth="1"/>
    <col min="16085" max="16085" width="45" style="137" customWidth="1"/>
    <col min="16086" max="16086" width="27" style="137" customWidth="1"/>
    <col min="16087" max="16087" width="37" style="137" customWidth="1"/>
    <col min="16088" max="16088" width="18" style="137" customWidth="1"/>
    <col min="16089" max="16089" width="22" style="137" customWidth="1"/>
    <col min="16090" max="16090" width="23" style="137" customWidth="1"/>
    <col min="16091" max="16091" width="26" style="137" customWidth="1"/>
    <col min="16092" max="16092" width="17" style="137" customWidth="1"/>
    <col min="16093" max="16093" width="40" style="137" customWidth="1"/>
    <col min="16094" max="16094" width="23" style="137" customWidth="1"/>
    <col min="16095" max="16095" width="38" style="137" customWidth="1"/>
    <col min="16096" max="16096" width="51" style="137" customWidth="1"/>
    <col min="16097" max="16097" width="26" style="137" customWidth="1"/>
    <col min="16098" max="16098" width="32" style="137" customWidth="1"/>
    <col min="16099" max="16099" width="44" style="137" customWidth="1"/>
    <col min="16100" max="16100" width="22" style="137" customWidth="1"/>
    <col min="16101" max="16101" width="52" style="137" customWidth="1"/>
    <col min="16102" max="16102" width="33" style="137" customWidth="1"/>
    <col min="16103" max="16103" width="40" style="137" customWidth="1"/>
    <col min="16104" max="16104" width="41" style="137" customWidth="1"/>
    <col min="16105" max="16105" width="23" style="137" customWidth="1"/>
    <col min="16106" max="16107" width="37" style="137" customWidth="1"/>
    <col min="16108" max="16108" width="39" style="137" customWidth="1"/>
    <col min="16109" max="16109" width="51" style="137" customWidth="1"/>
    <col min="16110" max="16110" width="33" style="137" customWidth="1"/>
    <col min="16111" max="16111" width="37" style="137" customWidth="1"/>
    <col min="16112" max="16112" width="38" style="137" customWidth="1"/>
    <col min="16113" max="16113" width="43" style="137" customWidth="1"/>
    <col min="16114" max="16115" width="41" style="137" customWidth="1"/>
    <col min="16116" max="16116" width="12" style="137" customWidth="1"/>
    <col min="16117" max="16117" width="18" style="137" customWidth="1"/>
    <col min="16118" max="16118" width="22" style="137" customWidth="1"/>
    <col min="16119" max="16119" width="13" style="137" customWidth="1"/>
    <col min="16120" max="16120" width="14" style="137" customWidth="1"/>
    <col min="16121" max="16121" width="45" style="137" customWidth="1"/>
    <col min="16122" max="16122" width="13" style="137" customWidth="1"/>
    <col min="16123" max="16123" width="27" style="137" customWidth="1"/>
    <col min="16124" max="16124" width="39" style="137" customWidth="1"/>
    <col min="16125" max="16125" width="24" style="137" customWidth="1"/>
    <col min="16126" max="16126" width="40" style="137" customWidth="1"/>
    <col min="16127" max="16127" width="17" style="137" customWidth="1"/>
    <col min="16128" max="16128" width="35" style="137"/>
    <col min="16129" max="16129" width="30" style="137" customWidth="1"/>
    <col min="16130" max="16130" width="6" style="137" customWidth="1"/>
    <col min="16131" max="16131" width="8.28515625" style="137" customWidth="1"/>
    <col min="16132" max="16132" width="10.7109375" style="137" customWidth="1"/>
    <col min="16133" max="16133" width="8.28515625" style="137" customWidth="1"/>
    <col min="16134" max="16135" width="7.140625" style="137" customWidth="1"/>
    <col min="16136" max="16136" width="11.28515625" style="137" customWidth="1"/>
    <col min="16137" max="16137" width="0" style="137" hidden="1" customWidth="1"/>
    <col min="16138" max="16138" width="4" style="137" customWidth="1"/>
    <col min="16139" max="16291" width="8.7109375" style="137" customWidth="1"/>
    <col min="16292" max="16292" width="4" style="137" customWidth="1"/>
    <col min="16293" max="16293" width="13" style="137" customWidth="1"/>
    <col min="16294" max="16294" width="52" style="137" customWidth="1"/>
    <col min="16295" max="16295" width="23.7109375" style="137" customWidth="1"/>
    <col min="16296" max="16296" width="7" style="137" customWidth="1"/>
    <col min="16297" max="16297" width="20" style="137" customWidth="1"/>
    <col min="16298" max="16298" width="26" style="137" customWidth="1"/>
    <col min="16299" max="16299" width="23" style="137" customWidth="1"/>
    <col min="16300" max="16300" width="32" style="137" customWidth="1"/>
    <col min="16301" max="16301" width="30" style="137" customWidth="1"/>
    <col min="16302" max="16302" width="29" style="137" customWidth="1"/>
    <col min="16303" max="16303" width="32" style="137" customWidth="1"/>
    <col min="16304" max="16304" width="31" style="137" customWidth="1"/>
    <col min="16305" max="16305" width="20" style="137" customWidth="1"/>
    <col min="16306" max="16306" width="36" style="137" customWidth="1"/>
    <col min="16307" max="16307" width="25" style="137" customWidth="1"/>
    <col min="16308" max="16308" width="22" style="137" customWidth="1"/>
    <col min="16309" max="16309" width="23" style="137" customWidth="1"/>
    <col min="16310" max="16310" width="16" style="137" customWidth="1"/>
    <col min="16311" max="16311" width="27" style="137" customWidth="1"/>
    <col min="16312" max="16312" width="16" style="137" customWidth="1"/>
    <col min="16313" max="16313" width="25" style="137" customWidth="1"/>
    <col min="16314" max="16314" width="24" style="137" customWidth="1"/>
    <col min="16315" max="16315" width="16" style="137" customWidth="1"/>
    <col min="16316" max="16316" width="22" style="137" customWidth="1"/>
    <col min="16317" max="16317" width="32" style="137" customWidth="1"/>
    <col min="16318" max="16318" width="30" style="137" customWidth="1"/>
    <col min="16319" max="16319" width="23" style="137" customWidth="1"/>
    <col min="16320" max="16320" width="22" style="137" customWidth="1"/>
    <col min="16321" max="16322" width="33" style="137" customWidth="1"/>
    <col min="16323" max="16323" width="26" style="137" customWidth="1"/>
    <col min="16324" max="16324" width="25" style="137" customWidth="1"/>
    <col min="16325" max="16325" width="16" style="137" customWidth="1"/>
    <col min="16326" max="16326" width="23" style="137" customWidth="1"/>
    <col min="16327" max="16327" width="31" style="137" customWidth="1"/>
    <col min="16328" max="16328" width="32" style="137" customWidth="1"/>
    <col min="16329" max="16329" width="17" style="137" customWidth="1"/>
    <col min="16330" max="16330" width="28" style="137" customWidth="1"/>
    <col min="16331" max="16331" width="49" style="137" customWidth="1"/>
    <col min="16332" max="16332" width="24" style="137" customWidth="1"/>
    <col min="16333" max="16333" width="50" style="137" customWidth="1"/>
    <col min="16334" max="16334" width="25" style="137" customWidth="1"/>
    <col min="16335" max="16335" width="20" style="137" customWidth="1"/>
    <col min="16336" max="16336" width="26" style="137" customWidth="1"/>
    <col min="16337" max="16337" width="33" style="137" customWidth="1"/>
    <col min="16338" max="16338" width="26" style="137" customWidth="1"/>
    <col min="16339" max="16339" width="38" style="137" customWidth="1"/>
    <col min="16340" max="16340" width="28" style="137" customWidth="1"/>
    <col min="16341" max="16341" width="45" style="137" customWidth="1"/>
    <col min="16342" max="16342" width="27" style="137" customWidth="1"/>
    <col min="16343" max="16343" width="37" style="137" customWidth="1"/>
    <col min="16344" max="16344" width="18" style="137" customWidth="1"/>
    <col min="16345" max="16345" width="22" style="137" customWidth="1"/>
    <col min="16346" max="16346" width="23" style="137" customWidth="1"/>
    <col min="16347" max="16347" width="26" style="137" customWidth="1"/>
    <col min="16348" max="16348" width="17" style="137" customWidth="1"/>
    <col min="16349" max="16349" width="40" style="137" customWidth="1"/>
    <col min="16350" max="16350" width="23" style="137" customWidth="1"/>
    <col min="16351" max="16351" width="38" style="137" customWidth="1"/>
    <col min="16352" max="16352" width="51" style="137" customWidth="1"/>
    <col min="16353" max="16353" width="26" style="137" customWidth="1"/>
    <col min="16354" max="16354" width="32" style="137" customWidth="1"/>
    <col min="16355" max="16355" width="44" style="137" customWidth="1"/>
    <col min="16356" max="16356" width="22" style="137" customWidth="1"/>
    <col min="16357" max="16357" width="52" style="137" customWidth="1"/>
    <col min="16358" max="16358" width="33" style="137" customWidth="1"/>
    <col min="16359" max="16359" width="40" style="137" customWidth="1"/>
    <col min="16360" max="16360" width="41" style="137" customWidth="1"/>
    <col min="16361" max="16361" width="23" style="137" customWidth="1"/>
    <col min="16362" max="16363" width="37" style="137" customWidth="1"/>
    <col min="16364" max="16364" width="39" style="137" customWidth="1"/>
    <col min="16365" max="16365" width="51" style="137" customWidth="1"/>
    <col min="16366" max="16366" width="33" style="137" customWidth="1"/>
    <col min="16367" max="16367" width="37" style="137" customWidth="1"/>
    <col min="16368" max="16368" width="38" style="137" customWidth="1"/>
    <col min="16369" max="16369" width="43" style="137" customWidth="1"/>
    <col min="16370" max="16371" width="41" style="137" customWidth="1"/>
    <col min="16372" max="16372" width="12" style="137" customWidth="1"/>
    <col min="16373" max="16373" width="18" style="137" customWidth="1"/>
    <col min="16374" max="16374" width="22" style="137" customWidth="1"/>
    <col min="16375" max="16375" width="13" style="137" customWidth="1"/>
    <col min="16376" max="16376" width="14" style="137" customWidth="1"/>
    <col min="16377" max="16377" width="45" style="137" customWidth="1"/>
    <col min="16378" max="16378" width="13" style="137" customWidth="1"/>
    <col min="16379" max="16379" width="27" style="137" customWidth="1"/>
    <col min="16380" max="16380" width="39" style="137" customWidth="1"/>
    <col min="16381" max="16381" width="24" style="137" customWidth="1"/>
    <col min="16382" max="16382" width="40" style="137" customWidth="1"/>
    <col min="16383" max="16384" width="17" style="137" customWidth="1"/>
  </cols>
  <sheetData>
    <row r="1" spans="1:10" ht="14.45" x14ac:dyDescent="0.3">
      <c r="A1" s="136" t="s">
        <v>136</v>
      </c>
    </row>
    <row r="2" spans="1:10" ht="14.45" x14ac:dyDescent="0.3">
      <c r="A2" s="136" t="s">
        <v>137</v>
      </c>
    </row>
    <row r="3" spans="1:10" ht="19.899999999999999" customHeight="1" x14ac:dyDescent="0.3">
      <c r="D3" s="203"/>
      <c r="E3" s="203"/>
      <c r="F3" s="203"/>
      <c r="G3" s="204"/>
      <c r="H3" s="204"/>
    </row>
    <row r="4" spans="1:10" ht="19.899999999999999" customHeight="1" x14ac:dyDescent="0.3">
      <c r="A4" s="139" t="s">
        <v>0</v>
      </c>
      <c r="B4" s="140" t="s">
        <v>133</v>
      </c>
      <c r="C4" s="196" t="s">
        <v>178</v>
      </c>
      <c r="D4" s="141" t="s">
        <v>138</v>
      </c>
      <c r="E4" s="142" t="s">
        <v>139</v>
      </c>
      <c r="F4" s="143" t="s">
        <v>132</v>
      </c>
      <c r="G4" s="141" t="s">
        <v>134</v>
      </c>
      <c r="H4" s="141" t="s">
        <v>177</v>
      </c>
      <c r="I4" s="140" t="s">
        <v>140</v>
      </c>
      <c r="J4" s="196" t="s">
        <v>184</v>
      </c>
    </row>
    <row r="5" spans="1:10" ht="15" customHeight="1" x14ac:dyDescent="0.3">
      <c r="A5" s="144" t="s">
        <v>154</v>
      </c>
      <c r="B5" s="145" t="s">
        <v>113</v>
      </c>
      <c r="C5" s="191">
        <v>6</v>
      </c>
      <c r="D5" s="177">
        <v>-0.13294927981657501</v>
      </c>
      <c r="E5" s="177">
        <v>0</v>
      </c>
      <c r="F5" s="177">
        <v>-0.13294927981657501</v>
      </c>
      <c r="G5" s="178">
        <v>0.254524415942187</v>
      </c>
      <c r="H5" s="188">
        <v>-24052295</v>
      </c>
      <c r="I5" s="179">
        <v>-3480501</v>
      </c>
      <c r="J5" s="197" t="s">
        <v>188</v>
      </c>
    </row>
    <row r="6" spans="1:10" ht="15" customHeight="1" x14ac:dyDescent="0.3">
      <c r="A6" s="182" t="s">
        <v>176</v>
      </c>
      <c r="B6" s="145" t="s">
        <v>141</v>
      </c>
      <c r="C6" s="191">
        <v>6</v>
      </c>
      <c r="D6" s="146">
        <v>-2.43502353319608E-2</v>
      </c>
      <c r="E6" s="146">
        <v>2.14147266781812E-3</v>
      </c>
      <c r="F6" s="146">
        <v>-2.2208762664142699E-2</v>
      </c>
      <c r="G6" s="147">
        <v>1.81866170608067</v>
      </c>
      <c r="H6" s="148">
        <v>-50020204</v>
      </c>
      <c r="I6" s="148">
        <v>-2754461</v>
      </c>
      <c r="J6" s="197" t="s">
        <v>183</v>
      </c>
    </row>
    <row r="7" spans="1:10" ht="15" customHeight="1" x14ac:dyDescent="0.3">
      <c r="A7" s="144" t="s">
        <v>155</v>
      </c>
      <c r="B7" s="145" t="s">
        <v>113</v>
      </c>
      <c r="C7" s="191">
        <v>6</v>
      </c>
      <c r="D7" s="146">
        <v>3.7317195359203699E-2</v>
      </c>
      <c r="E7" s="146">
        <v>1.7442381672980099E-2</v>
      </c>
      <c r="F7" s="146">
        <v>5.4759577032183801E-2</v>
      </c>
      <c r="G7" s="147">
        <v>0.45855904404077502</v>
      </c>
      <c r="H7" s="148">
        <v>-133024</v>
      </c>
      <c r="I7" s="148">
        <v>3177540</v>
      </c>
      <c r="J7" s="197" t="s">
        <v>188</v>
      </c>
    </row>
    <row r="8" spans="1:10" ht="15" customHeight="1" x14ac:dyDescent="0.3">
      <c r="A8" s="144" t="s">
        <v>157</v>
      </c>
      <c r="B8" s="145" t="s">
        <v>113</v>
      </c>
      <c r="C8" s="191">
        <v>6</v>
      </c>
      <c r="D8" s="146">
        <v>-0.211228072313245</v>
      </c>
      <c r="E8" s="146">
        <v>2.62618428108429E-5</v>
      </c>
      <c r="F8" s="146">
        <v>-0.21120181047043399</v>
      </c>
      <c r="G8" s="147">
        <v>0.20109905048304999</v>
      </c>
      <c r="H8" s="148">
        <v>-32273816</v>
      </c>
      <c r="I8" s="148">
        <v>-8042155</v>
      </c>
      <c r="J8" s="197" t="s">
        <v>188</v>
      </c>
    </row>
    <row r="9" spans="1:10" ht="15" customHeight="1" x14ac:dyDescent="0.3">
      <c r="A9" s="144" t="s">
        <v>175</v>
      </c>
      <c r="B9" s="145" t="s">
        <v>143</v>
      </c>
      <c r="C9" s="191">
        <v>6</v>
      </c>
      <c r="D9" s="146">
        <v>5.6150698517036801E-2</v>
      </c>
      <c r="E9" s="146">
        <v>1.2523274579532201E-4</v>
      </c>
      <c r="F9" s="146">
        <v>5.6275931262832202E-2</v>
      </c>
      <c r="G9" s="147">
        <v>0.32086140067281499</v>
      </c>
      <c r="H9" s="148">
        <v>-11281423</v>
      </c>
      <c r="I9" s="148">
        <v>8854401</v>
      </c>
      <c r="J9" s="197" t="s">
        <v>188</v>
      </c>
    </row>
    <row r="10" spans="1:10" ht="15" customHeight="1" x14ac:dyDescent="0.3">
      <c r="A10" s="144" t="s">
        <v>174</v>
      </c>
      <c r="B10" s="195" t="s">
        <v>143</v>
      </c>
      <c r="C10" s="191">
        <v>6</v>
      </c>
      <c r="D10" s="155">
        <v>0.16460551189935199</v>
      </c>
      <c r="E10" s="155">
        <v>0</v>
      </c>
      <c r="F10" s="155">
        <v>0.16460551189935199</v>
      </c>
      <c r="G10" s="161">
        <v>1.7191782683822501</v>
      </c>
      <c r="H10" s="190">
        <v>310735648</v>
      </c>
      <c r="I10" s="190">
        <v>34842624</v>
      </c>
      <c r="J10" s="197" t="s">
        <v>183</v>
      </c>
    </row>
    <row r="11" spans="1:10" ht="15" customHeight="1" x14ac:dyDescent="0.3">
      <c r="A11" s="144" t="s">
        <v>158</v>
      </c>
      <c r="B11" s="145" t="s">
        <v>143</v>
      </c>
      <c r="C11" s="191">
        <v>6</v>
      </c>
      <c r="D11" s="146">
        <v>-0.13604165267821999</v>
      </c>
      <c r="E11" s="146">
        <v>-2.583482797494E-5</v>
      </c>
      <c r="F11" s="146">
        <v>-0.13606748750619499</v>
      </c>
      <c r="G11" s="147">
        <v>0.23814099527236501</v>
      </c>
      <c r="H11" s="148">
        <v>-25467729</v>
      </c>
      <c r="I11" s="148">
        <v>-6278054</v>
      </c>
      <c r="J11" s="197" t="s">
        <v>188</v>
      </c>
    </row>
    <row r="12" spans="1:10" ht="15" customHeight="1" x14ac:dyDescent="0.3">
      <c r="A12" s="144" t="s">
        <v>159</v>
      </c>
      <c r="B12" s="145" t="s">
        <v>113</v>
      </c>
      <c r="C12" s="191">
        <v>6</v>
      </c>
      <c r="D12" s="146">
        <v>7.5282701068679098E-2</v>
      </c>
      <c r="E12" s="146">
        <v>6.6726777505493595E-4</v>
      </c>
      <c r="F12" s="146">
        <v>7.5949968843734006E-2</v>
      </c>
      <c r="G12" s="147">
        <v>0.40214624772989899</v>
      </c>
      <c r="H12" s="148">
        <v>5056650</v>
      </c>
      <c r="I12" s="148">
        <v>9325463</v>
      </c>
      <c r="J12" s="197" t="s">
        <v>188</v>
      </c>
    </row>
    <row r="13" spans="1:10" ht="15" customHeight="1" x14ac:dyDescent="0.3">
      <c r="A13" s="144" t="s">
        <v>160</v>
      </c>
      <c r="B13" s="145" t="s">
        <v>113</v>
      </c>
      <c r="C13" s="191">
        <v>6</v>
      </c>
      <c r="D13" s="146">
        <v>5.8431740270854897E-2</v>
      </c>
      <c r="E13" s="146">
        <v>-1.1085053506538301E-3</v>
      </c>
      <c r="F13" s="146">
        <v>5.7323234920201097E-2</v>
      </c>
      <c r="G13" s="147">
        <v>0.86967456552631495</v>
      </c>
      <c r="H13" s="148">
        <v>7084258</v>
      </c>
      <c r="I13" s="148">
        <v>5027769</v>
      </c>
      <c r="J13" s="197" t="s">
        <v>188</v>
      </c>
    </row>
    <row r="14" spans="1:10" ht="15" customHeight="1" x14ac:dyDescent="0.3">
      <c r="A14" s="144" t="s">
        <v>161</v>
      </c>
      <c r="B14" s="145" t="s">
        <v>141</v>
      </c>
      <c r="C14" s="191">
        <v>6</v>
      </c>
      <c r="D14" s="146">
        <v>3.7611231941331098E-2</v>
      </c>
      <c r="E14" s="146">
        <v>4.1244833800260902E-4</v>
      </c>
      <c r="F14" s="146">
        <v>3.8023680279333699E-2</v>
      </c>
      <c r="G14" s="147">
        <v>0.33759833359313302</v>
      </c>
      <c r="H14" s="148">
        <v>-23750065</v>
      </c>
      <c r="I14" s="148">
        <v>3243250</v>
      </c>
      <c r="J14" s="197" t="s">
        <v>188</v>
      </c>
    </row>
    <row r="15" spans="1:10" ht="15" customHeight="1" x14ac:dyDescent="0.3">
      <c r="A15" s="183" t="s">
        <v>162</v>
      </c>
      <c r="B15" s="185" t="s">
        <v>113</v>
      </c>
      <c r="C15" s="191">
        <v>6</v>
      </c>
      <c r="D15" s="146">
        <v>0.12797672107306499</v>
      </c>
      <c r="E15" s="146">
        <v>2.9736106982846398E-4</v>
      </c>
      <c r="F15" s="146">
        <v>0.12827408214289401</v>
      </c>
      <c r="G15" s="147">
        <v>1.7469880763234</v>
      </c>
      <c r="H15" s="148">
        <v>75115555</v>
      </c>
      <c r="I15" s="148">
        <v>15269375</v>
      </c>
      <c r="J15" s="197" t="s">
        <v>188</v>
      </c>
    </row>
    <row r="16" spans="1:10" ht="15" customHeight="1" x14ac:dyDescent="0.3">
      <c r="A16" s="144" t="s">
        <v>156</v>
      </c>
      <c r="B16" s="145" t="s">
        <v>141</v>
      </c>
      <c r="C16" s="191">
        <v>6</v>
      </c>
      <c r="D16" s="146">
        <v>7.5579470772240503E-2</v>
      </c>
      <c r="E16" s="146">
        <v>0</v>
      </c>
      <c r="F16" s="146">
        <v>7.5579470772240503E-2</v>
      </c>
      <c r="G16" s="147">
        <v>0.49734209298525001</v>
      </c>
      <c r="H16" s="148">
        <v>-2215766</v>
      </c>
      <c r="I16" s="148">
        <v>1854399</v>
      </c>
      <c r="J16" s="197" t="s">
        <v>188</v>
      </c>
    </row>
    <row r="17" spans="1:10" ht="15" customHeight="1" x14ac:dyDescent="0.3">
      <c r="A17" s="144" t="s">
        <v>34</v>
      </c>
      <c r="B17" s="145" t="s">
        <v>141</v>
      </c>
      <c r="C17" s="191">
        <v>9</v>
      </c>
      <c r="D17" s="146">
        <v>2.8532298222271702E-4</v>
      </c>
      <c r="E17" s="146">
        <v>-3.1037520918675001E-3</v>
      </c>
      <c r="F17" s="146">
        <v>-2.8184291096447801E-3</v>
      </c>
      <c r="G17" s="147">
        <v>2.9822243417008099</v>
      </c>
      <c r="H17" s="148">
        <v>27462816</v>
      </c>
      <c r="I17" s="148">
        <v>-236727</v>
      </c>
      <c r="J17" s="198"/>
    </row>
    <row r="18" spans="1:10" ht="15" customHeight="1" x14ac:dyDescent="0.3">
      <c r="A18" s="149" t="s">
        <v>54</v>
      </c>
      <c r="B18" s="150" t="s">
        <v>113</v>
      </c>
      <c r="C18" s="191">
        <v>9</v>
      </c>
      <c r="D18" s="146">
        <v>8.8214411199979206E-2</v>
      </c>
      <c r="E18" s="146">
        <v>3.3660948108919101E-3</v>
      </c>
      <c r="F18" s="146">
        <v>9.1580506010871102E-2</v>
      </c>
      <c r="G18" s="147">
        <v>0.678815755742602</v>
      </c>
      <c r="H18" s="148">
        <v>3648377</v>
      </c>
      <c r="I18" s="148">
        <v>1568306</v>
      </c>
      <c r="J18" s="198"/>
    </row>
    <row r="19" spans="1:10" ht="15" customHeight="1" x14ac:dyDescent="0.3">
      <c r="A19" s="183" t="s">
        <v>53</v>
      </c>
      <c r="B19" s="185" t="s">
        <v>113</v>
      </c>
      <c r="C19" s="191">
        <v>9</v>
      </c>
      <c r="D19" s="146">
        <v>3.1194368681507099E-3</v>
      </c>
      <c r="E19" s="146">
        <v>4.0993646801352297E-3</v>
      </c>
      <c r="F19" s="146">
        <v>7.2188015482859396E-3</v>
      </c>
      <c r="G19" s="147">
        <v>1.6655615751596999</v>
      </c>
      <c r="H19" s="148">
        <v>44354000</v>
      </c>
      <c r="I19" s="148">
        <v>442000</v>
      </c>
      <c r="J19" s="197" t="s">
        <v>181</v>
      </c>
    </row>
    <row r="20" spans="1:10" ht="15" customHeight="1" x14ac:dyDescent="0.3">
      <c r="A20" s="144" t="s">
        <v>41</v>
      </c>
      <c r="B20" s="145" t="s">
        <v>141</v>
      </c>
      <c r="C20" s="191">
        <v>9</v>
      </c>
      <c r="D20" s="146">
        <v>-9.1359809946805801E-2</v>
      </c>
      <c r="E20" s="146">
        <v>2.4066518617982799E-2</v>
      </c>
      <c r="F20" s="146">
        <v>-6.7293291328823002E-2</v>
      </c>
      <c r="G20" s="147">
        <v>1.7459615384615399</v>
      </c>
      <c r="H20" s="148">
        <v>19489000</v>
      </c>
      <c r="I20" s="148">
        <v>-1303000</v>
      </c>
      <c r="J20" s="197" t="s">
        <v>181</v>
      </c>
    </row>
    <row r="21" spans="1:10" ht="15" customHeight="1" x14ac:dyDescent="0.3">
      <c r="A21" s="144" t="s">
        <v>142</v>
      </c>
      <c r="B21" s="145" t="s">
        <v>143</v>
      </c>
      <c r="C21" s="191">
        <v>9</v>
      </c>
      <c r="D21" s="146">
        <v>6.1280327690241602E-2</v>
      </c>
      <c r="E21" s="146">
        <v>4.3476983457567897E-2</v>
      </c>
      <c r="F21" s="146">
        <v>0.10475731114781001</v>
      </c>
      <c r="G21" s="147">
        <v>3.07783810908529</v>
      </c>
      <c r="H21" s="148">
        <v>711119000</v>
      </c>
      <c r="I21" s="148">
        <v>85573000</v>
      </c>
      <c r="J21" s="197" t="s">
        <v>181</v>
      </c>
    </row>
    <row r="22" spans="1:10" ht="15" customHeight="1" x14ac:dyDescent="0.3">
      <c r="A22" s="182" t="s">
        <v>179</v>
      </c>
      <c r="B22" s="194" t="s">
        <v>113</v>
      </c>
      <c r="C22" s="191">
        <v>9</v>
      </c>
      <c r="D22" s="146">
        <v>1.12291350531108E-3</v>
      </c>
      <c r="E22" s="146">
        <v>1.3763277693475E-2</v>
      </c>
      <c r="F22" s="146">
        <v>1.4886191198786E-2</v>
      </c>
      <c r="G22" s="147">
        <v>1.86710896662646</v>
      </c>
      <c r="H22" s="148">
        <v>54515000</v>
      </c>
      <c r="I22" s="148">
        <v>981000</v>
      </c>
      <c r="J22" s="197" t="s">
        <v>181</v>
      </c>
    </row>
    <row r="23" spans="1:10" ht="15" customHeight="1" x14ac:dyDescent="0.3">
      <c r="A23" s="144" t="s">
        <v>145</v>
      </c>
      <c r="B23" s="145" t="s">
        <v>143</v>
      </c>
      <c r="C23" s="191">
        <v>9</v>
      </c>
      <c r="D23" s="146">
        <v>5.0022012786671101E-2</v>
      </c>
      <c r="E23" s="146">
        <v>2.2901612264188301E-2</v>
      </c>
      <c r="F23" s="146">
        <v>7.2923625050859406E-2</v>
      </c>
      <c r="G23" s="147">
        <v>1.1267269378339699</v>
      </c>
      <c r="H23" s="148">
        <v>303224014</v>
      </c>
      <c r="I23" s="148">
        <v>21155775</v>
      </c>
      <c r="J23" s="197" t="s">
        <v>189</v>
      </c>
    </row>
    <row r="24" spans="1:10" ht="15" customHeight="1" x14ac:dyDescent="0.3">
      <c r="A24" s="144" t="s">
        <v>148</v>
      </c>
      <c r="B24" s="145" t="s">
        <v>141</v>
      </c>
      <c r="C24" s="191">
        <v>9</v>
      </c>
      <c r="D24" s="146">
        <v>1.8494947132580802E-2</v>
      </c>
      <c r="E24" s="146">
        <v>1.95296456631033E-2</v>
      </c>
      <c r="F24" s="146">
        <v>3.8024592795684098E-2</v>
      </c>
      <c r="G24" s="147">
        <v>2.12032824863826</v>
      </c>
      <c r="H24" s="148">
        <v>78918660</v>
      </c>
      <c r="I24" s="148">
        <v>2433254</v>
      </c>
      <c r="J24" s="197" t="s">
        <v>182</v>
      </c>
    </row>
    <row r="25" spans="1:10" ht="15" customHeight="1" x14ac:dyDescent="0.3">
      <c r="A25" s="144" t="s">
        <v>44</v>
      </c>
      <c r="B25" s="145" t="s">
        <v>141</v>
      </c>
      <c r="C25" s="191">
        <v>9</v>
      </c>
      <c r="D25" s="146">
        <v>2.31019343082767E-2</v>
      </c>
      <c r="E25" s="146">
        <v>9.4651767331062897E-3</v>
      </c>
      <c r="F25" s="146">
        <v>3.2567111041382997E-2</v>
      </c>
      <c r="G25" s="147">
        <v>2.1518920359800102</v>
      </c>
      <c r="H25" s="148">
        <v>36886152</v>
      </c>
      <c r="I25" s="148">
        <v>1722928</v>
      </c>
      <c r="J25" s="197" t="s">
        <v>182</v>
      </c>
    </row>
    <row r="26" spans="1:10" ht="15" customHeight="1" x14ac:dyDescent="0.3">
      <c r="A26" s="182" t="s">
        <v>149</v>
      </c>
      <c r="B26" s="184" t="s">
        <v>141</v>
      </c>
      <c r="C26" s="191">
        <v>9</v>
      </c>
      <c r="D26" s="146">
        <v>-2.93302443229927E-2</v>
      </c>
      <c r="E26" s="146">
        <v>1.2145024686700701E-2</v>
      </c>
      <c r="F26" s="146">
        <v>-1.7185219636292E-2</v>
      </c>
      <c r="G26" s="147">
        <v>1.6318000014033001</v>
      </c>
      <c r="H26" s="148">
        <v>79981276</v>
      </c>
      <c r="I26" s="148">
        <v>-2443746</v>
      </c>
      <c r="J26" s="197" t="s">
        <v>182</v>
      </c>
    </row>
    <row r="27" spans="1:10" ht="15" customHeight="1" x14ac:dyDescent="0.3">
      <c r="A27" s="144" t="s">
        <v>23</v>
      </c>
      <c r="B27" s="145" t="s">
        <v>150</v>
      </c>
      <c r="C27" s="191">
        <v>9</v>
      </c>
      <c r="D27" s="146">
        <v>2.2492095061847499E-2</v>
      </c>
      <c r="E27" s="146">
        <v>2.92984594034367E-2</v>
      </c>
      <c r="F27" s="146">
        <v>5.17905544652843E-2</v>
      </c>
      <c r="G27" s="147">
        <v>3.3882085824504302</v>
      </c>
      <c r="H27" s="148">
        <v>929755714</v>
      </c>
      <c r="I27" s="148">
        <v>56167738</v>
      </c>
      <c r="J27" s="197" t="s">
        <v>182</v>
      </c>
    </row>
    <row r="28" spans="1:10" ht="15" customHeight="1" x14ac:dyDescent="0.3">
      <c r="A28" s="144" t="s">
        <v>166</v>
      </c>
      <c r="B28" s="145" t="s">
        <v>135</v>
      </c>
      <c r="C28" s="191">
        <v>9</v>
      </c>
      <c r="D28" s="146">
        <v>6.32924885290541E-2</v>
      </c>
      <c r="E28" s="146">
        <v>7.2677587685509505E-5</v>
      </c>
      <c r="F28" s="146">
        <v>6.3365166116739605E-2</v>
      </c>
      <c r="G28" s="147">
        <v>8.4226239021329992</v>
      </c>
      <c r="H28" s="148">
        <v>3092394000</v>
      </c>
      <c r="I28" s="148">
        <v>65390000</v>
      </c>
      <c r="J28" s="198"/>
    </row>
    <row r="29" spans="1:10" ht="15" customHeight="1" x14ac:dyDescent="0.3">
      <c r="A29" s="144" t="s">
        <v>167</v>
      </c>
      <c r="B29" s="145" t="s">
        <v>150</v>
      </c>
      <c r="C29" s="191">
        <v>9</v>
      </c>
      <c r="D29" s="146">
        <v>6.1032740189419701E-3</v>
      </c>
      <c r="E29" s="146">
        <v>1.46398303224601E-2</v>
      </c>
      <c r="F29" s="146">
        <v>2.0743104341401999E-2</v>
      </c>
      <c r="G29" s="147">
        <v>1.6902165417339701</v>
      </c>
      <c r="H29" s="148">
        <v>1165855000</v>
      </c>
      <c r="I29" s="148">
        <v>16538000</v>
      </c>
      <c r="J29" s="198"/>
    </row>
    <row r="30" spans="1:10" ht="15" customHeight="1" x14ac:dyDescent="0.3">
      <c r="A30" s="144" t="s">
        <v>153</v>
      </c>
      <c r="B30" s="145" t="s">
        <v>143</v>
      </c>
      <c r="C30" s="191">
        <v>9</v>
      </c>
      <c r="D30" s="146">
        <v>4.8690621388113697E-2</v>
      </c>
      <c r="E30" s="146">
        <v>-1.27713105280298E-5</v>
      </c>
      <c r="F30" s="146">
        <v>4.8677850077585703E-2</v>
      </c>
      <c r="G30" s="147">
        <v>1.1748790539329901</v>
      </c>
      <c r="H30" s="148">
        <v>63338000</v>
      </c>
      <c r="I30" s="148">
        <v>7623000</v>
      </c>
      <c r="J30" s="197" t="s">
        <v>180</v>
      </c>
    </row>
    <row r="31" spans="1:10" ht="15" customHeight="1" x14ac:dyDescent="0.3">
      <c r="A31" s="144" t="s">
        <v>21</v>
      </c>
      <c r="B31" s="145" t="s">
        <v>150</v>
      </c>
      <c r="C31" s="191">
        <v>9</v>
      </c>
      <c r="D31" s="146">
        <v>5.3139426190544597E-2</v>
      </c>
      <c r="E31" s="146">
        <v>3.8336911799580399E-4</v>
      </c>
      <c r="F31" s="146">
        <v>5.35227953085404E-2</v>
      </c>
      <c r="G31" s="147">
        <v>1.20612672941467</v>
      </c>
      <c r="H31" s="148">
        <v>362489000</v>
      </c>
      <c r="I31" s="148">
        <v>100660000</v>
      </c>
      <c r="J31" s="197" t="s">
        <v>180</v>
      </c>
    </row>
    <row r="32" spans="1:10" ht="15" customHeight="1" x14ac:dyDescent="0.3">
      <c r="A32" s="144" t="s">
        <v>49</v>
      </c>
      <c r="B32" s="145" t="s">
        <v>113</v>
      </c>
      <c r="C32" s="191">
        <v>9</v>
      </c>
      <c r="D32" s="146">
        <v>4.1569623406967897E-2</v>
      </c>
      <c r="E32" s="146">
        <v>1.21654433480737E-2</v>
      </c>
      <c r="F32" s="146">
        <v>5.3735066755041597E-2</v>
      </c>
      <c r="G32" s="147">
        <v>1.3489230103690499</v>
      </c>
      <c r="H32" s="148">
        <v>270906674</v>
      </c>
      <c r="I32" s="148">
        <v>17448821</v>
      </c>
      <c r="J32" s="197" t="s">
        <v>146</v>
      </c>
    </row>
    <row r="33" spans="1:10" ht="15" customHeight="1" x14ac:dyDescent="0.3">
      <c r="A33" s="144" t="s">
        <v>50</v>
      </c>
      <c r="B33" s="145" t="s">
        <v>113</v>
      </c>
      <c r="C33" s="191">
        <v>9</v>
      </c>
      <c r="D33" s="146">
        <v>-4.0791427965202597E-2</v>
      </c>
      <c r="E33" s="146">
        <v>1.63377890939953E-2</v>
      </c>
      <c r="F33" s="146">
        <v>-2.4453638871207301E-2</v>
      </c>
      <c r="G33" s="147">
        <v>2.3983908642616099</v>
      </c>
      <c r="H33" s="148">
        <v>18049000</v>
      </c>
      <c r="I33" s="148">
        <v>-461000</v>
      </c>
      <c r="J33" s="197" t="s">
        <v>191</v>
      </c>
    </row>
    <row r="34" spans="1:10" ht="15" customHeight="1" x14ac:dyDescent="0.3">
      <c r="A34" s="151" t="s">
        <v>31</v>
      </c>
      <c r="B34" s="152" t="s">
        <v>141</v>
      </c>
      <c r="C34" s="191">
        <v>9</v>
      </c>
      <c r="D34" s="146">
        <v>2.6031680226632801E-2</v>
      </c>
      <c r="E34" s="146">
        <v>6.0458447772537998E-5</v>
      </c>
      <c r="F34" s="146">
        <v>2.60921386744053E-2</v>
      </c>
      <c r="G34" s="147">
        <v>1.216362631288</v>
      </c>
      <c r="H34" s="148">
        <v>94068000</v>
      </c>
      <c r="I34" s="148">
        <v>3021000</v>
      </c>
      <c r="J34" s="197" t="s">
        <v>180</v>
      </c>
    </row>
    <row r="35" spans="1:10" ht="15" customHeight="1" x14ac:dyDescent="0.3">
      <c r="A35" s="144" t="s">
        <v>76</v>
      </c>
      <c r="B35" s="145" t="s">
        <v>135</v>
      </c>
      <c r="C35" s="191">
        <v>9</v>
      </c>
      <c r="D35" s="146">
        <v>-4.0072681376121001E-2</v>
      </c>
      <c r="E35" s="146">
        <v>7.8839836829095705E-2</v>
      </c>
      <c r="F35" s="146">
        <v>3.87671554529746E-2</v>
      </c>
      <c r="G35" s="147">
        <v>1.3363549967053601</v>
      </c>
      <c r="H35" s="148">
        <v>1305992670</v>
      </c>
      <c r="I35" s="148">
        <v>31582771</v>
      </c>
      <c r="J35" s="198"/>
    </row>
    <row r="36" spans="1:10" ht="15" customHeight="1" x14ac:dyDescent="0.25">
      <c r="A36" s="144" t="s">
        <v>46</v>
      </c>
      <c r="B36" s="145" t="s">
        <v>141</v>
      </c>
      <c r="C36" s="191">
        <v>9</v>
      </c>
      <c r="D36" s="146">
        <v>4.2355817935081398E-3</v>
      </c>
      <c r="E36" s="146">
        <v>3.3628975634069501E-3</v>
      </c>
      <c r="F36" s="146">
        <v>7.5984793569150904E-3</v>
      </c>
      <c r="G36" s="147">
        <v>1.89275687774877</v>
      </c>
      <c r="H36" s="148">
        <v>51991410</v>
      </c>
      <c r="I36" s="148">
        <v>1102213</v>
      </c>
      <c r="J36" s="198"/>
    </row>
    <row r="37" spans="1:10" ht="15" customHeight="1" x14ac:dyDescent="0.25">
      <c r="A37" s="144" t="s">
        <v>51</v>
      </c>
      <c r="B37" s="145" t="s">
        <v>113</v>
      </c>
      <c r="C37" s="191">
        <v>9</v>
      </c>
      <c r="D37" s="146">
        <v>5.5950280888963602E-2</v>
      </c>
      <c r="E37" s="146">
        <v>2.0420923609196499E-2</v>
      </c>
      <c r="F37" s="146">
        <v>7.6371204498160095E-2</v>
      </c>
      <c r="G37" s="147">
        <v>1.0347156058876099</v>
      </c>
      <c r="H37" s="148">
        <v>22422881</v>
      </c>
      <c r="I37" s="148">
        <v>2715988</v>
      </c>
      <c r="J37" s="197" t="s">
        <v>189</v>
      </c>
    </row>
    <row r="38" spans="1:10" ht="15" customHeight="1" x14ac:dyDescent="0.25">
      <c r="A38" s="144" t="s">
        <v>55</v>
      </c>
      <c r="B38" s="145" t="s">
        <v>113</v>
      </c>
      <c r="C38" s="191">
        <v>9</v>
      </c>
      <c r="D38" s="146">
        <v>6.7660708629456598E-2</v>
      </c>
      <c r="E38" s="146">
        <v>2.4324823124347299E-2</v>
      </c>
      <c r="F38" s="146">
        <v>9.1985531753803904E-2</v>
      </c>
      <c r="G38" s="147">
        <v>0.95775498759988398</v>
      </c>
      <c r="H38" s="148">
        <v>179744961</v>
      </c>
      <c r="I38" s="148">
        <v>10514070</v>
      </c>
      <c r="J38" s="197" t="s">
        <v>146</v>
      </c>
    </row>
    <row r="39" spans="1:10" ht="15" customHeight="1" x14ac:dyDescent="0.25">
      <c r="A39" s="144" t="s">
        <v>26</v>
      </c>
      <c r="B39" s="145" t="s">
        <v>141</v>
      </c>
      <c r="C39" s="191">
        <v>9</v>
      </c>
      <c r="D39" s="146">
        <v>-2.09743623906571E-2</v>
      </c>
      <c r="E39" s="146">
        <v>3.8013149331515901E-2</v>
      </c>
      <c r="F39" s="146">
        <v>1.7038786940858801E-2</v>
      </c>
      <c r="G39" s="200">
        <v>3.8184820695089399</v>
      </c>
      <c r="H39" s="190">
        <v>183295000</v>
      </c>
      <c r="I39" s="192">
        <v>3325000</v>
      </c>
      <c r="J39" s="198"/>
    </row>
    <row r="40" spans="1:10" ht="15" customHeight="1" x14ac:dyDescent="0.25">
      <c r="A40" s="183" t="s">
        <v>27</v>
      </c>
      <c r="B40" s="145" t="s">
        <v>141</v>
      </c>
      <c r="C40" s="191">
        <v>9</v>
      </c>
      <c r="D40" s="146">
        <v>2.3545017312085002E-3</v>
      </c>
      <c r="E40" s="146">
        <v>4.3192186656863099E-2</v>
      </c>
      <c r="F40" s="146">
        <v>4.5546688388071598E-2</v>
      </c>
      <c r="G40" s="147">
        <v>1.0596660720090301</v>
      </c>
      <c r="H40" s="148">
        <v>80016860</v>
      </c>
      <c r="I40" s="148">
        <v>4008744</v>
      </c>
      <c r="J40" s="198"/>
    </row>
    <row r="41" spans="1:10" ht="15" customHeight="1" x14ac:dyDescent="0.25">
      <c r="A41" s="144" t="s">
        <v>164</v>
      </c>
      <c r="B41" s="145" t="s">
        <v>113</v>
      </c>
      <c r="C41" s="191">
        <v>9</v>
      </c>
      <c r="D41" s="146">
        <v>6.8462588132399598E-3</v>
      </c>
      <c r="E41" s="146">
        <v>2.15222026049816E-2</v>
      </c>
      <c r="F41" s="146">
        <v>2.8368461418221601E-2</v>
      </c>
      <c r="G41" s="147">
        <v>1.88061404168291</v>
      </c>
      <c r="H41" s="148">
        <v>153139131</v>
      </c>
      <c r="I41" s="148">
        <v>3358403</v>
      </c>
      <c r="J41" s="197" t="s">
        <v>191</v>
      </c>
    </row>
    <row r="42" spans="1:10" ht="15" customHeight="1" x14ac:dyDescent="0.25">
      <c r="A42" s="182" t="s">
        <v>56</v>
      </c>
      <c r="B42" s="184" t="s">
        <v>113</v>
      </c>
      <c r="C42" s="191">
        <v>9</v>
      </c>
      <c r="D42" s="146">
        <v>1.8806028196353099E-2</v>
      </c>
      <c r="E42" s="146">
        <v>2.4121665320482402E-2</v>
      </c>
      <c r="F42" s="146">
        <v>4.2927693516835501E-2</v>
      </c>
      <c r="G42" s="147">
        <v>1.0701914976354501</v>
      </c>
      <c r="H42" s="148">
        <v>52356617</v>
      </c>
      <c r="I42" s="148">
        <v>3376240</v>
      </c>
      <c r="J42" s="198"/>
    </row>
    <row r="43" spans="1:10" ht="15" customHeight="1" x14ac:dyDescent="0.25">
      <c r="A43" s="144" t="s">
        <v>52</v>
      </c>
      <c r="B43" s="145" t="s">
        <v>113</v>
      </c>
      <c r="C43" s="191">
        <v>9</v>
      </c>
      <c r="D43" s="146">
        <v>2.6884161618300401E-2</v>
      </c>
      <c r="E43" s="146">
        <v>3.8984065516979799E-3</v>
      </c>
      <c r="F43" s="146">
        <v>3.0782568169998401E-2</v>
      </c>
      <c r="G43" s="147">
        <v>1.24930557770747</v>
      </c>
      <c r="H43" s="148">
        <v>9937746</v>
      </c>
      <c r="I43" s="148">
        <v>2820362</v>
      </c>
      <c r="J43" s="198"/>
    </row>
    <row r="44" spans="1:10" ht="15" customHeight="1" x14ac:dyDescent="0.25">
      <c r="A44" s="151" t="s">
        <v>84</v>
      </c>
      <c r="B44" s="152" t="s">
        <v>143</v>
      </c>
      <c r="C44" s="191">
        <v>9</v>
      </c>
      <c r="D44" s="146">
        <v>7.5657826314225504E-2</v>
      </c>
      <c r="E44" s="146">
        <v>3.6178980028097399E-3</v>
      </c>
      <c r="F44" s="146">
        <v>7.9275724317035307E-2</v>
      </c>
      <c r="G44" s="147">
        <v>5.9108186056854297</v>
      </c>
      <c r="H44" s="148">
        <v>206609377</v>
      </c>
      <c r="I44" s="148">
        <v>48147468</v>
      </c>
      <c r="J44" s="197" t="s">
        <v>152</v>
      </c>
    </row>
    <row r="45" spans="1:10" ht="15" customHeight="1" x14ac:dyDescent="0.25">
      <c r="A45" s="144" t="s">
        <v>65</v>
      </c>
      <c r="B45" s="145" t="s">
        <v>113</v>
      </c>
      <c r="C45" s="191">
        <v>9</v>
      </c>
      <c r="D45" s="146">
        <v>4.9586537066589297E-2</v>
      </c>
      <c r="E45" s="146">
        <v>1.5273465834904999E-2</v>
      </c>
      <c r="F45" s="146">
        <v>6.4860002901494296E-2</v>
      </c>
      <c r="G45" s="147">
        <v>2.6040219724712701</v>
      </c>
      <c r="H45" s="148">
        <v>129587000</v>
      </c>
      <c r="I45" s="148">
        <v>11177000</v>
      </c>
      <c r="J45" s="198"/>
    </row>
    <row r="46" spans="1:10" ht="15" customHeight="1" x14ac:dyDescent="0.25">
      <c r="A46" s="181" t="s">
        <v>43</v>
      </c>
      <c r="B46" s="202" t="s">
        <v>141</v>
      </c>
      <c r="C46" s="191">
        <v>9</v>
      </c>
      <c r="D46" s="156">
        <v>6.1885443196195399E-3</v>
      </c>
      <c r="E46" s="155">
        <v>3.4557949467480302E-2</v>
      </c>
      <c r="F46" s="155">
        <v>4.0746493787099797E-2</v>
      </c>
      <c r="G46" s="161">
        <v>1.59821461482639</v>
      </c>
      <c r="H46" s="190">
        <v>172838160</v>
      </c>
      <c r="I46" s="190">
        <v>13167907</v>
      </c>
      <c r="J46" s="198"/>
    </row>
    <row r="47" spans="1:10" ht="15" customHeight="1" x14ac:dyDescent="0.25">
      <c r="A47" s="144" t="s">
        <v>36</v>
      </c>
      <c r="B47" s="145" t="s">
        <v>141</v>
      </c>
      <c r="C47" s="191">
        <v>9</v>
      </c>
      <c r="D47" s="153">
        <v>-2.32955045306589E-2</v>
      </c>
      <c r="E47" s="146">
        <v>2.87850796164335E-2</v>
      </c>
      <c r="F47" s="146">
        <v>5.4895750857746096E-3</v>
      </c>
      <c r="G47" s="147">
        <v>0.82409753589658796</v>
      </c>
      <c r="H47" s="148">
        <v>29140000</v>
      </c>
      <c r="I47" s="154">
        <v>312000</v>
      </c>
      <c r="J47" s="197" t="s">
        <v>191</v>
      </c>
    </row>
    <row r="48" spans="1:10" ht="15" customHeight="1" x14ac:dyDescent="0.25">
      <c r="A48" s="144" t="s">
        <v>35</v>
      </c>
      <c r="B48" s="145" t="s">
        <v>141</v>
      </c>
      <c r="C48" s="191">
        <v>9</v>
      </c>
      <c r="D48" s="153">
        <v>-2.5371275270671699E-2</v>
      </c>
      <c r="E48" s="146">
        <v>6.7279869694356606E-2</v>
      </c>
      <c r="F48" s="146">
        <v>4.1908594423684997E-2</v>
      </c>
      <c r="G48" s="147">
        <v>1.82712215320911</v>
      </c>
      <c r="H48" s="148">
        <v>100916000</v>
      </c>
      <c r="I48" s="154">
        <v>2187000</v>
      </c>
      <c r="J48" s="197" t="s">
        <v>180</v>
      </c>
    </row>
    <row r="49" spans="1:10" ht="15" customHeight="1" x14ac:dyDescent="0.25">
      <c r="A49" s="144" t="s">
        <v>75</v>
      </c>
      <c r="B49" s="145" t="s">
        <v>135</v>
      </c>
      <c r="C49" s="191">
        <v>9</v>
      </c>
      <c r="D49" s="153">
        <v>-1.52185163507481E-2</v>
      </c>
      <c r="E49" s="146">
        <v>2.3108589375114799E-2</v>
      </c>
      <c r="F49" s="146">
        <v>7.89007302436673E-3</v>
      </c>
      <c r="G49" s="147">
        <v>1.49518782504345</v>
      </c>
      <c r="H49" s="148">
        <v>237171210</v>
      </c>
      <c r="I49" s="154">
        <v>1356442</v>
      </c>
      <c r="J49" s="198"/>
    </row>
    <row r="50" spans="1:10" ht="15" customHeight="1" x14ac:dyDescent="0.25">
      <c r="A50" s="144" t="s">
        <v>17</v>
      </c>
      <c r="B50" s="145" t="s">
        <v>150</v>
      </c>
      <c r="C50" s="191">
        <v>9</v>
      </c>
      <c r="D50" s="155">
        <v>5.2675307947519602E-2</v>
      </c>
      <c r="E50" s="155">
        <v>3.9867935446226302E-4</v>
      </c>
      <c r="F50" s="155">
        <v>5.3073987301981901E-2</v>
      </c>
      <c r="G50" s="187">
        <v>1.57198902955119</v>
      </c>
      <c r="H50" s="148">
        <v>1914355000</v>
      </c>
      <c r="I50" s="157">
        <v>131527000</v>
      </c>
      <c r="J50" s="197" t="s">
        <v>180</v>
      </c>
    </row>
    <row r="51" spans="1:10" ht="15" customHeight="1" x14ac:dyDescent="0.25">
      <c r="A51" s="144" t="s">
        <v>24</v>
      </c>
      <c r="B51" s="145" t="s">
        <v>141</v>
      </c>
      <c r="C51" s="191">
        <v>9</v>
      </c>
      <c r="D51" s="153">
        <v>2.4863238274661598E-2</v>
      </c>
      <c r="E51" s="146">
        <v>1.1670115201494601E-2</v>
      </c>
      <c r="F51" s="146">
        <v>3.6533353476156202E-2</v>
      </c>
      <c r="G51" s="147">
        <v>3.54823999090575</v>
      </c>
      <c r="H51" s="148">
        <v>106982404</v>
      </c>
      <c r="I51" s="154">
        <v>5089528</v>
      </c>
      <c r="J51" s="198"/>
    </row>
    <row r="52" spans="1:10" ht="15" customHeight="1" x14ac:dyDescent="0.25">
      <c r="A52" s="144" t="s">
        <v>86</v>
      </c>
      <c r="B52" s="145" t="s">
        <v>143</v>
      </c>
      <c r="C52" s="191">
        <v>9</v>
      </c>
      <c r="D52" s="153">
        <v>5.5080526705728598E-2</v>
      </c>
      <c r="E52" s="146">
        <v>4.0714366327262302E-2</v>
      </c>
      <c r="F52" s="146">
        <v>9.5794893032990797E-2</v>
      </c>
      <c r="G52" s="147">
        <v>4.8362029871425101</v>
      </c>
      <c r="H52" s="148">
        <v>264826444</v>
      </c>
      <c r="I52" s="154">
        <v>23994099</v>
      </c>
      <c r="J52" s="198"/>
    </row>
    <row r="53" spans="1:10" ht="15" customHeight="1" x14ac:dyDescent="0.25">
      <c r="A53" s="144" t="s">
        <v>37</v>
      </c>
      <c r="B53" s="145" t="s">
        <v>141</v>
      </c>
      <c r="C53" s="191">
        <v>9</v>
      </c>
      <c r="D53" s="146">
        <v>-0.10113162148953</v>
      </c>
      <c r="E53" s="146">
        <v>9.09432685439302E-2</v>
      </c>
      <c r="F53" s="146">
        <v>-1.0188352945599499E-2</v>
      </c>
      <c r="G53" s="147">
        <v>0.95360397680198805</v>
      </c>
      <c r="H53" s="148">
        <v>56350000</v>
      </c>
      <c r="I53" s="148">
        <v>-271000</v>
      </c>
      <c r="J53" s="197" t="s">
        <v>180</v>
      </c>
    </row>
    <row r="54" spans="1:10" ht="15" customHeight="1" x14ac:dyDescent="0.25">
      <c r="A54" s="144" t="s">
        <v>72</v>
      </c>
      <c r="B54" s="145" t="s">
        <v>135</v>
      </c>
      <c r="C54" s="191">
        <v>9</v>
      </c>
      <c r="D54" s="153">
        <v>3.1134809836889702E-3</v>
      </c>
      <c r="E54" s="146">
        <v>2.5962765398224799E-2</v>
      </c>
      <c r="F54" s="146">
        <v>2.9076246381913699E-2</v>
      </c>
      <c r="G54" s="147">
        <v>3.4104965323598999</v>
      </c>
      <c r="H54" s="148">
        <v>123577328</v>
      </c>
      <c r="I54" s="154">
        <v>5230385</v>
      </c>
      <c r="J54" s="198"/>
    </row>
    <row r="55" spans="1:10" ht="15" customHeight="1" x14ac:dyDescent="0.25">
      <c r="A55" s="144" t="s">
        <v>28</v>
      </c>
      <c r="B55" s="145" t="s">
        <v>141</v>
      </c>
      <c r="C55" s="191">
        <v>9</v>
      </c>
      <c r="D55" s="153">
        <v>2.8536089205886801E-2</v>
      </c>
      <c r="E55" s="146">
        <v>1.20234567281129E-3</v>
      </c>
      <c r="F55" s="146">
        <v>2.9738434878698101E-2</v>
      </c>
      <c r="G55" s="200">
        <v>1.32963924696281</v>
      </c>
      <c r="H55" s="157">
        <v>171351000</v>
      </c>
      <c r="I55" s="157">
        <v>9473000</v>
      </c>
      <c r="J55" s="197" t="s">
        <v>180</v>
      </c>
    </row>
    <row r="56" spans="1:10" ht="15" customHeight="1" x14ac:dyDescent="0.25">
      <c r="A56" s="144" t="s">
        <v>71</v>
      </c>
      <c r="B56" s="145" t="s">
        <v>113</v>
      </c>
      <c r="C56" s="191">
        <v>9</v>
      </c>
      <c r="D56" s="153">
        <v>1.7211032933691198E-2</v>
      </c>
      <c r="E56" s="146">
        <v>2.89986115752228E-3</v>
      </c>
      <c r="F56" s="146">
        <v>2.0110894091213499E-2</v>
      </c>
      <c r="G56" s="147">
        <v>0.40799136336174502</v>
      </c>
      <c r="H56" s="148">
        <v>-3523089</v>
      </c>
      <c r="I56" s="154">
        <v>856349</v>
      </c>
      <c r="J56" s="199"/>
    </row>
    <row r="57" spans="1:10" ht="15" customHeight="1" x14ac:dyDescent="0.25">
      <c r="A57" s="144" t="s">
        <v>67</v>
      </c>
      <c r="B57" s="145" t="s">
        <v>113</v>
      </c>
      <c r="C57" s="191">
        <v>9</v>
      </c>
      <c r="D57" s="153">
        <v>-5.2907660885652602E-2</v>
      </c>
      <c r="E57" s="146">
        <v>-2.2572567276831399E-3</v>
      </c>
      <c r="F57" s="146">
        <v>-5.51649176133358E-2</v>
      </c>
      <c r="G57" s="147">
        <v>1.9653718506053399</v>
      </c>
      <c r="H57" s="148">
        <v>30947000</v>
      </c>
      <c r="I57" s="154">
        <v>-17205000</v>
      </c>
      <c r="J57" s="197" t="s">
        <v>180</v>
      </c>
    </row>
    <row r="58" spans="1:10" ht="15" customHeight="1" x14ac:dyDescent="0.25">
      <c r="A58" s="151" t="s">
        <v>29</v>
      </c>
      <c r="B58" s="152" t="s">
        <v>141</v>
      </c>
      <c r="C58" s="191">
        <v>9</v>
      </c>
      <c r="D58" s="153">
        <v>3.6995788129427699E-2</v>
      </c>
      <c r="E58" s="146">
        <v>1.4951825841138701E-2</v>
      </c>
      <c r="F58" s="146">
        <v>5.1947613970566499E-2</v>
      </c>
      <c r="G58" s="147">
        <v>2.1569238150263699</v>
      </c>
      <c r="H58" s="148">
        <v>214429109</v>
      </c>
      <c r="I58" s="154">
        <v>12991422</v>
      </c>
      <c r="J58" s="197" t="s">
        <v>152</v>
      </c>
    </row>
    <row r="59" spans="1:10" ht="15" customHeight="1" x14ac:dyDescent="0.25">
      <c r="A59" s="144" t="s">
        <v>57</v>
      </c>
      <c r="B59" s="145" t="s">
        <v>113</v>
      </c>
      <c r="C59" s="191">
        <v>9</v>
      </c>
      <c r="D59" s="153">
        <v>6.9326902592872899E-2</v>
      </c>
      <c r="E59" s="146">
        <v>9.6170538878885808E-3</v>
      </c>
      <c r="F59" s="146">
        <v>7.8943956480761496E-2</v>
      </c>
      <c r="G59" s="147">
        <v>1.73588257523969</v>
      </c>
      <c r="H59" s="148">
        <v>88625513</v>
      </c>
      <c r="I59" s="154">
        <v>13934897</v>
      </c>
      <c r="J59" s="198"/>
    </row>
    <row r="60" spans="1:10" ht="15" customHeight="1" x14ac:dyDescent="0.25">
      <c r="A60" s="144" t="s">
        <v>45</v>
      </c>
      <c r="B60" s="145" t="s">
        <v>141</v>
      </c>
      <c r="C60" s="191">
        <v>9</v>
      </c>
      <c r="D60" s="153">
        <v>3.7189450961608597E-2</v>
      </c>
      <c r="E60" s="146">
        <v>-2.6033044321180598E-4</v>
      </c>
      <c r="F60" s="146">
        <v>3.69291205183968E-2</v>
      </c>
      <c r="G60" s="147">
        <v>1.7056258218668601</v>
      </c>
      <c r="H60" s="148">
        <v>222681608</v>
      </c>
      <c r="I60" s="154">
        <v>13612102</v>
      </c>
      <c r="J60" s="198"/>
    </row>
    <row r="61" spans="1:10" ht="15" customHeight="1" x14ac:dyDescent="0.25">
      <c r="A61" s="144" t="s">
        <v>64</v>
      </c>
      <c r="B61" s="145" t="s">
        <v>113</v>
      </c>
      <c r="C61" s="191">
        <v>9</v>
      </c>
      <c r="D61" s="155">
        <v>5.7357959074938202E-2</v>
      </c>
      <c r="E61" s="156">
        <v>2.42861088042443E-2</v>
      </c>
      <c r="F61" s="160">
        <v>8.1644067879182505E-2</v>
      </c>
      <c r="G61" s="161">
        <v>1.48152713027209</v>
      </c>
      <c r="H61" s="148">
        <v>530870355</v>
      </c>
      <c r="I61" s="157">
        <v>45533166</v>
      </c>
      <c r="J61" s="198"/>
    </row>
    <row r="62" spans="1:10" ht="15" customHeight="1" x14ac:dyDescent="0.25">
      <c r="A62" s="144" t="s">
        <v>40</v>
      </c>
      <c r="B62" s="145" t="s">
        <v>141</v>
      </c>
      <c r="C62" s="191">
        <v>9</v>
      </c>
      <c r="D62" s="155">
        <v>7.6383373005652594E-2</v>
      </c>
      <c r="E62" s="156">
        <v>0.11705993956979199</v>
      </c>
      <c r="F62" s="156">
        <v>0.193443312575445</v>
      </c>
      <c r="G62" s="162">
        <v>12.0962565597608</v>
      </c>
      <c r="H62" s="148">
        <v>366745454</v>
      </c>
      <c r="I62" s="157">
        <v>25767854</v>
      </c>
      <c r="J62" s="198"/>
    </row>
    <row r="63" spans="1:10" ht="15" customHeight="1" x14ac:dyDescent="0.25">
      <c r="A63" s="144" t="s">
        <v>20</v>
      </c>
      <c r="B63" s="145" t="s">
        <v>150</v>
      </c>
      <c r="C63" s="191">
        <v>9</v>
      </c>
      <c r="D63" s="153">
        <v>-9.2651082085671507E-3</v>
      </c>
      <c r="E63" s="146">
        <v>2.79872786624328E-2</v>
      </c>
      <c r="F63" s="146">
        <v>1.8722170453865601E-2</v>
      </c>
      <c r="G63" s="147">
        <v>1.3621242952393999</v>
      </c>
      <c r="H63" s="148">
        <v>126118000</v>
      </c>
      <c r="I63" s="154">
        <v>9851000</v>
      </c>
      <c r="J63" s="198"/>
    </row>
    <row r="64" spans="1:10" ht="15" customHeight="1" x14ac:dyDescent="0.25">
      <c r="A64" s="144" t="s">
        <v>165</v>
      </c>
      <c r="B64" s="145" t="s">
        <v>150</v>
      </c>
      <c r="C64" s="191">
        <v>9</v>
      </c>
      <c r="D64" s="153">
        <v>1.32353914367017E-3</v>
      </c>
      <c r="E64" s="146">
        <v>1.01966171054914E-2</v>
      </c>
      <c r="F64" s="146">
        <v>1.1520156249161599E-2</v>
      </c>
      <c r="G64" s="147">
        <v>1.35542419556353</v>
      </c>
      <c r="H64" s="148">
        <v>318386000</v>
      </c>
      <c r="I64" s="154">
        <v>12882000</v>
      </c>
      <c r="J64" s="197" t="s">
        <v>191</v>
      </c>
    </row>
    <row r="65" spans="1:83" ht="15" customHeight="1" x14ac:dyDescent="0.25">
      <c r="A65" s="144" t="s">
        <v>39</v>
      </c>
      <c r="B65" s="145" t="s">
        <v>141</v>
      </c>
      <c r="C65" s="191">
        <v>9</v>
      </c>
      <c r="D65" s="153">
        <v>7.5115057334573902E-3</v>
      </c>
      <c r="E65" s="146">
        <v>1.98298139784217E-2</v>
      </c>
      <c r="F65" s="146">
        <v>2.73413197118791E-2</v>
      </c>
      <c r="G65" s="147">
        <v>1.5313663402190201</v>
      </c>
      <c r="H65" s="148">
        <v>253605168</v>
      </c>
      <c r="I65" s="154">
        <v>5546631</v>
      </c>
      <c r="J65" s="198"/>
    </row>
    <row r="66" spans="1:83" ht="15" customHeight="1" x14ac:dyDescent="0.25">
      <c r="A66" s="144" t="s">
        <v>168</v>
      </c>
      <c r="B66" s="145" t="s">
        <v>143</v>
      </c>
      <c r="C66" s="191">
        <v>12</v>
      </c>
      <c r="D66" s="153">
        <v>-4.8000000000000001E-2</v>
      </c>
      <c r="E66" s="146">
        <v>1.24516501647511E-2</v>
      </c>
      <c r="F66" s="146">
        <v>-3.5999999999999997E-2</v>
      </c>
      <c r="G66" s="186">
        <v>1</v>
      </c>
      <c r="H66" s="189">
        <v>63034251</v>
      </c>
      <c r="I66" s="154">
        <v>-19339831</v>
      </c>
      <c r="J66" s="198"/>
    </row>
    <row r="67" spans="1:83" ht="15" customHeight="1" x14ac:dyDescent="0.25">
      <c r="A67" s="158" t="s">
        <v>169</v>
      </c>
      <c r="B67" s="159" t="s">
        <v>113</v>
      </c>
      <c r="C67" s="191">
        <v>12</v>
      </c>
      <c r="D67" s="153">
        <v>6.7000000000000004E-2</v>
      </c>
      <c r="E67" s="146">
        <v>4.0000000000000001E-3</v>
      </c>
      <c r="F67" s="146">
        <v>7.0000000000000007E-2</v>
      </c>
      <c r="G67" s="200">
        <v>3.9</v>
      </c>
      <c r="H67" s="201">
        <v>137641174</v>
      </c>
      <c r="I67" s="157">
        <v>17667822</v>
      </c>
      <c r="J67" s="198"/>
    </row>
    <row r="68" spans="1:83" x14ac:dyDescent="0.25">
      <c r="F68" s="137"/>
    </row>
    <row r="69" spans="1:83" ht="15.75" x14ac:dyDescent="0.25">
      <c r="A69" s="163" t="s">
        <v>170</v>
      </c>
      <c r="B69" s="164"/>
      <c r="C69" s="164"/>
      <c r="D69" s="164"/>
      <c r="E69" s="164"/>
      <c r="F69" s="165"/>
      <c r="G69" s="165"/>
      <c r="H69" s="165"/>
      <c r="I69" s="166"/>
      <c r="J69" s="164"/>
      <c r="K69" s="164"/>
      <c r="L69" s="164"/>
      <c r="M69" s="164"/>
      <c r="N69" s="164"/>
      <c r="O69" s="164"/>
      <c r="P69" s="164"/>
      <c r="Q69" s="164"/>
      <c r="R69" s="164"/>
      <c r="S69" s="164"/>
    </row>
    <row r="70" spans="1:83" ht="15.75" x14ac:dyDescent="0.25">
      <c r="A70" s="167" t="s">
        <v>171</v>
      </c>
      <c r="B70" s="168"/>
      <c r="C70" s="168"/>
      <c r="D70" s="168"/>
      <c r="E70" s="168"/>
      <c r="F70" s="168"/>
      <c r="G70" s="169"/>
      <c r="H70" s="169"/>
      <c r="I70" s="166"/>
      <c r="J70" s="164"/>
      <c r="K70" s="164"/>
      <c r="L70" s="164"/>
      <c r="M70" s="164"/>
      <c r="N70" s="164"/>
      <c r="O70" s="164"/>
      <c r="P70" s="164"/>
      <c r="Q70" s="164"/>
      <c r="R70" s="164"/>
      <c r="S70" s="164"/>
    </row>
    <row r="71" spans="1:83" ht="15.75" x14ac:dyDescent="0.25">
      <c r="A71" s="168" t="s">
        <v>172</v>
      </c>
      <c r="B71" s="168"/>
      <c r="C71" s="168"/>
      <c r="D71" s="168"/>
      <c r="E71" s="168"/>
      <c r="F71" s="168"/>
      <c r="G71" s="168"/>
      <c r="H71" s="168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</row>
    <row r="72" spans="1:83" ht="15.75" x14ac:dyDescent="0.25">
      <c r="A72" s="171" t="s">
        <v>173</v>
      </c>
      <c r="B72" s="172"/>
      <c r="C72" s="172"/>
      <c r="D72" s="172"/>
      <c r="E72" s="172"/>
      <c r="F72" s="173"/>
      <c r="G72" s="168"/>
      <c r="H72" s="168"/>
      <c r="I72" s="170"/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0"/>
      <c r="BT72" s="170"/>
      <c r="BU72" s="170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</row>
    <row r="73" spans="1:83" ht="15.75" x14ac:dyDescent="0.25">
      <c r="A73" s="210" t="s">
        <v>186</v>
      </c>
      <c r="B73" s="210"/>
      <c r="C73" s="210"/>
      <c r="D73" s="210"/>
      <c r="E73" s="210"/>
      <c r="F73" s="210"/>
      <c r="G73" s="210"/>
      <c r="H73" s="210"/>
      <c r="I73" s="211"/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0"/>
      <c r="BG73" s="170"/>
      <c r="BH73" s="170"/>
      <c r="BI73" s="170"/>
      <c r="BJ73" s="170"/>
      <c r="BK73" s="170"/>
      <c r="BL73" s="170"/>
      <c r="BM73" s="170"/>
      <c r="BN73" s="170"/>
      <c r="BO73" s="170"/>
      <c r="BP73" s="170"/>
      <c r="BQ73" s="170"/>
      <c r="BR73" s="170"/>
      <c r="BS73" s="170"/>
      <c r="BT73" s="170"/>
      <c r="BU73" s="170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</row>
    <row r="74" spans="1:83" ht="15.75" x14ac:dyDescent="0.25">
      <c r="A74" s="210" t="s">
        <v>187</v>
      </c>
      <c r="B74" s="210"/>
      <c r="C74" s="210"/>
      <c r="D74" s="210"/>
      <c r="E74" s="210"/>
      <c r="F74" s="210"/>
      <c r="G74" s="210"/>
      <c r="H74" s="210"/>
      <c r="I74" s="211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</row>
    <row r="75" spans="1:83" ht="15.75" x14ac:dyDescent="0.25">
      <c r="A75" s="210" t="s">
        <v>185</v>
      </c>
      <c r="B75" s="210"/>
      <c r="C75" s="210"/>
      <c r="D75" s="210"/>
      <c r="E75" s="210"/>
      <c r="F75" s="212"/>
      <c r="G75" s="212"/>
      <c r="H75" s="212"/>
      <c r="I75" s="211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</row>
    <row r="76" spans="1:83" ht="15.75" x14ac:dyDescent="0.25">
      <c r="A76" s="164"/>
      <c r="B76" s="164"/>
      <c r="C76" s="164"/>
      <c r="D76" s="164"/>
      <c r="E76" s="164"/>
      <c r="F76" s="176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</row>
    <row r="77" spans="1:83" ht="15.75" x14ac:dyDescent="0.25">
      <c r="A77" s="164"/>
      <c r="B77" s="164"/>
      <c r="C77" s="164"/>
      <c r="D77" s="164"/>
      <c r="E77" s="164"/>
      <c r="F77" s="176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</row>
    <row r="78" spans="1:83" ht="15.75" x14ac:dyDescent="0.25">
      <c r="A78" s="164"/>
      <c r="B78" s="164"/>
      <c r="C78" s="164"/>
      <c r="D78" s="164"/>
      <c r="E78" s="164"/>
      <c r="F78" s="176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</row>
    <row r="83" spans="1:6" x14ac:dyDescent="0.25">
      <c r="A83"/>
      <c r="B83" s="7"/>
      <c r="C83" s="7"/>
      <c r="D83" s="180"/>
    </row>
    <row r="84" spans="1:6" x14ac:dyDescent="0.25">
      <c r="A84"/>
      <c r="B84" s="7"/>
      <c r="C84" s="7"/>
      <c r="D84" s="180"/>
    </row>
    <row r="85" spans="1:6" x14ac:dyDescent="0.25">
      <c r="A85"/>
      <c r="B85" s="7"/>
      <c r="C85" s="7"/>
      <c r="D85" s="180"/>
    </row>
    <row r="86" spans="1:6" x14ac:dyDescent="0.25">
      <c r="A86"/>
      <c r="B86" s="7"/>
      <c r="C86" s="7"/>
      <c r="D86" s="180"/>
    </row>
    <row r="87" spans="1:6" x14ac:dyDescent="0.25">
      <c r="A87"/>
      <c r="B87" s="7"/>
      <c r="C87" s="7"/>
      <c r="D87" s="180"/>
      <c r="F87" s="13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91"/>
  <sheetViews>
    <sheetView topLeftCell="A48" workbookViewId="0">
      <selection activeCell="C83" sqref="C83"/>
    </sheetView>
  </sheetViews>
  <sheetFormatPr defaultColWidth="35" defaultRowHeight="15" x14ac:dyDescent="0.25"/>
  <cols>
    <col min="1" max="1" width="30" style="137" customWidth="1"/>
    <col min="2" max="2" width="6" style="137" customWidth="1"/>
    <col min="3" max="3" width="8.42578125" style="137" customWidth="1"/>
    <col min="4" max="4" width="8.28515625" style="137" customWidth="1"/>
    <col min="5" max="5" width="10.7109375" style="137" customWidth="1"/>
    <col min="6" max="6" width="8.28515625" style="138" customWidth="1"/>
    <col min="7" max="7" width="7.140625" style="137" customWidth="1"/>
    <col min="8" max="8" width="12.28515625" style="137" bestFit="1" customWidth="1"/>
    <col min="9" max="9" width="11.28515625" style="137" customWidth="1"/>
    <col min="10" max="10" width="8.42578125" style="137" hidden="1" customWidth="1"/>
    <col min="11" max="11" width="20.7109375" style="137" hidden="1" customWidth="1"/>
    <col min="12" max="14" width="8.7109375" style="137" customWidth="1"/>
    <col min="15" max="15" width="28" style="137" customWidth="1"/>
    <col min="16" max="164" width="8.7109375" style="137" customWidth="1"/>
    <col min="165" max="165" width="4" style="137" customWidth="1"/>
    <col min="166" max="166" width="13" style="137" customWidth="1"/>
    <col min="167" max="167" width="52" style="137" customWidth="1"/>
    <col min="168" max="168" width="23.7109375" style="137" customWidth="1"/>
    <col min="169" max="169" width="7" style="137" customWidth="1"/>
    <col min="170" max="170" width="20" style="137" customWidth="1"/>
    <col min="171" max="171" width="26" style="137" customWidth="1"/>
    <col min="172" max="172" width="23" style="137" customWidth="1"/>
    <col min="173" max="173" width="32" style="137" customWidth="1"/>
    <col min="174" max="174" width="30" style="137" customWidth="1"/>
    <col min="175" max="175" width="29" style="137" customWidth="1"/>
    <col min="176" max="176" width="32" style="137" customWidth="1"/>
    <col min="177" max="177" width="31" style="137" customWidth="1"/>
    <col min="178" max="178" width="20" style="137" customWidth="1"/>
    <col min="179" max="179" width="36" style="137" customWidth="1"/>
    <col min="180" max="180" width="25" style="137" customWidth="1"/>
    <col min="181" max="181" width="22" style="137" customWidth="1"/>
    <col min="182" max="182" width="23" style="137" customWidth="1"/>
    <col min="183" max="183" width="16" style="137" customWidth="1"/>
    <col min="184" max="184" width="27" style="137" customWidth="1"/>
    <col min="185" max="185" width="16" style="137" customWidth="1"/>
    <col min="186" max="186" width="25" style="137" customWidth="1"/>
    <col min="187" max="187" width="24" style="137" customWidth="1"/>
    <col min="188" max="188" width="16" style="137" customWidth="1"/>
    <col min="189" max="189" width="22" style="137" customWidth="1"/>
    <col min="190" max="190" width="32" style="137" customWidth="1"/>
    <col min="191" max="191" width="30" style="137" customWidth="1"/>
    <col min="192" max="192" width="23" style="137" customWidth="1"/>
    <col min="193" max="193" width="22" style="137" customWidth="1"/>
    <col min="194" max="195" width="33" style="137" customWidth="1"/>
    <col min="196" max="196" width="26" style="137" customWidth="1"/>
    <col min="197" max="197" width="25" style="137" customWidth="1"/>
    <col min="198" max="198" width="16" style="137" customWidth="1"/>
    <col min="199" max="199" width="23" style="137" customWidth="1"/>
    <col min="200" max="200" width="31" style="137" customWidth="1"/>
    <col min="201" max="201" width="32" style="137" customWidth="1"/>
    <col min="202" max="202" width="17" style="137" customWidth="1"/>
    <col min="203" max="203" width="28" style="137" customWidth="1"/>
    <col min="204" max="204" width="49" style="137" customWidth="1"/>
    <col min="205" max="205" width="24" style="137" customWidth="1"/>
    <col min="206" max="206" width="50" style="137" customWidth="1"/>
    <col min="207" max="207" width="25" style="137" customWidth="1"/>
    <col min="208" max="208" width="20" style="137" customWidth="1"/>
    <col min="209" max="209" width="26" style="137" customWidth="1"/>
    <col min="210" max="210" width="33" style="137" customWidth="1"/>
    <col min="211" max="211" width="26" style="137" customWidth="1"/>
    <col min="212" max="212" width="38" style="137" customWidth="1"/>
    <col min="213" max="213" width="28" style="137" customWidth="1"/>
    <col min="214" max="214" width="45" style="137" customWidth="1"/>
    <col min="215" max="215" width="27" style="137" customWidth="1"/>
    <col min="216" max="216" width="37" style="137" customWidth="1"/>
    <col min="217" max="217" width="18" style="137" customWidth="1"/>
    <col min="218" max="218" width="22" style="137" customWidth="1"/>
    <col min="219" max="219" width="23" style="137" customWidth="1"/>
    <col min="220" max="220" width="26" style="137" customWidth="1"/>
    <col min="221" max="221" width="17" style="137" customWidth="1"/>
    <col min="222" max="222" width="40" style="137" customWidth="1"/>
    <col min="223" max="223" width="23" style="137" customWidth="1"/>
    <col min="224" max="224" width="38" style="137" customWidth="1"/>
    <col min="225" max="225" width="51" style="137" customWidth="1"/>
    <col min="226" max="226" width="26" style="137" customWidth="1"/>
    <col min="227" max="227" width="32" style="137" customWidth="1"/>
    <col min="228" max="228" width="44" style="137" customWidth="1"/>
    <col min="229" max="229" width="22" style="137" customWidth="1"/>
    <col min="230" max="230" width="52" style="137" customWidth="1"/>
    <col min="231" max="231" width="33" style="137" customWidth="1"/>
    <col min="232" max="232" width="40" style="137" customWidth="1"/>
    <col min="233" max="233" width="41" style="137" customWidth="1"/>
    <col min="234" max="234" width="23" style="137" customWidth="1"/>
    <col min="235" max="236" width="37" style="137" customWidth="1"/>
    <col min="237" max="237" width="39" style="137" customWidth="1"/>
    <col min="238" max="238" width="51" style="137" customWidth="1"/>
    <col min="239" max="239" width="33" style="137" customWidth="1"/>
    <col min="240" max="240" width="37" style="137" customWidth="1"/>
    <col min="241" max="241" width="38" style="137" customWidth="1"/>
    <col min="242" max="242" width="43" style="137" customWidth="1"/>
    <col min="243" max="244" width="41" style="137" customWidth="1"/>
    <col min="245" max="245" width="12" style="137" customWidth="1"/>
    <col min="246" max="246" width="18" style="137" customWidth="1"/>
    <col min="247" max="247" width="22" style="137" customWidth="1"/>
    <col min="248" max="248" width="13" style="137" customWidth="1"/>
    <col min="249" max="249" width="14" style="137" customWidth="1"/>
    <col min="250" max="250" width="45" style="137" customWidth="1"/>
    <col min="251" max="251" width="13" style="137" customWidth="1"/>
    <col min="252" max="252" width="27" style="137" customWidth="1"/>
    <col min="253" max="253" width="39" style="137" customWidth="1"/>
    <col min="254" max="254" width="24" style="137" customWidth="1"/>
    <col min="255" max="255" width="40" style="137" customWidth="1"/>
    <col min="256" max="256" width="17" style="137" customWidth="1"/>
    <col min="257" max="257" width="35" style="137"/>
    <col min="258" max="258" width="30" style="137" customWidth="1"/>
    <col min="259" max="259" width="6" style="137" customWidth="1"/>
    <col min="260" max="260" width="8.28515625" style="137" customWidth="1"/>
    <col min="261" max="261" width="10.7109375" style="137" customWidth="1"/>
    <col min="262" max="262" width="8.28515625" style="137" customWidth="1"/>
    <col min="263" max="264" width="7.140625" style="137" customWidth="1"/>
    <col min="265" max="265" width="11.28515625" style="137" customWidth="1"/>
    <col min="266" max="266" width="0" style="137" hidden="1" customWidth="1"/>
    <col min="267" max="267" width="4" style="137" customWidth="1"/>
    <col min="268" max="420" width="8.7109375" style="137" customWidth="1"/>
    <col min="421" max="421" width="4" style="137" customWidth="1"/>
    <col min="422" max="422" width="13" style="137" customWidth="1"/>
    <col min="423" max="423" width="52" style="137" customWidth="1"/>
    <col min="424" max="424" width="23.7109375" style="137" customWidth="1"/>
    <col min="425" max="425" width="7" style="137" customWidth="1"/>
    <col min="426" max="426" width="20" style="137" customWidth="1"/>
    <col min="427" max="427" width="26" style="137" customWidth="1"/>
    <col min="428" max="428" width="23" style="137" customWidth="1"/>
    <col min="429" max="429" width="32" style="137" customWidth="1"/>
    <col min="430" max="430" width="30" style="137" customWidth="1"/>
    <col min="431" max="431" width="29" style="137" customWidth="1"/>
    <col min="432" max="432" width="32" style="137" customWidth="1"/>
    <col min="433" max="433" width="31" style="137" customWidth="1"/>
    <col min="434" max="434" width="20" style="137" customWidth="1"/>
    <col min="435" max="435" width="36" style="137" customWidth="1"/>
    <col min="436" max="436" width="25" style="137" customWidth="1"/>
    <col min="437" max="437" width="22" style="137" customWidth="1"/>
    <col min="438" max="438" width="23" style="137" customWidth="1"/>
    <col min="439" max="439" width="16" style="137" customWidth="1"/>
    <col min="440" max="440" width="27" style="137" customWidth="1"/>
    <col min="441" max="441" width="16" style="137" customWidth="1"/>
    <col min="442" max="442" width="25" style="137" customWidth="1"/>
    <col min="443" max="443" width="24" style="137" customWidth="1"/>
    <col min="444" max="444" width="16" style="137" customWidth="1"/>
    <col min="445" max="445" width="22" style="137" customWidth="1"/>
    <col min="446" max="446" width="32" style="137" customWidth="1"/>
    <col min="447" max="447" width="30" style="137" customWidth="1"/>
    <col min="448" max="448" width="23" style="137" customWidth="1"/>
    <col min="449" max="449" width="22" style="137" customWidth="1"/>
    <col min="450" max="451" width="33" style="137" customWidth="1"/>
    <col min="452" max="452" width="26" style="137" customWidth="1"/>
    <col min="453" max="453" width="25" style="137" customWidth="1"/>
    <col min="454" max="454" width="16" style="137" customWidth="1"/>
    <col min="455" max="455" width="23" style="137" customWidth="1"/>
    <col min="456" max="456" width="31" style="137" customWidth="1"/>
    <col min="457" max="457" width="32" style="137" customWidth="1"/>
    <col min="458" max="458" width="17" style="137" customWidth="1"/>
    <col min="459" max="459" width="28" style="137" customWidth="1"/>
    <col min="460" max="460" width="49" style="137" customWidth="1"/>
    <col min="461" max="461" width="24" style="137" customWidth="1"/>
    <col min="462" max="462" width="50" style="137" customWidth="1"/>
    <col min="463" max="463" width="25" style="137" customWidth="1"/>
    <col min="464" max="464" width="20" style="137" customWidth="1"/>
    <col min="465" max="465" width="26" style="137" customWidth="1"/>
    <col min="466" max="466" width="33" style="137" customWidth="1"/>
    <col min="467" max="467" width="26" style="137" customWidth="1"/>
    <col min="468" max="468" width="38" style="137" customWidth="1"/>
    <col min="469" max="469" width="28" style="137" customWidth="1"/>
    <col min="470" max="470" width="45" style="137" customWidth="1"/>
    <col min="471" max="471" width="27" style="137" customWidth="1"/>
    <col min="472" max="472" width="37" style="137" customWidth="1"/>
    <col min="473" max="473" width="18" style="137" customWidth="1"/>
    <col min="474" max="474" width="22" style="137" customWidth="1"/>
    <col min="475" max="475" width="23" style="137" customWidth="1"/>
    <col min="476" max="476" width="26" style="137" customWidth="1"/>
    <col min="477" max="477" width="17" style="137" customWidth="1"/>
    <col min="478" max="478" width="40" style="137" customWidth="1"/>
    <col min="479" max="479" width="23" style="137" customWidth="1"/>
    <col min="480" max="480" width="38" style="137" customWidth="1"/>
    <col min="481" max="481" width="51" style="137" customWidth="1"/>
    <col min="482" max="482" width="26" style="137" customWidth="1"/>
    <col min="483" max="483" width="32" style="137" customWidth="1"/>
    <col min="484" max="484" width="44" style="137" customWidth="1"/>
    <col min="485" max="485" width="22" style="137" customWidth="1"/>
    <col min="486" max="486" width="52" style="137" customWidth="1"/>
    <col min="487" max="487" width="33" style="137" customWidth="1"/>
    <col min="488" max="488" width="40" style="137" customWidth="1"/>
    <col min="489" max="489" width="41" style="137" customWidth="1"/>
    <col min="490" max="490" width="23" style="137" customWidth="1"/>
    <col min="491" max="492" width="37" style="137" customWidth="1"/>
    <col min="493" max="493" width="39" style="137" customWidth="1"/>
    <col min="494" max="494" width="51" style="137" customWidth="1"/>
    <col min="495" max="495" width="33" style="137" customWidth="1"/>
    <col min="496" max="496" width="37" style="137" customWidth="1"/>
    <col min="497" max="497" width="38" style="137" customWidth="1"/>
    <col min="498" max="498" width="43" style="137" customWidth="1"/>
    <col min="499" max="500" width="41" style="137" customWidth="1"/>
    <col min="501" max="501" width="12" style="137" customWidth="1"/>
    <col min="502" max="502" width="18" style="137" customWidth="1"/>
    <col min="503" max="503" width="22" style="137" customWidth="1"/>
    <col min="504" max="504" width="13" style="137" customWidth="1"/>
    <col min="505" max="505" width="14" style="137" customWidth="1"/>
    <col min="506" max="506" width="45" style="137" customWidth="1"/>
    <col min="507" max="507" width="13" style="137" customWidth="1"/>
    <col min="508" max="508" width="27" style="137" customWidth="1"/>
    <col min="509" max="509" width="39" style="137" customWidth="1"/>
    <col min="510" max="510" width="24" style="137" customWidth="1"/>
    <col min="511" max="511" width="40" style="137" customWidth="1"/>
    <col min="512" max="512" width="17" style="137" customWidth="1"/>
    <col min="513" max="513" width="35" style="137"/>
    <col min="514" max="514" width="30" style="137" customWidth="1"/>
    <col min="515" max="515" width="6" style="137" customWidth="1"/>
    <col min="516" max="516" width="8.28515625" style="137" customWidth="1"/>
    <col min="517" max="517" width="10.7109375" style="137" customWidth="1"/>
    <col min="518" max="518" width="8.28515625" style="137" customWidth="1"/>
    <col min="519" max="520" width="7.140625" style="137" customWidth="1"/>
    <col min="521" max="521" width="11.28515625" style="137" customWidth="1"/>
    <col min="522" max="522" width="0" style="137" hidden="1" customWidth="1"/>
    <col min="523" max="523" width="4" style="137" customWidth="1"/>
    <col min="524" max="676" width="8.7109375" style="137" customWidth="1"/>
    <col min="677" max="677" width="4" style="137" customWidth="1"/>
    <col min="678" max="678" width="13" style="137" customWidth="1"/>
    <col min="679" max="679" width="52" style="137" customWidth="1"/>
    <col min="680" max="680" width="23.7109375" style="137" customWidth="1"/>
    <col min="681" max="681" width="7" style="137" customWidth="1"/>
    <col min="682" max="682" width="20" style="137" customWidth="1"/>
    <col min="683" max="683" width="26" style="137" customWidth="1"/>
    <col min="684" max="684" width="23" style="137" customWidth="1"/>
    <col min="685" max="685" width="32" style="137" customWidth="1"/>
    <col min="686" max="686" width="30" style="137" customWidth="1"/>
    <col min="687" max="687" width="29" style="137" customWidth="1"/>
    <col min="688" max="688" width="32" style="137" customWidth="1"/>
    <col min="689" max="689" width="31" style="137" customWidth="1"/>
    <col min="690" max="690" width="20" style="137" customWidth="1"/>
    <col min="691" max="691" width="36" style="137" customWidth="1"/>
    <col min="692" max="692" width="25" style="137" customWidth="1"/>
    <col min="693" max="693" width="22" style="137" customWidth="1"/>
    <col min="694" max="694" width="23" style="137" customWidth="1"/>
    <col min="695" max="695" width="16" style="137" customWidth="1"/>
    <col min="696" max="696" width="27" style="137" customWidth="1"/>
    <col min="697" max="697" width="16" style="137" customWidth="1"/>
    <col min="698" max="698" width="25" style="137" customWidth="1"/>
    <col min="699" max="699" width="24" style="137" customWidth="1"/>
    <col min="700" max="700" width="16" style="137" customWidth="1"/>
    <col min="701" max="701" width="22" style="137" customWidth="1"/>
    <col min="702" max="702" width="32" style="137" customWidth="1"/>
    <col min="703" max="703" width="30" style="137" customWidth="1"/>
    <col min="704" max="704" width="23" style="137" customWidth="1"/>
    <col min="705" max="705" width="22" style="137" customWidth="1"/>
    <col min="706" max="707" width="33" style="137" customWidth="1"/>
    <col min="708" max="708" width="26" style="137" customWidth="1"/>
    <col min="709" max="709" width="25" style="137" customWidth="1"/>
    <col min="710" max="710" width="16" style="137" customWidth="1"/>
    <col min="711" max="711" width="23" style="137" customWidth="1"/>
    <col min="712" max="712" width="31" style="137" customWidth="1"/>
    <col min="713" max="713" width="32" style="137" customWidth="1"/>
    <col min="714" max="714" width="17" style="137" customWidth="1"/>
    <col min="715" max="715" width="28" style="137" customWidth="1"/>
    <col min="716" max="716" width="49" style="137" customWidth="1"/>
    <col min="717" max="717" width="24" style="137" customWidth="1"/>
    <col min="718" max="718" width="50" style="137" customWidth="1"/>
    <col min="719" max="719" width="25" style="137" customWidth="1"/>
    <col min="720" max="720" width="20" style="137" customWidth="1"/>
    <col min="721" max="721" width="26" style="137" customWidth="1"/>
    <col min="722" max="722" width="33" style="137" customWidth="1"/>
    <col min="723" max="723" width="26" style="137" customWidth="1"/>
    <col min="724" max="724" width="38" style="137" customWidth="1"/>
    <col min="725" max="725" width="28" style="137" customWidth="1"/>
    <col min="726" max="726" width="45" style="137" customWidth="1"/>
    <col min="727" max="727" width="27" style="137" customWidth="1"/>
    <col min="728" max="728" width="37" style="137" customWidth="1"/>
    <col min="729" max="729" width="18" style="137" customWidth="1"/>
    <col min="730" max="730" width="22" style="137" customWidth="1"/>
    <col min="731" max="731" width="23" style="137" customWidth="1"/>
    <col min="732" max="732" width="26" style="137" customWidth="1"/>
    <col min="733" max="733" width="17" style="137" customWidth="1"/>
    <col min="734" max="734" width="40" style="137" customWidth="1"/>
    <col min="735" max="735" width="23" style="137" customWidth="1"/>
    <col min="736" max="736" width="38" style="137" customWidth="1"/>
    <col min="737" max="737" width="51" style="137" customWidth="1"/>
    <col min="738" max="738" width="26" style="137" customWidth="1"/>
    <col min="739" max="739" width="32" style="137" customWidth="1"/>
    <col min="740" max="740" width="44" style="137" customWidth="1"/>
    <col min="741" max="741" width="22" style="137" customWidth="1"/>
    <col min="742" max="742" width="52" style="137" customWidth="1"/>
    <col min="743" max="743" width="33" style="137" customWidth="1"/>
    <col min="744" max="744" width="40" style="137" customWidth="1"/>
    <col min="745" max="745" width="41" style="137" customWidth="1"/>
    <col min="746" max="746" width="23" style="137" customWidth="1"/>
    <col min="747" max="748" width="37" style="137" customWidth="1"/>
    <col min="749" max="749" width="39" style="137" customWidth="1"/>
    <col min="750" max="750" width="51" style="137" customWidth="1"/>
    <col min="751" max="751" width="33" style="137" customWidth="1"/>
    <col min="752" max="752" width="37" style="137" customWidth="1"/>
    <col min="753" max="753" width="38" style="137" customWidth="1"/>
    <col min="754" max="754" width="43" style="137" customWidth="1"/>
    <col min="755" max="756" width="41" style="137" customWidth="1"/>
    <col min="757" max="757" width="12" style="137" customWidth="1"/>
    <col min="758" max="758" width="18" style="137" customWidth="1"/>
    <col min="759" max="759" width="22" style="137" customWidth="1"/>
    <col min="760" max="760" width="13" style="137" customWidth="1"/>
    <col min="761" max="761" width="14" style="137" customWidth="1"/>
    <col min="762" max="762" width="45" style="137" customWidth="1"/>
    <col min="763" max="763" width="13" style="137" customWidth="1"/>
    <col min="764" max="764" width="27" style="137" customWidth="1"/>
    <col min="765" max="765" width="39" style="137" customWidth="1"/>
    <col min="766" max="766" width="24" style="137" customWidth="1"/>
    <col min="767" max="767" width="40" style="137" customWidth="1"/>
    <col min="768" max="768" width="17" style="137" customWidth="1"/>
    <col min="769" max="769" width="35" style="137"/>
    <col min="770" max="770" width="30" style="137" customWidth="1"/>
    <col min="771" max="771" width="6" style="137" customWidth="1"/>
    <col min="772" max="772" width="8.28515625" style="137" customWidth="1"/>
    <col min="773" max="773" width="10.7109375" style="137" customWidth="1"/>
    <col min="774" max="774" width="8.28515625" style="137" customWidth="1"/>
    <col min="775" max="776" width="7.140625" style="137" customWidth="1"/>
    <col min="777" max="777" width="11.28515625" style="137" customWidth="1"/>
    <col min="778" max="778" width="0" style="137" hidden="1" customWidth="1"/>
    <col min="779" max="779" width="4" style="137" customWidth="1"/>
    <col min="780" max="932" width="8.7109375" style="137" customWidth="1"/>
    <col min="933" max="933" width="4" style="137" customWidth="1"/>
    <col min="934" max="934" width="13" style="137" customWidth="1"/>
    <col min="935" max="935" width="52" style="137" customWidth="1"/>
    <col min="936" max="936" width="23.7109375" style="137" customWidth="1"/>
    <col min="937" max="937" width="7" style="137" customWidth="1"/>
    <col min="938" max="938" width="20" style="137" customWidth="1"/>
    <col min="939" max="939" width="26" style="137" customWidth="1"/>
    <col min="940" max="940" width="23" style="137" customWidth="1"/>
    <col min="941" max="941" width="32" style="137" customWidth="1"/>
    <col min="942" max="942" width="30" style="137" customWidth="1"/>
    <col min="943" max="943" width="29" style="137" customWidth="1"/>
    <col min="944" max="944" width="32" style="137" customWidth="1"/>
    <col min="945" max="945" width="31" style="137" customWidth="1"/>
    <col min="946" max="946" width="20" style="137" customWidth="1"/>
    <col min="947" max="947" width="36" style="137" customWidth="1"/>
    <col min="948" max="948" width="25" style="137" customWidth="1"/>
    <col min="949" max="949" width="22" style="137" customWidth="1"/>
    <col min="950" max="950" width="23" style="137" customWidth="1"/>
    <col min="951" max="951" width="16" style="137" customWidth="1"/>
    <col min="952" max="952" width="27" style="137" customWidth="1"/>
    <col min="953" max="953" width="16" style="137" customWidth="1"/>
    <col min="954" max="954" width="25" style="137" customWidth="1"/>
    <col min="955" max="955" width="24" style="137" customWidth="1"/>
    <col min="956" max="956" width="16" style="137" customWidth="1"/>
    <col min="957" max="957" width="22" style="137" customWidth="1"/>
    <col min="958" max="958" width="32" style="137" customWidth="1"/>
    <col min="959" max="959" width="30" style="137" customWidth="1"/>
    <col min="960" max="960" width="23" style="137" customWidth="1"/>
    <col min="961" max="961" width="22" style="137" customWidth="1"/>
    <col min="962" max="963" width="33" style="137" customWidth="1"/>
    <col min="964" max="964" width="26" style="137" customWidth="1"/>
    <col min="965" max="965" width="25" style="137" customWidth="1"/>
    <col min="966" max="966" width="16" style="137" customWidth="1"/>
    <col min="967" max="967" width="23" style="137" customWidth="1"/>
    <col min="968" max="968" width="31" style="137" customWidth="1"/>
    <col min="969" max="969" width="32" style="137" customWidth="1"/>
    <col min="970" max="970" width="17" style="137" customWidth="1"/>
    <col min="971" max="971" width="28" style="137" customWidth="1"/>
    <col min="972" max="972" width="49" style="137" customWidth="1"/>
    <col min="973" max="973" width="24" style="137" customWidth="1"/>
    <col min="974" max="974" width="50" style="137" customWidth="1"/>
    <col min="975" max="975" width="25" style="137" customWidth="1"/>
    <col min="976" max="976" width="20" style="137" customWidth="1"/>
    <col min="977" max="977" width="26" style="137" customWidth="1"/>
    <col min="978" max="978" width="33" style="137" customWidth="1"/>
    <col min="979" max="979" width="26" style="137" customWidth="1"/>
    <col min="980" max="980" width="38" style="137" customWidth="1"/>
    <col min="981" max="981" width="28" style="137" customWidth="1"/>
    <col min="982" max="982" width="45" style="137" customWidth="1"/>
    <col min="983" max="983" width="27" style="137" customWidth="1"/>
    <col min="984" max="984" width="37" style="137" customWidth="1"/>
    <col min="985" max="985" width="18" style="137" customWidth="1"/>
    <col min="986" max="986" width="22" style="137" customWidth="1"/>
    <col min="987" max="987" width="23" style="137" customWidth="1"/>
    <col min="988" max="988" width="26" style="137" customWidth="1"/>
    <col min="989" max="989" width="17" style="137" customWidth="1"/>
    <col min="990" max="990" width="40" style="137" customWidth="1"/>
    <col min="991" max="991" width="23" style="137" customWidth="1"/>
    <col min="992" max="992" width="38" style="137" customWidth="1"/>
    <col min="993" max="993" width="51" style="137" customWidth="1"/>
    <col min="994" max="994" width="26" style="137" customWidth="1"/>
    <col min="995" max="995" width="32" style="137" customWidth="1"/>
    <col min="996" max="996" width="44" style="137" customWidth="1"/>
    <col min="997" max="997" width="22" style="137" customWidth="1"/>
    <col min="998" max="998" width="52" style="137" customWidth="1"/>
    <col min="999" max="999" width="33" style="137" customWidth="1"/>
    <col min="1000" max="1000" width="40" style="137" customWidth="1"/>
    <col min="1001" max="1001" width="41" style="137" customWidth="1"/>
    <col min="1002" max="1002" width="23" style="137" customWidth="1"/>
    <col min="1003" max="1004" width="37" style="137" customWidth="1"/>
    <col min="1005" max="1005" width="39" style="137" customWidth="1"/>
    <col min="1006" max="1006" width="51" style="137" customWidth="1"/>
    <col min="1007" max="1007" width="33" style="137" customWidth="1"/>
    <col min="1008" max="1008" width="37" style="137" customWidth="1"/>
    <col min="1009" max="1009" width="38" style="137" customWidth="1"/>
    <col min="1010" max="1010" width="43" style="137" customWidth="1"/>
    <col min="1011" max="1012" width="41" style="137" customWidth="1"/>
    <col min="1013" max="1013" width="12" style="137" customWidth="1"/>
    <col min="1014" max="1014" width="18" style="137" customWidth="1"/>
    <col min="1015" max="1015" width="22" style="137" customWidth="1"/>
    <col min="1016" max="1016" width="13" style="137" customWidth="1"/>
    <col min="1017" max="1017" width="14" style="137" customWidth="1"/>
    <col min="1018" max="1018" width="45" style="137" customWidth="1"/>
    <col min="1019" max="1019" width="13" style="137" customWidth="1"/>
    <col min="1020" max="1020" width="27" style="137" customWidth="1"/>
    <col min="1021" max="1021" width="39" style="137" customWidth="1"/>
    <col min="1022" max="1022" width="24" style="137" customWidth="1"/>
    <col min="1023" max="1023" width="40" style="137" customWidth="1"/>
    <col min="1024" max="1024" width="17" style="137" customWidth="1"/>
    <col min="1025" max="1025" width="35" style="137"/>
    <col min="1026" max="1026" width="30" style="137" customWidth="1"/>
    <col min="1027" max="1027" width="6" style="137" customWidth="1"/>
    <col min="1028" max="1028" width="8.28515625" style="137" customWidth="1"/>
    <col min="1029" max="1029" width="10.7109375" style="137" customWidth="1"/>
    <col min="1030" max="1030" width="8.28515625" style="137" customWidth="1"/>
    <col min="1031" max="1032" width="7.140625" style="137" customWidth="1"/>
    <col min="1033" max="1033" width="11.28515625" style="137" customWidth="1"/>
    <col min="1034" max="1034" width="0" style="137" hidden="1" customWidth="1"/>
    <col min="1035" max="1035" width="4" style="137" customWidth="1"/>
    <col min="1036" max="1188" width="8.7109375" style="137" customWidth="1"/>
    <col min="1189" max="1189" width="4" style="137" customWidth="1"/>
    <col min="1190" max="1190" width="13" style="137" customWidth="1"/>
    <col min="1191" max="1191" width="52" style="137" customWidth="1"/>
    <col min="1192" max="1192" width="23.7109375" style="137" customWidth="1"/>
    <col min="1193" max="1193" width="7" style="137" customWidth="1"/>
    <col min="1194" max="1194" width="20" style="137" customWidth="1"/>
    <col min="1195" max="1195" width="26" style="137" customWidth="1"/>
    <col min="1196" max="1196" width="23" style="137" customWidth="1"/>
    <col min="1197" max="1197" width="32" style="137" customWidth="1"/>
    <col min="1198" max="1198" width="30" style="137" customWidth="1"/>
    <col min="1199" max="1199" width="29" style="137" customWidth="1"/>
    <col min="1200" max="1200" width="32" style="137" customWidth="1"/>
    <col min="1201" max="1201" width="31" style="137" customWidth="1"/>
    <col min="1202" max="1202" width="20" style="137" customWidth="1"/>
    <col min="1203" max="1203" width="36" style="137" customWidth="1"/>
    <col min="1204" max="1204" width="25" style="137" customWidth="1"/>
    <col min="1205" max="1205" width="22" style="137" customWidth="1"/>
    <col min="1206" max="1206" width="23" style="137" customWidth="1"/>
    <col min="1207" max="1207" width="16" style="137" customWidth="1"/>
    <col min="1208" max="1208" width="27" style="137" customWidth="1"/>
    <col min="1209" max="1209" width="16" style="137" customWidth="1"/>
    <col min="1210" max="1210" width="25" style="137" customWidth="1"/>
    <col min="1211" max="1211" width="24" style="137" customWidth="1"/>
    <col min="1212" max="1212" width="16" style="137" customWidth="1"/>
    <col min="1213" max="1213" width="22" style="137" customWidth="1"/>
    <col min="1214" max="1214" width="32" style="137" customWidth="1"/>
    <col min="1215" max="1215" width="30" style="137" customWidth="1"/>
    <col min="1216" max="1216" width="23" style="137" customWidth="1"/>
    <col min="1217" max="1217" width="22" style="137" customWidth="1"/>
    <col min="1218" max="1219" width="33" style="137" customWidth="1"/>
    <col min="1220" max="1220" width="26" style="137" customWidth="1"/>
    <col min="1221" max="1221" width="25" style="137" customWidth="1"/>
    <col min="1222" max="1222" width="16" style="137" customWidth="1"/>
    <col min="1223" max="1223" width="23" style="137" customWidth="1"/>
    <col min="1224" max="1224" width="31" style="137" customWidth="1"/>
    <col min="1225" max="1225" width="32" style="137" customWidth="1"/>
    <col min="1226" max="1226" width="17" style="137" customWidth="1"/>
    <col min="1227" max="1227" width="28" style="137" customWidth="1"/>
    <col min="1228" max="1228" width="49" style="137" customWidth="1"/>
    <col min="1229" max="1229" width="24" style="137" customWidth="1"/>
    <col min="1230" max="1230" width="50" style="137" customWidth="1"/>
    <col min="1231" max="1231" width="25" style="137" customWidth="1"/>
    <col min="1232" max="1232" width="20" style="137" customWidth="1"/>
    <col min="1233" max="1233" width="26" style="137" customWidth="1"/>
    <col min="1234" max="1234" width="33" style="137" customWidth="1"/>
    <col min="1235" max="1235" width="26" style="137" customWidth="1"/>
    <col min="1236" max="1236" width="38" style="137" customWidth="1"/>
    <col min="1237" max="1237" width="28" style="137" customWidth="1"/>
    <col min="1238" max="1238" width="45" style="137" customWidth="1"/>
    <col min="1239" max="1239" width="27" style="137" customWidth="1"/>
    <col min="1240" max="1240" width="37" style="137" customWidth="1"/>
    <col min="1241" max="1241" width="18" style="137" customWidth="1"/>
    <col min="1242" max="1242" width="22" style="137" customWidth="1"/>
    <col min="1243" max="1243" width="23" style="137" customWidth="1"/>
    <col min="1244" max="1244" width="26" style="137" customWidth="1"/>
    <col min="1245" max="1245" width="17" style="137" customWidth="1"/>
    <col min="1246" max="1246" width="40" style="137" customWidth="1"/>
    <col min="1247" max="1247" width="23" style="137" customWidth="1"/>
    <col min="1248" max="1248" width="38" style="137" customWidth="1"/>
    <col min="1249" max="1249" width="51" style="137" customWidth="1"/>
    <col min="1250" max="1250" width="26" style="137" customWidth="1"/>
    <col min="1251" max="1251" width="32" style="137" customWidth="1"/>
    <col min="1252" max="1252" width="44" style="137" customWidth="1"/>
    <col min="1253" max="1253" width="22" style="137" customWidth="1"/>
    <col min="1254" max="1254" width="52" style="137" customWidth="1"/>
    <col min="1255" max="1255" width="33" style="137" customWidth="1"/>
    <col min="1256" max="1256" width="40" style="137" customWidth="1"/>
    <col min="1257" max="1257" width="41" style="137" customWidth="1"/>
    <col min="1258" max="1258" width="23" style="137" customWidth="1"/>
    <col min="1259" max="1260" width="37" style="137" customWidth="1"/>
    <col min="1261" max="1261" width="39" style="137" customWidth="1"/>
    <col min="1262" max="1262" width="51" style="137" customWidth="1"/>
    <col min="1263" max="1263" width="33" style="137" customWidth="1"/>
    <col min="1264" max="1264" width="37" style="137" customWidth="1"/>
    <col min="1265" max="1265" width="38" style="137" customWidth="1"/>
    <col min="1266" max="1266" width="43" style="137" customWidth="1"/>
    <col min="1267" max="1268" width="41" style="137" customWidth="1"/>
    <col min="1269" max="1269" width="12" style="137" customWidth="1"/>
    <col min="1270" max="1270" width="18" style="137" customWidth="1"/>
    <col min="1271" max="1271" width="22" style="137" customWidth="1"/>
    <col min="1272" max="1272" width="13" style="137" customWidth="1"/>
    <col min="1273" max="1273" width="14" style="137" customWidth="1"/>
    <col min="1274" max="1274" width="45" style="137" customWidth="1"/>
    <col min="1275" max="1275" width="13" style="137" customWidth="1"/>
    <col min="1276" max="1276" width="27" style="137" customWidth="1"/>
    <col min="1277" max="1277" width="39" style="137" customWidth="1"/>
    <col min="1278" max="1278" width="24" style="137" customWidth="1"/>
    <col min="1279" max="1279" width="40" style="137" customWidth="1"/>
    <col min="1280" max="1280" width="17" style="137" customWidth="1"/>
    <col min="1281" max="1281" width="35" style="137"/>
    <col min="1282" max="1282" width="30" style="137" customWidth="1"/>
    <col min="1283" max="1283" width="6" style="137" customWidth="1"/>
    <col min="1284" max="1284" width="8.28515625" style="137" customWidth="1"/>
    <col min="1285" max="1285" width="10.7109375" style="137" customWidth="1"/>
    <col min="1286" max="1286" width="8.28515625" style="137" customWidth="1"/>
    <col min="1287" max="1288" width="7.140625" style="137" customWidth="1"/>
    <col min="1289" max="1289" width="11.28515625" style="137" customWidth="1"/>
    <col min="1290" max="1290" width="0" style="137" hidden="1" customWidth="1"/>
    <col min="1291" max="1291" width="4" style="137" customWidth="1"/>
    <col min="1292" max="1444" width="8.7109375" style="137" customWidth="1"/>
    <col min="1445" max="1445" width="4" style="137" customWidth="1"/>
    <col min="1446" max="1446" width="13" style="137" customWidth="1"/>
    <col min="1447" max="1447" width="52" style="137" customWidth="1"/>
    <col min="1448" max="1448" width="23.7109375" style="137" customWidth="1"/>
    <col min="1449" max="1449" width="7" style="137" customWidth="1"/>
    <col min="1450" max="1450" width="20" style="137" customWidth="1"/>
    <col min="1451" max="1451" width="26" style="137" customWidth="1"/>
    <col min="1452" max="1452" width="23" style="137" customWidth="1"/>
    <col min="1453" max="1453" width="32" style="137" customWidth="1"/>
    <col min="1454" max="1454" width="30" style="137" customWidth="1"/>
    <col min="1455" max="1455" width="29" style="137" customWidth="1"/>
    <col min="1456" max="1456" width="32" style="137" customWidth="1"/>
    <col min="1457" max="1457" width="31" style="137" customWidth="1"/>
    <col min="1458" max="1458" width="20" style="137" customWidth="1"/>
    <col min="1459" max="1459" width="36" style="137" customWidth="1"/>
    <col min="1460" max="1460" width="25" style="137" customWidth="1"/>
    <col min="1461" max="1461" width="22" style="137" customWidth="1"/>
    <col min="1462" max="1462" width="23" style="137" customWidth="1"/>
    <col min="1463" max="1463" width="16" style="137" customWidth="1"/>
    <col min="1464" max="1464" width="27" style="137" customWidth="1"/>
    <col min="1465" max="1465" width="16" style="137" customWidth="1"/>
    <col min="1466" max="1466" width="25" style="137" customWidth="1"/>
    <col min="1467" max="1467" width="24" style="137" customWidth="1"/>
    <col min="1468" max="1468" width="16" style="137" customWidth="1"/>
    <col min="1469" max="1469" width="22" style="137" customWidth="1"/>
    <col min="1470" max="1470" width="32" style="137" customWidth="1"/>
    <col min="1471" max="1471" width="30" style="137" customWidth="1"/>
    <col min="1472" max="1472" width="23" style="137" customWidth="1"/>
    <col min="1473" max="1473" width="22" style="137" customWidth="1"/>
    <col min="1474" max="1475" width="33" style="137" customWidth="1"/>
    <col min="1476" max="1476" width="26" style="137" customWidth="1"/>
    <col min="1477" max="1477" width="25" style="137" customWidth="1"/>
    <col min="1478" max="1478" width="16" style="137" customWidth="1"/>
    <col min="1479" max="1479" width="23" style="137" customWidth="1"/>
    <col min="1480" max="1480" width="31" style="137" customWidth="1"/>
    <col min="1481" max="1481" width="32" style="137" customWidth="1"/>
    <col min="1482" max="1482" width="17" style="137" customWidth="1"/>
    <col min="1483" max="1483" width="28" style="137" customWidth="1"/>
    <col min="1484" max="1484" width="49" style="137" customWidth="1"/>
    <col min="1485" max="1485" width="24" style="137" customWidth="1"/>
    <col min="1486" max="1486" width="50" style="137" customWidth="1"/>
    <col min="1487" max="1487" width="25" style="137" customWidth="1"/>
    <col min="1488" max="1488" width="20" style="137" customWidth="1"/>
    <col min="1489" max="1489" width="26" style="137" customWidth="1"/>
    <col min="1490" max="1490" width="33" style="137" customWidth="1"/>
    <col min="1491" max="1491" width="26" style="137" customWidth="1"/>
    <col min="1492" max="1492" width="38" style="137" customWidth="1"/>
    <col min="1493" max="1493" width="28" style="137" customWidth="1"/>
    <col min="1494" max="1494" width="45" style="137" customWidth="1"/>
    <col min="1495" max="1495" width="27" style="137" customWidth="1"/>
    <col min="1496" max="1496" width="37" style="137" customWidth="1"/>
    <col min="1497" max="1497" width="18" style="137" customWidth="1"/>
    <col min="1498" max="1498" width="22" style="137" customWidth="1"/>
    <col min="1499" max="1499" width="23" style="137" customWidth="1"/>
    <col min="1500" max="1500" width="26" style="137" customWidth="1"/>
    <col min="1501" max="1501" width="17" style="137" customWidth="1"/>
    <col min="1502" max="1502" width="40" style="137" customWidth="1"/>
    <col min="1503" max="1503" width="23" style="137" customWidth="1"/>
    <col min="1504" max="1504" width="38" style="137" customWidth="1"/>
    <col min="1505" max="1505" width="51" style="137" customWidth="1"/>
    <col min="1506" max="1506" width="26" style="137" customWidth="1"/>
    <col min="1507" max="1507" width="32" style="137" customWidth="1"/>
    <col min="1508" max="1508" width="44" style="137" customWidth="1"/>
    <col min="1509" max="1509" width="22" style="137" customWidth="1"/>
    <col min="1510" max="1510" width="52" style="137" customWidth="1"/>
    <col min="1511" max="1511" width="33" style="137" customWidth="1"/>
    <col min="1512" max="1512" width="40" style="137" customWidth="1"/>
    <col min="1513" max="1513" width="41" style="137" customWidth="1"/>
    <col min="1514" max="1514" width="23" style="137" customWidth="1"/>
    <col min="1515" max="1516" width="37" style="137" customWidth="1"/>
    <col min="1517" max="1517" width="39" style="137" customWidth="1"/>
    <col min="1518" max="1518" width="51" style="137" customWidth="1"/>
    <col min="1519" max="1519" width="33" style="137" customWidth="1"/>
    <col min="1520" max="1520" width="37" style="137" customWidth="1"/>
    <col min="1521" max="1521" width="38" style="137" customWidth="1"/>
    <col min="1522" max="1522" width="43" style="137" customWidth="1"/>
    <col min="1523" max="1524" width="41" style="137" customWidth="1"/>
    <col min="1525" max="1525" width="12" style="137" customWidth="1"/>
    <col min="1526" max="1526" width="18" style="137" customWidth="1"/>
    <col min="1527" max="1527" width="22" style="137" customWidth="1"/>
    <col min="1528" max="1528" width="13" style="137" customWidth="1"/>
    <col min="1529" max="1529" width="14" style="137" customWidth="1"/>
    <col min="1530" max="1530" width="45" style="137" customWidth="1"/>
    <col min="1531" max="1531" width="13" style="137" customWidth="1"/>
    <col min="1532" max="1532" width="27" style="137" customWidth="1"/>
    <col min="1533" max="1533" width="39" style="137" customWidth="1"/>
    <col min="1534" max="1534" width="24" style="137" customWidth="1"/>
    <col min="1535" max="1535" width="40" style="137" customWidth="1"/>
    <col min="1536" max="1536" width="17" style="137" customWidth="1"/>
    <col min="1537" max="1537" width="35" style="137"/>
    <col min="1538" max="1538" width="30" style="137" customWidth="1"/>
    <col min="1539" max="1539" width="6" style="137" customWidth="1"/>
    <col min="1540" max="1540" width="8.28515625" style="137" customWidth="1"/>
    <col min="1541" max="1541" width="10.7109375" style="137" customWidth="1"/>
    <col min="1542" max="1542" width="8.28515625" style="137" customWidth="1"/>
    <col min="1543" max="1544" width="7.140625" style="137" customWidth="1"/>
    <col min="1545" max="1545" width="11.28515625" style="137" customWidth="1"/>
    <col min="1546" max="1546" width="0" style="137" hidden="1" customWidth="1"/>
    <col min="1547" max="1547" width="4" style="137" customWidth="1"/>
    <col min="1548" max="1700" width="8.7109375" style="137" customWidth="1"/>
    <col min="1701" max="1701" width="4" style="137" customWidth="1"/>
    <col min="1702" max="1702" width="13" style="137" customWidth="1"/>
    <col min="1703" max="1703" width="52" style="137" customWidth="1"/>
    <col min="1704" max="1704" width="23.7109375" style="137" customWidth="1"/>
    <col min="1705" max="1705" width="7" style="137" customWidth="1"/>
    <col min="1706" max="1706" width="20" style="137" customWidth="1"/>
    <col min="1707" max="1707" width="26" style="137" customWidth="1"/>
    <col min="1708" max="1708" width="23" style="137" customWidth="1"/>
    <col min="1709" max="1709" width="32" style="137" customWidth="1"/>
    <col min="1710" max="1710" width="30" style="137" customWidth="1"/>
    <col min="1711" max="1711" width="29" style="137" customWidth="1"/>
    <col min="1712" max="1712" width="32" style="137" customWidth="1"/>
    <col min="1713" max="1713" width="31" style="137" customWidth="1"/>
    <col min="1714" max="1714" width="20" style="137" customWidth="1"/>
    <col min="1715" max="1715" width="36" style="137" customWidth="1"/>
    <col min="1716" max="1716" width="25" style="137" customWidth="1"/>
    <col min="1717" max="1717" width="22" style="137" customWidth="1"/>
    <col min="1718" max="1718" width="23" style="137" customWidth="1"/>
    <col min="1719" max="1719" width="16" style="137" customWidth="1"/>
    <col min="1720" max="1720" width="27" style="137" customWidth="1"/>
    <col min="1721" max="1721" width="16" style="137" customWidth="1"/>
    <col min="1722" max="1722" width="25" style="137" customWidth="1"/>
    <col min="1723" max="1723" width="24" style="137" customWidth="1"/>
    <col min="1724" max="1724" width="16" style="137" customWidth="1"/>
    <col min="1725" max="1725" width="22" style="137" customWidth="1"/>
    <col min="1726" max="1726" width="32" style="137" customWidth="1"/>
    <col min="1727" max="1727" width="30" style="137" customWidth="1"/>
    <col min="1728" max="1728" width="23" style="137" customWidth="1"/>
    <col min="1729" max="1729" width="22" style="137" customWidth="1"/>
    <col min="1730" max="1731" width="33" style="137" customWidth="1"/>
    <col min="1732" max="1732" width="26" style="137" customWidth="1"/>
    <col min="1733" max="1733" width="25" style="137" customWidth="1"/>
    <col min="1734" max="1734" width="16" style="137" customWidth="1"/>
    <col min="1735" max="1735" width="23" style="137" customWidth="1"/>
    <col min="1736" max="1736" width="31" style="137" customWidth="1"/>
    <col min="1737" max="1737" width="32" style="137" customWidth="1"/>
    <col min="1738" max="1738" width="17" style="137" customWidth="1"/>
    <col min="1739" max="1739" width="28" style="137" customWidth="1"/>
    <col min="1740" max="1740" width="49" style="137" customWidth="1"/>
    <col min="1741" max="1741" width="24" style="137" customWidth="1"/>
    <col min="1742" max="1742" width="50" style="137" customWidth="1"/>
    <col min="1743" max="1743" width="25" style="137" customWidth="1"/>
    <col min="1744" max="1744" width="20" style="137" customWidth="1"/>
    <col min="1745" max="1745" width="26" style="137" customWidth="1"/>
    <col min="1746" max="1746" width="33" style="137" customWidth="1"/>
    <col min="1747" max="1747" width="26" style="137" customWidth="1"/>
    <col min="1748" max="1748" width="38" style="137" customWidth="1"/>
    <col min="1749" max="1749" width="28" style="137" customWidth="1"/>
    <col min="1750" max="1750" width="45" style="137" customWidth="1"/>
    <col min="1751" max="1751" width="27" style="137" customWidth="1"/>
    <col min="1752" max="1752" width="37" style="137" customWidth="1"/>
    <col min="1753" max="1753" width="18" style="137" customWidth="1"/>
    <col min="1754" max="1754" width="22" style="137" customWidth="1"/>
    <col min="1755" max="1755" width="23" style="137" customWidth="1"/>
    <col min="1756" max="1756" width="26" style="137" customWidth="1"/>
    <col min="1757" max="1757" width="17" style="137" customWidth="1"/>
    <col min="1758" max="1758" width="40" style="137" customWidth="1"/>
    <col min="1759" max="1759" width="23" style="137" customWidth="1"/>
    <col min="1760" max="1760" width="38" style="137" customWidth="1"/>
    <col min="1761" max="1761" width="51" style="137" customWidth="1"/>
    <col min="1762" max="1762" width="26" style="137" customWidth="1"/>
    <col min="1763" max="1763" width="32" style="137" customWidth="1"/>
    <col min="1764" max="1764" width="44" style="137" customWidth="1"/>
    <col min="1765" max="1765" width="22" style="137" customWidth="1"/>
    <col min="1766" max="1766" width="52" style="137" customWidth="1"/>
    <col min="1767" max="1767" width="33" style="137" customWidth="1"/>
    <col min="1768" max="1768" width="40" style="137" customWidth="1"/>
    <col min="1769" max="1769" width="41" style="137" customWidth="1"/>
    <col min="1770" max="1770" width="23" style="137" customWidth="1"/>
    <col min="1771" max="1772" width="37" style="137" customWidth="1"/>
    <col min="1773" max="1773" width="39" style="137" customWidth="1"/>
    <col min="1774" max="1774" width="51" style="137" customWidth="1"/>
    <col min="1775" max="1775" width="33" style="137" customWidth="1"/>
    <col min="1776" max="1776" width="37" style="137" customWidth="1"/>
    <col min="1777" max="1777" width="38" style="137" customWidth="1"/>
    <col min="1778" max="1778" width="43" style="137" customWidth="1"/>
    <col min="1779" max="1780" width="41" style="137" customWidth="1"/>
    <col min="1781" max="1781" width="12" style="137" customWidth="1"/>
    <col min="1782" max="1782" width="18" style="137" customWidth="1"/>
    <col min="1783" max="1783" width="22" style="137" customWidth="1"/>
    <col min="1784" max="1784" width="13" style="137" customWidth="1"/>
    <col min="1785" max="1785" width="14" style="137" customWidth="1"/>
    <col min="1786" max="1786" width="45" style="137" customWidth="1"/>
    <col min="1787" max="1787" width="13" style="137" customWidth="1"/>
    <col min="1788" max="1788" width="27" style="137" customWidth="1"/>
    <col min="1789" max="1789" width="39" style="137" customWidth="1"/>
    <col min="1790" max="1790" width="24" style="137" customWidth="1"/>
    <col min="1791" max="1791" width="40" style="137" customWidth="1"/>
    <col min="1792" max="1792" width="17" style="137" customWidth="1"/>
    <col min="1793" max="1793" width="35" style="137"/>
    <col min="1794" max="1794" width="30" style="137" customWidth="1"/>
    <col min="1795" max="1795" width="6" style="137" customWidth="1"/>
    <col min="1796" max="1796" width="8.28515625" style="137" customWidth="1"/>
    <col min="1797" max="1797" width="10.7109375" style="137" customWidth="1"/>
    <col min="1798" max="1798" width="8.28515625" style="137" customWidth="1"/>
    <col min="1799" max="1800" width="7.140625" style="137" customWidth="1"/>
    <col min="1801" max="1801" width="11.28515625" style="137" customWidth="1"/>
    <col min="1802" max="1802" width="0" style="137" hidden="1" customWidth="1"/>
    <col min="1803" max="1803" width="4" style="137" customWidth="1"/>
    <col min="1804" max="1956" width="8.7109375" style="137" customWidth="1"/>
    <col min="1957" max="1957" width="4" style="137" customWidth="1"/>
    <col min="1958" max="1958" width="13" style="137" customWidth="1"/>
    <col min="1959" max="1959" width="52" style="137" customWidth="1"/>
    <col min="1960" max="1960" width="23.7109375" style="137" customWidth="1"/>
    <col min="1961" max="1961" width="7" style="137" customWidth="1"/>
    <col min="1962" max="1962" width="20" style="137" customWidth="1"/>
    <col min="1963" max="1963" width="26" style="137" customWidth="1"/>
    <col min="1964" max="1964" width="23" style="137" customWidth="1"/>
    <col min="1965" max="1965" width="32" style="137" customWidth="1"/>
    <col min="1966" max="1966" width="30" style="137" customWidth="1"/>
    <col min="1967" max="1967" width="29" style="137" customWidth="1"/>
    <col min="1968" max="1968" width="32" style="137" customWidth="1"/>
    <col min="1969" max="1969" width="31" style="137" customWidth="1"/>
    <col min="1970" max="1970" width="20" style="137" customWidth="1"/>
    <col min="1971" max="1971" width="36" style="137" customWidth="1"/>
    <col min="1972" max="1972" width="25" style="137" customWidth="1"/>
    <col min="1973" max="1973" width="22" style="137" customWidth="1"/>
    <col min="1974" max="1974" width="23" style="137" customWidth="1"/>
    <col min="1975" max="1975" width="16" style="137" customWidth="1"/>
    <col min="1976" max="1976" width="27" style="137" customWidth="1"/>
    <col min="1977" max="1977" width="16" style="137" customWidth="1"/>
    <col min="1978" max="1978" width="25" style="137" customWidth="1"/>
    <col min="1979" max="1979" width="24" style="137" customWidth="1"/>
    <col min="1980" max="1980" width="16" style="137" customWidth="1"/>
    <col min="1981" max="1981" width="22" style="137" customWidth="1"/>
    <col min="1982" max="1982" width="32" style="137" customWidth="1"/>
    <col min="1983" max="1983" width="30" style="137" customWidth="1"/>
    <col min="1984" max="1984" width="23" style="137" customWidth="1"/>
    <col min="1985" max="1985" width="22" style="137" customWidth="1"/>
    <col min="1986" max="1987" width="33" style="137" customWidth="1"/>
    <col min="1988" max="1988" width="26" style="137" customWidth="1"/>
    <col min="1989" max="1989" width="25" style="137" customWidth="1"/>
    <col min="1990" max="1990" width="16" style="137" customWidth="1"/>
    <col min="1991" max="1991" width="23" style="137" customWidth="1"/>
    <col min="1992" max="1992" width="31" style="137" customWidth="1"/>
    <col min="1993" max="1993" width="32" style="137" customWidth="1"/>
    <col min="1994" max="1994" width="17" style="137" customWidth="1"/>
    <col min="1995" max="1995" width="28" style="137" customWidth="1"/>
    <col min="1996" max="1996" width="49" style="137" customWidth="1"/>
    <col min="1997" max="1997" width="24" style="137" customWidth="1"/>
    <col min="1998" max="1998" width="50" style="137" customWidth="1"/>
    <col min="1999" max="1999" width="25" style="137" customWidth="1"/>
    <col min="2000" max="2000" width="20" style="137" customWidth="1"/>
    <col min="2001" max="2001" width="26" style="137" customWidth="1"/>
    <col min="2002" max="2002" width="33" style="137" customWidth="1"/>
    <col min="2003" max="2003" width="26" style="137" customWidth="1"/>
    <col min="2004" max="2004" width="38" style="137" customWidth="1"/>
    <col min="2005" max="2005" width="28" style="137" customWidth="1"/>
    <col min="2006" max="2006" width="45" style="137" customWidth="1"/>
    <col min="2007" max="2007" width="27" style="137" customWidth="1"/>
    <col min="2008" max="2008" width="37" style="137" customWidth="1"/>
    <col min="2009" max="2009" width="18" style="137" customWidth="1"/>
    <col min="2010" max="2010" width="22" style="137" customWidth="1"/>
    <col min="2011" max="2011" width="23" style="137" customWidth="1"/>
    <col min="2012" max="2012" width="26" style="137" customWidth="1"/>
    <col min="2013" max="2013" width="17" style="137" customWidth="1"/>
    <col min="2014" max="2014" width="40" style="137" customWidth="1"/>
    <col min="2015" max="2015" width="23" style="137" customWidth="1"/>
    <col min="2016" max="2016" width="38" style="137" customWidth="1"/>
    <col min="2017" max="2017" width="51" style="137" customWidth="1"/>
    <col min="2018" max="2018" width="26" style="137" customWidth="1"/>
    <col min="2019" max="2019" width="32" style="137" customWidth="1"/>
    <col min="2020" max="2020" width="44" style="137" customWidth="1"/>
    <col min="2021" max="2021" width="22" style="137" customWidth="1"/>
    <col min="2022" max="2022" width="52" style="137" customWidth="1"/>
    <col min="2023" max="2023" width="33" style="137" customWidth="1"/>
    <col min="2024" max="2024" width="40" style="137" customWidth="1"/>
    <col min="2025" max="2025" width="41" style="137" customWidth="1"/>
    <col min="2026" max="2026" width="23" style="137" customWidth="1"/>
    <col min="2027" max="2028" width="37" style="137" customWidth="1"/>
    <col min="2029" max="2029" width="39" style="137" customWidth="1"/>
    <col min="2030" max="2030" width="51" style="137" customWidth="1"/>
    <col min="2031" max="2031" width="33" style="137" customWidth="1"/>
    <col min="2032" max="2032" width="37" style="137" customWidth="1"/>
    <col min="2033" max="2033" width="38" style="137" customWidth="1"/>
    <col min="2034" max="2034" width="43" style="137" customWidth="1"/>
    <col min="2035" max="2036" width="41" style="137" customWidth="1"/>
    <col min="2037" max="2037" width="12" style="137" customWidth="1"/>
    <col min="2038" max="2038" width="18" style="137" customWidth="1"/>
    <col min="2039" max="2039" width="22" style="137" customWidth="1"/>
    <col min="2040" max="2040" width="13" style="137" customWidth="1"/>
    <col min="2041" max="2041" width="14" style="137" customWidth="1"/>
    <col min="2042" max="2042" width="45" style="137" customWidth="1"/>
    <col min="2043" max="2043" width="13" style="137" customWidth="1"/>
    <col min="2044" max="2044" width="27" style="137" customWidth="1"/>
    <col min="2045" max="2045" width="39" style="137" customWidth="1"/>
    <col min="2046" max="2046" width="24" style="137" customWidth="1"/>
    <col min="2047" max="2047" width="40" style="137" customWidth="1"/>
    <col min="2048" max="2048" width="17" style="137" customWidth="1"/>
    <col min="2049" max="2049" width="35" style="137"/>
    <col min="2050" max="2050" width="30" style="137" customWidth="1"/>
    <col min="2051" max="2051" width="6" style="137" customWidth="1"/>
    <col min="2052" max="2052" width="8.28515625" style="137" customWidth="1"/>
    <col min="2053" max="2053" width="10.7109375" style="137" customWidth="1"/>
    <col min="2054" max="2054" width="8.28515625" style="137" customWidth="1"/>
    <col min="2055" max="2056" width="7.140625" style="137" customWidth="1"/>
    <col min="2057" max="2057" width="11.28515625" style="137" customWidth="1"/>
    <col min="2058" max="2058" width="0" style="137" hidden="1" customWidth="1"/>
    <col min="2059" max="2059" width="4" style="137" customWidth="1"/>
    <col min="2060" max="2212" width="8.7109375" style="137" customWidth="1"/>
    <col min="2213" max="2213" width="4" style="137" customWidth="1"/>
    <col min="2214" max="2214" width="13" style="137" customWidth="1"/>
    <col min="2215" max="2215" width="52" style="137" customWidth="1"/>
    <col min="2216" max="2216" width="23.7109375" style="137" customWidth="1"/>
    <col min="2217" max="2217" width="7" style="137" customWidth="1"/>
    <col min="2218" max="2218" width="20" style="137" customWidth="1"/>
    <col min="2219" max="2219" width="26" style="137" customWidth="1"/>
    <col min="2220" max="2220" width="23" style="137" customWidth="1"/>
    <col min="2221" max="2221" width="32" style="137" customWidth="1"/>
    <col min="2222" max="2222" width="30" style="137" customWidth="1"/>
    <col min="2223" max="2223" width="29" style="137" customWidth="1"/>
    <col min="2224" max="2224" width="32" style="137" customWidth="1"/>
    <col min="2225" max="2225" width="31" style="137" customWidth="1"/>
    <col min="2226" max="2226" width="20" style="137" customWidth="1"/>
    <col min="2227" max="2227" width="36" style="137" customWidth="1"/>
    <col min="2228" max="2228" width="25" style="137" customWidth="1"/>
    <col min="2229" max="2229" width="22" style="137" customWidth="1"/>
    <col min="2230" max="2230" width="23" style="137" customWidth="1"/>
    <col min="2231" max="2231" width="16" style="137" customWidth="1"/>
    <col min="2232" max="2232" width="27" style="137" customWidth="1"/>
    <col min="2233" max="2233" width="16" style="137" customWidth="1"/>
    <col min="2234" max="2234" width="25" style="137" customWidth="1"/>
    <col min="2235" max="2235" width="24" style="137" customWidth="1"/>
    <col min="2236" max="2236" width="16" style="137" customWidth="1"/>
    <col min="2237" max="2237" width="22" style="137" customWidth="1"/>
    <col min="2238" max="2238" width="32" style="137" customWidth="1"/>
    <col min="2239" max="2239" width="30" style="137" customWidth="1"/>
    <col min="2240" max="2240" width="23" style="137" customWidth="1"/>
    <col min="2241" max="2241" width="22" style="137" customWidth="1"/>
    <col min="2242" max="2243" width="33" style="137" customWidth="1"/>
    <col min="2244" max="2244" width="26" style="137" customWidth="1"/>
    <col min="2245" max="2245" width="25" style="137" customWidth="1"/>
    <col min="2246" max="2246" width="16" style="137" customWidth="1"/>
    <col min="2247" max="2247" width="23" style="137" customWidth="1"/>
    <col min="2248" max="2248" width="31" style="137" customWidth="1"/>
    <col min="2249" max="2249" width="32" style="137" customWidth="1"/>
    <col min="2250" max="2250" width="17" style="137" customWidth="1"/>
    <col min="2251" max="2251" width="28" style="137" customWidth="1"/>
    <col min="2252" max="2252" width="49" style="137" customWidth="1"/>
    <col min="2253" max="2253" width="24" style="137" customWidth="1"/>
    <col min="2254" max="2254" width="50" style="137" customWidth="1"/>
    <col min="2255" max="2255" width="25" style="137" customWidth="1"/>
    <col min="2256" max="2256" width="20" style="137" customWidth="1"/>
    <col min="2257" max="2257" width="26" style="137" customWidth="1"/>
    <col min="2258" max="2258" width="33" style="137" customWidth="1"/>
    <col min="2259" max="2259" width="26" style="137" customWidth="1"/>
    <col min="2260" max="2260" width="38" style="137" customWidth="1"/>
    <col min="2261" max="2261" width="28" style="137" customWidth="1"/>
    <col min="2262" max="2262" width="45" style="137" customWidth="1"/>
    <col min="2263" max="2263" width="27" style="137" customWidth="1"/>
    <col min="2264" max="2264" width="37" style="137" customWidth="1"/>
    <col min="2265" max="2265" width="18" style="137" customWidth="1"/>
    <col min="2266" max="2266" width="22" style="137" customWidth="1"/>
    <col min="2267" max="2267" width="23" style="137" customWidth="1"/>
    <col min="2268" max="2268" width="26" style="137" customWidth="1"/>
    <col min="2269" max="2269" width="17" style="137" customWidth="1"/>
    <col min="2270" max="2270" width="40" style="137" customWidth="1"/>
    <col min="2271" max="2271" width="23" style="137" customWidth="1"/>
    <col min="2272" max="2272" width="38" style="137" customWidth="1"/>
    <col min="2273" max="2273" width="51" style="137" customWidth="1"/>
    <col min="2274" max="2274" width="26" style="137" customWidth="1"/>
    <col min="2275" max="2275" width="32" style="137" customWidth="1"/>
    <col min="2276" max="2276" width="44" style="137" customWidth="1"/>
    <col min="2277" max="2277" width="22" style="137" customWidth="1"/>
    <col min="2278" max="2278" width="52" style="137" customWidth="1"/>
    <col min="2279" max="2279" width="33" style="137" customWidth="1"/>
    <col min="2280" max="2280" width="40" style="137" customWidth="1"/>
    <col min="2281" max="2281" width="41" style="137" customWidth="1"/>
    <col min="2282" max="2282" width="23" style="137" customWidth="1"/>
    <col min="2283" max="2284" width="37" style="137" customWidth="1"/>
    <col min="2285" max="2285" width="39" style="137" customWidth="1"/>
    <col min="2286" max="2286" width="51" style="137" customWidth="1"/>
    <col min="2287" max="2287" width="33" style="137" customWidth="1"/>
    <col min="2288" max="2288" width="37" style="137" customWidth="1"/>
    <col min="2289" max="2289" width="38" style="137" customWidth="1"/>
    <col min="2290" max="2290" width="43" style="137" customWidth="1"/>
    <col min="2291" max="2292" width="41" style="137" customWidth="1"/>
    <col min="2293" max="2293" width="12" style="137" customWidth="1"/>
    <col min="2294" max="2294" width="18" style="137" customWidth="1"/>
    <col min="2295" max="2295" width="22" style="137" customWidth="1"/>
    <col min="2296" max="2296" width="13" style="137" customWidth="1"/>
    <col min="2297" max="2297" width="14" style="137" customWidth="1"/>
    <col min="2298" max="2298" width="45" style="137" customWidth="1"/>
    <col min="2299" max="2299" width="13" style="137" customWidth="1"/>
    <col min="2300" max="2300" width="27" style="137" customWidth="1"/>
    <col min="2301" max="2301" width="39" style="137" customWidth="1"/>
    <col min="2302" max="2302" width="24" style="137" customWidth="1"/>
    <col min="2303" max="2303" width="40" style="137" customWidth="1"/>
    <col min="2304" max="2304" width="17" style="137" customWidth="1"/>
    <col min="2305" max="2305" width="35" style="137"/>
    <col min="2306" max="2306" width="30" style="137" customWidth="1"/>
    <col min="2307" max="2307" width="6" style="137" customWidth="1"/>
    <col min="2308" max="2308" width="8.28515625" style="137" customWidth="1"/>
    <col min="2309" max="2309" width="10.7109375" style="137" customWidth="1"/>
    <col min="2310" max="2310" width="8.28515625" style="137" customWidth="1"/>
    <col min="2311" max="2312" width="7.140625" style="137" customWidth="1"/>
    <col min="2313" max="2313" width="11.28515625" style="137" customWidth="1"/>
    <col min="2314" max="2314" width="0" style="137" hidden="1" customWidth="1"/>
    <col min="2315" max="2315" width="4" style="137" customWidth="1"/>
    <col min="2316" max="2468" width="8.7109375" style="137" customWidth="1"/>
    <col min="2469" max="2469" width="4" style="137" customWidth="1"/>
    <col min="2470" max="2470" width="13" style="137" customWidth="1"/>
    <col min="2471" max="2471" width="52" style="137" customWidth="1"/>
    <col min="2472" max="2472" width="23.7109375" style="137" customWidth="1"/>
    <col min="2473" max="2473" width="7" style="137" customWidth="1"/>
    <col min="2474" max="2474" width="20" style="137" customWidth="1"/>
    <col min="2475" max="2475" width="26" style="137" customWidth="1"/>
    <col min="2476" max="2476" width="23" style="137" customWidth="1"/>
    <col min="2477" max="2477" width="32" style="137" customWidth="1"/>
    <col min="2478" max="2478" width="30" style="137" customWidth="1"/>
    <col min="2479" max="2479" width="29" style="137" customWidth="1"/>
    <col min="2480" max="2480" width="32" style="137" customWidth="1"/>
    <col min="2481" max="2481" width="31" style="137" customWidth="1"/>
    <col min="2482" max="2482" width="20" style="137" customWidth="1"/>
    <col min="2483" max="2483" width="36" style="137" customWidth="1"/>
    <col min="2484" max="2484" width="25" style="137" customWidth="1"/>
    <col min="2485" max="2485" width="22" style="137" customWidth="1"/>
    <col min="2486" max="2486" width="23" style="137" customWidth="1"/>
    <col min="2487" max="2487" width="16" style="137" customWidth="1"/>
    <col min="2488" max="2488" width="27" style="137" customWidth="1"/>
    <col min="2489" max="2489" width="16" style="137" customWidth="1"/>
    <col min="2490" max="2490" width="25" style="137" customWidth="1"/>
    <col min="2491" max="2491" width="24" style="137" customWidth="1"/>
    <col min="2492" max="2492" width="16" style="137" customWidth="1"/>
    <col min="2493" max="2493" width="22" style="137" customWidth="1"/>
    <col min="2494" max="2494" width="32" style="137" customWidth="1"/>
    <col min="2495" max="2495" width="30" style="137" customWidth="1"/>
    <col min="2496" max="2496" width="23" style="137" customWidth="1"/>
    <col min="2497" max="2497" width="22" style="137" customWidth="1"/>
    <col min="2498" max="2499" width="33" style="137" customWidth="1"/>
    <col min="2500" max="2500" width="26" style="137" customWidth="1"/>
    <col min="2501" max="2501" width="25" style="137" customWidth="1"/>
    <col min="2502" max="2502" width="16" style="137" customWidth="1"/>
    <col min="2503" max="2503" width="23" style="137" customWidth="1"/>
    <col min="2504" max="2504" width="31" style="137" customWidth="1"/>
    <col min="2505" max="2505" width="32" style="137" customWidth="1"/>
    <col min="2506" max="2506" width="17" style="137" customWidth="1"/>
    <col min="2507" max="2507" width="28" style="137" customWidth="1"/>
    <col min="2508" max="2508" width="49" style="137" customWidth="1"/>
    <col min="2509" max="2509" width="24" style="137" customWidth="1"/>
    <col min="2510" max="2510" width="50" style="137" customWidth="1"/>
    <col min="2511" max="2511" width="25" style="137" customWidth="1"/>
    <col min="2512" max="2512" width="20" style="137" customWidth="1"/>
    <col min="2513" max="2513" width="26" style="137" customWidth="1"/>
    <col min="2514" max="2514" width="33" style="137" customWidth="1"/>
    <col min="2515" max="2515" width="26" style="137" customWidth="1"/>
    <col min="2516" max="2516" width="38" style="137" customWidth="1"/>
    <col min="2517" max="2517" width="28" style="137" customWidth="1"/>
    <col min="2518" max="2518" width="45" style="137" customWidth="1"/>
    <col min="2519" max="2519" width="27" style="137" customWidth="1"/>
    <col min="2520" max="2520" width="37" style="137" customWidth="1"/>
    <col min="2521" max="2521" width="18" style="137" customWidth="1"/>
    <col min="2522" max="2522" width="22" style="137" customWidth="1"/>
    <col min="2523" max="2523" width="23" style="137" customWidth="1"/>
    <col min="2524" max="2524" width="26" style="137" customWidth="1"/>
    <col min="2525" max="2525" width="17" style="137" customWidth="1"/>
    <col min="2526" max="2526" width="40" style="137" customWidth="1"/>
    <col min="2527" max="2527" width="23" style="137" customWidth="1"/>
    <col min="2528" max="2528" width="38" style="137" customWidth="1"/>
    <col min="2529" max="2529" width="51" style="137" customWidth="1"/>
    <col min="2530" max="2530" width="26" style="137" customWidth="1"/>
    <col min="2531" max="2531" width="32" style="137" customWidth="1"/>
    <col min="2532" max="2532" width="44" style="137" customWidth="1"/>
    <col min="2533" max="2533" width="22" style="137" customWidth="1"/>
    <col min="2534" max="2534" width="52" style="137" customWidth="1"/>
    <col min="2535" max="2535" width="33" style="137" customWidth="1"/>
    <col min="2536" max="2536" width="40" style="137" customWidth="1"/>
    <col min="2537" max="2537" width="41" style="137" customWidth="1"/>
    <col min="2538" max="2538" width="23" style="137" customWidth="1"/>
    <col min="2539" max="2540" width="37" style="137" customWidth="1"/>
    <col min="2541" max="2541" width="39" style="137" customWidth="1"/>
    <col min="2542" max="2542" width="51" style="137" customWidth="1"/>
    <col min="2543" max="2543" width="33" style="137" customWidth="1"/>
    <col min="2544" max="2544" width="37" style="137" customWidth="1"/>
    <col min="2545" max="2545" width="38" style="137" customWidth="1"/>
    <col min="2546" max="2546" width="43" style="137" customWidth="1"/>
    <col min="2547" max="2548" width="41" style="137" customWidth="1"/>
    <col min="2549" max="2549" width="12" style="137" customWidth="1"/>
    <col min="2550" max="2550" width="18" style="137" customWidth="1"/>
    <col min="2551" max="2551" width="22" style="137" customWidth="1"/>
    <col min="2552" max="2552" width="13" style="137" customWidth="1"/>
    <col min="2553" max="2553" width="14" style="137" customWidth="1"/>
    <col min="2554" max="2554" width="45" style="137" customWidth="1"/>
    <col min="2555" max="2555" width="13" style="137" customWidth="1"/>
    <col min="2556" max="2556" width="27" style="137" customWidth="1"/>
    <col min="2557" max="2557" width="39" style="137" customWidth="1"/>
    <col min="2558" max="2558" width="24" style="137" customWidth="1"/>
    <col min="2559" max="2559" width="40" style="137" customWidth="1"/>
    <col min="2560" max="2560" width="17" style="137" customWidth="1"/>
    <col min="2561" max="2561" width="35" style="137"/>
    <col min="2562" max="2562" width="30" style="137" customWidth="1"/>
    <col min="2563" max="2563" width="6" style="137" customWidth="1"/>
    <col min="2564" max="2564" width="8.28515625" style="137" customWidth="1"/>
    <col min="2565" max="2565" width="10.7109375" style="137" customWidth="1"/>
    <col min="2566" max="2566" width="8.28515625" style="137" customWidth="1"/>
    <col min="2567" max="2568" width="7.140625" style="137" customWidth="1"/>
    <col min="2569" max="2569" width="11.28515625" style="137" customWidth="1"/>
    <col min="2570" max="2570" width="0" style="137" hidden="1" customWidth="1"/>
    <col min="2571" max="2571" width="4" style="137" customWidth="1"/>
    <col min="2572" max="2724" width="8.7109375" style="137" customWidth="1"/>
    <col min="2725" max="2725" width="4" style="137" customWidth="1"/>
    <col min="2726" max="2726" width="13" style="137" customWidth="1"/>
    <col min="2727" max="2727" width="52" style="137" customWidth="1"/>
    <col min="2728" max="2728" width="23.7109375" style="137" customWidth="1"/>
    <col min="2729" max="2729" width="7" style="137" customWidth="1"/>
    <col min="2730" max="2730" width="20" style="137" customWidth="1"/>
    <col min="2731" max="2731" width="26" style="137" customWidth="1"/>
    <col min="2732" max="2732" width="23" style="137" customWidth="1"/>
    <col min="2733" max="2733" width="32" style="137" customWidth="1"/>
    <col min="2734" max="2734" width="30" style="137" customWidth="1"/>
    <col min="2735" max="2735" width="29" style="137" customWidth="1"/>
    <col min="2736" max="2736" width="32" style="137" customWidth="1"/>
    <col min="2737" max="2737" width="31" style="137" customWidth="1"/>
    <col min="2738" max="2738" width="20" style="137" customWidth="1"/>
    <col min="2739" max="2739" width="36" style="137" customWidth="1"/>
    <col min="2740" max="2740" width="25" style="137" customWidth="1"/>
    <col min="2741" max="2741" width="22" style="137" customWidth="1"/>
    <col min="2742" max="2742" width="23" style="137" customWidth="1"/>
    <col min="2743" max="2743" width="16" style="137" customWidth="1"/>
    <col min="2744" max="2744" width="27" style="137" customWidth="1"/>
    <col min="2745" max="2745" width="16" style="137" customWidth="1"/>
    <col min="2746" max="2746" width="25" style="137" customWidth="1"/>
    <col min="2747" max="2747" width="24" style="137" customWidth="1"/>
    <col min="2748" max="2748" width="16" style="137" customWidth="1"/>
    <col min="2749" max="2749" width="22" style="137" customWidth="1"/>
    <col min="2750" max="2750" width="32" style="137" customWidth="1"/>
    <col min="2751" max="2751" width="30" style="137" customWidth="1"/>
    <col min="2752" max="2752" width="23" style="137" customWidth="1"/>
    <col min="2753" max="2753" width="22" style="137" customWidth="1"/>
    <col min="2754" max="2755" width="33" style="137" customWidth="1"/>
    <col min="2756" max="2756" width="26" style="137" customWidth="1"/>
    <col min="2757" max="2757" width="25" style="137" customWidth="1"/>
    <col min="2758" max="2758" width="16" style="137" customWidth="1"/>
    <col min="2759" max="2759" width="23" style="137" customWidth="1"/>
    <col min="2760" max="2760" width="31" style="137" customWidth="1"/>
    <col min="2761" max="2761" width="32" style="137" customWidth="1"/>
    <col min="2762" max="2762" width="17" style="137" customWidth="1"/>
    <col min="2763" max="2763" width="28" style="137" customWidth="1"/>
    <col min="2764" max="2764" width="49" style="137" customWidth="1"/>
    <col min="2765" max="2765" width="24" style="137" customWidth="1"/>
    <col min="2766" max="2766" width="50" style="137" customWidth="1"/>
    <col min="2767" max="2767" width="25" style="137" customWidth="1"/>
    <col min="2768" max="2768" width="20" style="137" customWidth="1"/>
    <col min="2769" max="2769" width="26" style="137" customWidth="1"/>
    <col min="2770" max="2770" width="33" style="137" customWidth="1"/>
    <col min="2771" max="2771" width="26" style="137" customWidth="1"/>
    <col min="2772" max="2772" width="38" style="137" customWidth="1"/>
    <col min="2773" max="2773" width="28" style="137" customWidth="1"/>
    <col min="2774" max="2774" width="45" style="137" customWidth="1"/>
    <col min="2775" max="2775" width="27" style="137" customWidth="1"/>
    <col min="2776" max="2776" width="37" style="137" customWidth="1"/>
    <col min="2777" max="2777" width="18" style="137" customWidth="1"/>
    <col min="2778" max="2778" width="22" style="137" customWidth="1"/>
    <col min="2779" max="2779" width="23" style="137" customWidth="1"/>
    <col min="2780" max="2780" width="26" style="137" customWidth="1"/>
    <col min="2781" max="2781" width="17" style="137" customWidth="1"/>
    <col min="2782" max="2782" width="40" style="137" customWidth="1"/>
    <col min="2783" max="2783" width="23" style="137" customWidth="1"/>
    <col min="2784" max="2784" width="38" style="137" customWidth="1"/>
    <col min="2785" max="2785" width="51" style="137" customWidth="1"/>
    <col min="2786" max="2786" width="26" style="137" customWidth="1"/>
    <col min="2787" max="2787" width="32" style="137" customWidth="1"/>
    <col min="2788" max="2788" width="44" style="137" customWidth="1"/>
    <col min="2789" max="2789" width="22" style="137" customWidth="1"/>
    <col min="2790" max="2790" width="52" style="137" customWidth="1"/>
    <col min="2791" max="2791" width="33" style="137" customWidth="1"/>
    <col min="2792" max="2792" width="40" style="137" customWidth="1"/>
    <col min="2793" max="2793" width="41" style="137" customWidth="1"/>
    <col min="2794" max="2794" width="23" style="137" customWidth="1"/>
    <col min="2795" max="2796" width="37" style="137" customWidth="1"/>
    <col min="2797" max="2797" width="39" style="137" customWidth="1"/>
    <col min="2798" max="2798" width="51" style="137" customWidth="1"/>
    <col min="2799" max="2799" width="33" style="137" customWidth="1"/>
    <col min="2800" max="2800" width="37" style="137" customWidth="1"/>
    <col min="2801" max="2801" width="38" style="137" customWidth="1"/>
    <col min="2802" max="2802" width="43" style="137" customWidth="1"/>
    <col min="2803" max="2804" width="41" style="137" customWidth="1"/>
    <col min="2805" max="2805" width="12" style="137" customWidth="1"/>
    <col min="2806" max="2806" width="18" style="137" customWidth="1"/>
    <col min="2807" max="2807" width="22" style="137" customWidth="1"/>
    <col min="2808" max="2808" width="13" style="137" customWidth="1"/>
    <col min="2809" max="2809" width="14" style="137" customWidth="1"/>
    <col min="2810" max="2810" width="45" style="137" customWidth="1"/>
    <col min="2811" max="2811" width="13" style="137" customWidth="1"/>
    <col min="2812" max="2812" width="27" style="137" customWidth="1"/>
    <col min="2813" max="2813" width="39" style="137" customWidth="1"/>
    <col min="2814" max="2814" width="24" style="137" customWidth="1"/>
    <col min="2815" max="2815" width="40" style="137" customWidth="1"/>
    <col min="2816" max="2816" width="17" style="137" customWidth="1"/>
    <col min="2817" max="2817" width="35" style="137"/>
    <col min="2818" max="2818" width="30" style="137" customWidth="1"/>
    <col min="2819" max="2819" width="6" style="137" customWidth="1"/>
    <col min="2820" max="2820" width="8.28515625" style="137" customWidth="1"/>
    <col min="2821" max="2821" width="10.7109375" style="137" customWidth="1"/>
    <col min="2822" max="2822" width="8.28515625" style="137" customWidth="1"/>
    <col min="2823" max="2824" width="7.140625" style="137" customWidth="1"/>
    <col min="2825" max="2825" width="11.28515625" style="137" customWidth="1"/>
    <col min="2826" max="2826" width="0" style="137" hidden="1" customWidth="1"/>
    <col min="2827" max="2827" width="4" style="137" customWidth="1"/>
    <col min="2828" max="2980" width="8.7109375" style="137" customWidth="1"/>
    <col min="2981" max="2981" width="4" style="137" customWidth="1"/>
    <col min="2982" max="2982" width="13" style="137" customWidth="1"/>
    <col min="2983" max="2983" width="52" style="137" customWidth="1"/>
    <col min="2984" max="2984" width="23.7109375" style="137" customWidth="1"/>
    <col min="2985" max="2985" width="7" style="137" customWidth="1"/>
    <col min="2986" max="2986" width="20" style="137" customWidth="1"/>
    <col min="2987" max="2987" width="26" style="137" customWidth="1"/>
    <col min="2988" max="2988" width="23" style="137" customWidth="1"/>
    <col min="2989" max="2989" width="32" style="137" customWidth="1"/>
    <col min="2990" max="2990" width="30" style="137" customWidth="1"/>
    <col min="2991" max="2991" width="29" style="137" customWidth="1"/>
    <col min="2992" max="2992" width="32" style="137" customWidth="1"/>
    <col min="2993" max="2993" width="31" style="137" customWidth="1"/>
    <col min="2994" max="2994" width="20" style="137" customWidth="1"/>
    <col min="2995" max="2995" width="36" style="137" customWidth="1"/>
    <col min="2996" max="2996" width="25" style="137" customWidth="1"/>
    <col min="2997" max="2997" width="22" style="137" customWidth="1"/>
    <col min="2998" max="2998" width="23" style="137" customWidth="1"/>
    <col min="2999" max="2999" width="16" style="137" customWidth="1"/>
    <col min="3000" max="3000" width="27" style="137" customWidth="1"/>
    <col min="3001" max="3001" width="16" style="137" customWidth="1"/>
    <col min="3002" max="3002" width="25" style="137" customWidth="1"/>
    <col min="3003" max="3003" width="24" style="137" customWidth="1"/>
    <col min="3004" max="3004" width="16" style="137" customWidth="1"/>
    <col min="3005" max="3005" width="22" style="137" customWidth="1"/>
    <col min="3006" max="3006" width="32" style="137" customWidth="1"/>
    <col min="3007" max="3007" width="30" style="137" customWidth="1"/>
    <col min="3008" max="3008" width="23" style="137" customWidth="1"/>
    <col min="3009" max="3009" width="22" style="137" customWidth="1"/>
    <col min="3010" max="3011" width="33" style="137" customWidth="1"/>
    <col min="3012" max="3012" width="26" style="137" customWidth="1"/>
    <col min="3013" max="3013" width="25" style="137" customWidth="1"/>
    <col min="3014" max="3014" width="16" style="137" customWidth="1"/>
    <col min="3015" max="3015" width="23" style="137" customWidth="1"/>
    <col min="3016" max="3016" width="31" style="137" customWidth="1"/>
    <col min="3017" max="3017" width="32" style="137" customWidth="1"/>
    <col min="3018" max="3018" width="17" style="137" customWidth="1"/>
    <col min="3019" max="3019" width="28" style="137" customWidth="1"/>
    <col min="3020" max="3020" width="49" style="137" customWidth="1"/>
    <col min="3021" max="3021" width="24" style="137" customWidth="1"/>
    <col min="3022" max="3022" width="50" style="137" customWidth="1"/>
    <col min="3023" max="3023" width="25" style="137" customWidth="1"/>
    <col min="3024" max="3024" width="20" style="137" customWidth="1"/>
    <col min="3025" max="3025" width="26" style="137" customWidth="1"/>
    <col min="3026" max="3026" width="33" style="137" customWidth="1"/>
    <col min="3027" max="3027" width="26" style="137" customWidth="1"/>
    <col min="3028" max="3028" width="38" style="137" customWidth="1"/>
    <col min="3029" max="3029" width="28" style="137" customWidth="1"/>
    <col min="3030" max="3030" width="45" style="137" customWidth="1"/>
    <col min="3031" max="3031" width="27" style="137" customWidth="1"/>
    <col min="3032" max="3032" width="37" style="137" customWidth="1"/>
    <col min="3033" max="3033" width="18" style="137" customWidth="1"/>
    <col min="3034" max="3034" width="22" style="137" customWidth="1"/>
    <col min="3035" max="3035" width="23" style="137" customWidth="1"/>
    <col min="3036" max="3036" width="26" style="137" customWidth="1"/>
    <col min="3037" max="3037" width="17" style="137" customWidth="1"/>
    <col min="3038" max="3038" width="40" style="137" customWidth="1"/>
    <col min="3039" max="3039" width="23" style="137" customWidth="1"/>
    <col min="3040" max="3040" width="38" style="137" customWidth="1"/>
    <col min="3041" max="3041" width="51" style="137" customWidth="1"/>
    <col min="3042" max="3042" width="26" style="137" customWidth="1"/>
    <col min="3043" max="3043" width="32" style="137" customWidth="1"/>
    <col min="3044" max="3044" width="44" style="137" customWidth="1"/>
    <col min="3045" max="3045" width="22" style="137" customWidth="1"/>
    <col min="3046" max="3046" width="52" style="137" customWidth="1"/>
    <col min="3047" max="3047" width="33" style="137" customWidth="1"/>
    <col min="3048" max="3048" width="40" style="137" customWidth="1"/>
    <col min="3049" max="3049" width="41" style="137" customWidth="1"/>
    <col min="3050" max="3050" width="23" style="137" customWidth="1"/>
    <col min="3051" max="3052" width="37" style="137" customWidth="1"/>
    <col min="3053" max="3053" width="39" style="137" customWidth="1"/>
    <col min="3054" max="3054" width="51" style="137" customWidth="1"/>
    <col min="3055" max="3055" width="33" style="137" customWidth="1"/>
    <col min="3056" max="3056" width="37" style="137" customWidth="1"/>
    <col min="3057" max="3057" width="38" style="137" customWidth="1"/>
    <col min="3058" max="3058" width="43" style="137" customWidth="1"/>
    <col min="3059" max="3060" width="41" style="137" customWidth="1"/>
    <col min="3061" max="3061" width="12" style="137" customWidth="1"/>
    <col min="3062" max="3062" width="18" style="137" customWidth="1"/>
    <col min="3063" max="3063" width="22" style="137" customWidth="1"/>
    <col min="3064" max="3064" width="13" style="137" customWidth="1"/>
    <col min="3065" max="3065" width="14" style="137" customWidth="1"/>
    <col min="3066" max="3066" width="45" style="137" customWidth="1"/>
    <col min="3067" max="3067" width="13" style="137" customWidth="1"/>
    <col min="3068" max="3068" width="27" style="137" customWidth="1"/>
    <col min="3069" max="3069" width="39" style="137" customWidth="1"/>
    <col min="3070" max="3070" width="24" style="137" customWidth="1"/>
    <col min="3071" max="3071" width="40" style="137" customWidth="1"/>
    <col min="3072" max="3072" width="17" style="137" customWidth="1"/>
    <col min="3073" max="3073" width="35" style="137"/>
    <col min="3074" max="3074" width="30" style="137" customWidth="1"/>
    <col min="3075" max="3075" width="6" style="137" customWidth="1"/>
    <col min="3076" max="3076" width="8.28515625" style="137" customWidth="1"/>
    <col min="3077" max="3077" width="10.7109375" style="137" customWidth="1"/>
    <col min="3078" max="3078" width="8.28515625" style="137" customWidth="1"/>
    <col min="3079" max="3080" width="7.140625" style="137" customWidth="1"/>
    <col min="3081" max="3081" width="11.28515625" style="137" customWidth="1"/>
    <col min="3082" max="3082" width="0" style="137" hidden="1" customWidth="1"/>
    <col min="3083" max="3083" width="4" style="137" customWidth="1"/>
    <col min="3084" max="3236" width="8.7109375" style="137" customWidth="1"/>
    <col min="3237" max="3237" width="4" style="137" customWidth="1"/>
    <col min="3238" max="3238" width="13" style="137" customWidth="1"/>
    <col min="3239" max="3239" width="52" style="137" customWidth="1"/>
    <col min="3240" max="3240" width="23.7109375" style="137" customWidth="1"/>
    <col min="3241" max="3241" width="7" style="137" customWidth="1"/>
    <col min="3242" max="3242" width="20" style="137" customWidth="1"/>
    <col min="3243" max="3243" width="26" style="137" customWidth="1"/>
    <col min="3244" max="3244" width="23" style="137" customWidth="1"/>
    <col min="3245" max="3245" width="32" style="137" customWidth="1"/>
    <col min="3246" max="3246" width="30" style="137" customWidth="1"/>
    <col min="3247" max="3247" width="29" style="137" customWidth="1"/>
    <col min="3248" max="3248" width="32" style="137" customWidth="1"/>
    <col min="3249" max="3249" width="31" style="137" customWidth="1"/>
    <col min="3250" max="3250" width="20" style="137" customWidth="1"/>
    <col min="3251" max="3251" width="36" style="137" customWidth="1"/>
    <col min="3252" max="3252" width="25" style="137" customWidth="1"/>
    <col min="3253" max="3253" width="22" style="137" customWidth="1"/>
    <col min="3254" max="3254" width="23" style="137" customWidth="1"/>
    <col min="3255" max="3255" width="16" style="137" customWidth="1"/>
    <col min="3256" max="3256" width="27" style="137" customWidth="1"/>
    <col min="3257" max="3257" width="16" style="137" customWidth="1"/>
    <col min="3258" max="3258" width="25" style="137" customWidth="1"/>
    <col min="3259" max="3259" width="24" style="137" customWidth="1"/>
    <col min="3260" max="3260" width="16" style="137" customWidth="1"/>
    <col min="3261" max="3261" width="22" style="137" customWidth="1"/>
    <col min="3262" max="3262" width="32" style="137" customWidth="1"/>
    <col min="3263" max="3263" width="30" style="137" customWidth="1"/>
    <col min="3264" max="3264" width="23" style="137" customWidth="1"/>
    <col min="3265" max="3265" width="22" style="137" customWidth="1"/>
    <col min="3266" max="3267" width="33" style="137" customWidth="1"/>
    <col min="3268" max="3268" width="26" style="137" customWidth="1"/>
    <col min="3269" max="3269" width="25" style="137" customWidth="1"/>
    <col min="3270" max="3270" width="16" style="137" customWidth="1"/>
    <col min="3271" max="3271" width="23" style="137" customWidth="1"/>
    <col min="3272" max="3272" width="31" style="137" customWidth="1"/>
    <col min="3273" max="3273" width="32" style="137" customWidth="1"/>
    <col min="3274" max="3274" width="17" style="137" customWidth="1"/>
    <col min="3275" max="3275" width="28" style="137" customWidth="1"/>
    <col min="3276" max="3276" width="49" style="137" customWidth="1"/>
    <col min="3277" max="3277" width="24" style="137" customWidth="1"/>
    <col min="3278" max="3278" width="50" style="137" customWidth="1"/>
    <col min="3279" max="3279" width="25" style="137" customWidth="1"/>
    <col min="3280" max="3280" width="20" style="137" customWidth="1"/>
    <col min="3281" max="3281" width="26" style="137" customWidth="1"/>
    <col min="3282" max="3282" width="33" style="137" customWidth="1"/>
    <col min="3283" max="3283" width="26" style="137" customWidth="1"/>
    <col min="3284" max="3284" width="38" style="137" customWidth="1"/>
    <col min="3285" max="3285" width="28" style="137" customWidth="1"/>
    <col min="3286" max="3286" width="45" style="137" customWidth="1"/>
    <col min="3287" max="3287" width="27" style="137" customWidth="1"/>
    <col min="3288" max="3288" width="37" style="137" customWidth="1"/>
    <col min="3289" max="3289" width="18" style="137" customWidth="1"/>
    <col min="3290" max="3290" width="22" style="137" customWidth="1"/>
    <col min="3291" max="3291" width="23" style="137" customWidth="1"/>
    <col min="3292" max="3292" width="26" style="137" customWidth="1"/>
    <col min="3293" max="3293" width="17" style="137" customWidth="1"/>
    <col min="3294" max="3294" width="40" style="137" customWidth="1"/>
    <col min="3295" max="3295" width="23" style="137" customWidth="1"/>
    <col min="3296" max="3296" width="38" style="137" customWidth="1"/>
    <col min="3297" max="3297" width="51" style="137" customWidth="1"/>
    <col min="3298" max="3298" width="26" style="137" customWidth="1"/>
    <col min="3299" max="3299" width="32" style="137" customWidth="1"/>
    <col min="3300" max="3300" width="44" style="137" customWidth="1"/>
    <col min="3301" max="3301" width="22" style="137" customWidth="1"/>
    <col min="3302" max="3302" width="52" style="137" customWidth="1"/>
    <col min="3303" max="3303" width="33" style="137" customWidth="1"/>
    <col min="3304" max="3304" width="40" style="137" customWidth="1"/>
    <col min="3305" max="3305" width="41" style="137" customWidth="1"/>
    <col min="3306" max="3306" width="23" style="137" customWidth="1"/>
    <col min="3307" max="3308" width="37" style="137" customWidth="1"/>
    <col min="3309" max="3309" width="39" style="137" customWidth="1"/>
    <col min="3310" max="3310" width="51" style="137" customWidth="1"/>
    <col min="3311" max="3311" width="33" style="137" customWidth="1"/>
    <col min="3312" max="3312" width="37" style="137" customWidth="1"/>
    <col min="3313" max="3313" width="38" style="137" customWidth="1"/>
    <col min="3314" max="3314" width="43" style="137" customWidth="1"/>
    <col min="3315" max="3316" width="41" style="137" customWidth="1"/>
    <col min="3317" max="3317" width="12" style="137" customWidth="1"/>
    <col min="3318" max="3318" width="18" style="137" customWidth="1"/>
    <col min="3319" max="3319" width="22" style="137" customWidth="1"/>
    <col min="3320" max="3320" width="13" style="137" customWidth="1"/>
    <col min="3321" max="3321" width="14" style="137" customWidth="1"/>
    <col min="3322" max="3322" width="45" style="137" customWidth="1"/>
    <col min="3323" max="3323" width="13" style="137" customWidth="1"/>
    <col min="3324" max="3324" width="27" style="137" customWidth="1"/>
    <col min="3325" max="3325" width="39" style="137" customWidth="1"/>
    <col min="3326" max="3326" width="24" style="137" customWidth="1"/>
    <col min="3327" max="3327" width="40" style="137" customWidth="1"/>
    <col min="3328" max="3328" width="17" style="137" customWidth="1"/>
    <col min="3329" max="3329" width="35" style="137"/>
    <col min="3330" max="3330" width="30" style="137" customWidth="1"/>
    <col min="3331" max="3331" width="6" style="137" customWidth="1"/>
    <col min="3332" max="3332" width="8.28515625" style="137" customWidth="1"/>
    <col min="3333" max="3333" width="10.7109375" style="137" customWidth="1"/>
    <col min="3334" max="3334" width="8.28515625" style="137" customWidth="1"/>
    <col min="3335" max="3336" width="7.140625" style="137" customWidth="1"/>
    <col min="3337" max="3337" width="11.28515625" style="137" customWidth="1"/>
    <col min="3338" max="3338" width="0" style="137" hidden="1" customWidth="1"/>
    <col min="3339" max="3339" width="4" style="137" customWidth="1"/>
    <col min="3340" max="3492" width="8.7109375" style="137" customWidth="1"/>
    <col min="3493" max="3493" width="4" style="137" customWidth="1"/>
    <col min="3494" max="3494" width="13" style="137" customWidth="1"/>
    <col min="3495" max="3495" width="52" style="137" customWidth="1"/>
    <col min="3496" max="3496" width="23.7109375" style="137" customWidth="1"/>
    <col min="3497" max="3497" width="7" style="137" customWidth="1"/>
    <col min="3498" max="3498" width="20" style="137" customWidth="1"/>
    <col min="3499" max="3499" width="26" style="137" customWidth="1"/>
    <col min="3500" max="3500" width="23" style="137" customWidth="1"/>
    <col min="3501" max="3501" width="32" style="137" customWidth="1"/>
    <col min="3502" max="3502" width="30" style="137" customWidth="1"/>
    <col min="3503" max="3503" width="29" style="137" customWidth="1"/>
    <col min="3504" max="3504" width="32" style="137" customWidth="1"/>
    <col min="3505" max="3505" width="31" style="137" customWidth="1"/>
    <col min="3506" max="3506" width="20" style="137" customWidth="1"/>
    <col min="3507" max="3507" width="36" style="137" customWidth="1"/>
    <col min="3508" max="3508" width="25" style="137" customWidth="1"/>
    <col min="3509" max="3509" width="22" style="137" customWidth="1"/>
    <col min="3510" max="3510" width="23" style="137" customWidth="1"/>
    <col min="3511" max="3511" width="16" style="137" customWidth="1"/>
    <col min="3512" max="3512" width="27" style="137" customWidth="1"/>
    <col min="3513" max="3513" width="16" style="137" customWidth="1"/>
    <col min="3514" max="3514" width="25" style="137" customWidth="1"/>
    <col min="3515" max="3515" width="24" style="137" customWidth="1"/>
    <col min="3516" max="3516" width="16" style="137" customWidth="1"/>
    <col min="3517" max="3517" width="22" style="137" customWidth="1"/>
    <col min="3518" max="3518" width="32" style="137" customWidth="1"/>
    <col min="3519" max="3519" width="30" style="137" customWidth="1"/>
    <col min="3520" max="3520" width="23" style="137" customWidth="1"/>
    <col min="3521" max="3521" width="22" style="137" customWidth="1"/>
    <col min="3522" max="3523" width="33" style="137" customWidth="1"/>
    <col min="3524" max="3524" width="26" style="137" customWidth="1"/>
    <col min="3525" max="3525" width="25" style="137" customWidth="1"/>
    <col min="3526" max="3526" width="16" style="137" customWidth="1"/>
    <col min="3527" max="3527" width="23" style="137" customWidth="1"/>
    <col min="3528" max="3528" width="31" style="137" customWidth="1"/>
    <col min="3529" max="3529" width="32" style="137" customWidth="1"/>
    <col min="3530" max="3530" width="17" style="137" customWidth="1"/>
    <col min="3531" max="3531" width="28" style="137" customWidth="1"/>
    <col min="3532" max="3532" width="49" style="137" customWidth="1"/>
    <col min="3533" max="3533" width="24" style="137" customWidth="1"/>
    <col min="3534" max="3534" width="50" style="137" customWidth="1"/>
    <col min="3535" max="3535" width="25" style="137" customWidth="1"/>
    <col min="3536" max="3536" width="20" style="137" customWidth="1"/>
    <col min="3537" max="3537" width="26" style="137" customWidth="1"/>
    <col min="3538" max="3538" width="33" style="137" customWidth="1"/>
    <col min="3539" max="3539" width="26" style="137" customWidth="1"/>
    <col min="3540" max="3540" width="38" style="137" customWidth="1"/>
    <col min="3541" max="3541" width="28" style="137" customWidth="1"/>
    <col min="3542" max="3542" width="45" style="137" customWidth="1"/>
    <col min="3543" max="3543" width="27" style="137" customWidth="1"/>
    <col min="3544" max="3544" width="37" style="137" customWidth="1"/>
    <col min="3545" max="3545" width="18" style="137" customWidth="1"/>
    <col min="3546" max="3546" width="22" style="137" customWidth="1"/>
    <col min="3547" max="3547" width="23" style="137" customWidth="1"/>
    <col min="3548" max="3548" width="26" style="137" customWidth="1"/>
    <col min="3549" max="3549" width="17" style="137" customWidth="1"/>
    <col min="3550" max="3550" width="40" style="137" customWidth="1"/>
    <col min="3551" max="3551" width="23" style="137" customWidth="1"/>
    <col min="3552" max="3552" width="38" style="137" customWidth="1"/>
    <col min="3553" max="3553" width="51" style="137" customWidth="1"/>
    <col min="3554" max="3554" width="26" style="137" customWidth="1"/>
    <col min="3555" max="3555" width="32" style="137" customWidth="1"/>
    <col min="3556" max="3556" width="44" style="137" customWidth="1"/>
    <col min="3557" max="3557" width="22" style="137" customWidth="1"/>
    <col min="3558" max="3558" width="52" style="137" customWidth="1"/>
    <col min="3559" max="3559" width="33" style="137" customWidth="1"/>
    <col min="3560" max="3560" width="40" style="137" customWidth="1"/>
    <col min="3561" max="3561" width="41" style="137" customWidth="1"/>
    <col min="3562" max="3562" width="23" style="137" customWidth="1"/>
    <col min="3563" max="3564" width="37" style="137" customWidth="1"/>
    <col min="3565" max="3565" width="39" style="137" customWidth="1"/>
    <col min="3566" max="3566" width="51" style="137" customWidth="1"/>
    <col min="3567" max="3567" width="33" style="137" customWidth="1"/>
    <col min="3568" max="3568" width="37" style="137" customWidth="1"/>
    <col min="3569" max="3569" width="38" style="137" customWidth="1"/>
    <col min="3570" max="3570" width="43" style="137" customWidth="1"/>
    <col min="3571" max="3572" width="41" style="137" customWidth="1"/>
    <col min="3573" max="3573" width="12" style="137" customWidth="1"/>
    <col min="3574" max="3574" width="18" style="137" customWidth="1"/>
    <col min="3575" max="3575" width="22" style="137" customWidth="1"/>
    <col min="3576" max="3576" width="13" style="137" customWidth="1"/>
    <col min="3577" max="3577" width="14" style="137" customWidth="1"/>
    <col min="3578" max="3578" width="45" style="137" customWidth="1"/>
    <col min="3579" max="3579" width="13" style="137" customWidth="1"/>
    <col min="3580" max="3580" width="27" style="137" customWidth="1"/>
    <col min="3581" max="3581" width="39" style="137" customWidth="1"/>
    <col min="3582" max="3582" width="24" style="137" customWidth="1"/>
    <col min="3583" max="3583" width="40" style="137" customWidth="1"/>
    <col min="3584" max="3584" width="17" style="137" customWidth="1"/>
    <col min="3585" max="3585" width="35" style="137"/>
    <col min="3586" max="3586" width="30" style="137" customWidth="1"/>
    <col min="3587" max="3587" width="6" style="137" customWidth="1"/>
    <col min="3588" max="3588" width="8.28515625" style="137" customWidth="1"/>
    <col min="3589" max="3589" width="10.7109375" style="137" customWidth="1"/>
    <col min="3590" max="3590" width="8.28515625" style="137" customWidth="1"/>
    <col min="3591" max="3592" width="7.140625" style="137" customWidth="1"/>
    <col min="3593" max="3593" width="11.28515625" style="137" customWidth="1"/>
    <col min="3594" max="3594" width="0" style="137" hidden="1" customWidth="1"/>
    <col min="3595" max="3595" width="4" style="137" customWidth="1"/>
    <col min="3596" max="3748" width="8.7109375" style="137" customWidth="1"/>
    <col min="3749" max="3749" width="4" style="137" customWidth="1"/>
    <col min="3750" max="3750" width="13" style="137" customWidth="1"/>
    <col min="3751" max="3751" width="52" style="137" customWidth="1"/>
    <col min="3752" max="3752" width="23.7109375" style="137" customWidth="1"/>
    <col min="3753" max="3753" width="7" style="137" customWidth="1"/>
    <col min="3754" max="3754" width="20" style="137" customWidth="1"/>
    <col min="3755" max="3755" width="26" style="137" customWidth="1"/>
    <col min="3756" max="3756" width="23" style="137" customWidth="1"/>
    <col min="3757" max="3757" width="32" style="137" customWidth="1"/>
    <col min="3758" max="3758" width="30" style="137" customWidth="1"/>
    <col min="3759" max="3759" width="29" style="137" customWidth="1"/>
    <col min="3760" max="3760" width="32" style="137" customWidth="1"/>
    <col min="3761" max="3761" width="31" style="137" customWidth="1"/>
    <col min="3762" max="3762" width="20" style="137" customWidth="1"/>
    <col min="3763" max="3763" width="36" style="137" customWidth="1"/>
    <col min="3764" max="3764" width="25" style="137" customWidth="1"/>
    <col min="3765" max="3765" width="22" style="137" customWidth="1"/>
    <col min="3766" max="3766" width="23" style="137" customWidth="1"/>
    <col min="3767" max="3767" width="16" style="137" customWidth="1"/>
    <col min="3768" max="3768" width="27" style="137" customWidth="1"/>
    <col min="3769" max="3769" width="16" style="137" customWidth="1"/>
    <col min="3770" max="3770" width="25" style="137" customWidth="1"/>
    <col min="3771" max="3771" width="24" style="137" customWidth="1"/>
    <col min="3772" max="3772" width="16" style="137" customWidth="1"/>
    <col min="3773" max="3773" width="22" style="137" customWidth="1"/>
    <col min="3774" max="3774" width="32" style="137" customWidth="1"/>
    <col min="3775" max="3775" width="30" style="137" customWidth="1"/>
    <col min="3776" max="3776" width="23" style="137" customWidth="1"/>
    <col min="3777" max="3777" width="22" style="137" customWidth="1"/>
    <col min="3778" max="3779" width="33" style="137" customWidth="1"/>
    <col min="3780" max="3780" width="26" style="137" customWidth="1"/>
    <col min="3781" max="3781" width="25" style="137" customWidth="1"/>
    <col min="3782" max="3782" width="16" style="137" customWidth="1"/>
    <col min="3783" max="3783" width="23" style="137" customWidth="1"/>
    <col min="3784" max="3784" width="31" style="137" customWidth="1"/>
    <col min="3785" max="3785" width="32" style="137" customWidth="1"/>
    <col min="3786" max="3786" width="17" style="137" customWidth="1"/>
    <col min="3787" max="3787" width="28" style="137" customWidth="1"/>
    <col min="3788" max="3788" width="49" style="137" customWidth="1"/>
    <col min="3789" max="3789" width="24" style="137" customWidth="1"/>
    <col min="3790" max="3790" width="50" style="137" customWidth="1"/>
    <col min="3791" max="3791" width="25" style="137" customWidth="1"/>
    <col min="3792" max="3792" width="20" style="137" customWidth="1"/>
    <col min="3793" max="3793" width="26" style="137" customWidth="1"/>
    <col min="3794" max="3794" width="33" style="137" customWidth="1"/>
    <col min="3795" max="3795" width="26" style="137" customWidth="1"/>
    <col min="3796" max="3796" width="38" style="137" customWidth="1"/>
    <col min="3797" max="3797" width="28" style="137" customWidth="1"/>
    <col min="3798" max="3798" width="45" style="137" customWidth="1"/>
    <col min="3799" max="3799" width="27" style="137" customWidth="1"/>
    <col min="3800" max="3800" width="37" style="137" customWidth="1"/>
    <col min="3801" max="3801" width="18" style="137" customWidth="1"/>
    <col min="3802" max="3802" width="22" style="137" customWidth="1"/>
    <col min="3803" max="3803" width="23" style="137" customWidth="1"/>
    <col min="3804" max="3804" width="26" style="137" customWidth="1"/>
    <col min="3805" max="3805" width="17" style="137" customWidth="1"/>
    <col min="3806" max="3806" width="40" style="137" customWidth="1"/>
    <col min="3807" max="3807" width="23" style="137" customWidth="1"/>
    <col min="3808" max="3808" width="38" style="137" customWidth="1"/>
    <col min="3809" max="3809" width="51" style="137" customWidth="1"/>
    <col min="3810" max="3810" width="26" style="137" customWidth="1"/>
    <col min="3811" max="3811" width="32" style="137" customWidth="1"/>
    <col min="3812" max="3812" width="44" style="137" customWidth="1"/>
    <col min="3813" max="3813" width="22" style="137" customWidth="1"/>
    <col min="3814" max="3814" width="52" style="137" customWidth="1"/>
    <col min="3815" max="3815" width="33" style="137" customWidth="1"/>
    <col min="3816" max="3816" width="40" style="137" customWidth="1"/>
    <col min="3817" max="3817" width="41" style="137" customWidth="1"/>
    <col min="3818" max="3818" width="23" style="137" customWidth="1"/>
    <col min="3819" max="3820" width="37" style="137" customWidth="1"/>
    <col min="3821" max="3821" width="39" style="137" customWidth="1"/>
    <col min="3822" max="3822" width="51" style="137" customWidth="1"/>
    <col min="3823" max="3823" width="33" style="137" customWidth="1"/>
    <col min="3824" max="3824" width="37" style="137" customWidth="1"/>
    <col min="3825" max="3825" width="38" style="137" customWidth="1"/>
    <col min="3826" max="3826" width="43" style="137" customWidth="1"/>
    <col min="3827" max="3828" width="41" style="137" customWidth="1"/>
    <col min="3829" max="3829" width="12" style="137" customWidth="1"/>
    <col min="3830" max="3830" width="18" style="137" customWidth="1"/>
    <col min="3831" max="3831" width="22" style="137" customWidth="1"/>
    <col min="3832" max="3832" width="13" style="137" customWidth="1"/>
    <col min="3833" max="3833" width="14" style="137" customWidth="1"/>
    <col min="3834" max="3834" width="45" style="137" customWidth="1"/>
    <col min="3835" max="3835" width="13" style="137" customWidth="1"/>
    <col min="3836" max="3836" width="27" style="137" customWidth="1"/>
    <col min="3837" max="3837" width="39" style="137" customWidth="1"/>
    <col min="3838" max="3838" width="24" style="137" customWidth="1"/>
    <col min="3839" max="3839" width="40" style="137" customWidth="1"/>
    <col min="3840" max="3840" width="17" style="137" customWidth="1"/>
    <col min="3841" max="3841" width="35" style="137"/>
    <col min="3842" max="3842" width="30" style="137" customWidth="1"/>
    <col min="3843" max="3843" width="6" style="137" customWidth="1"/>
    <col min="3844" max="3844" width="8.28515625" style="137" customWidth="1"/>
    <col min="3845" max="3845" width="10.7109375" style="137" customWidth="1"/>
    <col min="3846" max="3846" width="8.28515625" style="137" customWidth="1"/>
    <col min="3847" max="3848" width="7.140625" style="137" customWidth="1"/>
    <col min="3849" max="3849" width="11.28515625" style="137" customWidth="1"/>
    <col min="3850" max="3850" width="0" style="137" hidden="1" customWidth="1"/>
    <col min="3851" max="3851" width="4" style="137" customWidth="1"/>
    <col min="3852" max="4004" width="8.7109375" style="137" customWidth="1"/>
    <col min="4005" max="4005" width="4" style="137" customWidth="1"/>
    <col min="4006" max="4006" width="13" style="137" customWidth="1"/>
    <col min="4007" max="4007" width="52" style="137" customWidth="1"/>
    <col min="4008" max="4008" width="23.7109375" style="137" customWidth="1"/>
    <col min="4009" max="4009" width="7" style="137" customWidth="1"/>
    <col min="4010" max="4010" width="20" style="137" customWidth="1"/>
    <col min="4011" max="4011" width="26" style="137" customWidth="1"/>
    <col min="4012" max="4012" width="23" style="137" customWidth="1"/>
    <col min="4013" max="4013" width="32" style="137" customWidth="1"/>
    <col min="4014" max="4014" width="30" style="137" customWidth="1"/>
    <col min="4015" max="4015" width="29" style="137" customWidth="1"/>
    <col min="4016" max="4016" width="32" style="137" customWidth="1"/>
    <col min="4017" max="4017" width="31" style="137" customWidth="1"/>
    <col min="4018" max="4018" width="20" style="137" customWidth="1"/>
    <col min="4019" max="4019" width="36" style="137" customWidth="1"/>
    <col min="4020" max="4020" width="25" style="137" customWidth="1"/>
    <col min="4021" max="4021" width="22" style="137" customWidth="1"/>
    <col min="4022" max="4022" width="23" style="137" customWidth="1"/>
    <col min="4023" max="4023" width="16" style="137" customWidth="1"/>
    <col min="4024" max="4024" width="27" style="137" customWidth="1"/>
    <col min="4025" max="4025" width="16" style="137" customWidth="1"/>
    <col min="4026" max="4026" width="25" style="137" customWidth="1"/>
    <col min="4027" max="4027" width="24" style="137" customWidth="1"/>
    <col min="4028" max="4028" width="16" style="137" customWidth="1"/>
    <col min="4029" max="4029" width="22" style="137" customWidth="1"/>
    <col min="4030" max="4030" width="32" style="137" customWidth="1"/>
    <col min="4031" max="4031" width="30" style="137" customWidth="1"/>
    <col min="4032" max="4032" width="23" style="137" customWidth="1"/>
    <col min="4033" max="4033" width="22" style="137" customWidth="1"/>
    <col min="4034" max="4035" width="33" style="137" customWidth="1"/>
    <col min="4036" max="4036" width="26" style="137" customWidth="1"/>
    <col min="4037" max="4037" width="25" style="137" customWidth="1"/>
    <col min="4038" max="4038" width="16" style="137" customWidth="1"/>
    <col min="4039" max="4039" width="23" style="137" customWidth="1"/>
    <col min="4040" max="4040" width="31" style="137" customWidth="1"/>
    <col min="4041" max="4041" width="32" style="137" customWidth="1"/>
    <col min="4042" max="4042" width="17" style="137" customWidth="1"/>
    <col min="4043" max="4043" width="28" style="137" customWidth="1"/>
    <col min="4044" max="4044" width="49" style="137" customWidth="1"/>
    <col min="4045" max="4045" width="24" style="137" customWidth="1"/>
    <col min="4046" max="4046" width="50" style="137" customWidth="1"/>
    <col min="4047" max="4047" width="25" style="137" customWidth="1"/>
    <col min="4048" max="4048" width="20" style="137" customWidth="1"/>
    <col min="4049" max="4049" width="26" style="137" customWidth="1"/>
    <col min="4050" max="4050" width="33" style="137" customWidth="1"/>
    <col min="4051" max="4051" width="26" style="137" customWidth="1"/>
    <col min="4052" max="4052" width="38" style="137" customWidth="1"/>
    <col min="4053" max="4053" width="28" style="137" customWidth="1"/>
    <col min="4054" max="4054" width="45" style="137" customWidth="1"/>
    <col min="4055" max="4055" width="27" style="137" customWidth="1"/>
    <col min="4056" max="4056" width="37" style="137" customWidth="1"/>
    <col min="4057" max="4057" width="18" style="137" customWidth="1"/>
    <col min="4058" max="4058" width="22" style="137" customWidth="1"/>
    <col min="4059" max="4059" width="23" style="137" customWidth="1"/>
    <col min="4060" max="4060" width="26" style="137" customWidth="1"/>
    <col min="4061" max="4061" width="17" style="137" customWidth="1"/>
    <col min="4062" max="4062" width="40" style="137" customWidth="1"/>
    <col min="4063" max="4063" width="23" style="137" customWidth="1"/>
    <col min="4064" max="4064" width="38" style="137" customWidth="1"/>
    <col min="4065" max="4065" width="51" style="137" customWidth="1"/>
    <col min="4066" max="4066" width="26" style="137" customWidth="1"/>
    <col min="4067" max="4067" width="32" style="137" customWidth="1"/>
    <col min="4068" max="4068" width="44" style="137" customWidth="1"/>
    <col min="4069" max="4069" width="22" style="137" customWidth="1"/>
    <col min="4070" max="4070" width="52" style="137" customWidth="1"/>
    <col min="4071" max="4071" width="33" style="137" customWidth="1"/>
    <col min="4072" max="4072" width="40" style="137" customWidth="1"/>
    <col min="4073" max="4073" width="41" style="137" customWidth="1"/>
    <col min="4074" max="4074" width="23" style="137" customWidth="1"/>
    <col min="4075" max="4076" width="37" style="137" customWidth="1"/>
    <col min="4077" max="4077" width="39" style="137" customWidth="1"/>
    <col min="4078" max="4078" width="51" style="137" customWidth="1"/>
    <col min="4079" max="4079" width="33" style="137" customWidth="1"/>
    <col min="4080" max="4080" width="37" style="137" customWidth="1"/>
    <col min="4081" max="4081" width="38" style="137" customWidth="1"/>
    <col min="4082" max="4082" width="43" style="137" customWidth="1"/>
    <col min="4083" max="4084" width="41" style="137" customWidth="1"/>
    <col min="4085" max="4085" width="12" style="137" customWidth="1"/>
    <col min="4086" max="4086" width="18" style="137" customWidth="1"/>
    <col min="4087" max="4087" width="22" style="137" customWidth="1"/>
    <col min="4088" max="4088" width="13" style="137" customWidth="1"/>
    <col min="4089" max="4089" width="14" style="137" customWidth="1"/>
    <col min="4090" max="4090" width="45" style="137" customWidth="1"/>
    <col min="4091" max="4091" width="13" style="137" customWidth="1"/>
    <col min="4092" max="4092" width="27" style="137" customWidth="1"/>
    <col min="4093" max="4093" width="39" style="137" customWidth="1"/>
    <col min="4094" max="4094" width="24" style="137" customWidth="1"/>
    <col min="4095" max="4095" width="40" style="137" customWidth="1"/>
    <col min="4096" max="4096" width="17" style="137" customWidth="1"/>
    <col min="4097" max="4097" width="35" style="137"/>
    <col min="4098" max="4098" width="30" style="137" customWidth="1"/>
    <col min="4099" max="4099" width="6" style="137" customWidth="1"/>
    <col min="4100" max="4100" width="8.28515625" style="137" customWidth="1"/>
    <col min="4101" max="4101" width="10.7109375" style="137" customWidth="1"/>
    <col min="4102" max="4102" width="8.28515625" style="137" customWidth="1"/>
    <col min="4103" max="4104" width="7.140625" style="137" customWidth="1"/>
    <col min="4105" max="4105" width="11.28515625" style="137" customWidth="1"/>
    <col min="4106" max="4106" width="0" style="137" hidden="1" customWidth="1"/>
    <col min="4107" max="4107" width="4" style="137" customWidth="1"/>
    <col min="4108" max="4260" width="8.7109375" style="137" customWidth="1"/>
    <col min="4261" max="4261" width="4" style="137" customWidth="1"/>
    <col min="4262" max="4262" width="13" style="137" customWidth="1"/>
    <col min="4263" max="4263" width="52" style="137" customWidth="1"/>
    <col min="4264" max="4264" width="23.7109375" style="137" customWidth="1"/>
    <col min="4265" max="4265" width="7" style="137" customWidth="1"/>
    <col min="4266" max="4266" width="20" style="137" customWidth="1"/>
    <col min="4267" max="4267" width="26" style="137" customWidth="1"/>
    <col min="4268" max="4268" width="23" style="137" customWidth="1"/>
    <col min="4269" max="4269" width="32" style="137" customWidth="1"/>
    <col min="4270" max="4270" width="30" style="137" customWidth="1"/>
    <col min="4271" max="4271" width="29" style="137" customWidth="1"/>
    <col min="4272" max="4272" width="32" style="137" customWidth="1"/>
    <col min="4273" max="4273" width="31" style="137" customWidth="1"/>
    <col min="4274" max="4274" width="20" style="137" customWidth="1"/>
    <col min="4275" max="4275" width="36" style="137" customWidth="1"/>
    <col min="4276" max="4276" width="25" style="137" customWidth="1"/>
    <col min="4277" max="4277" width="22" style="137" customWidth="1"/>
    <col min="4278" max="4278" width="23" style="137" customWidth="1"/>
    <col min="4279" max="4279" width="16" style="137" customWidth="1"/>
    <col min="4280" max="4280" width="27" style="137" customWidth="1"/>
    <col min="4281" max="4281" width="16" style="137" customWidth="1"/>
    <col min="4282" max="4282" width="25" style="137" customWidth="1"/>
    <col min="4283" max="4283" width="24" style="137" customWidth="1"/>
    <col min="4284" max="4284" width="16" style="137" customWidth="1"/>
    <col min="4285" max="4285" width="22" style="137" customWidth="1"/>
    <col min="4286" max="4286" width="32" style="137" customWidth="1"/>
    <col min="4287" max="4287" width="30" style="137" customWidth="1"/>
    <col min="4288" max="4288" width="23" style="137" customWidth="1"/>
    <col min="4289" max="4289" width="22" style="137" customWidth="1"/>
    <col min="4290" max="4291" width="33" style="137" customWidth="1"/>
    <col min="4292" max="4292" width="26" style="137" customWidth="1"/>
    <col min="4293" max="4293" width="25" style="137" customWidth="1"/>
    <col min="4294" max="4294" width="16" style="137" customWidth="1"/>
    <col min="4295" max="4295" width="23" style="137" customWidth="1"/>
    <col min="4296" max="4296" width="31" style="137" customWidth="1"/>
    <col min="4297" max="4297" width="32" style="137" customWidth="1"/>
    <col min="4298" max="4298" width="17" style="137" customWidth="1"/>
    <col min="4299" max="4299" width="28" style="137" customWidth="1"/>
    <col min="4300" max="4300" width="49" style="137" customWidth="1"/>
    <col min="4301" max="4301" width="24" style="137" customWidth="1"/>
    <col min="4302" max="4302" width="50" style="137" customWidth="1"/>
    <col min="4303" max="4303" width="25" style="137" customWidth="1"/>
    <col min="4304" max="4304" width="20" style="137" customWidth="1"/>
    <col min="4305" max="4305" width="26" style="137" customWidth="1"/>
    <col min="4306" max="4306" width="33" style="137" customWidth="1"/>
    <col min="4307" max="4307" width="26" style="137" customWidth="1"/>
    <col min="4308" max="4308" width="38" style="137" customWidth="1"/>
    <col min="4309" max="4309" width="28" style="137" customWidth="1"/>
    <col min="4310" max="4310" width="45" style="137" customWidth="1"/>
    <col min="4311" max="4311" width="27" style="137" customWidth="1"/>
    <col min="4312" max="4312" width="37" style="137" customWidth="1"/>
    <col min="4313" max="4313" width="18" style="137" customWidth="1"/>
    <col min="4314" max="4314" width="22" style="137" customWidth="1"/>
    <col min="4315" max="4315" width="23" style="137" customWidth="1"/>
    <col min="4316" max="4316" width="26" style="137" customWidth="1"/>
    <col min="4317" max="4317" width="17" style="137" customWidth="1"/>
    <col min="4318" max="4318" width="40" style="137" customWidth="1"/>
    <col min="4319" max="4319" width="23" style="137" customWidth="1"/>
    <col min="4320" max="4320" width="38" style="137" customWidth="1"/>
    <col min="4321" max="4321" width="51" style="137" customWidth="1"/>
    <col min="4322" max="4322" width="26" style="137" customWidth="1"/>
    <col min="4323" max="4323" width="32" style="137" customWidth="1"/>
    <col min="4324" max="4324" width="44" style="137" customWidth="1"/>
    <col min="4325" max="4325" width="22" style="137" customWidth="1"/>
    <col min="4326" max="4326" width="52" style="137" customWidth="1"/>
    <col min="4327" max="4327" width="33" style="137" customWidth="1"/>
    <col min="4328" max="4328" width="40" style="137" customWidth="1"/>
    <col min="4329" max="4329" width="41" style="137" customWidth="1"/>
    <col min="4330" max="4330" width="23" style="137" customWidth="1"/>
    <col min="4331" max="4332" width="37" style="137" customWidth="1"/>
    <col min="4333" max="4333" width="39" style="137" customWidth="1"/>
    <col min="4334" max="4334" width="51" style="137" customWidth="1"/>
    <col min="4335" max="4335" width="33" style="137" customWidth="1"/>
    <col min="4336" max="4336" width="37" style="137" customWidth="1"/>
    <col min="4337" max="4337" width="38" style="137" customWidth="1"/>
    <col min="4338" max="4338" width="43" style="137" customWidth="1"/>
    <col min="4339" max="4340" width="41" style="137" customWidth="1"/>
    <col min="4341" max="4341" width="12" style="137" customWidth="1"/>
    <col min="4342" max="4342" width="18" style="137" customWidth="1"/>
    <col min="4343" max="4343" width="22" style="137" customWidth="1"/>
    <col min="4344" max="4344" width="13" style="137" customWidth="1"/>
    <col min="4345" max="4345" width="14" style="137" customWidth="1"/>
    <col min="4346" max="4346" width="45" style="137" customWidth="1"/>
    <col min="4347" max="4347" width="13" style="137" customWidth="1"/>
    <col min="4348" max="4348" width="27" style="137" customWidth="1"/>
    <col min="4349" max="4349" width="39" style="137" customWidth="1"/>
    <col min="4350" max="4350" width="24" style="137" customWidth="1"/>
    <col min="4351" max="4351" width="40" style="137" customWidth="1"/>
    <col min="4352" max="4352" width="17" style="137" customWidth="1"/>
    <col min="4353" max="4353" width="35" style="137"/>
    <col min="4354" max="4354" width="30" style="137" customWidth="1"/>
    <col min="4355" max="4355" width="6" style="137" customWidth="1"/>
    <col min="4356" max="4356" width="8.28515625" style="137" customWidth="1"/>
    <col min="4357" max="4357" width="10.7109375" style="137" customWidth="1"/>
    <col min="4358" max="4358" width="8.28515625" style="137" customWidth="1"/>
    <col min="4359" max="4360" width="7.140625" style="137" customWidth="1"/>
    <col min="4361" max="4361" width="11.28515625" style="137" customWidth="1"/>
    <col min="4362" max="4362" width="0" style="137" hidden="1" customWidth="1"/>
    <col min="4363" max="4363" width="4" style="137" customWidth="1"/>
    <col min="4364" max="4516" width="8.7109375" style="137" customWidth="1"/>
    <col min="4517" max="4517" width="4" style="137" customWidth="1"/>
    <col min="4518" max="4518" width="13" style="137" customWidth="1"/>
    <col min="4519" max="4519" width="52" style="137" customWidth="1"/>
    <col min="4520" max="4520" width="23.7109375" style="137" customWidth="1"/>
    <col min="4521" max="4521" width="7" style="137" customWidth="1"/>
    <col min="4522" max="4522" width="20" style="137" customWidth="1"/>
    <col min="4523" max="4523" width="26" style="137" customWidth="1"/>
    <col min="4524" max="4524" width="23" style="137" customWidth="1"/>
    <col min="4525" max="4525" width="32" style="137" customWidth="1"/>
    <col min="4526" max="4526" width="30" style="137" customWidth="1"/>
    <col min="4527" max="4527" width="29" style="137" customWidth="1"/>
    <col min="4528" max="4528" width="32" style="137" customWidth="1"/>
    <col min="4529" max="4529" width="31" style="137" customWidth="1"/>
    <col min="4530" max="4530" width="20" style="137" customWidth="1"/>
    <col min="4531" max="4531" width="36" style="137" customWidth="1"/>
    <col min="4532" max="4532" width="25" style="137" customWidth="1"/>
    <col min="4533" max="4533" width="22" style="137" customWidth="1"/>
    <col min="4534" max="4534" width="23" style="137" customWidth="1"/>
    <col min="4535" max="4535" width="16" style="137" customWidth="1"/>
    <col min="4536" max="4536" width="27" style="137" customWidth="1"/>
    <col min="4537" max="4537" width="16" style="137" customWidth="1"/>
    <col min="4538" max="4538" width="25" style="137" customWidth="1"/>
    <col min="4539" max="4539" width="24" style="137" customWidth="1"/>
    <col min="4540" max="4540" width="16" style="137" customWidth="1"/>
    <col min="4541" max="4541" width="22" style="137" customWidth="1"/>
    <col min="4542" max="4542" width="32" style="137" customWidth="1"/>
    <col min="4543" max="4543" width="30" style="137" customWidth="1"/>
    <col min="4544" max="4544" width="23" style="137" customWidth="1"/>
    <col min="4545" max="4545" width="22" style="137" customWidth="1"/>
    <col min="4546" max="4547" width="33" style="137" customWidth="1"/>
    <col min="4548" max="4548" width="26" style="137" customWidth="1"/>
    <col min="4549" max="4549" width="25" style="137" customWidth="1"/>
    <col min="4550" max="4550" width="16" style="137" customWidth="1"/>
    <col min="4551" max="4551" width="23" style="137" customWidth="1"/>
    <col min="4552" max="4552" width="31" style="137" customWidth="1"/>
    <col min="4553" max="4553" width="32" style="137" customWidth="1"/>
    <col min="4554" max="4554" width="17" style="137" customWidth="1"/>
    <col min="4555" max="4555" width="28" style="137" customWidth="1"/>
    <col min="4556" max="4556" width="49" style="137" customWidth="1"/>
    <col min="4557" max="4557" width="24" style="137" customWidth="1"/>
    <col min="4558" max="4558" width="50" style="137" customWidth="1"/>
    <col min="4559" max="4559" width="25" style="137" customWidth="1"/>
    <col min="4560" max="4560" width="20" style="137" customWidth="1"/>
    <col min="4561" max="4561" width="26" style="137" customWidth="1"/>
    <col min="4562" max="4562" width="33" style="137" customWidth="1"/>
    <col min="4563" max="4563" width="26" style="137" customWidth="1"/>
    <col min="4564" max="4564" width="38" style="137" customWidth="1"/>
    <col min="4565" max="4565" width="28" style="137" customWidth="1"/>
    <col min="4566" max="4566" width="45" style="137" customWidth="1"/>
    <col min="4567" max="4567" width="27" style="137" customWidth="1"/>
    <col min="4568" max="4568" width="37" style="137" customWidth="1"/>
    <col min="4569" max="4569" width="18" style="137" customWidth="1"/>
    <col min="4570" max="4570" width="22" style="137" customWidth="1"/>
    <col min="4571" max="4571" width="23" style="137" customWidth="1"/>
    <col min="4572" max="4572" width="26" style="137" customWidth="1"/>
    <col min="4573" max="4573" width="17" style="137" customWidth="1"/>
    <col min="4574" max="4574" width="40" style="137" customWidth="1"/>
    <col min="4575" max="4575" width="23" style="137" customWidth="1"/>
    <col min="4576" max="4576" width="38" style="137" customWidth="1"/>
    <col min="4577" max="4577" width="51" style="137" customWidth="1"/>
    <col min="4578" max="4578" width="26" style="137" customWidth="1"/>
    <col min="4579" max="4579" width="32" style="137" customWidth="1"/>
    <col min="4580" max="4580" width="44" style="137" customWidth="1"/>
    <col min="4581" max="4581" width="22" style="137" customWidth="1"/>
    <col min="4582" max="4582" width="52" style="137" customWidth="1"/>
    <col min="4583" max="4583" width="33" style="137" customWidth="1"/>
    <col min="4584" max="4584" width="40" style="137" customWidth="1"/>
    <col min="4585" max="4585" width="41" style="137" customWidth="1"/>
    <col min="4586" max="4586" width="23" style="137" customWidth="1"/>
    <col min="4587" max="4588" width="37" style="137" customWidth="1"/>
    <col min="4589" max="4589" width="39" style="137" customWidth="1"/>
    <col min="4590" max="4590" width="51" style="137" customWidth="1"/>
    <col min="4591" max="4591" width="33" style="137" customWidth="1"/>
    <col min="4592" max="4592" width="37" style="137" customWidth="1"/>
    <col min="4593" max="4593" width="38" style="137" customWidth="1"/>
    <col min="4594" max="4594" width="43" style="137" customWidth="1"/>
    <col min="4595" max="4596" width="41" style="137" customWidth="1"/>
    <col min="4597" max="4597" width="12" style="137" customWidth="1"/>
    <col min="4598" max="4598" width="18" style="137" customWidth="1"/>
    <col min="4599" max="4599" width="22" style="137" customWidth="1"/>
    <col min="4600" max="4600" width="13" style="137" customWidth="1"/>
    <col min="4601" max="4601" width="14" style="137" customWidth="1"/>
    <col min="4602" max="4602" width="45" style="137" customWidth="1"/>
    <col min="4603" max="4603" width="13" style="137" customWidth="1"/>
    <col min="4604" max="4604" width="27" style="137" customWidth="1"/>
    <col min="4605" max="4605" width="39" style="137" customWidth="1"/>
    <col min="4606" max="4606" width="24" style="137" customWidth="1"/>
    <col min="4607" max="4607" width="40" style="137" customWidth="1"/>
    <col min="4608" max="4608" width="17" style="137" customWidth="1"/>
    <col min="4609" max="4609" width="35" style="137"/>
    <col min="4610" max="4610" width="30" style="137" customWidth="1"/>
    <col min="4611" max="4611" width="6" style="137" customWidth="1"/>
    <col min="4612" max="4612" width="8.28515625" style="137" customWidth="1"/>
    <col min="4613" max="4613" width="10.7109375" style="137" customWidth="1"/>
    <col min="4614" max="4614" width="8.28515625" style="137" customWidth="1"/>
    <col min="4615" max="4616" width="7.140625" style="137" customWidth="1"/>
    <col min="4617" max="4617" width="11.28515625" style="137" customWidth="1"/>
    <col min="4618" max="4618" width="0" style="137" hidden="1" customWidth="1"/>
    <col min="4619" max="4619" width="4" style="137" customWidth="1"/>
    <col min="4620" max="4772" width="8.7109375" style="137" customWidth="1"/>
    <col min="4773" max="4773" width="4" style="137" customWidth="1"/>
    <col min="4774" max="4774" width="13" style="137" customWidth="1"/>
    <col min="4775" max="4775" width="52" style="137" customWidth="1"/>
    <col min="4776" max="4776" width="23.7109375" style="137" customWidth="1"/>
    <col min="4777" max="4777" width="7" style="137" customWidth="1"/>
    <col min="4778" max="4778" width="20" style="137" customWidth="1"/>
    <col min="4779" max="4779" width="26" style="137" customWidth="1"/>
    <col min="4780" max="4780" width="23" style="137" customWidth="1"/>
    <col min="4781" max="4781" width="32" style="137" customWidth="1"/>
    <col min="4782" max="4782" width="30" style="137" customWidth="1"/>
    <col min="4783" max="4783" width="29" style="137" customWidth="1"/>
    <col min="4784" max="4784" width="32" style="137" customWidth="1"/>
    <col min="4785" max="4785" width="31" style="137" customWidth="1"/>
    <col min="4786" max="4786" width="20" style="137" customWidth="1"/>
    <col min="4787" max="4787" width="36" style="137" customWidth="1"/>
    <col min="4788" max="4788" width="25" style="137" customWidth="1"/>
    <col min="4789" max="4789" width="22" style="137" customWidth="1"/>
    <col min="4790" max="4790" width="23" style="137" customWidth="1"/>
    <col min="4791" max="4791" width="16" style="137" customWidth="1"/>
    <col min="4792" max="4792" width="27" style="137" customWidth="1"/>
    <col min="4793" max="4793" width="16" style="137" customWidth="1"/>
    <col min="4794" max="4794" width="25" style="137" customWidth="1"/>
    <col min="4795" max="4795" width="24" style="137" customWidth="1"/>
    <col min="4796" max="4796" width="16" style="137" customWidth="1"/>
    <col min="4797" max="4797" width="22" style="137" customWidth="1"/>
    <col min="4798" max="4798" width="32" style="137" customWidth="1"/>
    <col min="4799" max="4799" width="30" style="137" customWidth="1"/>
    <col min="4800" max="4800" width="23" style="137" customWidth="1"/>
    <col min="4801" max="4801" width="22" style="137" customWidth="1"/>
    <col min="4802" max="4803" width="33" style="137" customWidth="1"/>
    <col min="4804" max="4804" width="26" style="137" customWidth="1"/>
    <col min="4805" max="4805" width="25" style="137" customWidth="1"/>
    <col min="4806" max="4806" width="16" style="137" customWidth="1"/>
    <col min="4807" max="4807" width="23" style="137" customWidth="1"/>
    <col min="4808" max="4808" width="31" style="137" customWidth="1"/>
    <col min="4809" max="4809" width="32" style="137" customWidth="1"/>
    <col min="4810" max="4810" width="17" style="137" customWidth="1"/>
    <col min="4811" max="4811" width="28" style="137" customWidth="1"/>
    <col min="4812" max="4812" width="49" style="137" customWidth="1"/>
    <col min="4813" max="4813" width="24" style="137" customWidth="1"/>
    <col min="4814" max="4814" width="50" style="137" customWidth="1"/>
    <col min="4815" max="4815" width="25" style="137" customWidth="1"/>
    <col min="4816" max="4816" width="20" style="137" customWidth="1"/>
    <col min="4817" max="4817" width="26" style="137" customWidth="1"/>
    <col min="4818" max="4818" width="33" style="137" customWidth="1"/>
    <col min="4819" max="4819" width="26" style="137" customWidth="1"/>
    <col min="4820" max="4820" width="38" style="137" customWidth="1"/>
    <col min="4821" max="4821" width="28" style="137" customWidth="1"/>
    <col min="4822" max="4822" width="45" style="137" customWidth="1"/>
    <col min="4823" max="4823" width="27" style="137" customWidth="1"/>
    <col min="4824" max="4824" width="37" style="137" customWidth="1"/>
    <col min="4825" max="4825" width="18" style="137" customWidth="1"/>
    <col min="4826" max="4826" width="22" style="137" customWidth="1"/>
    <col min="4827" max="4827" width="23" style="137" customWidth="1"/>
    <col min="4828" max="4828" width="26" style="137" customWidth="1"/>
    <col min="4829" max="4829" width="17" style="137" customWidth="1"/>
    <col min="4830" max="4830" width="40" style="137" customWidth="1"/>
    <col min="4831" max="4831" width="23" style="137" customWidth="1"/>
    <col min="4832" max="4832" width="38" style="137" customWidth="1"/>
    <col min="4833" max="4833" width="51" style="137" customWidth="1"/>
    <col min="4834" max="4834" width="26" style="137" customWidth="1"/>
    <col min="4835" max="4835" width="32" style="137" customWidth="1"/>
    <col min="4836" max="4836" width="44" style="137" customWidth="1"/>
    <col min="4837" max="4837" width="22" style="137" customWidth="1"/>
    <col min="4838" max="4838" width="52" style="137" customWidth="1"/>
    <col min="4839" max="4839" width="33" style="137" customWidth="1"/>
    <col min="4840" max="4840" width="40" style="137" customWidth="1"/>
    <col min="4841" max="4841" width="41" style="137" customWidth="1"/>
    <col min="4842" max="4842" width="23" style="137" customWidth="1"/>
    <col min="4843" max="4844" width="37" style="137" customWidth="1"/>
    <col min="4845" max="4845" width="39" style="137" customWidth="1"/>
    <col min="4846" max="4846" width="51" style="137" customWidth="1"/>
    <col min="4847" max="4847" width="33" style="137" customWidth="1"/>
    <col min="4848" max="4848" width="37" style="137" customWidth="1"/>
    <col min="4849" max="4849" width="38" style="137" customWidth="1"/>
    <col min="4850" max="4850" width="43" style="137" customWidth="1"/>
    <col min="4851" max="4852" width="41" style="137" customWidth="1"/>
    <col min="4853" max="4853" width="12" style="137" customWidth="1"/>
    <col min="4854" max="4854" width="18" style="137" customWidth="1"/>
    <col min="4855" max="4855" width="22" style="137" customWidth="1"/>
    <col min="4856" max="4856" width="13" style="137" customWidth="1"/>
    <col min="4857" max="4857" width="14" style="137" customWidth="1"/>
    <col min="4858" max="4858" width="45" style="137" customWidth="1"/>
    <col min="4859" max="4859" width="13" style="137" customWidth="1"/>
    <col min="4860" max="4860" width="27" style="137" customWidth="1"/>
    <col min="4861" max="4861" width="39" style="137" customWidth="1"/>
    <col min="4862" max="4862" width="24" style="137" customWidth="1"/>
    <col min="4863" max="4863" width="40" style="137" customWidth="1"/>
    <col min="4864" max="4864" width="17" style="137" customWidth="1"/>
    <col min="4865" max="4865" width="35" style="137"/>
    <col min="4866" max="4866" width="30" style="137" customWidth="1"/>
    <col min="4867" max="4867" width="6" style="137" customWidth="1"/>
    <col min="4868" max="4868" width="8.28515625" style="137" customWidth="1"/>
    <col min="4869" max="4869" width="10.7109375" style="137" customWidth="1"/>
    <col min="4870" max="4870" width="8.28515625" style="137" customWidth="1"/>
    <col min="4871" max="4872" width="7.140625" style="137" customWidth="1"/>
    <col min="4873" max="4873" width="11.28515625" style="137" customWidth="1"/>
    <col min="4874" max="4874" width="0" style="137" hidden="1" customWidth="1"/>
    <col min="4875" max="4875" width="4" style="137" customWidth="1"/>
    <col min="4876" max="5028" width="8.7109375" style="137" customWidth="1"/>
    <col min="5029" max="5029" width="4" style="137" customWidth="1"/>
    <col min="5030" max="5030" width="13" style="137" customWidth="1"/>
    <col min="5031" max="5031" width="52" style="137" customWidth="1"/>
    <col min="5032" max="5032" width="23.7109375" style="137" customWidth="1"/>
    <col min="5033" max="5033" width="7" style="137" customWidth="1"/>
    <col min="5034" max="5034" width="20" style="137" customWidth="1"/>
    <col min="5035" max="5035" width="26" style="137" customWidth="1"/>
    <col min="5036" max="5036" width="23" style="137" customWidth="1"/>
    <col min="5037" max="5037" width="32" style="137" customWidth="1"/>
    <col min="5038" max="5038" width="30" style="137" customWidth="1"/>
    <col min="5039" max="5039" width="29" style="137" customWidth="1"/>
    <col min="5040" max="5040" width="32" style="137" customWidth="1"/>
    <col min="5041" max="5041" width="31" style="137" customWidth="1"/>
    <col min="5042" max="5042" width="20" style="137" customWidth="1"/>
    <col min="5043" max="5043" width="36" style="137" customWidth="1"/>
    <col min="5044" max="5044" width="25" style="137" customWidth="1"/>
    <col min="5045" max="5045" width="22" style="137" customWidth="1"/>
    <col min="5046" max="5046" width="23" style="137" customWidth="1"/>
    <col min="5047" max="5047" width="16" style="137" customWidth="1"/>
    <col min="5048" max="5048" width="27" style="137" customWidth="1"/>
    <col min="5049" max="5049" width="16" style="137" customWidth="1"/>
    <col min="5050" max="5050" width="25" style="137" customWidth="1"/>
    <col min="5051" max="5051" width="24" style="137" customWidth="1"/>
    <col min="5052" max="5052" width="16" style="137" customWidth="1"/>
    <col min="5053" max="5053" width="22" style="137" customWidth="1"/>
    <col min="5054" max="5054" width="32" style="137" customWidth="1"/>
    <col min="5055" max="5055" width="30" style="137" customWidth="1"/>
    <col min="5056" max="5056" width="23" style="137" customWidth="1"/>
    <col min="5057" max="5057" width="22" style="137" customWidth="1"/>
    <col min="5058" max="5059" width="33" style="137" customWidth="1"/>
    <col min="5060" max="5060" width="26" style="137" customWidth="1"/>
    <col min="5061" max="5061" width="25" style="137" customWidth="1"/>
    <col min="5062" max="5062" width="16" style="137" customWidth="1"/>
    <col min="5063" max="5063" width="23" style="137" customWidth="1"/>
    <col min="5064" max="5064" width="31" style="137" customWidth="1"/>
    <col min="5065" max="5065" width="32" style="137" customWidth="1"/>
    <col min="5066" max="5066" width="17" style="137" customWidth="1"/>
    <col min="5067" max="5067" width="28" style="137" customWidth="1"/>
    <col min="5068" max="5068" width="49" style="137" customWidth="1"/>
    <col min="5069" max="5069" width="24" style="137" customWidth="1"/>
    <col min="5070" max="5070" width="50" style="137" customWidth="1"/>
    <col min="5071" max="5071" width="25" style="137" customWidth="1"/>
    <col min="5072" max="5072" width="20" style="137" customWidth="1"/>
    <col min="5073" max="5073" width="26" style="137" customWidth="1"/>
    <col min="5074" max="5074" width="33" style="137" customWidth="1"/>
    <col min="5075" max="5075" width="26" style="137" customWidth="1"/>
    <col min="5076" max="5076" width="38" style="137" customWidth="1"/>
    <col min="5077" max="5077" width="28" style="137" customWidth="1"/>
    <col min="5078" max="5078" width="45" style="137" customWidth="1"/>
    <col min="5079" max="5079" width="27" style="137" customWidth="1"/>
    <col min="5080" max="5080" width="37" style="137" customWidth="1"/>
    <col min="5081" max="5081" width="18" style="137" customWidth="1"/>
    <col min="5082" max="5082" width="22" style="137" customWidth="1"/>
    <col min="5083" max="5083" width="23" style="137" customWidth="1"/>
    <col min="5084" max="5084" width="26" style="137" customWidth="1"/>
    <col min="5085" max="5085" width="17" style="137" customWidth="1"/>
    <col min="5086" max="5086" width="40" style="137" customWidth="1"/>
    <col min="5087" max="5087" width="23" style="137" customWidth="1"/>
    <col min="5088" max="5088" width="38" style="137" customWidth="1"/>
    <col min="5089" max="5089" width="51" style="137" customWidth="1"/>
    <col min="5090" max="5090" width="26" style="137" customWidth="1"/>
    <col min="5091" max="5091" width="32" style="137" customWidth="1"/>
    <col min="5092" max="5092" width="44" style="137" customWidth="1"/>
    <col min="5093" max="5093" width="22" style="137" customWidth="1"/>
    <col min="5094" max="5094" width="52" style="137" customWidth="1"/>
    <col min="5095" max="5095" width="33" style="137" customWidth="1"/>
    <col min="5096" max="5096" width="40" style="137" customWidth="1"/>
    <col min="5097" max="5097" width="41" style="137" customWidth="1"/>
    <col min="5098" max="5098" width="23" style="137" customWidth="1"/>
    <col min="5099" max="5100" width="37" style="137" customWidth="1"/>
    <col min="5101" max="5101" width="39" style="137" customWidth="1"/>
    <col min="5102" max="5102" width="51" style="137" customWidth="1"/>
    <col min="5103" max="5103" width="33" style="137" customWidth="1"/>
    <col min="5104" max="5104" width="37" style="137" customWidth="1"/>
    <col min="5105" max="5105" width="38" style="137" customWidth="1"/>
    <col min="5106" max="5106" width="43" style="137" customWidth="1"/>
    <col min="5107" max="5108" width="41" style="137" customWidth="1"/>
    <col min="5109" max="5109" width="12" style="137" customWidth="1"/>
    <col min="5110" max="5110" width="18" style="137" customWidth="1"/>
    <col min="5111" max="5111" width="22" style="137" customWidth="1"/>
    <col min="5112" max="5112" width="13" style="137" customWidth="1"/>
    <col min="5113" max="5113" width="14" style="137" customWidth="1"/>
    <col min="5114" max="5114" width="45" style="137" customWidth="1"/>
    <col min="5115" max="5115" width="13" style="137" customWidth="1"/>
    <col min="5116" max="5116" width="27" style="137" customWidth="1"/>
    <col min="5117" max="5117" width="39" style="137" customWidth="1"/>
    <col min="5118" max="5118" width="24" style="137" customWidth="1"/>
    <col min="5119" max="5119" width="40" style="137" customWidth="1"/>
    <col min="5120" max="5120" width="17" style="137" customWidth="1"/>
    <col min="5121" max="5121" width="35" style="137"/>
    <col min="5122" max="5122" width="30" style="137" customWidth="1"/>
    <col min="5123" max="5123" width="6" style="137" customWidth="1"/>
    <col min="5124" max="5124" width="8.28515625" style="137" customWidth="1"/>
    <col min="5125" max="5125" width="10.7109375" style="137" customWidth="1"/>
    <col min="5126" max="5126" width="8.28515625" style="137" customWidth="1"/>
    <col min="5127" max="5128" width="7.140625" style="137" customWidth="1"/>
    <col min="5129" max="5129" width="11.28515625" style="137" customWidth="1"/>
    <col min="5130" max="5130" width="0" style="137" hidden="1" customWidth="1"/>
    <col min="5131" max="5131" width="4" style="137" customWidth="1"/>
    <col min="5132" max="5284" width="8.7109375" style="137" customWidth="1"/>
    <col min="5285" max="5285" width="4" style="137" customWidth="1"/>
    <col min="5286" max="5286" width="13" style="137" customWidth="1"/>
    <col min="5287" max="5287" width="52" style="137" customWidth="1"/>
    <col min="5288" max="5288" width="23.7109375" style="137" customWidth="1"/>
    <col min="5289" max="5289" width="7" style="137" customWidth="1"/>
    <col min="5290" max="5290" width="20" style="137" customWidth="1"/>
    <col min="5291" max="5291" width="26" style="137" customWidth="1"/>
    <col min="5292" max="5292" width="23" style="137" customWidth="1"/>
    <col min="5293" max="5293" width="32" style="137" customWidth="1"/>
    <col min="5294" max="5294" width="30" style="137" customWidth="1"/>
    <col min="5295" max="5295" width="29" style="137" customWidth="1"/>
    <col min="5296" max="5296" width="32" style="137" customWidth="1"/>
    <col min="5297" max="5297" width="31" style="137" customWidth="1"/>
    <col min="5298" max="5298" width="20" style="137" customWidth="1"/>
    <col min="5299" max="5299" width="36" style="137" customWidth="1"/>
    <col min="5300" max="5300" width="25" style="137" customWidth="1"/>
    <col min="5301" max="5301" width="22" style="137" customWidth="1"/>
    <col min="5302" max="5302" width="23" style="137" customWidth="1"/>
    <col min="5303" max="5303" width="16" style="137" customWidth="1"/>
    <col min="5304" max="5304" width="27" style="137" customWidth="1"/>
    <col min="5305" max="5305" width="16" style="137" customWidth="1"/>
    <col min="5306" max="5306" width="25" style="137" customWidth="1"/>
    <col min="5307" max="5307" width="24" style="137" customWidth="1"/>
    <col min="5308" max="5308" width="16" style="137" customWidth="1"/>
    <col min="5309" max="5309" width="22" style="137" customWidth="1"/>
    <col min="5310" max="5310" width="32" style="137" customWidth="1"/>
    <col min="5311" max="5311" width="30" style="137" customWidth="1"/>
    <col min="5312" max="5312" width="23" style="137" customWidth="1"/>
    <col min="5313" max="5313" width="22" style="137" customWidth="1"/>
    <col min="5314" max="5315" width="33" style="137" customWidth="1"/>
    <col min="5316" max="5316" width="26" style="137" customWidth="1"/>
    <col min="5317" max="5317" width="25" style="137" customWidth="1"/>
    <col min="5318" max="5318" width="16" style="137" customWidth="1"/>
    <col min="5319" max="5319" width="23" style="137" customWidth="1"/>
    <col min="5320" max="5320" width="31" style="137" customWidth="1"/>
    <col min="5321" max="5321" width="32" style="137" customWidth="1"/>
    <col min="5322" max="5322" width="17" style="137" customWidth="1"/>
    <col min="5323" max="5323" width="28" style="137" customWidth="1"/>
    <col min="5324" max="5324" width="49" style="137" customWidth="1"/>
    <col min="5325" max="5325" width="24" style="137" customWidth="1"/>
    <col min="5326" max="5326" width="50" style="137" customWidth="1"/>
    <col min="5327" max="5327" width="25" style="137" customWidth="1"/>
    <col min="5328" max="5328" width="20" style="137" customWidth="1"/>
    <col min="5329" max="5329" width="26" style="137" customWidth="1"/>
    <col min="5330" max="5330" width="33" style="137" customWidth="1"/>
    <col min="5331" max="5331" width="26" style="137" customWidth="1"/>
    <col min="5332" max="5332" width="38" style="137" customWidth="1"/>
    <col min="5333" max="5333" width="28" style="137" customWidth="1"/>
    <col min="5334" max="5334" width="45" style="137" customWidth="1"/>
    <col min="5335" max="5335" width="27" style="137" customWidth="1"/>
    <col min="5336" max="5336" width="37" style="137" customWidth="1"/>
    <col min="5337" max="5337" width="18" style="137" customWidth="1"/>
    <col min="5338" max="5338" width="22" style="137" customWidth="1"/>
    <col min="5339" max="5339" width="23" style="137" customWidth="1"/>
    <col min="5340" max="5340" width="26" style="137" customWidth="1"/>
    <col min="5341" max="5341" width="17" style="137" customWidth="1"/>
    <col min="5342" max="5342" width="40" style="137" customWidth="1"/>
    <col min="5343" max="5343" width="23" style="137" customWidth="1"/>
    <col min="5344" max="5344" width="38" style="137" customWidth="1"/>
    <col min="5345" max="5345" width="51" style="137" customWidth="1"/>
    <col min="5346" max="5346" width="26" style="137" customWidth="1"/>
    <col min="5347" max="5347" width="32" style="137" customWidth="1"/>
    <col min="5348" max="5348" width="44" style="137" customWidth="1"/>
    <col min="5349" max="5349" width="22" style="137" customWidth="1"/>
    <col min="5350" max="5350" width="52" style="137" customWidth="1"/>
    <col min="5351" max="5351" width="33" style="137" customWidth="1"/>
    <col min="5352" max="5352" width="40" style="137" customWidth="1"/>
    <col min="5353" max="5353" width="41" style="137" customWidth="1"/>
    <col min="5354" max="5354" width="23" style="137" customWidth="1"/>
    <col min="5355" max="5356" width="37" style="137" customWidth="1"/>
    <col min="5357" max="5357" width="39" style="137" customWidth="1"/>
    <col min="5358" max="5358" width="51" style="137" customWidth="1"/>
    <col min="5359" max="5359" width="33" style="137" customWidth="1"/>
    <col min="5360" max="5360" width="37" style="137" customWidth="1"/>
    <col min="5361" max="5361" width="38" style="137" customWidth="1"/>
    <col min="5362" max="5362" width="43" style="137" customWidth="1"/>
    <col min="5363" max="5364" width="41" style="137" customWidth="1"/>
    <col min="5365" max="5365" width="12" style="137" customWidth="1"/>
    <col min="5366" max="5366" width="18" style="137" customWidth="1"/>
    <col min="5367" max="5367" width="22" style="137" customWidth="1"/>
    <col min="5368" max="5368" width="13" style="137" customWidth="1"/>
    <col min="5369" max="5369" width="14" style="137" customWidth="1"/>
    <col min="5370" max="5370" width="45" style="137" customWidth="1"/>
    <col min="5371" max="5371" width="13" style="137" customWidth="1"/>
    <col min="5372" max="5372" width="27" style="137" customWidth="1"/>
    <col min="5373" max="5373" width="39" style="137" customWidth="1"/>
    <col min="5374" max="5374" width="24" style="137" customWidth="1"/>
    <col min="5375" max="5375" width="40" style="137" customWidth="1"/>
    <col min="5376" max="5376" width="17" style="137" customWidth="1"/>
    <col min="5377" max="5377" width="35" style="137"/>
    <col min="5378" max="5378" width="30" style="137" customWidth="1"/>
    <col min="5379" max="5379" width="6" style="137" customWidth="1"/>
    <col min="5380" max="5380" width="8.28515625" style="137" customWidth="1"/>
    <col min="5381" max="5381" width="10.7109375" style="137" customWidth="1"/>
    <col min="5382" max="5382" width="8.28515625" style="137" customWidth="1"/>
    <col min="5383" max="5384" width="7.140625" style="137" customWidth="1"/>
    <col min="5385" max="5385" width="11.28515625" style="137" customWidth="1"/>
    <col min="5386" max="5386" width="0" style="137" hidden="1" customWidth="1"/>
    <col min="5387" max="5387" width="4" style="137" customWidth="1"/>
    <col min="5388" max="5540" width="8.7109375" style="137" customWidth="1"/>
    <col min="5541" max="5541" width="4" style="137" customWidth="1"/>
    <col min="5542" max="5542" width="13" style="137" customWidth="1"/>
    <col min="5543" max="5543" width="52" style="137" customWidth="1"/>
    <col min="5544" max="5544" width="23.7109375" style="137" customWidth="1"/>
    <col min="5545" max="5545" width="7" style="137" customWidth="1"/>
    <col min="5546" max="5546" width="20" style="137" customWidth="1"/>
    <col min="5547" max="5547" width="26" style="137" customWidth="1"/>
    <col min="5548" max="5548" width="23" style="137" customWidth="1"/>
    <col min="5549" max="5549" width="32" style="137" customWidth="1"/>
    <col min="5550" max="5550" width="30" style="137" customWidth="1"/>
    <col min="5551" max="5551" width="29" style="137" customWidth="1"/>
    <col min="5552" max="5552" width="32" style="137" customWidth="1"/>
    <col min="5553" max="5553" width="31" style="137" customWidth="1"/>
    <col min="5554" max="5554" width="20" style="137" customWidth="1"/>
    <col min="5555" max="5555" width="36" style="137" customWidth="1"/>
    <col min="5556" max="5556" width="25" style="137" customWidth="1"/>
    <col min="5557" max="5557" width="22" style="137" customWidth="1"/>
    <col min="5558" max="5558" width="23" style="137" customWidth="1"/>
    <col min="5559" max="5559" width="16" style="137" customWidth="1"/>
    <col min="5560" max="5560" width="27" style="137" customWidth="1"/>
    <col min="5561" max="5561" width="16" style="137" customWidth="1"/>
    <col min="5562" max="5562" width="25" style="137" customWidth="1"/>
    <col min="5563" max="5563" width="24" style="137" customWidth="1"/>
    <col min="5564" max="5564" width="16" style="137" customWidth="1"/>
    <col min="5565" max="5565" width="22" style="137" customWidth="1"/>
    <col min="5566" max="5566" width="32" style="137" customWidth="1"/>
    <col min="5567" max="5567" width="30" style="137" customWidth="1"/>
    <col min="5568" max="5568" width="23" style="137" customWidth="1"/>
    <col min="5569" max="5569" width="22" style="137" customWidth="1"/>
    <col min="5570" max="5571" width="33" style="137" customWidth="1"/>
    <col min="5572" max="5572" width="26" style="137" customWidth="1"/>
    <col min="5573" max="5573" width="25" style="137" customWidth="1"/>
    <col min="5574" max="5574" width="16" style="137" customWidth="1"/>
    <col min="5575" max="5575" width="23" style="137" customWidth="1"/>
    <col min="5576" max="5576" width="31" style="137" customWidth="1"/>
    <col min="5577" max="5577" width="32" style="137" customWidth="1"/>
    <col min="5578" max="5578" width="17" style="137" customWidth="1"/>
    <col min="5579" max="5579" width="28" style="137" customWidth="1"/>
    <col min="5580" max="5580" width="49" style="137" customWidth="1"/>
    <col min="5581" max="5581" width="24" style="137" customWidth="1"/>
    <col min="5582" max="5582" width="50" style="137" customWidth="1"/>
    <col min="5583" max="5583" width="25" style="137" customWidth="1"/>
    <col min="5584" max="5584" width="20" style="137" customWidth="1"/>
    <col min="5585" max="5585" width="26" style="137" customWidth="1"/>
    <col min="5586" max="5586" width="33" style="137" customWidth="1"/>
    <col min="5587" max="5587" width="26" style="137" customWidth="1"/>
    <col min="5588" max="5588" width="38" style="137" customWidth="1"/>
    <col min="5589" max="5589" width="28" style="137" customWidth="1"/>
    <col min="5590" max="5590" width="45" style="137" customWidth="1"/>
    <col min="5591" max="5591" width="27" style="137" customWidth="1"/>
    <col min="5592" max="5592" width="37" style="137" customWidth="1"/>
    <col min="5593" max="5593" width="18" style="137" customWidth="1"/>
    <col min="5594" max="5594" width="22" style="137" customWidth="1"/>
    <col min="5595" max="5595" width="23" style="137" customWidth="1"/>
    <col min="5596" max="5596" width="26" style="137" customWidth="1"/>
    <col min="5597" max="5597" width="17" style="137" customWidth="1"/>
    <col min="5598" max="5598" width="40" style="137" customWidth="1"/>
    <col min="5599" max="5599" width="23" style="137" customWidth="1"/>
    <col min="5600" max="5600" width="38" style="137" customWidth="1"/>
    <col min="5601" max="5601" width="51" style="137" customWidth="1"/>
    <col min="5602" max="5602" width="26" style="137" customWidth="1"/>
    <col min="5603" max="5603" width="32" style="137" customWidth="1"/>
    <col min="5604" max="5604" width="44" style="137" customWidth="1"/>
    <col min="5605" max="5605" width="22" style="137" customWidth="1"/>
    <col min="5606" max="5606" width="52" style="137" customWidth="1"/>
    <col min="5607" max="5607" width="33" style="137" customWidth="1"/>
    <col min="5608" max="5608" width="40" style="137" customWidth="1"/>
    <col min="5609" max="5609" width="41" style="137" customWidth="1"/>
    <col min="5610" max="5610" width="23" style="137" customWidth="1"/>
    <col min="5611" max="5612" width="37" style="137" customWidth="1"/>
    <col min="5613" max="5613" width="39" style="137" customWidth="1"/>
    <col min="5614" max="5614" width="51" style="137" customWidth="1"/>
    <col min="5615" max="5615" width="33" style="137" customWidth="1"/>
    <col min="5616" max="5616" width="37" style="137" customWidth="1"/>
    <col min="5617" max="5617" width="38" style="137" customWidth="1"/>
    <col min="5618" max="5618" width="43" style="137" customWidth="1"/>
    <col min="5619" max="5620" width="41" style="137" customWidth="1"/>
    <col min="5621" max="5621" width="12" style="137" customWidth="1"/>
    <col min="5622" max="5622" width="18" style="137" customWidth="1"/>
    <col min="5623" max="5623" width="22" style="137" customWidth="1"/>
    <col min="5624" max="5624" width="13" style="137" customWidth="1"/>
    <col min="5625" max="5625" width="14" style="137" customWidth="1"/>
    <col min="5626" max="5626" width="45" style="137" customWidth="1"/>
    <col min="5627" max="5627" width="13" style="137" customWidth="1"/>
    <col min="5628" max="5628" width="27" style="137" customWidth="1"/>
    <col min="5629" max="5629" width="39" style="137" customWidth="1"/>
    <col min="5630" max="5630" width="24" style="137" customWidth="1"/>
    <col min="5631" max="5631" width="40" style="137" customWidth="1"/>
    <col min="5632" max="5632" width="17" style="137" customWidth="1"/>
    <col min="5633" max="5633" width="35" style="137"/>
    <col min="5634" max="5634" width="30" style="137" customWidth="1"/>
    <col min="5635" max="5635" width="6" style="137" customWidth="1"/>
    <col min="5636" max="5636" width="8.28515625" style="137" customWidth="1"/>
    <col min="5637" max="5637" width="10.7109375" style="137" customWidth="1"/>
    <col min="5638" max="5638" width="8.28515625" style="137" customWidth="1"/>
    <col min="5639" max="5640" width="7.140625" style="137" customWidth="1"/>
    <col min="5641" max="5641" width="11.28515625" style="137" customWidth="1"/>
    <col min="5642" max="5642" width="0" style="137" hidden="1" customWidth="1"/>
    <col min="5643" max="5643" width="4" style="137" customWidth="1"/>
    <col min="5644" max="5796" width="8.7109375" style="137" customWidth="1"/>
    <col min="5797" max="5797" width="4" style="137" customWidth="1"/>
    <col min="5798" max="5798" width="13" style="137" customWidth="1"/>
    <col min="5799" max="5799" width="52" style="137" customWidth="1"/>
    <col min="5800" max="5800" width="23.7109375" style="137" customWidth="1"/>
    <col min="5801" max="5801" width="7" style="137" customWidth="1"/>
    <col min="5802" max="5802" width="20" style="137" customWidth="1"/>
    <col min="5803" max="5803" width="26" style="137" customWidth="1"/>
    <col min="5804" max="5804" width="23" style="137" customWidth="1"/>
    <col min="5805" max="5805" width="32" style="137" customWidth="1"/>
    <col min="5806" max="5806" width="30" style="137" customWidth="1"/>
    <col min="5807" max="5807" width="29" style="137" customWidth="1"/>
    <col min="5808" max="5808" width="32" style="137" customWidth="1"/>
    <col min="5809" max="5809" width="31" style="137" customWidth="1"/>
    <col min="5810" max="5810" width="20" style="137" customWidth="1"/>
    <col min="5811" max="5811" width="36" style="137" customWidth="1"/>
    <col min="5812" max="5812" width="25" style="137" customWidth="1"/>
    <col min="5813" max="5813" width="22" style="137" customWidth="1"/>
    <col min="5814" max="5814" width="23" style="137" customWidth="1"/>
    <col min="5815" max="5815" width="16" style="137" customWidth="1"/>
    <col min="5816" max="5816" width="27" style="137" customWidth="1"/>
    <col min="5817" max="5817" width="16" style="137" customWidth="1"/>
    <col min="5818" max="5818" width="25" style="137" customWidth="1"/>
    <col min="5819" max="5819" width="24" style="137" customWidth="1"/>
    <col min="5820" max="5820" width="16" style="137" customWidth="1"/>
    <col min="5821" max="5821" width="22" style="137" customWidth="1"/>
    <col min="5822" max="5822" width="32" style="137" customWidth="1"/>
    <col min="5823" max="5823" width="30" style="137" customWidth="1"/>
    <col min="5824" max="5824" width="23" style="137" customWidth="1"/>
    <col min="5825" max="5825" width="22" style="137" customWidth="1"/>
    <col min="5826" max="5827" width="33" style="137" customWidth="1"/>
    <col min="5828" max="5828" width="26" style="137" customWidth="1"/>
    <col min="5829" max="5829" width="25" style="137" customWidth="1"/>
    <col min="5830" max="5830" width="16" style="137" customWidth="1"/>
    <col min="5831" max="5831" width="23" style="137" customWidth="1"/>
    <col min="5832" max="5832" width="31" style="137" customWidth="1"/>
    <col min="5833" max="5833" width="32" style="137" customWidth="1"/>
    <col min="5834" max="5834" width="17" style="137" customWidth="1"/>
    <col min="5835" max="5835" width="28" style="137" customWidth="1"/>
    <col min="5836" max="5836" width="49" style="137" customWidth="1"/>
    <col min="5837" max="5837" width="24" style="137" customWidth="1"/>
    <col min="5838" max="5838" width="50" style="137" customWidth="1"/>
    <col min="5839" max="5839" width="25" style="137" customWidth="1"/>
    <col min="5840" max="5840" width="20" style="137" customWidth="1"/>
    <col min="5841" max="5841" width="26" style="137" customWidth="1"/>
    <col min="5842" max="5842" width="33" style="137" customWidth="1"/>
    <col min="5843" max="5843" width="26" style="137" customWidth="1"/>
    <col min="5844" max="5844" width="38" style="137" customWidth="1"/>
    <col min="5845" max="5845" width="28" style="137" customWidth="1"/>
    <col min="5846" max="5846" width="45" style="137" customWidth="1"/>
    <col min="5847" max="5847" width="27" style="137" customWidth="1"/>
    <col min="5848" max="5848" width="37" style="137" customWidth="1"/>
    <col min="5849" max="5849" width="18" style="137" customWidth="1"/>
    <col min="5850" max="5850" width="22" style="137" customWidth="1"/>
    <col min="5851" max="5851" width="23" style="137" customWidth="1"/>
    <col min="5852" max="5852" width="26" style="137" customWidth="1"/>
    <col min="5853" max="5853" width="17" style="137" customWidth="1"/>
    <col min="5854" max="5854" width="40" style="137" customWidth="1"/>
    <col min="5855" max="5855" width="23" style="137" customWidth="1"/>
    <col min="5856" max="5856" width="38" style="137" customWidth="1"/>
    <col min="5857" max="5857" width="51" style="137" customWidth="1"/>
    <col min="5858" max="5858" width="26" style="137" customWidth="1"/>
    <col min="5859" max="5859" width="32" style="137" customWidth="1"/>
    <col min="5860" max="5860" width="44" style="137" customWidth="1"/>
    <col min="5861" max="5861" width="22" style="137" customWidth="1"/>
    <col min="5862" max="5862" width="52" style="137" customWidth="1"/>
    <col min="5863" max="5863" width="33" style="137" customWidth="1"/>
    <col min="5864" max="5864" width="40" style="137" customWidth="1"/>
    <col min="5865" max="5865" width="41" style="137" customWidth="1"/>
    <col min="5866" max="5866" width="23" style="137" customWidth="1"/>
    <col min="5867" max="5868" width="37" style="137" customWidth="1"/>
    <col min="5869" max="5869" width="39" style="137" customWidth="1"/>
    <col min="5870" max="5870" width="51" style="137" customWidth="1"/>
    <col min="5871" max="5871" width="33" style="137" customWidth="1"/>
    <col min="5872" max="5872" width="37" style="137" customWidth="1"/>
    <col min="5873" max="5873" width="38" style="137" customWidth="1"/>
    <col min="5874" max="5874" width="43" style="137" customWidth="1"/>
    <col min="5875" max="5876" width="41" style="137" customWidth="1"/>
    <col min="5877" max="5877" width="12" style="137" customWidth="1"/>
    <col min="5878" max="5878" width="18" style="137" customWidth="1"/>
    <col min="5879" max="5879" width="22" style="137" customWidth="1"/>
    <col min="5880" max="5880" width="13" style="137" customWidth="1"/>
    <col min="5881" max="5881" width="14" style="137" customWidth="1"/>
    <col min="5882" max="5882" width="45" style="137" customWidth="1"/>
    <col min="5883" max="5883" width="13" style="137" customWidth="1"/>
    <col min="5884" max="5884" width="27" style="137" customWidth="1"/>
    <col min="5885" max="5885" width="39" style="137" customWidth="1"/>
    <col min="5886" max="5886" width="24" style="137" customWidth="1"/>
    <col min="5887" max="5887" width="40" style="137" customWidth="1"/>
    <col min="5888" max="5888" width="17" style="137" customWidth="1"/>
    <col min="5889" max="5889" width="35" style="137"/>
    <col min="5890" max="5890" width="30" style="137" customWidth="1"/>
    <col min="5891" max="5891" width="6" style="137" customWidth="1"/>
    <col min="5892" max="5892" width="8.28515625" style="137" customWidth="1"/>
    <col min="5893" max="5893" width="10.7109375" style="137" customWidth="1"/>
    <col min="5894" max="5894" width="8.28515625" style="137" customWidth="1"/>
    <col min="5895" max="5896" width="7.140625" style="137" customWidth="1"/>
    <col min="5897" max="5897" width="11.28515625" style="137" customWidth="1"/>
    <col min="5898" max="5898" width="0" style="137" hidden="1" customWidth="1"/>
    <col min="5899" max="5899" width="4" style="137" customWidth="1"/>
    <col min="5900" max="6052" width="8.7109375" style="137" customWidth="1"/>
    <col min="6053" max="6053" width="4" style="137" customWidth="1"/>
    <col min="6054" max="6054" width="13" style="137" customWidth="1"/>
    <col min="6055" max="6055" width="52" style="137" customWidth="1"/>
    <col min="6056" max="6056" width="23.7109375" style="137" customWidth="1"/>
    <col min="6057" max="6057" width="7" style="137" customWidth="1"/>
    <col min="6058" max="6058" width="20" style="137" customWidth="1"/>
    <col min="6059" max="6059" width="26" style="137" customWidth="1"/>
    <col min="6060" max="6060" width="23" style="137" customWidth="1"/>
    <col min="6061" max="6061" width="32" style="137" customWidth="1"/>
    <col min="6062" max="6062" width="30" style="137" customWidth="1"/>
    <col min="6063" max="6063" width="29" style="137" customWidth="1"/>
    <col min="6064" max="6064" width="32" style="137" customWidth="1"/>
    <col min="6065" max="6065" width="31" style="137" customWidth="1"/>
    <col min="6066" max="6066" width="20" style="137" customWidth="1"/>
    <col min="6067" max="6067" width="36" style="137" customWidth="1"/>
    <col min="6068" max="6068" width="25" style="137" customWidth="1"/>
    <col min="6069" max="6069" width="22" style="137" customWidth="1"/>
    <col min="6070" max="6070" width="23" style="137" customWidth="1"/>
    <col min="6071" max="6071" width="16" style="137" customWidth="1"/>
    <col min="6072" max="6072" width="27" style="137" customWidth="1"/>
    <col min="6073" max="6073" width="16" style="137" customWidth="1"/>
    <col min="6074" max="6074" width="25" style="137" customWidth="1"/>
    <col min="6075" max="6075" width="24" style="137" customWidth="1"/>
    <col min="6076" max="6076" width="16" style="137" customWidth="1"/>
    <col min="6077" max="6077" width="22" style="137" customWidth="1"/>
    <col min="6078" max="6078" width="32" style="137" customWidth="1"/>
    <col min="6079" max="6079" width="30" style="137" customWidth="1"/>
    <col min="6080" max="6080" width="23" style="137" customWidth="1"/>
    <col min="6081" max="6081" width="22" style="137" customWidth="1"/>
    <col min="6082" max="6083" width="33" style="137" customWidth="1"/>
    <col min="6084" max="6084" width="26" style="137" customWidth="1"/>
    <col min="6085" max="6085" width="25" style="137" customWidth="1"/>
    <col min="6086" max="6086" width="16" style="137" customWidth="1"/>
    <col min="6087" max="6087" width="23" style="137" customWidth="1"/>
    <col min="6088" max="6088" width="31" style="137" customWidth="1"/>
    <col min="6089" max="6089" width="32" style="137" customWidth="1"/>
    <col min="6090" max="6090" width="17" style="137" customWidth="1"/>
    <col min="6091" max="6091" width="28" style="137" customWidth="1"/>
    <col min="6092" max="6092" width="49" style="137" customWidth="1"/>
    <col min="6093" max="6093" width="24" style="137" customWidth="1"/>
    <col min="6094" max="6094" width="50" style="137" customWidth="1"/>
    <col min="6095" max="6095" width="25" style="137" customWidth="1"/>
    <col min="6096" max="6096" width="20" style="137" customWidth="1"/>
    <col min="6097" max="6097" width="26" style="137" customWidth="1"/>
    <col min="6098" max="6098" width="33" style="137" customWidth="1"/>
    <col min="6099" max="6099" width="26" style="137" customWidth="1"/>
    <col min="6100" max="6100" width="38" style="137" customWidth="1"/>
    <col min="6101" max="6101" width="28" style="137" customWidth="1"/>
    <col min="6102" max="6102" width="45" style="137" customWidth="1"/>
    <col min="6103" max="6103" width="27" style="137" customWidth="1"/>
    <col min="6104" max="6104" width="37" style="137" customWidth="1"/>
    <col min="6105" max="6105" width="18" style="137" customWidth="1"/>
    <col min="6106" max="6106" width="22" style="137" customWidth="1"/>
    <col min="6107" max="6107" width="23" style="137" customWidth="1"/>
    <col min="6108" max="6108" width="26" style="137" customWidth="1"/>
    <col min="6109" max="6109" width="17" style="137" customWidth="1"/>
    <col min="6110" max="6110" width="40" style="137" customWidth="1"/>
    <col min="6111" max="6111" width="23" style="137" customWidth="1"/>
    <col min="6112" max="6112" width="38" style="137" customWidth="1"/>
    <col min="6113" max="6113" width="51" style="137" customWidth="1"/>
    <col min="6114" max="6114" width="26" style="137" customWidth="1"/>
    <col min="6115" max="6115" width="32" style="137" customWidth="1"/>
    <col min="6116" max="6116" width="44" style="137" customWidth="1"/>
    <col min="6117" max="6117" width="22" style="137" customWidth="1"/>
    <col min="6118" max="6118" width="52" style="137" customWidth="1"/>
    <col min="6119" max="6119" width="33" style="137" customWidth="1"/>
    <col min="6120" max="6120" width="40" style="137" customWidth="1"/>
    <col min="6121" max="6121" width="41" style="137" customWidth="1"/>
    <col min="6122" max="6122" width="23" style="137" customWidth="1"/>
    <col min="6123" max="6124" width="37" style="137" customWidth="1"/>
    <col min="6125" max="6125" width="39" style="137" customWidth="1"/>
    <col min="6126" max="6126" width="51" style="137" customWidth="1"/>
    <col min="6127" max="6127" width="33" style="137" customWidth="1"/>
    <col min="6128" max="6128" width="37" style="137" customWidth="1"/>
    <col min="6129" max="6129" width="38" style="137" customWidth="1"/>
    <col min="6130" max="6130" width="43" style="137" customWidth="1"/>
    <col min="6131" max="6132" width="41" style="137" customWidth="1"/>
    <col min="6133" max="6133" width="12" style="137" customWidth="1"/>
    <col min="6134" max="6134" width="18" style="137" customWidth="1"/>
    <col min="6135" max="6135" width="22" style="137" customWidth="1"/>
    <col min="6136" max="6136" width="13" style="137" customWidth="1"/>
    <col min="6137" max="6137" width="14" style="137" customWidth="1"/>
    <col min="6138" max="6138" width="45" style="137" customWidth="1"/>
    <col min="6139" max="6139" width="13" style="137" customWidth="1"/>
    <col min="6140" max="6140" width="27" style="137" customWidth="1"/>
    <col min="6141" max="6141" width="39" style="137" customWidth="1"/>
    <col min="6142" max="6142" width="24" style="137" customWidth="1"/>
    <col min="6143" max="6143" width="40" style="137" customWidth="1"/>
    <col min="6144" max="6144" width="17" style="137" customWidth="1"/>
    <col min="6145" max="6145" width="35" style="137"/>
    <col min="6146" max="6146" width="30" style="137" customWidth="1"/>
    <col min="6147" max="6147" width="6" style="137" customWidth="1"/>
    <col min="6148" max="6148" width="8.28515625" style="137" customWidth="1"/>
    <col min="6149" max="6149" width="10.7109375" style="137" customWidth="1"/>
    <col min="6150" max="6150" width="8.28515625" style="137" customWidth="1"/>
    <col min="6151" max="6152" width="7.140625" style="137" customWidth="1"/>
    <col min="6153" max="6153" width="11.28515625" style="137" customWidth="1"/>
    <col min="6154" max="6154" width="0" style="137" hidden="1" customWidth="1"/>
    <col min="6155" max="6155" width="4" style="137" customWidth="1"/>
    <col min="6156" max="6308" width="8.7109375" style="137" customWidth="1"/>
    <col min="6309" max="6309" width="4" style="137" customWidth="1"/>
    <col min="6310" max="6310" width="13" style="137" customWidth="1"/>
    <col min="6311" max="6311" width="52" style="137" customWidth="1"/>
    <col min="6312" max="6312" width="23.7109375" style="137" customWidth="1"/>
    <col min="6313" max="6313" width="7" style="137" customWidth="1"/>
    <col min="6314" max="6314" width="20" style="137" customWidth="1"/>
    <col min="6315" max="6315" width="26" style="137" customWidth="1"/>
    <col min="6316" max="6316" width="23" style="137" customWidth="1"/>
    <col min="6317" max="6317" width="32" style="137" customWidth="1"/>
    <col min="6318" max="6318" width="30" style="137" customWidth="1"/>
    <col min="6319" max="6319" width="29" style="137" customWidth="1"/>
    <col min="6320" max="6320" width="32" style="137" customWidth="1"/>
    <col min="6321" max="6321" width="31" style="137" customWidth="1"/>
    <col min="6322" max="6322" width="20" style="137" customWidth="1"/>
    <col min="6323" max="6323" width="36" style="137" customWidth="1"/>
    <col min="6324" max="6324" width="25" style="137" customWidth="1"/>
    <col min="6325" max="6325" width="22" style="137" customWidth="1"/>
    <col min="6326" max="6326" width="23" style="137" customWidth="1"/>
    <col min="6327" max="6327" width="16" style="137" customWidth="1"/>
    <col min="6328" max="6328" width="27" style="137" customWidth="1"/>
    <col min="6329" max="6329" width="16" style="137" customWidth="1"/>
    <col min="6330" max="6330" width="25" style="137" customWidth="1"/>
    <col min="6331" max="6331" width="24" style="137" customWidth="1"/>
    <col min="6332" max="6332" width="16" style="137" customWidth="1"/>
    <col min="6333" max="6333" width="22" style="137" customWidth="1"/>
    <col min="6334" max="6334" width="32" style="137" customWidth="1"/>
    <col min="6335" max="6335" width="30" style="137" customWidth="1"/>
    <col min="6336" max="6336" width="23" style="137" customWidth="1"/>
    <col min="6337" max="6337" width="22" style="137" customWidth="1"/>
    <col min="6338" max="6339" width="33" style="137" customWidth="1"/>
    <col min="6340" max="6340" width="26" style="137" customWidth="1"/>
    <col min="6341" max="6341" width="25" style="137" customWidth="1"/>
    <col min="6342" max="6342" width="16" style="137" customWidth="1"/>
    <col min="6343" max="6343" width="23" style="137" customWidth="1"/>
    <col min="6344" max="6344" width="31" style="137" customWidth="1"/>
    <col min="6345" max="6345" width="32" style="137" customWidth="1"/>
    <col min="6346" max="6346" width="17" style="137" customWidth="1"/>
    <col min="6347" max="6347" width="28" style="137" customWidth="1"/>
    <col min="6348" max="6348" width="49" style="137" customWidth="1"/>
    <col min="6349" max="6349" width="24" style="137" customWidth="1"/>
    <col min="6350" max="6350" width="50" style="137" customWidth="1"/>
    <col min="6351" max="6351" width="25" style="137" customWidth="1"/>
    <col min="6352" max="6352" width="20" style="137" customWidth="1"/>
    <col min="6353" max="6353" width="26" style="137" customWidth="1"/>
    <col min="6354" max="6354" width="33" style="137" customWidth="1"/>
    <col min="6355" max="6355" width="26" style="137" customWidth="1"/>
    <col min="6356" max="6356" width="38" style="137" customWidth="1"/>
    <col min="6357" max="6357" width="28" style="137" customWidth="1"/>
    <col min="6358" max="6358" width="45" style="137" customWidth="1"/>
    <col min="6359" max="6359" width="27" style="137" customWidth="1"/>
    <col min="6360" max="6360" width="37" style="137" customWidth="1"/>
    <col min="6361" max="6361" width="18" style="137" customWidth="1"/>
    <col min="6362" max="6362" width="22" style="137" customWidth="1"/>
    <col min="6363" max="6363" width="23" style="137" customWidth="1"/>
    <col min="6364" max="6364" width="26" style="137" customWidth="1"/>
    <col min="6365" max="6365" width="17" style="137" customWidth="1"/>
    <col min="6366" max="6366" width="40" style="137" customWidth="1"/>
    <col min="6367" max="6367" width="23" style="137" customWidth="1"/>
    <col min="6368" max="6368" width="38" style="137" customWidth="1"/>
    <col min="6369" max="6369" width="51" style="137" customWidth="1"/>
    <col min="6370" max="6370" width="26" style="137" customWidth="1"/>
    <col min="6371" max="6371" width="32" style="137" customWidth="1"/>
    <col min="6372" max="6372" width="44" style="137" customWidth="1"/>
    <col min="6373" max="6373" width="22" style="137" customWidth="1"/>
    <col min="6374" max="6374" width="52" style="137" customWidth="1"/>
    <col min="6375" max="6375" width="33" style="137" customWidth="1"/>
    <col min="6376" max="6376" width="40" style="137" customWidth="1"/>
    <col min="6377" max="6377" width="41" style="137" customWidth="1"/>
    <col min="6378" max="6378" width="23" style="137" customWidth="1"/>
    <col min="6379" max="6380" width="37" style="137" customWidth="1"/>
    <col min="6381" max="6381" width="39" style="137" customWidth="1"/>
    <col min="6382" max="6382" width="51" style="137" customWidth="1"/>
    <col min="6383" max="6383" width="33" style="137" customWidth="1"/>
    <col min="6384" max="6384" width="37" style="137" customWidth="1"/>
    <col min="6385" max="6385" width="38" style="137" customWidth="1"/>
    <col min="6386" max="6386" width="43" style="137" customWidth="1"/>
    <col min="6387" max="6388" width="41" style="137" customWidth="1"/>
    <col min="6389" max="6389" width="12" style="137" customWidth="1"/>
    <col min="6390" max="6390" width="18" style="137" customWidth="1"/>
    <col min="6391" max="6391" width="22" style="137" customWidth="1"/>
    <col min="6392" max="6392" width="13" style="137" customWidth="1"/>
    <col min="6393" max="6393" width="14" style="137" customWidth="1"/>
    <col min="6394" max="6394" width="45" style="137" customWidth="1"/>
    <col min="6395" max="6395" width="13" style="137" customWidth="1"/>
    <col min="6396" max="6396" width="27" style="137" customWidth="1"/>
    <col min="6397" max="6397" width="39" style="137" customWidth="1"/>
    <col min="6398" max="6398" width="24" style="137" customWidth="1"/>
    <col min="6399" max="6399" width="40" style="137" customWidth="1"/>
    <col min="6400" max="6400" width="17" style="137" customWidth="1"/>
    <col min="6401" max="6401" width="35" style="137"/>
    <col min="6402" max="6402" width="30" style="137" customWidth="1"/>
    <col min="6403" max="6403" width="6" style="137" customWidth="1"/>
    <col min="6404" max="6404" width="8.28515625" style="137" customWidth="1"/>
    <col min="6405" max="6405" width="10.7109375" style="137" customWidth="1"/>
    <col min="6406" max="6406" width="8.28515625" style="137" customWidth="1"/>
    <col min="6407" max="6408" width="7.140625" style="137" customWidth="1"/>
    <col min="6409" max="6409" width="11.28515625" style="137" customWidth="1"/>
    <col min="6410" max="6410" width="0" style="137" hidden="1" customWidth="1"/>
    <col min="6411" max="6411" width="4" style="137" customWidth="1"/>
    <col min="6412" max="6564" width="8.7109375" style="137" customWidth="1"/>
    <col min="6565" max="6565" width="4" style="137" customWidth="1"/>
    <col min="6566" max="6566" width="13" style="137" customWidth="1"/>
    <col min="6567" max="6567" width="52" style="137" customWidth="1"/>
    <col min="6568" max="6568" width="23.7109375" style="137" customWidth="1"/>
    <col min="6569" max="6569" width="7" style="137" customWidth="1"/>
    <col min="6570" max="6570" width="20" style="137" customWidth="1"/>
    <col min="6571" max="6571" width="26" style="137" customWidth="1"/>
    <col min="6572" max="6572" width="23" style="137" customWidth="1"/>
    <col min="6573" max="6573" width="32" style="137" customWidth="1"/>
    <col min="6574" max="6574" width="30" style="137" customWidth="1"/>
    <col min="6575" max="6575" width="29" style="137" customWidth="1"/>
    <col min="6576" max="6576" width="32" style="137" customWidth="1"/>
    <col min="6577" max="6577" width="31" style="137" customWidth="1"/>
    <col min="6578" max="6578" width="20" style="137" customWidth="1"/>
    <col min="6579" max="6579" width="36" style="137" customWidth="1"/>
    <col min="6580" max="6580" width="25" style="137" customWidth="1"/>
    <col min="6581" max="6581" width="22" style="137" customWidth="1"/>
    <col min="6582" max="6582" width="23" style="137" customWidth="1"/>
    <col min="6583" max="6583" width="16" style="137" customWidth="1"/>
    <col min="6584" max="6584" width="27" style="137" customWidth="1"/>
    <col min="6585" max="6585" width="16" style="137" customWidth="1"/>
    <col min="6586" max="6586" width="25" style="137" customWidth="1"/>
    <col min="6587" max="6587" width="24" style="137" customWidth="1"/>
    <col min="6588" max="6588" width="16" style="137" customWidth="1"/>
    <col min="6589" max="6589" width="22" style="137" customWidth="1"/>
    <col min="6590" max="6590" width="32" style="137" customWidth="1"/>
    <col min="6591" max="6591" width="30" style="137" customWidth="1"/>
    <col min="6592" max="6592" width="23" style="137" customWidth="1"/>
    <col min="6593" max="6593" width="22" style="137" customWidth="1"/>
    <col min="6594" max="6595" width="33" style="137" customWidth="1"/>
    <col min="6596" max="6596" width="26" style="137" customWidth="1"/>
    <col min="6597" max="6597" width="25" style="137" customWidth="1"/>
    <col min="6598" max="6598" width="16" style="137" customWidth="1"/>
    <col min="6599" max="6599" width="23" style="137" customWidth="1"/>
    <col min="6600" max="6600" width="31" style="137" customWidth="1"/>
    <col min="6601" max="6601" width="32" style="137" customWidth="1"/>
    <col min="6602" max="6602" width="17" style="137" customWidth="1"/>
    <col min="6603" max="6603" width="28" style="137" customWidth="1"/>
    <col min="6604" max="6604" width="49" style="137" customWidth="1"/>
    <col min="6605" max="6605" width="24" style="137" customWidth="1"/>
    <col min="6606" max="6606" width="50" style="137" customWidth="1"/>
    <col min="6607" max="6607" width="25" style="137" customWidth="1"/>
    <col min="6608" max="6608" width="20" style="137" customWidth="1"/>
    <col min="6609" max="6609" width="26" style="137" customWidth="1"/>
    <col min="6610" max="6610" width="33" style="137" customWidth="1"/>
    <col min="6611" max="6611" width="26" style="137" customWidth="1"/>
    <col min="6612" max="6612" width="38" style="137" customWidth="1"/>
    <col min="6613" max="6613" width="28" style="137" customWidth="1"/>
    <col min="6614" max="6614" width="45" style="137" customWidth="1"/>
    <col min="6615" max="6615" width="27" style="137" customWidth="1"/>
    <col min="6616" max="6616" width="37" style="137" customWidth="1"/>
    <col min="6617" max="6617" width="18" style="137" customWidth="1"/>
    <col min="6618" max="6618" width="22" style="137" customWidth="1"/>
    <col min="6619" max="6619" width="23" style="137" customWidth="1"/>
    <col min="6620" max="6620" width="26" style="137" customWidth="1"/>
    <col min="6621" max="6621" width="17" style="137" customWidth="1"/>
    <col min="6622" max="6622" width="40" style="137" customWidth="1"/>
    <col min="6623" max="6623" width="23" style="137" customWidth="1"/>
    <col min="6624" max="6624" width="38" style="137" customWidth="1"/>
    <col min="6625" max="6625" width="51" style="137" customWidth="1"/>
    <col min="6626" max="6626" width="26" style="137" customWidth="1"/>
    <col min="6627" max="6627" width="32" style="137" customWidth="1"/>
    <col min="6628" max="6628" width="44" style="137" customWidth="1"/>
    <col min="6629" max="6629" width="22" style="137" customWidth="1"/>
    <col min="6630" max="6630" width="52" style="137" customWidth="1"/>
    <col min="6631" max="6631" width="33" style="137" customWidth="1"/>
    <col min="6632" max="6632" width="40" style="137" customWidth="1"/>
    <col min="6633" max="6633" width="41" style="137" customWidth="1"/>
    <col min="6634" max="6634" width="23" style="137" customWidth="1"/>
    <col min="6635" max="6636" width="37" style="137" customWidth="1"/>
    <col min="6637" max="6637" width="39" style="137" customWidth="1"/>
    <col min="6638" max="6638" width="51" style="137" customWidth="1"/>
    <col min="6639" max="6639" width="33" style="137" customWidth="1"/>
    <col min="6640" max="6640" width="37" style="137" customWidth="1"/>
    <col min="6641" max="6641" width="38" style="137" customWidth="1"/>
    <col min="6642" max="6642" width="43" style="137" customWidth="1"/>
    <col min="6643" max="6644" width="41" style="137" customWidth="1"/>
    <col min="6645" max="6645" width="12" style="137" customWidth="1"/>
    <col min="6646" max="6646" width="18" style="137" customWidth="1"/>
    <col min="6647" max="6647" width="22" style="137" customWidth="1"/>
    <col min="6648" max="6648" width="13" style="137" customWidth="1"/>
    <col min="6649" max="6649" width="14" style="137" customWidth="1"/>
    <col min="6650" max="6650" width="45" style="137" customWidth="1"/>
    <col min="6651" max="6651" width="13" style="137" customWidth="1"/>
    <col min="6652" max="6652" width="27" style="137" customWidth="1"/>
    <col min="6653" max="6653" width="39" style="137" customWidth="1"/>
    <col min="6654" max="6654" width="24" style="137" customWidth="1"/>
    <col min="6655" max="6655" width="40" style="137" customWidth="1"/>
    <col min="6656" max="6656" width="17" style="137" customWidth="1"/>
    <col min="6657" max="6657" width="35" style="137"/>
    <col min="6658" max="6658" width="30" style="137" customWidth="1"/>
    <col min="6659" max="6659" width="6" style="137" customWidth="1"/>
    <col min="6660" max="6660" width="8.28515625" style="137" customWidth="1"/>
    <col min="6661" max="6661" width="10.7109375" style="137" customWidth="1"/>
    <col min="6662" max="6662" width="8.28515625" style="137" customWidth="1"/>
    <col min="6663" max="6664" width="7.140625" style="137" customWidth="1"/>
    <col min="6665" max="6665" width="11.28515625" style="137" customWidth="1"/>
    <col min="6666" max="6666" width="0" style="137" hidden="1" customWidth="1"/>
    <col min="6667" max="6667" width="4" style="137" customWidth="1"/>
    <col min="6668" max="6820" width="8.7109375" style="137" customWidth="1"/>
    <col min="6821" max="6821" width="4" style="137" customWidth="1"/>
    <col min="6822" max="6822" width="13" style="137" customWidth="1"/>
    <col min="6823" max="6823" width="52" style="137" customWidth="1"/>
    <col min="6824" max="6824" width="23.7109375" style="137" customWidth="1"/>
    <col min="6825" max="6825" width="7" style="137" customWidth="1"/>
    <col min="6826" max="6826" width="20" style="137" customWidth="1"/>
    <col min="6827" max="6827" width="26" style="137" customWidth="1"/>
    <col min="6828" max="6828" width="23" style="137" customWidth="1"/>
    <col min="6829" max="6829" width="32" style="137" customWidth="1"/>
    <col min="6830" max="6830" width="30" style="137" customWidth="1"/>
    <col min="6831" max="6831" width="29" style="137" customWidth="1"/>
    <col min="6832" max="6832" width="32" style="137" customWidth="1"/>
    <col min="6833" max="6833" width="31" style="137" customWidth="1"/>
    <col min="6834" max="6834" width="20" style="137" customWidth="1"/>
    <col min="6835" max="6835" width="36" style="137" customWidth="1"/>
    <col min="6836" max="6836" width="25" style="137" customWidth="1"/>
    <col min="6837" max="6837" width="22" style="137" customWidth="1"/>
    <col min="6838" max="6838" width="23" style="137" customWidth="1"/>
    <col min="6839" max="6839" width="16" style="137" customWidth="1"/>
    <col min="6840" max="6840" width="27" style="137" customWidth="1"/>
    <col min="6841" max="6841" width="16" style="137" customWidth="1"/>
    <col min="6842" max="6842" width="25" style="137" customWidth="1"/>
    <col min="6843" max="6843" width="24" style="137" customWidth="1"/>
    <col min="6844" max="6844" width="16" style="137" customWidth="1"/>
    <col min="6845" max="6845" width="22" style="137" customWidth="1"/>
    <col min="6846" max="6846" width="32" style="137" customWidth="1"/>
    <col min="6847" max="6847" width="30" style="137" customWidth="1"/>
    <col min="6848" max="6848" width="23" style="137" customWidth="1"/>
    <col min="6849" max="6849" width="22" style="137" customWidth="1"/>
    <col min="6850" max="6851" width="33" style="137" customWidth="1"/>
    <col min="6852" max="6852" width="26" style="137" customWidth="1"/>
    <col min="6853" max="6853" width="25" style="137" customWidth="1"/>
    <col min="6854" max="6854" width="16" style="137" customWidth="1"/>
    <col min="6855" max="6855" width="23" style="137" customWidth="1"/>
    <col min="6856" max="6856" width="31" style="137" customWidth="1"/>
    <col min="6857" max="6857" width="32" style="137" customWidth="1"/>
    <col min="6858" max="6858" width="17" style="137" customWidth="1"/>
    <col min="6859" max="6859" width="28" style="137" customWidth="1"/>
    <col min="6860" max="6860" width="49" style="137" customWidth="1"/>
    <col min="6861" max="6861" width="24" style="137" customWidth="1"/>
    <col min="6862" max="6862" width="50" style="137" customWidth="1"/>
    <col min="6863" max="6863" width="25" style="137" customWidth="1"/>
    <col min="6864" max="6864" width="20" style="137" customWidth="1"/>
    <col min="6865" max="6865" width="26" style="137" customWidth="1"/>
    <col min="6866" max="6866" width="33" style="137" customWidth="1"/>
    <col min="6867" max="6867" width="26" style="137" customWidth="1"/>
    <col min="6868" max="6868" width="38" style="137" customWidth="1"/>
    <col min="6869" max="6869" width="28" style="137" customWidth="1"/>
    <col min="6870" max="6870" width="45" style="137" customWidth="1"/>
    <col min="6871" max="6871" width="27" style="137" customWidth="1"/>
    <col min="6872" max="6872" width="37" style="137" customWidth="1"/>
    <col min="6873" max="6873" width="18" style="137" customWidth="1"/>
    <col min="6874" max="6874" width="22" style="137" customWidth="1"/>
    <col min="6875" max="6875" width="23" style="137" customWidth="1"/>
    <col min="6876" max="6876" width="26" style="137" customWidth="1"/>
    <col min="6877" max="6877" width="17" style="137" customWidth="1"/>
    <col min="6878" max="6878" width="40" style="137" customWidth="1"/>
    <col min="6879" max="6879" width="23" style="137" customWidth="1"/>
    <col min="6880" max="6880" width="38" style="137" customWidth="1"/>
    <col min="6881" max="6881" width="51" style="137" customWidth="1"/>
    <col min="6882" max="6882" width="26" style="137" customWidth="1"/>
    <col min="6883" max="6883" width="32" style="137" customWidth="1"/>
    <col min="6884" max="6884" width="44" style="137" customWidth="1"/>
    <col min="6885" max="6885" width="22" style="137" customWidth="1"/>
    <col min="6886" max="6886" width="52" style="137" customWidth="1"/>
    <col min="6887" max="6887" width="33" style="137" customWidth="1"/>
    <col min="6888" max="6888" width="40" style="137" customWidth="1"/>
    <col min="6889" max="6889" width="41" style="137" customWidth="1"/>
    <col min="6890" max="6890" width="23" style="137" customWidth="1"/>
    <col min="6891" max="6892" width="37" style="137" customWidth="1"/>
    <col min="6893" max="6893" width="39" style="137" customWidth="1"/>
    <col min="6894" max="6894" width="51" style="137" customWidth="1"/>
    <col min="6895" max="6895" width="33" style="137" customWidth="1"/>
    <col min="6896" max="6896" width="37" style="137" customWidth="1"/>
    <col min="6897" max="6897" width="38" style="137" customWidth="1"/>
    <col min="6898" max="6898" width="43" style="137" customWidth="1"/>
    <col min="6899" max="6900" width="41" style="137" customWidth="1"/>
    <col min="6901" max="6901" width="12" style="137" customWidth="1"/>
    <col min="6902" max="6902" width="18" style="137" customWidth="1"/>
    <col min="6903" max="6903" width="22" style="137" customWidth="1"/>
    <col min="6904" max="6904" width="13" style="137" customWidth="1"/>
    <col min="6905" max="6905" width="14" style="137" customWidth="1"/>
    <col min="6906" max="6906" width="45" style="137" customWidth="1"/>
    <col min="6907" max="6907" width="13" style="137" customWidth="1"/>
    <col min="6908" max="6908" width="27" style="137" customWidth="1"/>
    <col min="6909" max="6909" width="39" style="137" customWidth="1"/>
    <col min="6910" max="6910" width="24" style="137" customWidth="1"/>
    <col min="6911" max="6911" width="40" style="137" customWidth="1"/>
    <col min="6912" max="6912" width="17" style="137" customWidth="1"/>
    <col min="6913" max="6913" width="35" style="137"/>
    <col min="6914" max="6914" width="30" style="137" customWidth="1"/>
    <col min="6915" max="6915" width="6" style="137" customWidth="1"/>
    <col min="6916" max="6916" width="8.28515625" style="137" customWidth="1"/>
    <col min="6917" max="6917" width="10.7109375" style="137" customWidth="1"/>
    <col min="6918" max="6918" width="8.28515625" style="137" customWidth="1"/>
    <col min="6919" max="6920" width="7.140625" style="137" customWidth="1"/>
    <col min="6921" max="6921" width="11.28515625" style="137" customWidth="1"/>
    <col min="6922" max="6922" width="0" style="137" hidden="1" customWidth="1"/>
    <col min="6923" max="6923" width="4" style="137" customWidth="1"/>
    <col min="6924" max="7076" width="8.7109375" style="137" customWidth="1"/>
    <col min="7077" max="7077" width="4" style="137" customWidth="1"/>
    <col min="7078" max="7078" width="13" style="137" customWidth="1"/>
    <col min="7079" max="7079" width="52" style="137" customWidth="1"/>
    <col min="7080" max="7080" width="23.7109375" style="137" customWidth="1"/>
    <col min="7081" max="7081" width="7" style="137" customWidth="1"/>
    <col min="7082" max="7082" width="20" style="137" customWidth="1"/>
    <col min="7083" max="7083" width="26" style="137" customWidth="1"/>
    <col min="7084" max="7084" width="23" style="137" customWidth="1"/>
    <col min="7085" max="7085" width="32" style="137" customWidth="1"/>
    <col min="7086" max="7086" width="30" style="137" customWidth="1"/>
    <col min="7087" max="7087" width="29" style="137" customWidth="1"/>
    <col min="7088" max="7088" width="32" style="137" customWidth="1"/>
    <col min="7089" max="7089" width="31" style="137" customWidth="1"/>
    <col min="7090" max="7090" width="20" style="137" customWidth="1"/>
    <col min="7091" max="7091" width="36" style="137" customWidth="1"/>
    <col min="7092" max="7092" width="25" style="137" customWidth="1"/>
    <col min="7093" max="7093" width="22" style="137" customWidth="1"/>
    <col min="7094" max="7094" width="23" style="137" customWidth="1"/>
    <col min="7095" max="7095" width="16" style="137" customWidth="1"/>
    <col min="7096" max="7096" width="27" style="137" customWidth="1"/>
    <col min="7097" max="7097" width="16" style="137" customWidth="1"/>
    <col min="7098" max="7098" width="25" style="137" customWidth="1"/>
    <col min="7099" max="7099" width="24" style="137" customWidth="1"/>
    <col min="7100" max="7100" width="16" style="137" customWidth="1"/>
    <col min="7101" max="7101" width="22" style="137" customWidth="1"/>
    <col min="7102" max="7102" width="32" style="137" customWidth="1"/>
    <col min="7103" max="7103" width="30" style="137" customWidth="1"/>
    <col min="7104" max="7104" width="23" style="137" customWidth="1"/>
    <col min="7105" max="7105" width="22" style="137" customWidth="1"/>
    <col min="7106" max="7107" width="33" style="137" customWidth="1"/>
    <col min="7108" max="7108" width="26" style="137" customWidth="1"/>
    <col min="7109" max="7109" width="25" style="137" customWidth="1"/>
    <col min="7110" max="7110" width="16" style="137" customWidth="1"/>
    <col min="7111" max="7111" width="23" style="137" customWidth="1"/>
    <col min="7112" max="7112" width="31" style="137" customWidth="1"/>
    <col min="7113" max="7113" width="32" style="137" customWidth="1"/>
    <col min="7114" max="7114" width="17" style="137" customWidth="1"/>
    <col min="7115" max="7115" width="28" style="137" customWidth="1"/>
    <col min="7116" max="7116" width="49" style="137" customWidth="1"/>
    <col min="7117" max="7117" width="24" style="137" customWidth="1"/>
    <col min="7118" max="7118" width="50" style="137" customWidth="1"/>
    <col min="7119" max="7119" width="25" style="137" customWidth="1"/>
    <col min="7120" max="7120" width="20" style="137" customWidth="1"/>
    <col min="7121" max="7121" width="26" style="137" customWidth="1"/>
    <col min="7122" max="7122" width="33" style="137" customWidth="1"/>
    <col min="7123" max="7123" width="26" style="137" customWidth="1"/>
    <col min="7124" max="7124" width="38" style="137" customWidth="1"/>
    <col min="7125" max="7125" width="28" style="137" customWidth="1"/>
    <col min="7126" max="7126" width="45" style="137" customWidth="1"/>
    <col min="7127" max="7127" width="27" style="137" customWidth="1"/>
    <col min="7128" max="7128" width="37" style="137" customWidth="1"/>
    <col min="7129" max="7129" width="18" style="137" customWidth="1"/>
    <col min="7130" max="7130" width="22" style="137" customWidth="1"/>
    <col min="7131" max="7131" width="23" style="137" customWidth="1"/>
    <col min="7132" max="7132" width="26" style="137" customWidth="1"/>
    <col min="7133" max="7133" width="17" style="137" customWidth="1"/>
    <col min="7134" max="7134" width="40" style="137" customWidth="1"/>
    <col min="7135" max="7135" width="23" style="137" customWidth="1"/>
    <col min="7136" max="7136" width="38" style="137" customWidth="1"/>
    <col min="7137" max="7137" width="51" style="137" customWidth="1"/>
    <col min="7138" max="7138" width="26" style="137" customWidth="1"/>
    <col min="7139" max="7139" width="32" style="137" customWidth="1"/>
    <col min="7140" max="7140" width="44" style="137" customWidth="1"/>
    <col min="7141" max="7141" width="22" style="137" customWidth="1"/>
    <col min="7142" max="7142" width="52" style="137" customWidth="1"/>
    <col min="7143" max="7143" width="33" style="137" customWidth="1"/>
    <col min="7144" max="7144" width="40" style="137" customWidth="1"/>
    <col min="7145" max="7145" width="41" style="137" customWidth="1"/>
    <col min="7146" max="7146" width="23" style="137" customWidth="1"/>
    <col min="7147" max="7148" width="37" style="137" customWidth="1"/>
    <col min="7149" max="7149" width="39" style="137" customWidth="1"/>
    <col min="7150" max="7150" width="51" style="137" customWidth="1"/>
    <col min="7151" max="7151" width="33" style="137" customWidth="1"/>
    <col min="7152" max="7152" width="37" style="137" customWidth="1"/>
    <col min="7153" max="7153" width="38" style="137" customWidth="1"/>
    <col min="7154" max="7154" width="43" style="137" customWidth="1"/>
    <col min="7155" max="7156" width="41" style="137" customWidth="1"/>
    <col min="7157" max="7157" width="12" style="137" customWidth="1"/>
    <col min="7158" max="7158" width="18" style="137" customWidth="1"/>
    <col min="7159" max="7159" width="22" style="137" customWidth="1"/>
    <col min="7160" max="7160" width="13" style="137" customWidth="1"/>
    <col min="7161" max="7161" width="14" style="137" customWidth="1"/>
    <col min="7162" max="7162" width="45" style="137" customWidth="1"/>
    <col min="7163" max="7163" width="13" style="137" customWidth="1"/>
    <col min="7164" max="7164" width="27" style="137" customWidth="1"/>
    <col min="7165" max="7165" width="39" style="137" customWidth="1"/>
    <col min="7166" max="7166" width="24" style="137" customWidth="1"/>
    <col min="7167" max="7167" width="40" style="137" customWidth="1"/>
    <col min="7168" max="7168" width="17" style="137" customWidth="1"/>
    <col min="7169" max="7169" width="35" style="137"/>
    <col min="7170" max="7170" width="30" style="137" customWidth="1"/>
    <col min="7171" max="7171" width="6" style="137" customWidth="1"/>
    <col min="7172" max="7172" width="8.28515625" style="137" customWidth="1"/>
    <col min="7173" max="7173" width="10.7109375" style="137" customWidth="1"/>
    <col min="7174" max="7174" width="8.28515625" style="137" customWidth="1"/>
    <col min="7175" max="7176" width="7.140625" style="137" customWidth="1"/>
    <col min="7177" max="7177" width="11.28515625" style="137" customWidth="1"/>
    <col min="7178" max="7178" width="0" style="137" hidden="1" customWidth="1"/>
    <col min="7179" max="7179" width="4" style="137" customWidth="1"/>
    <col min="7180" max="7332" width="8.7109375" style="137" customWidth="1"/>
    <col min="7333" max="7333" width="4" style="137" customWidth="1"/>
    <col min="7334" max="7334" width="13" style="137" customWidth="1"/>
    <col min="7335" max="7335" width="52" style="137" customWidth="1"/>
    <col min="7336" max="7336" width="23.7109375" style="137" customWidth="1"/>
    <col min="7337" max="7337" width="7" style="137" customWidth="1"/>
    <col min="7338" max="7338" width="20" style="137" customWidth="1"/>
    <col min="7339" max="7339" width="26" style="137" customWidth="1"/>
    <col min="7340" max="7340" width="23" style="137" customWidth="1"/>
    <col min="7341" max="7341" width="32" style="137" customWidth="1"/>
    <col min="7342" max="7342" width="30" style="137" customWidth="1"/>
    <col min="7343" max="7343" width="29" style="137" customWidth="1"/>
    <col min="7344" max="7344" width="32" style="137" customWidth="1"/>
    <col min="7345" max="7345" width="31" style="137" customWidth="1"/>
    <col min="7346" max="7346" width="20" style="137" customWidth="1"/>
    <col min="7347" max="7347" width="36" style="137" customWidth="1"/>
    <col min="7348" max="7348" width="25" style="137" customWidth="1"/>
    <col min="7349" max="7349" width="22" style="137" customWidth="1"/>
    <col min="7350" max="7350" width="23" style="137" customWidth="1"/>
    <col min="7351" max="7351" width="16" style="137" customWidth="1"/>
    <col min="7352" max="7352" width="27" style="137" customWidth="1"/>
    <col min="7353" max="7353" width="16" style="137" customWidth="1"/>
    <col min="7354" max="7354" width="25" style="137" customWidth="1"/>
    <col min="7355" max="7355" width="24" style="137" customWidth="1"/>
    <col min="7356" max="7356" width="16" style="137" customWidth="1"/>
    <col min="7357" max="7357" width="22" style="137" customWidth="1"/>
    <col min="7358" max="7358" width="32" style="137" customWidth="1"/>
    <col min="7359" max="7359" width="30" style="137" customWidth="1"/>
    <col min="7360" max="7360" width="23" style="137" customWidth="1"/>
    <col min="7361" max="7361" width="22" style="137" customWidth="1"/>
    <col min="7362" max="7363" width="33" style="137" customWidth="1"/>
    <col min="7364" max="7364" width="26" style="137" customWidth="1"/>
    <col min="7365" max="7365" width="25" style="137" customWidth="1"/>
    <col min="7366" max="7366" width="16" style="137" customWidth="1"/>
    <col min="7367" max="7367" width="23" style="137" customWidth="1"/>
    <col min="7368" max="7368" width="31" style="137" customWidth="1"/>
    <col min="7369" max="7369" width="32" style="137" customWidth="1"/>
    <col min="7370" max="7370" width="17" style="137" customWidth="1"/>
    <col min="7371" max="7371" width="28" style="137" customWidth="1"/>
    <col min="7372" max="7372" width="49" style="137" customWidth="1"/>
    <col min="7373" max="7373" width="24" style="137" customWidth="1"/>
    <col min="7374" max="7374" width="50" style="137" customWidth="1"/>
    <col min="7375" max="7375" width="25" style="137" customWidth="1"/>
    <col min="7376" max="7376" width="20" style="137" customWidth="1"/>
    <col min="7377" max="7377" width="26" style="137" customWidth="1"/>
    <col min="7378" max="7378" width="33" style="137" customWidth="1"/>
    <col min="7379" max="7379" width="26" style="137" customWidth="1"/>
    <col min="7380" max="7380" width="38" style="137" customWidth="1"/>
    <col min="7381" max="7381" width="28" style="137" customWidth="1"/>
    <col min="7382" max="7382" width="45" style="137" customWidth="1"/>
    <col min="7383" max="7383" width="27" style="137" customWidth="1"/>
    <col min="7384" max="7384" width="37" style="137" customWidth="1"/>
    <col min="7385" max="7385" width="18" style="137" customWidth="1"/>
    <col min="7386" max="7386" width="22" style="137" customWidth="1"/>
    <col min="7387" max="7387" width="23" style="137" customWidth="1"/>
    <col min="7388" max="7388" width="26" style="137" customWidth="1"/>
    <col min="7389" max="7389" width="17" style="137" customWidth="1"/>
    <col min="7390" max="7390" width="40" style="137" customWidth="1"/>
    <col min="7391" max="7391" width="23" style="137" customWidth="1"/>
    <col min="7392" max="7392" width="38" style="137" customWidth="1"/>
    <col min="7393" max="7393" width="51" style="137" customWidth="1"/>
    <col min="7394" max="7394" width="26" style="137" customWidth="1"/>
    <col min="7395" max="7395" width="32" style="137" customWidth="1"/>
    <col min="7396" max="7396" width="44" style="137" customWidth="1"/>
    <col min="7397" max="7397" width="22" style="137" customWidth="1"/>
    <col min="7398" max="7398" width="52" style="137" customWidth="1"/>
    <col min="7399" max="7399" width="33" style="137" customWidth="1"/>
    <col min="7400" max="7400" width="40" style="137" customWidth="1"/>
    <col min="7401" max="7401" width="41" style="137" customWidth="1"/>
    <col min="7402" max="7402" width="23" style="137" customWidth="1"/>
    <col min="7403" max="7404" width="37" style="137" customWidth="1"/>
    <col min="7405" max="7405" width="39" style="137" customWidth="1"/>
    <col min="7406" max="7406" width="51" style="137" customWidth="1"/>
    <col min="7407" max="7407" width="33" style="137" customWidth="1"/>
    <col min="7408" max="7408" width="37" style="137" customWidth="1"/>
    <col min="7409" max="7409" width="38" style="137" customWidth="1"/>
    <col min="7410" max="7410" width="43" style="137" customWidth="1"/>
    <col min="7411" max="7412" width="41" style="137" customWidth="1"/>
    <col min="7413" max="7413" width="12" style="137" customWidth="1"/>
    <col min="7414" max="7414" width="18" style="137" customWidth="1"/>
    <col min="7415" max="7415" width="22" style="137" customWidth="1"/>
    <col min="7416" max="7416" width="13" style="137" customWidth="1"/>
    <col min="7417" max="7417" width="14" style="137" customWidth="1"/>
    <col min="7418" max="7418" width="45" style="137" customWidth="1"/>
    <col min="7419" max="7419" width="13" style="137" customWidth="1"/>
    <col min="7420" max="7420" width="27" style="137" customWidth="1"/>
    <col min="7421" max="7421" width="39" style="137" customWidth="1"/>
    <col min="7422" max="7422" width="24" style="137" customWidth="1"/>
    <col min="7423" max="7423" width="40" style="137" customWidth="1"/>
    <col min="7424" max="7424" width="17" style="137" customWidth="1"/>
    <col min="7425" max="7425" width="35" style="137"/>
    <col min="7426" max="7426" width="30" style="137" customWidth="1"/>
    <col min="7427" max="7427" width="6" style="137" customWidth="1"/>
    <col min="7428" max="7428" width="8.28515625" style="137" customWidth="1"/>
    <col min="7429" max="7429" width="10.7109375" style="137" customWidth="1"/>
    <col min="7430" max="7430" width="8.28515625" style="137" customWidth="1"/>
    <col min="7431" max="7432" width="7.140625" style="137" customWidth="1"/>
    <col min="7433" max="7433" width="11.28515625" style="137" customWidth="1"/>
    <col min="7434" max="7434" width="0" style="137" hidden="1" customWidth="1"/>
    <col min="7435" max="7435" width="4" style="137" customWidth="1"/>
    <col min="7436" max="7588" width="8.7109375" style="137" customWidth="1"/>
    <col min="7589" max="7589" width="4" style="137" customWidth="1"/>
    <col min="7590" max="7590" width="13" style="137" customWidth="1"/>
    <col min="7591" max="7591" width="52" style="137" customWidth="1"/>
    <col min="7592" max="7592" width="23.7109375" style="137" customWidth="1"/>
    <col min="7593" max="7593" width="7" style="137" customWidth="1"/>
    <col min="7594" max="7594" width="20" style="137" customWidth="1"/>
    <col min="7595" max="7595" width="26" style="137" customWidth="1"/>
    <col min="7596" max="7596" width="23" style="137" customWidth="1"/>
    <col min="7597" max="7597" width="32" style="137" customWidth="1"/>
    <col min="7598" max="7598" width="30" style="137" customWidth="1"/>
    <col min="7599" max="7599" width="29" style="137" customWidth="1"/>
    <col min="7600" max="7600" width="32" style="137" customWidth="1"/>
    <col min="7601" max="7601" width="31" style="137" customWidth="1"/>
    <col min="7602" max="7602" width="20" style="137" customWidth="1"/>
    <col min="7603" max="7603" width="36" style="137" customWidth="1"/>
    <col min="7604" max="7604" width="25" style="137" customWidth="1"/>
    <col min="7605" max="7605" width="22" style="137" customWidth="1"/>
    <col min="7606" max="7606" width="23" style="137" customWidth="1"/>
    <col min="7607" max="7607" width="16" style="137" customWidth="1"/>
    <col min="7608" max="7608" width="27" style="137" customWidth="1"/>
    <col min="7609" max="7609" width="16" style="137" customWidth="1"/>
    <col min="7610" max="7610" width="25" style="137" customWidth="1"/>
    <col min="7611" max="7611" width="24" style="137" customWidth="1"/>
    <col min="7612" max="7612" width="16" style="137" customWidth="1"/>
    <col min="7613" max="7613" width="22" style="137" customWidth="1"/>
    <col min="7614" max="7614" width="32" style="137" customWidth="1"/>
    <col min="7615" max="7615" width="30" style="137" customWidth="1"/>
    <col min="7616" max="7616" width="23" style="137" customWidth="1"/>
    <col min="7617" max="7617" width="22" style="137" customWidth="1"/>
    <col min="7618" max="7619" width="33" style="137" customWidth="1"/>
    <col min="7620" max="7620" width="26" style="137" customWidth="1"/>
    <col min="7621" max="7621" width="25" style="137" customWidth="1"/>
    <col min="7622" max="7622" width="16" style="137" customWidth="1"/>
    <col min="7623" max="7623" width="23" style="137" customWidth="1"/>
    <col min="7624" max="7624" width="31" style="137" customWidth="1"/>
    <col min="7625" max="7625" width="32" style="137" customWidth="1"/>
    <col min="7626" max="7626" width="17" style="137" customWidth="1"/>
    <col min="7627" max="7627" width="28" style="137" customWidth="1"/>
    <col min="7628" max="7628" width="49" style="137" customWidth="1"/>
    <col min="7629" max="7629" width="24" style="137" customWidth="1"/>
    <col min="7630" max="7630" width="50" style="137" customWidth="1"/>
    <col min="7631" max="7631" width="25" style="137" customWidth="1"/>
    <col min="7632" max="7632" width="20" style="137" customWidth="1"/>
    <col min="7633" max="7633" width="26" style="137" customWidth="1"/>
    <col min="7634" max="7634" width="33" style="137" customWidth="1"/>
    <col min="7635" max="7635" width="26" style="137" customWidth="1"/>
    <col min="7636" max="7636" width="38" style="137" customWidth="1"/>
    <col min="7637" max="7637" width="28" style="137" customWidth="1"/>
    <col min="7638" max="7638" width="45" style="137" customWidth="1"/>
    <col min="7639" max="7639" width="27" style="137" customWidth="1"/>
    <col min="7640" max="7640" width="37" style="137" customWidth="1"/>
    <col min="7641" max="7641" width="18" style="137" customWidth="1"/>
    <col min="7642" max="7642" width="22" style="137" customWidth="1"/>
    <col min="7643" max="7643" width="23" style="137" customWidth="1"/>
    <col min="7644" max="7644" width="26" style="137" customWidth="1"/>
    <col min="7645" max="7645" width="17" style="137" customWidth="1"/>
    <col min="7646" max="7646" width="40" style="137" customWidth="1"/>
    <col min="7647" max="7647" width="23" style="137" customWidth="1"/>
    <col min="7648" max="7648" width="38" style="137" customWidth="1"/>
    <col min="7649" max="7649" width="51" style="137" customWidth="1"/>
    <col min="7650" max="7650" width="26" style="137" customWidth="1"/>
    <col min="7651" max="7651" width="32" style="137" customWidth="1"/>
    <col min="7652" max="7652" width="44" style="137" customWidth="1"/>
    <col min="7653" max="7653" width="22" style="137" customWidth="1"/>
    <col min="7654" max="7654" width="52" style="137" customWidth="1"/>
    <col min="7655" max="7655" width="33" style="137" customWidth="1"/>
    <col min="7656" max="7656" width="40" style="137" customWidth="1"/>
    <col min="7657" max="7657" width="41" style="137" customWidth="1"/>
    <col min="7658" max="7658" width="23" style="137" customWidth="1"/>
    <col min="7659" max="7660" width="37" style="137" customWidth="1"/>
    <col min="7661" max="7661" width="39" style="137" customWidth="1"/>
    <col min="7662" max="7662" width="51" style="137" customWidth="1"/>
    <col min="7663" max="7663" width="33" style="137" customWidth="1"/>
    <col min="7664" max="7664" width="37" style="137" customWidth="1"/>
    <col min="7665" max="7665" width="38" style="137" customWidth="1"/>
    <col min="7666" max="7666" width="43" style="137" customWidth="1"/>
    <col min="7667" max="7668" width="41" style="137" customWidth="1"/>
    <col min="7669" max="7669" width="12" style="137" customWidth="1"/>
    <col min="7670" max="7670" width="18" style="137" customWidth="1"/>
    <col min="7671" max="7671" width="22" style="137" customWidth="1"/>
    <col min="7672" max="7672" width="13" style="137" customWidth="1"/>
    <col min="7673" max="7673" width="14" style="137" customWidth="1"/>
    <col min="7674" max="7674" width="45" style="137" customWidth="1"/>
    <col min="7675" max="7675" width="13" style="137" customWidth="1"/>
    <col min="7676" max="7676" width="27" style="137" customWidth="1"/>
    <col min="7677" max="7677" width="39" style="137" customWidth="1"/>
    <col min="7678" max="7678" width="24" style="137" customWidth="1"/>
    <col min="7679" max="7679" width="40" style="137" customWidth="1"/>
    <col min="7680" max="7680" width="17" style="137" customWidth="1"/>
    <col min="7681" max="7681" width="35" style="137"/>
    <col min="7682" max="7682" width="30" style="137" customWidth="1"/>
    <col min="7683" max="7683" width="6" style="137" customWidth="1"/>
    <col min="7684" max="7684" width="8.28515625" style="137" customWidth="1"/>
    <col min="7685" max="7685" width="10.7109375" style="137" customWidth="1"/>
    <col min="7686" max="7686" width="8.28515625" style="137" customWidth="1"/>
    <col min="7687" max="7688" width="7.140625" style="137" customWidth="1"/>
    <col min="7689" max="7689" width="11.28515625" style="137" customWidth="1"/>
    <col min="7690" max="7690" width="0" style="137" hidden="1" customWidth="1"/>
    <col min="7691" max="7691" width="4" style="137" customWidth="1"/>
    <col min="7692" max="7844" width="8.7109375" style="137" customWidth="1"/>
    <col min="7845" max="7845" width="4" style="137" customWidth="1"/>
    <col min="7846" max="7846" width="13" style="137" customWidth="1"/>
    <col min="7847" max="7847" width="52" style="137" customWidth="1"/>
    <col min="7848" max="7848" width="23.7109375" style="137" customWidth="1"/>
    <col min="7849" max="7849" width="7" style="137" customWidth="1"/>
    <col min="7850" max="7850" width="20" style="137" customWidth="1"/>
    <col min="7851" max="7851" width="26" style="137" customWidth="1"/>
    <col min="7852" max="7852" width="23" style="137" customWidth="1"/>
    <col min="7853" max="7853" width="32" style="137" customWidth="1"/>
    <col min="7854" max="7854" width="30" style="137" customWidth="1"/>
    <col min="7855" max="7855" width="29" style="137" customWidth="1"/>
    <col min="7856" max="7856" width="32" style="137" customWidth="1"/>
    <col min="7857" max="7857" width="31" style="137" customWidth="1"/>
    <col min="7858" max="7858" width="20" style="137" customWidth="1"/>
    <col min="7859" max="7859" width="36" style="137" customWidth="1"/>
    <col min="7860" max="7860" width="25" style="137" customWidth="1"/>
    <col min="7861" max="7861" width="22" style="137" customWidth="1"/>
    <col min="7862" max="7862" width="23" style="137" customWidth="1"/>
    <col min="7863" max="7863" width="16" style="137" customWidth="1"/>
    <col min="7864" max="7864" width="27" style="137" customWidth="1"/>
    <col min="7865" max="7865" width="16" style="137" customWidth="1"/>
    <col min="7866" max="7866" width="25" style="137" customWidth="1"/>
    <col min="7867" max="7867" width="24" style="137" customWidth="1"/>
    <col min="7868" max="7868" width="16" style="137" customWidth="1"/>
    <col min="7869" max="7869" width="22" style="137" customWidth="1"/>
    <col min="7870" max="7870" width="32" style="137" customWidth="1"/>
    <col min="7871" max="7871" width="30" style="137" customWidth="1"/>
    <col min="7872" max="7872" width="23" style="137" customWidth="1"/>
    <col min="7873" max="7873" width="22" style="137" customWidth="1"/>
    <col min="7874" max="7875" width="33" style="137" customWidth="1"/>
    <col min="7876" max="7876" width="26" style="137" customWidth="1"/>
    <col min="7877" max="7877" width="25" style="137" customWidth="1"/>
    <col min="7878" max="7878" width="16" style="137" customWidth="1"/>
    <col min="7879" max="7879" width="23" style="137" customWidth="1"/>
    <col min="7880" max="7880" width="31" style="137" customWidth="1"/>
    <col min="7881" max="7881" width="32" style="137" customWidth="1"/>
    <col min="7882" max="7882" width="17" style="137" customWidth="1"/>
    <col min="7883" max="7883" width="28" style="137" customWidth="1"/>
    <col min="7884" max="7884" width="49" style="137" customWidth="1"/>
    <col min="7885" max="7885" width="24" style="137" customWidth="1"/>
    <col min="7886" max="7886" width="50" style="137" customWidth="1"/>
    <col min="7887" max="7887" width="25" style="137" customWidth="1"/>
    <col min="7888" max="7888" width="20" style="137" customWidth="1"/>
    <col min="7889" max="7889" width="26" style="137" customWidth="1"/>
    <col min="7890" max="7890" width="33" style="137" customWidth="1"/>
    <col min="7891" max="7891" width="26" style="137" customWidth="1"/>
    <col min="7892" max="7892" width="38" style="137" customWidth="1"/>
    <col min="7893" max="7893" width="28" style="137" customWidth="1"/>
    <col min="7894" max="7894" width="45" style="137" customWidth="1"/>
    <col min="7895" max="7895" width="27" style="137" customWidth="1"/>
    <col min="7896" max="7896" width="37" style="137" customWidth="1"/>
    <col min="7897" max="7897" width="18" style="137" customWidth="1"/>
    <col min="7898" max="7898" width="22" style="137" customWidth="1"/>
    <col min="7899" max="7899" width="23" style="137" customWidth="1"/>
    <col min="7900" max="7900" width="26" style="137" customWidth="1"/>
    <col min="7901" max="7901" width="17" style="137" customWidth="1"/>
    <col min="7902" max="7902" width="40" style="137" customWidth="1"/>
    <col min="7903" max="7903" width="23" style="137" customWidth="1"/>
    <col min="7904" max="7904" width="38" style="137" customWidth="1"/>
    <col min="7905" max="7905" width="51" style="137" customWidth="1"/>
    <col min="7906" max="7906" width="26" style="137" customWidth="1"/>
    <col min="7907" max="7907" width="32" style="137" customWidth="1"/>
    <col min="7908" max="7908" width="44" style="137" customWidth="1"/>
    <col min="7909" max="7909" width="22" style="137" customWidth="1"/>
    <col min="7910" max="7910" width="52" style="137" customWidth="1"/>
    <col min="7911" max="7911" width="33" style="137" customWidth="1"/>
    <col min="7912" max="7912" width="40" style="137" customWidth="1"/>
    <col min="7913" max="7913" width="41" style="137" customWidth="1"/>
    <col min="7914" max="7914" width="23" style="137" customWidth="1"/>
    <col min="7915" max="7916" width="37" style="137" customWidth="1"/>
    <col min="7917" max="7917" width="39" style="137" customWidth="1"/>
    <col min="7918" max="7918" width="51" style="137" customWidth="1"/>
    <col min="7919" max="7919" width="33" style="137" customWidth="1"/>
    <col min="7920" max="7920" width="37" style="137" customWidth="1"/>
    <col min="7921" max="7921" width="38" style="137" customWidth="1"/>
    <col min="7922" max="7922" width="43" style="137" customWidth="1"/>
    <col min="7923" max="7924" width="41" style="137" customWidth="1"/>
    <col min="7925" max="7925" width="12" style="137" customWidth="1"/>
    <col min="7926" max="7926" width="18" style="137" customWidth="1"/>
    <col min="7927" max="7927" width="22" style="137" customWidth="1"/>
    <col min="7928" max="7928" width="13" style="137" customWidth="1"/>
    <col min="7929" max="7929" width="14" style="137" customWidth="1"/>
    <col min="7930" max="7930" width="45" style="137" customWidth="1"/>
    <col min="7931" max="7931" width="13" style="137" customWidth="1"/>
    <col min="7932" max="7932" width="27" style="137" customWidth="1"/>
    <col min="7933" max="7933" width="39" style="137" customWidth="1"/>
    <col min="7934" max="7934" width="24" style="137" customWidth="1"/>
    <col min="7935" max="7935" width="40" style="137" customWidth="1"/>
    <col min="7936" max="7936" width="17" style="137" customWidth="1"/>
    <col min="7937" max="7937" width="35" style="137"/>
    <col min="7938" max="7938" width="30" style="137" customWidth="1"/>
    <col min="7939" max="7939" width="6" style="137" customWidth="1"/>
    <col min="7940" max="7940" width="8.28515625" style="137" customWidth="1"/>
    <col min="7941" max="7941" width="10.7109375" style="137" customWidth="1"/>
    <col min="7942" max="7942" width="8.28515625" style="137" customWidth="1"/>
    <col min="7943" max="7944" width="7.140625" style="137" customWidth="1"/>
    <col min="7945" max="7945" width="11.28515625" style="137" customWidth="1"/>
    <col min="7946" max="7946" width="0" style="137" hidden="1" customWidth="1"/>
    <col min="7947" max="7947" width="4" style="137" customWidth="1"/>
    <col min="7948" max="8100" width="8.7109375" style="137" customWidth="1"/>
    <col min="8101" max="8101" width="4" style="137" customWidth="1"/>
    <col min="8102" max="8102" width="13" style="137" customWidth="1"/>
    <col min="8103" max="8103" width="52" style="137" customWidth="1"/>
    <col min="8104" max="8104" width="23.7109375" style="137" customWidth="1"/>
    <col min="8105" max="8105" width="7" style="137" customWidth="1"/>
    <col min="8106" max="8106" width="20" style="137" customWidth="1"/>
    <col min="8107" max="8107" width="26" style="137" customWidth="1"/>
    <col min="8108" max="8108" width="23" style="137" customWidth="1"/>
    <col min="8109" max="8109" width="32" style="137" customWidth="1"/>
    <col min="8110" max="8110" width="30" style="137" customWidth="1"/>
    <col min="8111" max="8111" width="29" style="137" customWidth="1"/>
    <col min="8112" max="8112" width="32" style="137" customWidth="1"/>
    <col min="8113" max="8113" width="31" style="137" customWidth="1"/>
    <col min="8114" max="8114" width="20" style="137" customWidth="1"/>
    <col min="8115" max="8115" width="36" style="137" customWidth="1"/>
    <col min="8116" max="8116" width="25" style="137" customWidth="1"/>
    <col min="8117" max="8117" width="22" style="137" customWidth="1"/>
    <col min="8118" max="8118" width="23" style="137" customWidth="1"/>
    <col min="8119" max="8119" width="16" style="137" customWidth="1"/>
    <col min="8120" max="8120" width="27" style="137" customWidth="1"/>
    <col min="8121" max="8121" width="16" style="137" customWidth="1"/>
    <col min="8122" max="8122" width="25" style="137" customWidth="1"/>
    <col min="8123" max="8123" width="24" style="137" customWidth="1"/>
    <col min="8124" max="8124" width="16" style="137" customWidth="1"/>
    <col min="8125" max="8125" width="22" style="137" customWidth="1"/>
    <col min="8126" max="8126" width="32" style="137" customWidth="1"/>
    <col min="8127" max="8127" width="30" style="137" customWidth="1"/>
    <col min="8128" max="8128" width="23" style="137" customWidth="1"/>
    <col min="8129" max="8129" width="22" style="137" customWidth="1"/>
    <col min="8130" max="8131" width="33" style="137" customWidth="1"/>
    <col min="8132" max="8132" width="26" style="137" customWidth="1"/>
    <col min="8133" max="8133" width="25" style="137" customWidth="1"/>
    <col min="8134" max="8134" width="16" style="137" customWidth="1"/>
    <col min="8135" max="8135" width="23" style="137" customWidth="1"/>
    <col min="8136" max="8136" width="31" style="137" customWidth="1"/>
    <col min="8137" max="8137" width="32" style="137" customWidth="1"/>
    <col min="8138" max="8138" width="17" style="137" customWidth="1"/>
    <col min="8139" max="8139" width="28" style="137" customWidth="1"/>
    <col min="8140" max="8140" width="49" style="137" customWidth="1"/>
    <col min="8141" max="8141" width="24" style="137" customWidth="1"/>
    <col min="8142" max="8142" width="50" style="137" customWidth="1"/>
    <col min="8143" max="8143" width="25" style="137" customWidth="1"/>
    <col min="8144" max="8144" width="20" style="137" customWidth="1"/>
    <col min="8145" max="8145" width="26" style="137" customWidth="1"/>
    <col min="8146" max="8146" width="33" style="137" customWidth="1"/>
    <col min="8147" max="8147" width="26" style="137" customWidth="1"/>
    <col min="8148" max="8148" width="38" style="137" customWidth="1"/>
    <col min="8149" max="8149" width="28" style="137" customWidth="1"/>
    <col min="8150" max="8150" width="45" style="137" customWidth="1"/>
    <col min="8151" max="8151" width="27" style="137" customWidth="1"/>
    <col min="8152" max="8152" width="37" style="137" customWidth="1"/>
    <col min="8153" max="8153" width="18" style="137" customWidth="1"/>
    <col min="8154" max="8154" width="22" style="137" customWidth="1"/>
    <col min="8155" max="8155" width="23" style="137" customWidth="1"/>
    <col min="8156" max="8156" width="26" style="137" customWidth="1"/>
    <col min="8157" max="8157" width="17" style="137" customWidth="1"/>
    <col min="8158" max="8158" width="40" style="137" customWidth="1"/>
    <col min="8159" max="8159" width="23" style="137" customWidth="1"/>
    <col min="8160" max="8160" width="38" style="137" customWidth="1"/>
    <col min="8161" max="8161" width="51" style="137" customWidth="1"/>
    <col min="8162" max="8162" width="26" style="137" customWidth="1"/>
    <col min="8163" max="8163" width="32" style="137" customWidth="1"/>
    <col min="8164" max="8164" width="44" style="137" customWidth="1"/>
    <col min="8165" max="8165" width="22" style="137" customWidth="1"/>
    <col min="8166" max="8166" width="52" style="137" customWidth="1"/>
    <col min="8167" max="8167" width="33" style="137" customWidth="1"/>
    <col min="8168" max="8168" width="40" style="137" customWidth="1"/>
    <col min="8169" max="8169" width="41" style="137" customWidth="1"/>
    <col min="8170" max="8170" width="23" style="137" customWidth="1"/>
    <col min="8171" max="8172" width="37" style="137" customWidth="1"/>
    <col min="8173" max="8173" width="39" style="137" customWidth="1"/>
    <col min="8174" max="8174" width="51" style="137" customWidth="1"/>
    <col min="8175" max="8175" width="33" style="137" customWidth="1"/>
    <col min="8176" max="8176" width="37" style="137" customWidth="1"/>
    <col min="8177" max="8177" width="38" style="137" customWidth="1"/>
    <col min="8178" max="8178" width="43" style="137" customWidth="1"/>
    <col min="8179" max="8180" width="41" style="137" customWidth="1"/>
    <col min="8181" max="8181" width="12" style="137" customWidth="1"/>
    <col min="8182" max="8182" width="18" style="137" customWidth="1"/>
    <col min="8183" max="8183" width="22" style="137" customWidth="1"/>
    <col min="8184" max="8184" width="13" style="137" customWidth="1"/>
    <col min="8185" max="8185" width="14" style="137" customWidth="1"/>
    <col min="8186" max="8186" width="45" style="137" customWidth="1"/>
    <col min="8187" max="8187" width="13" style="137" customWidth="1"/>
    <col min="8188" max="8188" width="27" style="137" customWidth="1"/>
    <col min="8189" max="8189" width="39" style="137" customWidth="1"/>
    <col min="8190" max="8190" width="24" style="137" customWidth="1"/>
    <col min="8191" max="8191" width="40" style="137" customWidth="1"/>
    <col min="8192" max="8192" width="17" style="137" customWidth="1"/>
    <col min="8193" max="8193" width="35" style="137"/>
    <col min="8194" max="8194" width="30" style="137" customWidth="1"/>
    <col min="8195" max="8195" width="6" style="137" customWidth="1"/>
    <col min="8196" max="8196" width="8.28515625" style="137" customWidth="1"/>
    <col min="8197" max="8197" width="10.7109375" style="137" customWidth="1"/>
    <col min="8198" max="8198" width="8.28515625" style="137" customWidth="1"/>
    <col min="8199" max="8200" width="7.140625" style="137" customWidth="1"/>
    <col min="8201" max="8201" width="11.28515625" style="137" customWidth="1"/>
    <col min="8202" max="8202" width="0" style="137" hidden="1" customWidth="1"/>
    <col min="8203" max="8203" width="4" style="137" customWidth="1"/>
    <col min="8204" max="8356" width="8.7109375" style="137" customWidth="1"/>
    <col min="8357" max="8357" width="4" style="137" customWidth="1"/>
    <col min="8358" max="8358" width="13" style="137" customWidth="1"/>
    <col min="8359" max="8359" width="52" style="137" customWidth="1"/>
    <col min="8360" max="8360" width="23.7109375" style="137" customWidth="1"/>
    <col min="8361" max="8361" width="7" style="137" customWidth="1"/>
    <col min="8362" max="8362" width="20" style="137" customWidth="1"/>
    <col min="8363" max="8363" width="26" style="137" customWidth="1"/>
    <col min="8364" max="8364" width="23" style="137" customWidth="1"/>
    <col min="8365" max="8365" width="32" style="137" customWidth="1"/>
    <col min="8366" max="8366" width="30" style="137" customWidth="1"/>
    <col min="8367" max="8367" width="29" style="137" customWidth="1"/>
    <col min="8368" max="8368" width="32" style="137" customWidth="1"/>
    <col min="8369" max="8369" width="31" style="137" customWidth="1"/>
    <col min="8370" max="8370" width="20" style="137" customWidth="1"/>
    <col min="8371" max="8371" width="36" style="137" customWidth="1"/>
    <col min="8372" max="8372" width="25" style="137" customWidth="1"/>
    <col min="8373" max="8373" width="22" style="137" customWidth="1"/>
    <col min="8374" max="8374" width="23" style="137" customWidth="1"/>
    <col min="8375" max="8375" width="16" style="137" customWidth="1"/>
    <col min="8376" max="8376" width="27" style="137" customWidth="1"/>
    <col min="8377" max="8377" width="16" style="137" customWidth="1"/>
    <col min="8378" max="8378" width="25" style="137" customWidth="1"/>
    <col min="8379" max="8379" width="24" style="137" customWidth="1"/>
    <col min="8380" max="8380" width="16" style="137" customWidth="1"/>
    <col min="8381" max="8381" width="22" style="137" customWidth="1"/>
    <col min="8382" max="8382" width="32" style="137" customWidth="1"/>
    <col min="8383" max="8383" width="30" style="137" customWidth="1"/>
    <col min="8384" max="8384" width="23" style="137" customWidth="1"/>
    <col min="8385" max="8385" width="22" style="137" customWidth="1"/>
    <col min="8386" max="8387" width="33" style="137" customWidth="1"/>
    <col min="8388" max="8388" width="26" style="137" customWidth="1"/>
    <col min="8389" max="8389" width="25" style="137" customWidth="1"/>
    <col min="8390" max="8390" width="16" style="137" customWidth="1"/>
    <col min="8391" max="8391" width="23" style="137" customWidth="1"/>
    <col min="8392" max="8392" width="31" style="137" customWidth="1"/>
    <col min="8393" max="8393" width="32" style="137" customWidth="1"/>
    <col min="8394" max="8394" width="17" style="137" customWidth="1"/>
    <col min="8395" max="8395" width="28" style="137" customWidth="1"/>
    <col min="8396" max="8396" width="49" style="137" customWidth="1"/>
    <col min="8397" max="8397" width="24" style="137" customWidth="1"/>
    <col min="8398" max="8398" width="50" style="137" customWidth="1"/>
    <col min="8399" max="8399" width="25" style="137" customWidth="1"/>
    <col min="8400" max="8400" width="20" style="137" customWidth="1"/>
    <col min="8401" max="8401" width="26" style="137" customWidth="1"/>
    <col min="8402" max="8402" width="33" style="137" customWidth="1"/>
    <col min="8403" max="8403" width="26" style="137" customWidth="1"/>
    <col min="8404" max="8404" width="38" style="137" customWidth="1"/>
    <col min="8405" max="8405" width="28" style="137" customWidth="1"/>
    <col min="8406" max="8406" width="45" style="137" customWidth="1"/>
    <col min="8407" max="8407" width="27" style="137" customWidth="1"/>
    <col min="8408" max="8408" width="37" style="137" customWidth="1"/>
    <col min="8409" max="8409" width="18" style="137" customWidth="1"/>
    <col min="8410" max="8410" width="22" style="137" customWidth="1"/>
    <col min="8411" max="8411" width="23" style="137" customWidth="1"/>
    <col min="8412" max="8412" width="26" style="137" customWidth="1"/>
    <col min="8413" max="8413" width="17" style="137" customWidth="1"/>
    <col min="8414" max="8414" width="40" style="137" customWidth="1"/>
    <col min="8415" max="8415" width="23" style="137" customWidth="1"/>
    <col min="8416" max="8416" width="38" style="137" customWidth="1"/>
    <col min="8417" max="8417" width="51" style="137" customWidth="1"/>
    <col min="8418" max="8418" width="26" style="137" customWidth="1"/>
    <col min="8419" max="8419" width="32" style="137" customWidth="1"/>
    <col min="8420" max="8420" width="44" style="137" customWidth="1"/>
    <col min="8421" max="8421" width="22" style="137" customWidth="1"/>
    <col min="8422" max="8422" width="52" style="137" customWidth="1"/>
    <col min="8423" max="8423" width="33" style="137" customWidth="1"/>
    <col min="8424" max="8424" width="40" style="137" customWidth="1"/>
    <col min="8425" max="8425" width="41" style="137" customWidth="1"/>
    <col min="8426" max="8426" width="23" style="137" customWidth="1"/>
    <col min="8427" max="8428" width="37" style="137" customWidth="1"/>
    <col min="8429" max="8429" width="39" style="137" customWidth="1"/>
    <col min="8430" max="8430" width="51" style="137" customWidth="1"/>
    <col min="8431" max="8431" width="33" style="137" customWidth="1"/>
    <col min="8432" max="8432" width="37" style="137" customWidth="1"/>
    <col min="8433" max="8433" width="38" style="137" customWidth="1"/>
    <col min="8434" max="8434" width="43" style="137" customWidth="1"/>
    <col min="8435" max="8436" width="41" style="137" customWidth="1"/>
    <col min="8437" max="8437" width="12" style="137" customWidth="1"/>
    <col min="8438" max="8438" width="18" style="137" customWidth="1"/>
    <col min="8439" max="8439" width="22" style="137" customWidth="1"/>
    <col min="8440" max="8440" width="13" style="137" customWidth="1"/>
    <col min="8441" max="8441" width="14" style="137" customWidth="1"/>
    <col min="8442" max="8442" width="45" style="137" customWidth="1"/>
    <col min="8443" max="8443" width="13" style="137" customWidth="1"/>
    <col min="8444" max="8444" width="27" style="137" customWidth="1"/>
    <col min="8445" max="8445" width="39" style="137" customWidth="1"/>
    <col min="8446" max="8446" width="24" style="137" customWidth="1"/>
    <col min="8447" max="8447" width="40" style="137" customWidth="1"/>
    <col min="8448" max="8448" width="17" style="137" customWidth="1"/>
    <col min="8449" max="8449" width="35" style="137"/>
    <col min="8450" max="8450" width="30" style="137" customWidth="1"/>
    <col min="8451" max="8451" width="6" style="137" customWidth="1"/>
    <col min="8452" max="8452" width="8.28515625" style="137" customWidth="1"/>
    <col min="8453" max="8453" width="10.7109375" style="137" customWidth="1"/>
    <col min="8454" max="8454" width="8.28515625" style="137" customWidth="1"/>
    <col min="8455" max="8456" width="7.140625" style="137" customWidth="1"/>
    <col min="8457" max="8457" width="11.28515625" style="137" customWidth="1"/>
    <col min="8458" max="8458" width="0" style="137" hidden="1" customWidth="1"/>
    <col min="8459" max="8459" width="4" style="137" customWidth="1"/>
    <col min="8460" max="8612" width="8.7109375" style="137" customWidth="1"/>
    <col min="8613" max="8613" width="4" style="137" customWidth="1"/>
    <col min="8614" max="8614" width="13" style="137" customWidth="1"/>
    <col min="8615" max="8615" width="52" style="137" customWidth="1"/>
    <col min="8616" max="8616" width="23.7109375" style="137" customWidth="1"/>
    <col min="8617" max="8617" width="7" style="137" customWidth="1"/>
    <col min="8618" max="8618" width="20" style="137" customWidth="1"/>
    <col min="8619" max="8619" width="26" style="137" customWidth="1"/>
    <col min="8620" max="8620" width="23" style="137" customWidth="1"/>
    <col min="8621" max="8621" width="32" style="137" customWidth="1"/>
    <col min="8622" max="8622" width="30" style="137" customWidth="1"/>
    <col min="8623" max="8623" width="29" style="137" customWidth="1"/>
    <col min="8624" max="8624" width="32" style="137" customWidth="1"/>
    <col min="8625" max="8625" width="31" style="137" customWidth="1"/>
    <col min="8626" max="8626" width="20" style="137" customWidth="1"/>
    <col min="8627" max="8627" width="36" style="137" customWidth="1"/>
    <col min="8628" max="8628" width="25" style="137" customWidth="1"/>
    <col min="8629" max="8629" width="22" style="137" customWidth="1"/>
    <col min="8630" max="8630" width="23" style="137" customWidth="1"/>
    <col min="8631" max="8631" width="16" style="137" customWidth="1"/>
    <col min="8632" max="8632" width="27" style="137" customWidth="1"/>
    <col min="8633" max="8633" width="16" style="137" customWidth="1"/>
    <col min="8634" max="8634" width="25" style="137" customWidth="1"/>
    <col min="8635" max="8635" width="24" style="137" customWidth="1"/>
    <col min="8636" max="8636" width="16" style="137" customWidth="1"/>
    <col min="8637" max="8637" width="22" style="137" customWidth="1"/>
    <col min="8638" max="8638" width="32" style="137" customWidth="1"/>
    <col min="8639" max="8639" width="30" style="137" customWidth="1"/>
    <col min="8640" max="8640" width="23" style="137" customWidth="1"/>
    <col min="8641" max="8641" width="22" style="137" customWidth="1"/>
    <col min="8642" max="8643" width="33" style="137" customWidth="1"/>
    <col min="8644" max="8644" width="26" style="137" customWidth="1"/>
    <col min="8645" max="8645" width="25" style="137" customWidth="1"/>
    <col min="8646" max="8646" width="16" style="137" customWidth="1"/>
    <col min="8647" max="8647" width="23" style="137" customWidth="1"/>
    <col min="8648" max="8648" width="31" style="137" customWidth="1"/>
    <col min="8649" max="8649" width="32" style="137" customWidth="1"/>
    <col min="8650" max="8650" width="17" style="137" customWidth="1"/>
    <col min="8651" max="8651" width="28" style="137" customWidth="1"/>
    <col min="8652" max="8652" width="49" style="137" customWidth="1"/>
    <col min="8653" max="8653" width="24" style="137" customWidth="1"/>
    <col min="8654" max="8654" width="50" style="137" customWidth="1"/>
    <col min="8655" max="8655" width="25" style="137" customWidth="1"/>
    <col min="8656" max="8656" width="20" style="137" customWidth="1"/>
    <col min="8657" max="8657" width="26" style="137" customWidth="1"/>
    <col min="8658" max="8658" width="33" style="137" customWidth="1"/>
    <col min="8659" max="8659" width="26" style="137" customWidth="1"/>
    <col min="8660" max="8660" width="38" style="137" customWidth="1"/>
    <col min="8661" max="8661" width="28" style="137" customWidth="1"/>
    <col min="8662" max="8662" width="45" style="137" customWidth="1"/>
    <col min="8663" max="8663" width="27" style="137" customWidth="1"/>
    <col min="8664" max="8664" width="37" style="137" customWidth="1"/>
    <col min="8665" max="8665" width="18" style="137" customWidth="1"/>
    <col min="8666" max="8666" width="22" style="137" customWidth="1"/>
    <col min="8667" max="8667" width="23" style="137" customWidth="1"/>
    <col min="8668" max="8668" width="26" style="137" customWidth="1"/>
    <col min="8669" max="8669" width="17" style="137" customWidth="1"/>
    <col min="8670" max="8670" width="40" style="137" customWidth="1"/>
    <col min="8671" max="8671" width="23" style="137" customWidth="1"/>
    <col min="8672" max="8672" width="38" style="137" customWidth="1"/>
    <col min="8673" max="8673" width="51" style="137" customWidth="1"/>
    <col min="8674" max="8674" width="26" style="137" customWidth="1"/>
    <col min="8675" max="8675" width="32" style="137" customWidth="1"/>
    <col min="8676" max="8676" width="44" style="137" customWidth="1"/>
    <col min="8677" max="8677" width="22" style="137" customWidth="1"/>
    <col min="8678" max="8678" width="52" style="137" customWidth="1"/>
    <col min="8679" max="8679" width="33" style="137" customWidth="1"/>
    <col min="8680" max="8680" width="40" style="137" customWidth="1"/>
    <col min="8681" max="8681" width="41" style="137" customWidth="1"/>
    <col min="8682" max="8682" width="23" style="137" customWidth="1"/>
    <col min="8683" max="8684" width="37" style="137" customWidth="1"/>
    <col min="8685" max="8685" width="39" style="137" customWidth="1"/>
    <col min="8686" max="8686" width="51" style="137" customWidth="1"/>
    <col min="8687" max="8687" width="33" style="137" customWidth="1"/>
    <col min="8688" max="8688" width="37" style="137" customWidth="1"/>
    <col min="8689" max="8689" width="38" style="137" customWidth="1"/>
    <col min="8690" max="8690" width="43" style="137" customWidth="1"/>
    <col min="8691" max="8692" width="41" style="137" customWidth="1"/>
    <col min="8693" max="8693" width="12" style="137" customWidth="1"/>
    <col min="8694" max="8694" width="18" style="137" customWidth="1"/>
    <col min="8695" max="8695" width="22" style="137" customWidth="1"/>
    <col min="8696" max="8696" width="13" style="137" customWidth="1"/>
    <col min="8697" max="8697" width="14" style="137" customWidth="1"/>
    <col min="8698" max="8698" width="45" style="137" customWidth="1"/>
    <col min="8699" max="8699" width="13" style="137" customWidth="1"/>
    <col min="8700" max="8700" width="27" style="137" customWidth="1"/>
    <col min="8701" max="8701" width="39" style="137" customWidth="1"/>
    <col min="8702" max="8702" width="24" style="137" customWidth="1"/>
    <col min="8703" max="8703" width="40" style="137" customWidth="1"/>
    <col min="8704" max="8704" width="17" style="137" customWidth="1"/>
    <col min="8705" max="8705" width="35" style="137"/>
    <col min="8706" max="8706" width="30" style="137" customWidth="1"/>
    <col min="8707" max="8707" width="6" style="137" customWidth="1"/>
    <col min="8708" max="8708" width="8.28515625" style="137" customWidth="1"/>
    <col min="8709" max="8709" width="10.7109375" style="137" customWidth="1"/>
    <col min="8710" max="8710" width="8.28515625" style="137" customWidth="1"/>
    <col min="8711" max="8712" width="7.140625" style="137" customWidth="1"/>
    <col min="8713" max="8713" width="11.28515625" style="137" customWidth="1"/>
    <col min="8714" max="8714" width="0" style="137" hidden="1" customWidth="1"/>
    <col min="8715" max="8715" width="4" style="137" customWidth="1"/>
    <col min="8716" max="8868" width="8.7109375" style="137" customWidth="1"/>
    <col min="8869" max="8869" width="4" style="137" customWidth="1"/>
    <col min="8870" max="8870" width="13" style="137" customWidth="1"/>
    <col min="8871" max="8871" width="52" style="137" customWidth="1"/>
    <col min="8872" max="8872" width="23.7109375" style="137" customWidth="1"/>
    <col min="8873" max="8873" width="7" style="137" customWidth="1"/>
    <col min="8874" max="8874" width="20" style="137" customWidth="1"/>
    <col min="8875" max="8875" width="26" style="137" customWidth="1"/>
    <col min="8876" max="8876" width="23" style="137" customWidth="1"/>
    <col min="8877" max="8877" width="32" style="137" customWidth="1"/>
    <col min="8878" max="8878" width="30" style="137" customWidth="1"/>
    <col min="8879" max="8879" width="29" style="137" customWidth="1"/>
    <col min="8880" max="8880" width="32" style="137" customWidth="1"/>
    <col min="8881" max="8881" width="31" style="137" customWidth="1"/>
    <col min="8882" max="8882" width="20" style="137" customWidth="1"/>
    <col min="8883" max="8883" width="36" style="137" customWidth="1"/>
    <col min="8884" max="8884" width="25" style="137" customWidth="1"/>
    <col min="8885" max="8885" width="22" style="137" customWidth="1"/>
    <col min="8886" max="8886" width="23" style="137" customWidth="1"/>
    <col min="8887" max="8887" width="16" style="137" customWidth="1"/>
    <col min="8888" max="8888" width="27" style="137" customWidth="1"/>
    <col min="8889" max="8889" width="16" style="137" customWidth="1"/>
    <col min="8890" max="8890" width="25" style="137" customWidth="1"/>
    <col min="8891" max="8891" width="24" style="137" customWidth="1"/>
    <col min="8892" max="8892" width="16" style="137" customWidth="1"/>
    <col min="8893" max="8893" width="22" style="137" customWidth="1"/>
    <col min="8894" max="8894" width="32" style="137" customWidth="1"/>
    <col min="8895" max="8895" width="30" style="137" customWidth="1"/>
    <col min="8896" max="8896" width="23" style="137" customWidth="1"/>
    <col min="8897" max="8897" width="22" style="137" customWidth="1"/>
    <col min="8898" max="8899" width="33" style="137" customWidth="1"/>
    <col min="8900" max="8900" width="26" style="137" customWidth="1"/>
    <col min="8901" max="8901" width="25" style="137" customWidth="1"/>
    <col min="8902" max="8902" width="16" style="137" customWidth="1"/>
    <col min="8903" max="8903" width="23" style="137" customWidth="1"/>
    <col min="8904" max="8904" width="31" style="137" customWidth="1"/>
    <col min="8905" max="8905" width="32" style="137" customWidth="1"/>
    <col min="8906" max="8906" width="17" style="137" customWidth="1"/>
    <col min="8907" max="8907" width="28" style="137" customWidth="1"/>
    <col min="8908" max="8908" width="49" style="137" customWidth="1"/>
    <col min="8909" max="8909" width="24" style="137" customWidth="1"/>
    <col min="8910" max="8910" width="50" style="137" customWidth="1"/>
    <col min="8911" max="8911" width="25" style="137" customWidth="1"/>
    <col min="8912" max="8912" width="20" style="137" customWidth="1"/>
    <col min="8913" max="8913" width="26" style="137" customWidth="1"/>
    <col min="8914" max="8914" width="33" style="137" customWidth="1"/>
    <col min="8915" max="8915" width="26" style="137" customWidth="1"/>
    <col min="8916" max="8916" width="38" style="137" customWidth="1"/>
    <col min="8917" max="8917" width="28" style="137" customWidth="1"/>
    <col min="8918" max="8918" width="45" style="137" customWidth="1"/>
    <col min="8919" max="8919" width="27" style="137" customWidth="1"/>
    <col min="8920" max="8920" width="37" style="137" customWidth="1"/>
    <col min="8921" max="8921" width="18" style="137" customWidth="1"/>
    <col min="8922" max="8922" width="22" style="137" customWidth="1"/>
    <col min="8923" max="8923" width="23" style="137" customWidth="1"/>
    <col min="8924" max="8924" width="26" style="137" customWidth="1"/>
    <col min="8925" max="8925" width="17" style="137" customWidth="1"/>
    <col min="8926" max="8926" width="40" style="137" customWidth="1"/>
    <col min="8927" max="8927" width="23" style="137" customWidth="1"/>
    <col min="8928" max="8928" width="38" style="137" customWidth="1"/>
    <col min="8929" max="8929" width="51" style="137" customWidth="1"/>
    <col min="8930" max="8930" width="26" style="137" customWidth="1"/>
    <col min="8931" max="8931" width="32" style="137" customWidth="1"/>
    <col min="8932" max="8932" width="44" style="137" customWidth="1"/>
    <col min="8933" max="8933" width="22" style="137" customWidth="1"/>
    <col min="8934" max="8934" width="52" style="137" customWidth="1"/>
    <col min="8935" max="8935" width="33" style="137" customWidth="1"/>
    <col min="8936" max="8936" width="40" style="137" customWidth="1"/>
    <col min="8937" max="8937" width="41" style="137" customWidth="1"/>
    <col min="8938" max="8938" width="23" style="137" customWidth="1"/>
    <col min="8939" max="8940" width="37" style="137" customWidth="1"/>
    <col min="8941" max="8941" width="39" style="137" customWidth="1"/>
    <col min="8942" max="8942" width="51" style="137" customWidth="1"/>
    <col min="8943" max="8943" width="33" style="137" customWidth="1"/>
    <col min="8944" max="8944" width="37" style="137" customWidth="1"/>
    <col min="8945" max="8945" width="38" style="137" customWidth="1"/>
    <col min="8946" max="8946" width="43" style="137" customWidth="1"/>
    <col min="8947" max="8948" width="41" style="137" customWidth="1"/>
    <col min="8949" max="8949" width="12" style="137" customWidth="1"/>
    <col min="8950" max="8950" width="18" style="137" customWidth="1"/>
    <col min="8951" max="8951" width="22" style="137" customWidth="1"/>
    <col min="8952" max="8952" width="13" style="137" customWidth="1"/>
    <col min="8953" max="8953" width="14" style="137" customWidth="1"/>
    <col min="8954" max="8954" width="45" style="137" customWidth="1"/>
    <col min="8955" max="8955" width="13" style="137" customWidth="1"/>
    <col min="8956" max="8956" width="27" style="137" customWidth="1"/>
    <col min="8957" max="8957" width="39" style="137" customWidth="1"/>
    <col min="8958" max="8958" width="24" style="137" customWidth="1"/>
    <col min="8959" max="8959" width="40" style="137" customWidth="1"/>
    <col min="8960" max="8960" width="17" style="137" customWidth="1"/>
    <col min="8961" max="8961" width="35" style="137"/>
    <col min="8962" max="8962" width="30" style="137" customWidth="1"/>
    <col min="8963" max="8963" width="6" style="137" customWidth="1"/>
    <col min="8964" max="8964" width="8.28515625" style="137" customWidth="1"/>
    <col min="8965" max="8965" width="10.7109375" style="137" customWidth="1"/>
    <col min="8966" max="8966" width="8.28515625" style="137" customWidth="1"/>
    <col min="8967" max="8968" width="7.140625" style="137" customWidth="1"/>
    <col min="8969" max="8969" width="11.28515625" style="137" customWidth="1"/>
    <col min="8970" max="8970" width="0" style="137" hidden="1" customWidth="1"/>
    <col min="8971" max="8971" width="4" style="137" customWidth="1"/>
    <col min="8972" max="9124" width="8.7109375" style="137" customWidth="1"/>
    <col min="9125" max="9125" width="4" style="137" customWidth="1"/>
    <col min="9126" max="9126" width="13" style="137" customWidth="1"/>
    <col min="9127" max="9127" width="52" style="137" customWidth="1"/>
    <col min="9128" max="9128" width="23.7109375" style="137" customWidth="1"/>
    <col min="9129" max="9129" width="7" style="137" customWidth="1"/>
    <col min="9130" max="9130" width="20" style="137" customWidth="1"/>
    <col min="9131" max="9131" width="26" style="137" customWidth="1"/>
    <col min="9132" max="9132" width="23" style="137" customWidth="1"/>
    <col min="9133" max="9133" width="32" style="137" customWidth="1"/>
    <col min="9134" max="9134" width="30" style="137" customWidth="1"/>
    <col min="9135" max="9135" width="29" style="137" customWidth="1"/>
    <col min="9136" max="9136" width="32" style="137" customWidth="1"/>
    <col min="9137" max="9137" width="31" style="137" customWidth="1"/>
    <col min="9138" max="9138" width="20" style="137" customWidth="1"/>
    <col min="9139" max="9139" width="36" style="137" customWidth="1"/>
    <col min="9140" max="9140" width="25" style="137" customWidth="1"/>
    <col min="9141" max="9141" width="22" style="137" customWidth="1"/>
    <col min="9142" max="9142" width="23" style="137" customWidth="1"/>
    <col min="9143" max="9143" width="16" style="137" customWidth="1"/>
    <col min="9144" max="9144" width="27" style="137" customWidth="1"/>
    <col min="9145" max="9145" width="16" style="137" customWidth="1"/>
    <col min="9146" max="9146" width="25" style="137" customWidth="1"/>
    <col min="9147" max="9147" width="24" style="137" customWidth="1"/>
    <col min="9148" max="9148" width="16" style="137" customWidth="1"/>
    <col min="9149" max="9149" width="22" style="137" customWidth="1"/>
    <col min="9150" max="9150" width="32" style="137" customWidth="1"/>
    <col min="9151" max="9151" width="30" style="137" customWidth="1"/>
    <col min="9152" max="9152" width="23" style="137" customWidth="1"/>
    <col min="9153" max="9153" width="22" style="137" customWidth="1"/>
    <col min="9154" max="9155" width="33" style="137" customWidth="1"/>
    <col min="9156" max="9156" width="26" style="137" customWidth="1"/>
    <col min="9157" max="9157" width="25" style="137" customWidth="1"/>
    <col min="9158" max="9158" width="16" style="137" customWidth="1"/>
    <col min="9159" max="9159" width="23" style="137" customWidth="1"/>
    <col min="9160" max="9160" width="31" style="137" customWidth="1"/>
    <col min="9161" max="9161" width="32" style="137" customWidth="1"/>
    <col min="9162" max="9162" width="17" style="137" customWidth="1"/>
    <col min="9163" max="9163" width="28" style="137" customWidth="1"/>
    <col min="9164" max="9164" width="49" style="137" customWidth="1"/>
    <col min="9165" max="9165" width="24" style="137" customWidth="1"/>
    <col min="9166" max="9166" width="50" style="137" customWidth="1"/>
    <col min="9167" max="9167" width="25" style="137" customWidth="1"/>
    <col min="9168" max="9168" width="20" style="137" customWidth="1"/>
    <col min="9169" max="9169" width="26" style="137" customWidth="1"/>
    <col min="9170" max="9170" width="33" style="137" customWidth="1"/>
    <col min="9171" max="9171" width="26" style="137" customWidth="1"/>
    <col min="9172" max="9172" width="38" style="137" customWidth="1"/>
    <col min="9173" max="9173" width="28" style="137" customWidth="1"/>
    <col min="9174" max="9174" width="45" style="137" customWidth="1"/>
    <col min="9175" max="9175" width="27" style="137" customWidth="1"/>
    <col min="9176" max="9176" width="37" style="137" customWidth="1"/>
    <col min="9177" max="9177" width="18" style="137" customWidth="1"/>
    <col min="9178" max="9178" width="22" style="137" customWidth="1"/>
    <col min="9179" max="9179" width="23" style="137" customWidth="1"/>
    <col min="9180" max="9180" width="26" style="137" customWidth="1"/>
    <col min="9181" max="9181" width="17" style="137" customWidth="1"/>
    <col min="9182" max="9182" width="40" style="137" customWidth="1"/>
    <col min="9183" max="9183" width="23" style="137" customWidth="1"/>
    <col min="9184" max="9184" width="38" style="137" customWidth="1"/>
    <col min="9185" max="9185" width="51" style="137" customWidth="1"/>
    <col min="9186" max="9186" width="26" style="137" customWidth="1"/>
    <col min="9187" max="9187" width="32" style="137" customWidth="1"/>
    <col min="9188" max="9188" width="44" style="137" customWidth="1"/>
    <col min="9189" max="9189" width="22" style="137" customWidth="1"/>
    <col min="9190" max="9190" width="52" style="137" customWidth="1"/>
    <col min="9191" max="9191" width="33" style="137" customWidth="1"/>
    <col min="9192" max="9192" width="40" style="137" customWidth="1"/>
    <col min="9193" max="9193" width="41" style="137" customWidth="1"/>
    <col min="9194" max="9194" width="23" style="137" customWidth="1"/>
    <col min="9195" max="9196" width="37" style="137" customWidth="1"/>
    <col min="9197" max="9197" width="39" style="137" customWidth="1"/>
    <col min="9198" max="9198" width="51" style="137" customWidth="1"/>
    <col min="9199" max="9199" width="33" style="137" customWidth="1"/>
    <col min="9200" max="9200" width="37" style="137" customWidth="1"/>
    <col min="9201" max="9201" width="38" style="137" customWidth="1"/>
    <col min="9202" max="9202" width="43" style="137" customWidth="1"/>
    <col min="9203" max="9204" width="41" style="137" customWidth="1"/>
    <col min="9205" max="9205" width="12" style="137" customWidth="1"/>
    <col min="9206" max="9206" width="18" style="137" customWidth="1"/>
    <col min="9207" max="9207" width="22" style="137" customWidth="1"/>
    <col min="9208" max="9208" width="13" style="137" customWidth="1"/>
    <col min="9209" max="9209" width="14" style="137" customWidth="1"/>
    <col min="9210" max="9210" width="45" style="137" customWidth="1"/>
    <col min="9211" max="9211" width="13" style="137" customWidth="1"/>
    <col min="9212" max="9212" width="27" style="137" customWidth="1"/>
    <col min="9213" max="9213" width="39" style="137" customWidth="1"/>
    <col min="9214" max="9214" width="24" style="137" customWidth="1"/>
    <col min="9215" max="9215" width="40" style="137" customWidth="1"/>
    <col min="9216" max="9216" width="17" style="137" customWidth="1"/>
    <col min="9217" max="9217" width="35" style="137"/>
    <col min="9218" max="9218" width="30" style="137" customWidth="1"/>
    <col min="9219" max="9219" width="6" style="137" customWidth="1"/>
    <col min="9220" max="9220" width="8.28515625" style="137" customWidth="1"/>
    <col min="9221" max="9221" width="10.7109375" style="137" customWidth="1"/>
    <col min="9222" max="9222" width="8.28515625" style="137" customWidth="1"/>
    <col min="9223" max="9224" width="7.140625" style="137" customWidth="1"/>
    <col min="9225" max="9225" width="11.28515625" style="137" customWidth="1"/>
    <col min="9226" max="9226" width="0" style="137" hidden="1" customWidth="1"/>
    <col min="9227" max="9227" width="4" style="137" customWidth="1"/>
    <col min="9228" max="9380" width="8.7109375" style="137" customWidth="1"/>
    <col min="9381" max="9381" width="4" style="137" customWidth="1"/>
    <col min="9382" max="9382" width="13" style="137" customWidth="1"/>
    <col min="9383" max="9383" width="52" style="137" customWidth="1"/>
    <col min="9384" max="9384" width="23.7109375" style="137" customWidth="1"/>
    <col min="9385" max="9385" width="7" style="137" customWidth="1"/>
    <col min="9386" max="9386" width="20" style="137" customWidth="1"/>
    <col min="9387" max="9387" width="26" style="137" customWidth="1"/>
    <col min="9388" max="9388" width="23" style="137" customWidth="1"/>
    <col min="9389" max="9389" width="32" style="137" customWidth="1"/>
    <col min="9390" max="9390" width="30" style="137" customWidth="1"/>
    <col min="9391" max="9391" width="29" style="137" customWidth="1"/>
    <col min="9392" max="9392" width="32" style="137" customWidth="1"/>
    <col min="9393" max="9393" width="31" style="137" customWidth="1"/>
    <col min="9394" max="9394" width="20" style="137" customWidth="1"/>
    <col min="9395" max="9395" width="36" style="137" customWidth="1"/>
    <col min="9396" max="9396" width="25" style="137" customWidth="1"/>
    <col min="9397" max="9397" width="22" style="137" customWidth="1"/>
    <col min="9398" max="9398" width="23" style="137" customWidth="1"/>
    <col min="9399" max="9399" width="16" style="137" customWidth="1"/>
    <col min="9400" max="9400" width="27" style="137" customWidth="1"/>
    <col min="9401" max="9401" width="16" style="137" customWidth="1"/>
    <col min="9402" max="9402" width="25" style="137" customWidth="1"/>
    <col min="9403" max="9403" width="24" style="137" customWidth="1"/>
    <col min="9404" max="9404" width="16" style="137" customWidth="1"/>
    <col min="9405" max="9405" width="22" style="137" customWidth="1"/>
    <col min="9406" max="9406" width="32" style="137" customWidth="1"/>
    <col min="9407" max="9407" width="30" style="137" customWidth="1"/>
    <col min="9408" max="9408" width="23" style="137" customWidth="1"/>
    <col min="9409" max="9409" width="22" style="137" customWidth="1"/>
    <col min="9410" max="9411" width="33" style="137" customWidth="1"/>
    <col min="9412" max="9412" width="26" style="137" customWidth="1"/>
    <col min="9413" max="9413" width="25" style="137" customWidth="1"/>
    <col min="9414" max="9414" width="16" style="137" customWidth="1"/>
    <col min="9415" max="9415" width="23" style="137" customWidth="1"/>
    <col min="9416" max="9416" width="31" style="137" customWidth="1"/>
    <col min="9417" max="9417" width="32" style="137" customWidth="1"/>
    <col min="9418" max="9418" width="17" style="137" customWidth="1"/>
    <col min="9419" max="9419" width="28" style="137" customWidth="1"/>
    <col min="9420" max="9420" width="49" style="137" customWidth="1"/>
    <col min="9421" max="9421" width="24" style="137" customWidth="1"/>
    <col min="9422" max="9422" width="50" style="137" customWidth="1"/>
    <col min="9423" max="9423" width="25" style="137" customWidth="1"/>
    <col min="9424" max="9424" width="20" style="137" customWidth="1"/>
    <col min="9425" max="9425" width="26" style="137" customWidth="1"/>
    <col min="9426" max="9426" width="33" style="137" customWidth="1"/>
    <col min="9427" max="9427" width="26" style="137" customWidth="1"/>
    <col min="9428" max="9428" width="38" style="137" customWidth="1"/>
    <col min="9429" max="9429" width="28" style="137" customWidth="1"/>
    <col min="9430" max="9430" width="45" style="137" customWidth="1"/>
    <col min="9431" max="9431" width="27" style="137" customWidth="1"/>
    <col min="9432" max="9432" width="37" style="137" customWidth="1"/>
    <col min="9433" max="9433" width="18" style="137" customWidth="1"/>
    <col min="9434" max="9434" width="22" style="137" customWidth="1"/>
    <col min="9435" max="9435" width="23" style="137" customWidth="1"/>
    <col min="9436" max="9436" width="26" style="137" customWidth="1"/>
    <col min="9437" max="9437" width="17" style="137" customWidth="1"/>
    <col min="9438" max="9438" width="40" style="137" customWidth="1"/>
    <col min="9439" max="9439" width="23" style="137" customWidth="1"/>
    <col min="9440" max="9440" width="38" style="137" customWidth="1"/>
    <col min="9441" max="9441" width="51" style="137" customWidth="1"/>
    <col min="9442" max="9442" width="26" style="137" customWidth="1"/>
    <col min="9443" max="9443" width="32" style="137" customWidth="1"/>
    <col min="9444" max="9444" width="44" style="137" customWidth="1"/>
    <col min="9445" max="9445" width="22" style="137" customWidth="1"/>
    <col min="9446" max="9446" width="52" style="137" customWidth="1"/>
    <col min="9447" max="9447" width="33" style="137" customWidth="1"/>
    <col min="9448" max="9448" width="40" style="137" customWidth="1"/>
    <col min="9449" max="9449" width="41" style="137" customWidth="1"/>
    <col min="9450" max="9450" width="23" style="137" customWidth="1"/>
    <col min="9451" max="9452" width="37" style="137" customWidth="1"/>
    <col min="9453" max="9453" width="39" style="137" customWidth="1"/>
    <col min="9454" max="9454" width="51" style="137" customWidth="1"/>
    <col min="9455" max="9455" width="33" style="137" customWidth="1"/>
    <col min="9456" max="9456" width="37" style="137" customWidth="1"/>
    <col min="9457" max="9457" width="38" style="137" customWidth="1"/>
    <col min="9458" max="9458" width="43" style="137" customWidth="1"/>
    <col min="9459" max="9460" width="41" style="137" customWidth="1"/>
    <col min="9461" max="9461" width="12" style="137" customWidth="1"/>
    <col min="9462" max="9462" width="18" style="137" customWidth="1"/>
    <col min="9463" max="9463" width="22" style="137" customWidth="1"/>
    <col min="9464" max="9464" width="13" style="137" customWidth="1"/>
    <col min="9465" max="9465" width="14" style="137" customWidth="1"/>
    <col min="9466" max="9466" width="45" style="137" customWidth="1"/>
    <col min="9467" max="9467" width="13" style="137" customWidth="1"/>
    <col min="9468" max="9468" width="27" style="137" customWidth="1"/>
    <col min="9469" max="9469" width="39" style="137" customWidth="1"/>
    <col min="9470" max="9470" width="24" style="137" customWidth="1"/>
    <col min="9471" max="9471" width="40" style="137" customWidth="1"/>
    <col min="9472" max="9472" width="17" style="137" customWidth="1"/>
    <col min="9473" max="9473" width="35" style="137"/>
    <col min="9474" max="9474" width="30" style="137" customWidth="1"/>
    <col min="9475" max="9475" width="6" style="137" customWidth="1"/>
    <col min="9476" max="9476" width="8.28515625" style="137" customWidth="1"/>
    <col min="9477" max="9477" width="10.7109375" style="137" customWidth="1"/>
    <col min="9478" max="9478" width="8.28515625" style="137" customWidth="1"/>
    <col min="9479" max="9480" width="7.140625" style="137" customWidth="1"/>
    <col min="9481" max="9481" width="11.28515625" style="137" customWidth="1"/>
    <col min="9482" max="9482" width="0" style="137" hidden="1" customWidth="1"/>
    <col min="9483" max="9483" width="4" style="137" customWidth="1"/>
    <col min="9484" max="9636" width="8.7109375" style="137" customWidth="1"/>
    <col min="9637" max="9637" width="4" style="137" customWidth="1"/>
    <col min="9638" max="9638" width="13" style="137" customWidth="1"/>
    <col min="9639" max="9639" width="52" style="137" customWidth="1"/>
    <col min="9640" max="9640" width="23.7109375" style="137" customWidth="1"/>
    <col min="9641" max="9641" width="7" style="137" customWidth="1"/>
    <col min="9642" max="9642" width="20" style="137" customWidth="1"/>
    <col min="9643" max="9643" width="26" style="137" customWidth="1"/>
    <col min="9644" max="9644" width="23" style="137" customWidth="1"/>
    <col min="9645" max="9645" width="32" style="137" customWidth="1"/>
    <col min="9646" max="9646" width="30" style="137" customWidth="1"/>
    <col min="9647" max="9647" width="29" style="137" customWidth="1"/>
    <col min="9648" max="9648" width="32" style="137" customWidth="1"/>
    <col min="9649" max="9649" width="31" style="137" customWidth="1"/>
    <col min="9650" max="9650" width="20" style="137" customWidth="1"/>
    <col min="9651" max="9651" width="36" style="137" customWidth="1"/>
    <col min="9652" max="9652" width="25" style="137" customWidth="1"/>
    <col min="9653" max="9653" width="22" style="137" customWidth="1"/>
    <col min="9654" max="9654" width="23" style="137" customWidth="1"/>
    <col min="9655" max="9655" width="16" style="137" customWidth="1"/>
    <col min="9656" max="9656" width="27" style="137" customWidth="1"/>
    <col min="9657" max="9657" width="16" style="137" customWidth="1"/>
    <col min="9658" max="9658" width="25" style="137" customWidth="1"/>
    <col min="9659" max="9659" width="24" style="137" customWidth="1"/>
    <col min="9660" max="9660" width="16" style="137" customWidth="1"/>
    <col min="9661" max="9661" width="22" style="137" customWidth="1"/>
    <col min="9662" max="9662" width="32" style="137" customWidth="1"/>
    <col min="9663" max="9663" width="30" style="137" customWidth="1"/>
    <col min="9664" max="9664" width="23" style="137" customWidth="1"/>
    <col min="9665" max="9665" width="22" style="137" customWidth="1"/>
    <col min="9666" max="9667" width="33" style="137" customWidth="1"/>
    <col min="9668" max="9668" width="26" style="137" customWidth="1"/>
    <col min="9669" max="9669" width="25" style="137" customWidth="1"/>
    <col min="9670" max="9670" width="16" style="137" customWidth="1"/>
    <col min="9671" max="9671" width="23" style="137" customWidth="1"/>
    <col min="9672" max="9672" width="31" style="137" customWidth="1"/>
    <col min="9673" max="9673" width="32" style="137" customWidth="1"/>
    <col min="9674" max="9674" width="17" style="137" customWidth="1"/>
    <col min="9675" max="9675" width="28" style="137" customWidth="1"/>
    <col min="9676" max="9676" width="49" style="137" customWidth="1"/>
    <col min="9677" max="9677" width="24" style="137" customWidth="1"/>
    <col min="9678" max="9678" width="50" style="137" customWidth="1"/>
    <col min="9679" max="9679" width="25" style="137" customWidth="1"/>
    <col min="9680" max="9680" width="20" style="137" customWidth="1"/>
    <col min="9681" max="9681" width="26" style="137" customWidth="1"/>
    <col min="9682" max="9682" width="33" style="137" customWidth="1"/>
    <col min="9683" max="9683" width="26" style="137" customWidth="1"/>
    <col min="9684" max="9684" width="38" style="137" customWidth="1"/>
    <col min="9685" max="9685" width="28" style="137" customWidth="1"/>
    <col min="9686" max="9686" width="45" style="137" customWidth="1"/>
    <col min="9687" max="9687" width="27" style="137" customWidth="1"/>
    <col min="9688" max="9688" width="37" style="137" customWidth="1"/>
    <col min="9689" max="9689" width="18" style="137" customWidth="1"/>
    <col min="9690" max="9690" width="22" style="137" customWidth="1"/>
    <col min="9691" max="9691" width="23" style="137" customWidth="1"/>
    <col min="9692" max="9692" width="26" style="137" customWidth="1"/>
    <col min="9693" max="9693" width="17" style="137" customWidth="1"/>
    <col min="9694" max="9694" width="40" style="137" customWidth="1"/>
    <col min="9695" max="9695" width="23" style="137" customWidth="1"/>
    <col min="9696" max="9696" width="38" style="137" customWidth="1"/>
    <col min="9697" max="9697" width="51" style="137" customWidth="1"/>
    <col min="9698" max="9698" width="26" style="137" customWidth="1"/>
    <col min="9699" max="9699" width="32" style="137" customWidth="1"/>
    <col min="9700" max="9700" width="44" style="137" customWidth="1"/>
    <col min="9701" max="9701" width="22" style="137" customWidth="1"/>
    <col min="9702" max="9702" width="52" style="137" customWidth="1"/>
    <col min="9703" max="9703" width="33" style="137" customWidth="1"/>
    <col min="9704" max="9704" width="40" style="137" customWidth="1"/>
    <col min="9705" max="9705" width="41" style="137" customWidth="1"/>
    <col min="9706" max="9706" width="23" style="137" customWidth="1"/>
    <col min="9707" max="9708" width="37" style="137" customWidth="1"/>
    <col min="9709" max="9709" width="39" style="137" customWidth="1"/>
    <col min="9710" max="9710" width="51" style="137" customWidth="1"/>
    <col min="9711" max="9711" width="33" style="137" customWidth="1"/>
    <col min="9712" max="9712" width="37" style="137" customWidth="1"/>
    <col min="9713" max="9713" width="38" style="137" customWidth="1"/>
    <col min="9714" max="9714" width="43" style="137" customWidth="1"/>
    <col min="9715" max="9716" width="41" style="137" customWidth="1"/>
    <col min="9717" max="9717" width="12" style="137" customWidth="1"/>
    <col min="9718" max="9718" width="18" style="137" customWidth="1"/>
    <col min="9719" max="9719" width="22" style="137" customWidth="1"/>
    <col min="9720" max="9720" width="13" style="137" customWidth="1"/>
    <col min="9721" max="9721" width="14" style="137" customWidth="1"/>
    <col min="9722" max="9722" width="45" style="137" customWidth="1"/>
    <col min="9723" max="9723" width="13" style="137" customWidth="1"/>
    <col min="9724" max="9724" width="27" style="137" customWidth="1"/>
    <col min="9725" max="9725" width="39" style="137" customWidth="1"/>
    <col min="9726" max="9726" width="24" style="137" customWidth="1"/>
    <col min="9727" max="9727" width="40" style="137" customWidth="1"/>
    <col min="9728" max="9728" width="17" style="137" customWidth="1"/>
    <col min="9729" max="9729" width="35" style="137"/>
    <col min="9730" max="9730" width="30" style="137" customWidth="1"/>
    <col min="9731" max="9731" width="6" style="137" customWidth="1"/>
    <col min="9732" max="9732" width="8.28515625" style="137" customWidth="1"/>
    <col min="9733" max="9733" width="10.7109375" style="137" customWidth="1"/>
    <col min="9734" max="9734" width="8.28515625" style="137" customWidth="1"/>
    <col min="9735" max="9736" width="7.140625" style="137" customWidth="1"/>
    <col min="9737" max="9737" width="11.28515625" style="137" customWidth="1"/>
    <col min="9738" max="9738" width="0" style="137" hidden="1" customWidth="1"/>
    <col min="9739" max="9739" width="4" style="137" customWidth="1"/>
    <col min="9740" max="9892" width="8.7109375" style="137" customWidth="1"/>
    <col min="9893" max="9893" width="4" style="137" customWidth="1"/>
    <col min="9894" max="9894" width="13" style="137" customWidth="1"/>
    <col min="9895" max="9895" width="52" style="137" customWidth="1"/>
    <col min="9896" max="9896" width="23.7109375" style="137" customWidth="1"/>
    <col min="9897" max="9897" width="7" style="137" customWidth="1"/>
    <col min="9898" max="9898" width="20" style="137" customWidth="1"/>
    <col min="9899" max="9899" width="26" style="137" customWidth="1"/>
    <col min="9900" max="9900" width="23" style="137" customWidth="1"/>
    <col min="9901" max="9901" width="32" style="137" customWidth="1"/>
    <col min="9902" max="9902" width="30" style="137" customWidth="1"/>
    <col min="9903" max="9903" width="29" style="137" customWidth="1"/>
    <col min="9904" max="9904" width="32" style="137" customWidth="1"/>
    <col min="9905" max="9905" width="31" style="137" customWidth="1"/>
    <col min="9906" max="9906" width="20" style="137" customWidth="1"/>
    <col min="9907" max="9907" width="36" style="137" customWidth="1"/>
    <col min="9908" max="9908" width="25" style="137" customWidth="1"/>
    <col min="9909" max="9909" width="22" style="137" customWidth="1"/>
    <col min="9910" max="9910" width="23" style="137" customWidth="1"/>
    <col min="9911" max="9911" width="16" style="137" customWidth="1"/>
    <col min="9912" max="9912" width="27" style="137" customWidth="1"/>
    <col min="9913" max="9913" width="16" style="137" customWidth="1"/>
    <col min="9914" max="9914" width="25" style="137" customWidth="1"/>
    <col min="9915" max="9915" width="24" style="137" customWidth="1"/>
    <col min="9916" max="9916" width="16" style="137" customWidth="1"/>
    <col min="9917" max="9917" width="22" style="137" customWidth="1"/>
    <col min="9918" max="9918" width="32" style="137" customWidth="1"/>
    <col min="9919" max="9919" width="30" style="137" customWidth="1"/>
    <col min="9920" max="9920" width="23" style="137" customWidth="1"/>
    <col min="9921" max="9921" width="22" style="137" customWidth="1"/>
    <col min="9922" max="9923" width="33" style="137" customWidth="1"/>
    <col min="9924" max="9924" width="26" style="137" customWidth="1"/>
    <col min="9925" max="9925" width="25" style="137" customWidth="1"/>
    <col min="9926" max="9926" width="16" style="137" customWidth="1"/>
    <col min="9927" max="9927" width="23" style="137" customWidth="1"/>
    <col min="9928" max="9928" width="31" style="137" customWidth="1"/>
    <col min="9929" max="9929" width="32" style="137" customWidth="1"/>
    <col min="9930" max="9930" width="17" style="137" customWidth="1"/>
    <col min="9931" max="9931" width="28" style="137" customWidth="1"/>
    <col min="9932" max="9932" width="49" style="137" customWidth="1"/>
    <col min="9933" max="9933" width="24" style="137" customWidth="1"/>
    <col min="9934" max="9934" width="50" style="137" customWidth="1"/>
    <col min="9935" max="9935" width="25" style="137" customWidth="1"/>
    <col min="9936" max="9936" width="20" style="137" customWidth="1"/>
    <col min="9937" max="9937" width="26" style="137" customWidth="1"/>
    <col min="9938" max="9938" width="33" style="137" customWidth="1"/>
    <col min="9939" max="9939" width="26" style="137" customWidth="1"/>
    <col min="9940" max="9940" width="38" style="137" customWidth="1"/>
    <col min="9941" max="9941" width="28" style="137" customWidth="1"/>
    <col min="9942" max="9942" width="45" style="137" customWidth="1"/>
    <col min="9943" max="9943" width="27" style="137" customWidth="1"/>
    <col min="9944" max="9944" width="37" style="137" customWidth="1"/>
    <col min="9945" max="9945" width="18" style="137" customWidth="1"/>
    <col min="9946" max="9946" width="22" style="137" customWidth="1"/>
    <col min="9947" max="9947" width="23" style="137" customWidth="1"/>
    <col min="9948" max="9948" width="26" style="137" customWidth="1"/>
    <col min="9949" max="9949" width="17" style="137" customWidth="1"/>
    <col min="9950" max="9950" width="40" style="137" customWidth="1"/>
    <col min="9951" max="9951" width="23" style="137" customWidth="1"/>
    <col min="9952" max="9952" width="38" style="137" customWidth="1"/>
    <col min="9953" max="9953" width="51" style="137" customWidth="1"/>
    <col min="9954" max="9954" width="26" style="137" customWidth="1"/>
    <col min="9955" max="9955" width="32" style="137" customWidth="1"/>
    <col min="9956" max="9956" width="44" style="137" customWidth="1"/>
    <col min="9957" max="9957" width="22" style="137" customWidth="1"/>
    <col min="9958" max="9958" width="52" style="137" customWidth="1"/>
    <col min="9959" max="9959" width="33" style="137" customWidth="1"/>
    <col min="9960" max="9960" width="40" style="137" customWidth="1"/>
    <col min="9961" max="9961" width="41" style="137" customWidth="1"/>
    <col min="9962" max="9962" width="23" style="137" customWidth="1"/>
    <col min="9963" max="9964" width="37" style="137" customWidth="1"/>
    <col min="9965" max="9965" width="39" style="137" customWidth="1"/>
    <col min="9966" max="9966" width="51" style="137" customWidth="1"/>
    <col min="9967" max="9967" width="33" style="137" customWidth="1"/>
    <col min="9968" max="9968" width="37" style="137" customWidth="1"/>
    <col min="9969" max="9969" width="38" style="137" customWidth="1"/>
    <col min="9970" max="9970" width="43" style="137" customWidth="1"/>
    <col min="9971" max="9972" width="41" style="137" customWidth="1"/>
    <col min="9973" max="9973" width="12" style="137" customWidth="1"/>
    <col min="9974" max="9974" width="18" style="137" customWidth="1"/>
    <col min="9975" max="9975" width="22" style="137" customWidth="1"/>
    <col min="9976" max="9976" width="13" style="137" customWidth="1"/>
    <col min="9977" max="9977" width="14" style="137" customWidth="1"/>
    <col min="9978" max="9978" width="45" style="137" customWidth="1"/>
    <col min="9979" max="9979" width="13" style="137" customWidth="1"/>
    <col min="9980" max="9980" width="27" style="137" customWidth="1"/>
    <col min="9981" max="9981" width="39" style="137" customWidth="1"/>
    <col min="9982" max="9982" width="24" style="137" customWidth="1"/>
    <col min="9983" max="9983" width="40" style="137" customWidth="1"/>
    <col min="9984" max="9984" width="17" style="137" customWidth="1"/>
    <col min="9985" max="9985" width="35" style="137"/>
    <col min="9986" max="9986" width="30" style="137" customWidth="1"/>
    <col min="9987" max="9987" width="6" style="137" customWidth="1"/>
    <col min="9988" max="9988" width="8.28515625" style="137" customWidth="1"/>
    <col min="9989" max="9989" width="10.7109375" style="137" customWidth="1"/>
    <col min="9990" max="9990" width="8.28515625" style="137" customWidth="1"/>
    <col min="9991" max="9992" width="7.140625" style="137" customWidth="1"/>
    <col min="9993" max="9993" width="11.28515625" style="137" customWidth="1"/>
    <col min="9994" max="9994" width="0" style="137" hidden="1" customWidth="1"/>
    <col min="9995" max="9995" width="4" style="137" customWidth="1"/>
    <col min="9996" max="10148" width="8.7109375" style="137" customWidth="1"/>
    <col min="10149" max="10149" width="4" style="137" customWidth="1"/>
    <col min="10150" max="10150" width="13" style="137" customWidth="1"/>
    <col min="10151" max="10151" width="52" style="137" customWidth="1"/>
    <col min="10152" max="10152" width="23.7109375" style="137" customWidth="1"/>
    <col min="10153" max="10153" width="7" style="137" customWidth="1"/>
    <col min="10154" max="10154" width="20" style="137" customWidth="1"/>
    <col min="10155" max="10155" width="26" style="137" customWidth="1"/>
    <col min="10156" max="10156" width="23" style="137" customWidth="1"/>
    <col min="10157" max="10157" width="32" style="137" customWidth="1"/>
    <col min="10158" max="10158" width="30" style="137" customWidth="1"/>
    <col min="10159" max="10159" width="29" style="137" customWidth="1"/>
    <col min="10160" max="10160" width="32" style="137" customWidth="1"/>
    <col min="10161" max="10161" width="31" style="137" customWidth="1"/>
    <col min="10162" max="10162" width="20" style="137" customWidth="1"/>
    <col min="10163" max="10163" width="36" style="137" customWidth="1"/>
    <col min="10164" max="10164" width="25" style="137" customWidth="1"/>
    <col min="10165" max="10165" width="22" style="137" customWidth="1"/>
    <col min="10166" max="10166" width="23" style="137" customWidth="1"/>
    <col min="10167" max="10167" width="16" style="137" customWidth="1"/>
    <col min="10168" max="10168" width="27" style="137" customWidth="1"/>
    <col min="10169" max="10169" width="16" style="137" customWidth="1"/>
    <col min="10170" max="10170" width="25" style="137" customWidth="1"/>
    <col min="10171" max="10171" width="24" style="137" customWidth="1"/>
    <col min="10172" max="10172" width="16" style="137" customWidth="1"/>
    <col min="10173" max="10173" width="22" style="137" customWidth="1"/>
    <col min="10174" max="10174" width="32" style="137" customWidth="1"/>
    <col min="10175" max="10175" width="30" style="137" customWidth="1"/>
    <col min="10176" max="10176" width="23" style="137" customWidth="1"/>
    <col min="10177" max="10177" width="22" style="137" customWidth="1"/>
    <col min="10178" max="10179" width="33" style="137" customWidth="1"/>
    <col min="10180" max="10180" width="26" style="137" customWidth="1"/>
    <col min="10181" max="10181" width="25" style="137" customWidth="1"/>
    <col min="10182" max="10182" width="16" style="137" customWidth="1"/>
    <col min="10183" max="10183" width="23" style="137" customWidth="1"/>
    <col min="10184" max="10184" width="31" style="137" customWidth="1"/>
    <col min="10185" max="10185" width="32" style="137" customWidth="1"/>
    <col min="10186" max="10186" width="17" style="137" customWidth="1"/>
    <col min="10187" max="10187" width="28" style="137" customWidth="1"/>
    <col min="10188" max="10188" width="49" style="137" customWidth="1"/>
    <col min="10189" max="10189" width="24" style="137" customWidth="1"/>
    <col min="10190" max="10190" width="50" style="137" customWidth="1"/>
    <col min="10191" max="10191" width="25" style="137" customWidth="1"/>
    <col min="10192" max="10192" width="20" style="137" customWidth="1"/>
    <col min="10193" max="10193" width="26" style="137" customWidth="1"/>
    <col min="10194" max="10194" width="33" style="137" customWidth="1"/>
    <col min="10195" max="10195" width="26" style="137" customWidth="1"/>
    <col min="10196" max="10196" width="38" style="137" customWidth="1"/>
    <col min="10197" max="10197" width="28" style="137" customWidth="1"/>
    <col min="10198" max="10198" width="45" style="137" customWidth="1"/>
    <col min="10199" max="10199" width="27" style="137" customWidth="1"/>
    <col min="10200" max="10200" width="37" style="137" customWidth="1"/>
    <col min="10201" max="10201" width="18" style="137" customWidth="1"/>
    <col min="10202" max="10202" width="22" style="137" customWidth="1"/>
    <col min="10203" max="10203" width="23" style="137" customWidth="1"/>
    <col min="10204" max="10204" width="26" style="137" customWidth="1"/>
    <col min="10205" max="10205" width="17" style="137" customWidth="1"/>
    <col min="10206" max="10206" width="40" style="137" customWidth="1"/>
    <col min="10207" max="10207" width="23" style="137" customWidth="1"/>
    <col min="10208" max="10208" width="38" style="137" customWidth="1"/>
    <col min="10209" max="10209" width="51" style="137" customWidth="1"/>
    <col min="10210" max="10210" width="26" style="137" customWidth="1"/>
    <col min="10211" max="10211" width="32" style="137" customWidth="1"/>
    <col min="10212" max="10212" width="44" style="137" customWidth="1"/>
    <col min="10213" max="10213" width="22" style="137" customWidth="1"/>
    <col min="10214" max="10214" width="52" style="137" customWidth="1"/>
    <col min="10215" max="10215" width="33" style="137" customWidth="1"/>
    <col min="10216" max="10216" width="40" style="137" customWidth="1"/>
    <col min="10217" max="10217" width="41" style="137" customWidth="1"/>
    <col min="10218" max="10218" width="23" style="137" customWidth="1"/>
    <col min="10219" max="10220" width="37" style="137" customWidth="1"/>
    <col min="10221" max="10221" width="39" style="137" customWidth="1"/>
    <col min="10222" max="10222" width="51" style="137" customWidth="1"/>
    <col min="10223" max="10223" width="33" style="137" customWidth="1"/>
    <col min="10224" max="10224" width="37" style="137" customWidth="1"/>
    <col min="10225" max="10225" width="38" style="137" customWidth="1"/>
    <col min="10226" max="10226" width="43" style="137" customWidth="1"/>
    <col min="10227" max="10228" width="41" style="137" customWidth="1"/>
    <col min="10229" max="10229" width="12" style="137" customWidth="1"/>
    <col min="10230" max="10230" width="18" style="137" customWidth="1"/>
    <col min="10231" max="10231" width="22" style="137" customWidth="1"/>
    <col min="10232" max="10232" width="13" style="137" customWidth="1"/>
    <col min="10233" max="10233" width="14" style="137" customWidth="1"/>
    <col min="10234" max="10234" width="45" style="137" customWidth="1"/>
    <col min="10235" max="10235" width="13" style="137" customWidth="1"/>
    <col min="10236" max="10236" width="27" style="137" customWidth="1"/>
    <col min="10237" max="10237" width="39" style="137" customWidth="1"/>
    <col min="10238" max="10238" width="24" style="137" customWidth="1"/>
    <col min="10239" max="10239" width="40" style="137" customWidth="1"/>
    <col min="10240" max="10240" width="17" style="137" customWidth="1"/>
    <col min="10241" max="10241" width="35" style="137"/>
    <col min="10242" max="10242" width="30" style="137" customWidth="1"/>
    <col min="10243" max="10243" width="6" style="137" customWidth="1"/>
    <col min="10244" max="10244" width="8.28515625" style="137" customWidth="1"/>
    <col min="10245" max="10245" width="10.7109375" style="137" customWidth="1"/>
    <col min="10246" max="10246" width="8.28515625" style="137" customWidth="1"/>
    <col min="10247" max="10248" width="7.140625" style="137" customWidth="1"/>
    <col min="10249" max="10249" width="11.28515625" style="137" customWidth="1"/>
    <col min="10250" max="10250" width="0" style="137" hidden="1" customWidth="1"/>
    <col min="10251" max="10251" width="4" style="137" customWidth="1"/>
    <col min="10252" max="10404" width="8.7109375" style="137" customWidth="1"/>
    <col min="10405" max="10405" width="4" style="137" customWidth="1"/>
    <col min="10406" max="10406" width="13" style="137" customWidth="1"/>
    <col min="10407" max="10407" width="52" style="137" customWidth="1"/>
    <col min="10408" max="10408" width="23.7109375" style="137" customWidth="1"/>
    <col min="10409" max="10409" width="7" style="137" customWidth="1"/>
    <col min="10410" max="10410" width="20" style="137" customWidth="1"/>
    <col min="10411" max="10411" width="26" style="137" customWidth="1"/>
    <col min="10412" max="10412" width="23" style="137" customWidth="1"/>
    <col min="10413" max="10413" width="32" style="137" customWidth="1"/>
    <col min="10414" max="10414" width="30" style="137" customWidth="1"/>
    <col min="10415" max="10415" width="29" style="137" customWidth="1"/>
    <col min="10416" max="10416" width="32" style="137" customWidth="1"/>
    <col min="10417" max="10417" width="31" style="137" customWidth="1"/>
    <col min="10418" max="10418" width="20" style="137" customWidth="1"/>
    <col min="10419" max="10419" width="36" style="137" customWidth="1"/>
    <col min="10420" max="10420" width="25" style="137" customWidth="1"/>
    <col min="10421" max="10421" width="22" style="137" customWidth="1"/>
    <col min="10422" max="10422" width="23" style="137" customWidth="1"/>
    <col min="10423" max="10423" width="16" style="137" customWidth="1"/>
    <col min="10424" max="10424" width="27" style="137" customWidth="1"/>
    <col min="10425" max="10425" width="16" style="137" customWidth="1"/>
    <col min="10426" max="10426" width="25" style="137" customWidth="1"/>
    <col min="10427" max="10427" width="24" style="137" customWidth="1"/>
    <col min="10428" max="10428" width="16" style="137" customWidth="1"/>
    <col min="10429" max="10429" width="22" style="137" customWidth="1"/>
    <col min="10430" max="10430" width="32" style="137" customWidth="1"/>
    <col min="10431" max="10431" width="30" style="137" customWidth="1"/>
    <col min="10432" max="10432" width="23" style="137" customWidth="1"/>
    <col min="10433" max="10433" width="22" style="137" customWidth="1"/>
    <col min="10434" max="10435" width="33" style="137" customWidth="1"/>
    <col min="10436" max="10436" width="26" style="137" customWidth="1"/>
    <col min="10437" max="10437" width="25" style="137" customWidth="1"/>
    <col min="10438" max="10438" width="16" style="137" customWidth="1"/>
    <col min="10439" max="10439" width="23" style="137" customWidth="1"/>
    <col min="10440" max="10440" width="31" style="137" customWidth="1"/>
    <col min="10441" max="10441" width="32" style="137" customWidth="1"/>
    <col min="10442" max="10442" width="17" style="137" customWidth="1"/>
    <col min="10443" max="10443" width="28" style="137" customWidth="1"/>
    <col min="10444" max="10444" width="49" style="137" customWidth="1"/>
    <col min="10445" max="10445" width="24" style="137" customWidth="1"/>
    <col min="10446" max="10446" width="50" style="137" customWidth="1"/>
    <col min="10447" max="10447" width="25" style="137" customWidth="1"/>
    <col min="10448" max="10448" width="20" style="137" customWidth="1"/>
    <col min="10449" max="10449" width="26" style="137" customWidth="1"/>
    <col min="10450" max="10450" width="33" style="137" customWidth="1"/>
    <col min="10451" max="10451" width="26" style="137" customWidth="1"/>
    <col min="10452" max="10452" width="38" style="137" customWidth="1"/>
    <col min="10453" max="10453" width="28" style="137" customWidth="1"/>
    <col min="10454" max="10454" width="45" style="137" customWidth="1"/>
    <col min="10455" max="10455" width="27" style="137" customWidth="1"/>
    <col min="10456" max="10456" width="37" style="137" customWidth="1"/>
    <col min="10457" max="10457" width="18" style="137" customWidth="1"/>
    <col min="10458" max="10458" width="22" style="137" customWidth="1"/>
    <col min="10459" max="10459" width="23" style="137" customWidth="1"/>
    <col min="10460" max="10460" width="26" style="137" customWidth="1"/>
    <col min="10461" max="10461" width="17" style="137" customWidth="1"/>
    <col min="10462" max="10462" width="40" style="137" customWidth="1"/>
    <col min="10463" max="10463" width="23" style="137" customWidth="1"/>
    <col min="10464" max="10464" width="38" style="137" customWidth="1"/>
    <col min="10465" max="10465" width="51" style="137" customWidth="1"/>
    <col min="10466" max="10466" width="26" style="137" customWidth="1"/>
    <col min="10467" max="10467" width="32" style="137" customWidth="1"/>
    <col min="10468" max="10468" width="44" style="137" customWidth="1"/>
    <col min="10469" max="10469" width="22" style="137" customWidth="1"/>
    <col min="10470" max="10470" width="52" style="137" customWidth="1"/>
    <col min="10471" max="10471" width="33" style="137" customWidth="1"/>
    <col min="10472" max="10472" width="40" style="137" customWidth="1"/>
    <col min="10473" max="10473" width="41" style="137" customWidth="1"/>
    <col min="10474" max="10474" width="23" style="137" customWidth="1"/>
    <col min="10475" max="10476" width="37" style="137" customWidth="1"/>
    <col min="10477" max="10477" width="39" style="137" customWidth="1"/>
    <col min="10478" max="10478" width="51" style="137" customWidth="1"/>
    <col min="10479" max="10479" width="33" style="137" customWidth="1"/>
    <col min="10480" max="10480" width="37" style="137" customWidth="1"/>
    <col min="10481" max="10481" width="38" style="137" customWidth="1"/>
    <col min="10482" max="10482" width="43" style="137" customWidth="1"/>
    <col min="10483" max="10484" width="41" style="137" customWidth="1"/>
    <col min="10485" max="10485" width="12" style="137" customWidth="1"/>
    <col min="10486" max="10486" width="18" style="137" customWidth="1"/>
    <col min="10487" max="10487" width="22" style="137" customWidth="1"/>
    <col min="10488" max="10488" width="13" style="137" customWidth="1"/>
    <col min="10489" max="10489" width="14" style="137" customWidth="1"/>
    <col min="10490" max="10490" width="45" style="137" customWidth="1"/>
    <col min="10491" max="10491" width="13" style="137" customWidth="1"/>
    <col min="10492" max="10492" width="27" style="137" customWidth="1"/>
    <col min="10493" max="10493" width="39" style="137" customWidth="1"/>
    <col min="10494" max="10494" width="24" style="137" customWidth="1"/>
    <col min="10495" max="10495" width="40" style="137" customWidth="1"/>
    <col min="10496" max="10496" width="17" style="137" customWidth="1"/>
    <col min="10497" max="10497" width="35" style="137"/>
    <col min="10498" max="10498" width="30" style="137" customWidth="1"/>
    <col min="10499" max="10499" width="6" style="137" customWidth="1"/>
    <col min="10500" max="10500" width="8.28515625" style="137" customWidth="1"/>
    <col min="10501" max="10501" width="10.7109375" style="137" customWidth="1"/>
    <col min="10502" max="10502" width="8.28515625" style="137" customWidth="1"/>
    <col min="10503" max="10504" width="7.140625" style="137" customWidth="1"/>
    <col min="10505" max="10505" width="11.28515625" style="137" customWidth="1"/>
    <col min="10506" max="10506" width="0" style="137" hidden="1" customWidth="1"/>
    <col min="10507" max="10507" width="4" style="137" customWidth="1"/>
    <col min="10508" max="10660" width="8.7109375" style="137" customWidth="1"/>
    <col min="10661" max="10661" width="4" style="137" customWidth="1"/>
    <col min="10662" max="10662" width="13" style="137" customWidth="1"/>
    <col min="10663" max="10663" width="52" style="137" customWidth="1"/>
    <col min="10664" max="10664" width="23.7109375" style="137" customWidth="1"/>
    <col min="10665" max="10665" width="7" style="137" customWidth="1"/>
    <col min="10666" max="10666" width="20" style="137" customWidth="1"/>
    <col min="10667" max="10667" width="26" style="137" customWidth="1"/>
    <col min="10668" max="10668" width="23" style="137" customWidth="1"/>
    <col min="10669" max="10669" width="32" style="137" customWidth="1"/>
    <col min="10670" max="10670" width="30" style="137" customWidth="1"/>
    <col min="10671" max="10671" width="29" style="137" customWidth="1"/>
    <col min="10672" max="10672" width="32" style="137" customWidth="1"/>
    <col min="10673" max="10673" width="31" style="137" customWidth="1"/>
    <col min="10674" max="10674" width="20" style="137" customWidth="1"/>
    <col min="10675" max="10675" width="36" style="137" customWidth="1"/>
    <col min="10676" max="10676" width="25" style="137" customWidth="1"/>
    <col min="10677" max="10677" width="22" style="137" customWidth="1"/>
    <col min="10678" max="10678" width="23" style="137" customWidth="1"/>
    <col min="10679" max="10679" width="16" style="137" customWidth="1"/>
    <col min="10680" max="10680" width="27" style="137" customWidth="1"/>
    <col min="10681" max="10681" width="16" style="137" customWidth="1"/>
    <col min="10682" max="10682" width="25" style="137" customWidth="1"/>
    <col min="10683" max="10683" width="24" style="137" customWidth="1"/>
    <col min="10684" max="10684" width="16" style="137" customWidth="1"/>
    <col min="10685" max="10685" width="22" style="137" customWidth="1"/>
    <col min="10686" max="10686" width="32" style="137" customWidth="1"/>
    <col min="10687" max="10687" width="30" style="137" customWidth="1"/>
    <col min="10688" max="10688" width="23" style="137" customWidth="1"/>
    <col min="10689" max="10689" width="22" style="137" customWidth="1"/>
    <col min="10690" max="10691" width="33" style="137" customWidth="1"/>
    <col min="10692" max="10692" width="26" style="137" customWidth="1"/>
    <col min="10693" max="10693" width="25" style="137" customWidth="1"/>
    <col min="10694" max="10694" width="16" style="137" customWidth="1"/>
    <col min="10695" max="10695" width="23" style="137" customWidth="1"/>
    <col min="10696" max="10696" width="31" style="137" customWidth="1"/>
    <col min="10697" max="10697" width="32" style="137" customWidth="1"/>
    <col min="10698" max="10698" width="17" style="137" customWidth="1"/>
    <col min="10699" max="10699" width="28" style="137" customWidth="1"/>
    <col min="10700" max="10700" width="49" style="137" customWidth="1"/>
    <col min="10701" max="10701" width="24" style="137" customWidth="1"/>
    <col min="10702" max="10702" width="50" style="137" customWidth="1"/>
    <col min="10703" max="10703" width="25" style="137" customWidth="1"/>
    <col min="10704" max="10704" width="20" style="137" customWidth="1"/>
    <col min="10705" max="10705" width="26" style="137" customWidth="1"/>
    <col min="10706" max="10706" width="33" style="137" customWidth="1"/>
    <col min="10707" max="10707" width="26" style="137" customWidth="1"/>
    <col min="10708" max="10708" width="38" style="137" customWidth="1"/>
    <col min="10709" max="10709" width="28" style="137" customWidth="1"/>
    <col min="10710" max="10710" width="45" style="137" customWidth="1"/>
    <col min="10711" max="10711" width="27" style="137" customWidth="1"/>
    <col min="10712" max="10712" width="37" style="137" customWidth="1"/>
    <col min="10713" max="10713" width="18" style="137" customWidth="1"/>
    <col min="10714" max="10714" width="22" style="137" customWidth="1"/>
    <col min="10715" max="10715" width="23" style="137" customWidth="1"/>
    <col min="10716" max="10716" width="26" style="137" customWidth="1"/>
    <col min="10717" max="10717" width="17" style="137" customWidth="1"/>
    <col min="10718" max="10718" width="40" style="137" customWidth="1"/>
    <col min="10719" max="10719" width="23" style="137" customWidth="1"/>
    <col min="10720" max="10720" width="38" style="137" customWidth="1"/>
    <col min="10721" max="10721" width="51" style="137" customWidth="1"/>
    <col min="10722" max="10722" width="26" style="137" customWidth="1"/>
    <col min="10723" max="10723" width="32" style="137" customWidth="1"/>
    <col min="10724" max="10724" width="44" style="137" customWidth="1"/>
    <col min="10725" max="10725" width="22" style="137" customWidth="1"/>
    <col min="10726" max="10726" width="52" style="137" customWidth="1"/>
    <col min="10727" max="10727" width="33" style="137" customWidth="1"/>
    <col min="10728" max="10728" width="40" style="137" customWidth="1"/>
    <col min="10729" max="10729" width="41" style="137" customWidth="1"/>
    <col min="10730" max="10730" width="23" style="137" customWidth="1"/>
    <col min="10731" max="10732" width="37" style="137" customWidth="1"/>
    <col min="10733" max="10733" width="39" style="137" customWidth="1"/>
    <col min="10734" max="10734" width="51" style="137" customWidth="1"/>
    <col min="10735" max="10735" width="33" style="137" customWidth="1"/>
    <col min="10736" max="10736" width="37" style="137" customWidth="1"/>
    <col min="10737" max="10737" width="38" style="137" customWidth="1"/>
    <col min="10738" max="10738" width="43" style="137" customWidth="1"/>
    <col min="10739" max="10740" width="41" style="137" customWidth="1"/>
    <col min="10741" max="10741" width="12" style="137" customWidth="1"/>
    <col min="10742" max="10742" width="18" style="137" customWidth="1"/>
    <col min="10743" max="10743" width="22" style="137" customWidth="1"/>
    <col min="10744" max="10744" width="13" style="137" customWidth="1"/>
    <col min="10745" max="10745" width="14" style="137" customWidth="1"/>
    <col min="10746" max="10746" width="45" style="137" customWidth="1"/>
    <col min="10747" max="10747" width="13" style="137" customWidth="1"/>
    <col min="10748" max="10748" width="27" style="137" customWidth="1"/>
    <col min="10749" max="10749" width="39" style="137" customWidth="1"/>
    <col min="10750" max="10750" width="24" style="137" customWidth="1"/>
    <col min="10751" max="10751" width="40" style="137" customWidth="1"/>
    <col min="10752" max="10752" width="17" style="137" customWidth="1"/>
    <col min="10753" max="10753" width="35" style="137"/>
    <col min="10754" max="10754" width="30" style="137" customWidth="1"/>
    <col min="10755" max="10755" width="6" style="137" customWidth="1"/>
    <col min="10756" max="10756" width="8.28515625" style="137" customWidth="1"/>
    <col min="10757" max="10757" width="10.7109375" style="137" customWidth="1"/>
    <col min="10758" max="10758" width="8.28515625" style="137" customWidth="1"/>
    <col min="10759" max="10760" width="7.140625" style="137" customWidth="1"/>
    <col min="10761" max="10761" width="11.28515625" style="137" customWidth="1"/>
    <col min="10762" max="10762" width="0" style="137" hidden="1" customWidth="1"/>
    <col min="10763" max="10763" width="4" style="137" customWidth="1"/>
    <col min="10764" max="10916" width="8.7109375" style="137" customWidth="1"/>
    <col min="10917" max="10917" width="4" style="137" customWidth="1"/>
    <col min="10918" max="10918" width="13" style="137" customWidth="1"/>
    <col min="10919" max="10919" width="52" style="137" customWidth="1"/>
    <col min="10920" max="10920" width="23.7109375" style="137" customWidth="1"/>
    <col min="10921" max="10921" width="7" style="137" customWidth="1"/>
    <col min="10922" max="10922" width="20" style="137" customWidth="1"/>
    <col min="10923" max="10923" width="26" style="137" customWidth="1"/>
    <col min="10924" max="10924" width="23" style="137" customWidth="1"/>
    <col min="10925" max="10925" width="32" style="137" customWidth="1"/>
    <col min="10926" max="10926" width="30" style="137" customWidth="1"/>
    <col min="10927" max="10927" width="29" style="137" customWidth="1"/>
    <col min="10928" max="10928" width="32" style="137" customWidth="1"/>
    <col min="10929" max="10929" width="31" style="137" customWidth="1"/>
    <col min="10930" max="10930" width="20" style="137" customWidth="1"/>
    <col min="10931" max="10931" width="36" style="137" customWidth="1"/>
    <col min="10932" max="10932" width="25" style="137" customWidth="1"/>
    <col min="10933" max="10933" width="22" style="137" customWidth="1"/>
    <col min="10934" max="10934" width="23" style="137" customWidth="1"/>
    <col min="10935" max="10935" width="16" style="137" customWidth="1"/>
    <col min="10936" max="10936" width="27" style="137" customWidth="1"/>
    <col min="10937" max="10937" width="16" style="137" customWidth="1"/>
    <col min="10938" max="10938" width="25" style="137" customWidth="1"/>
    <col min="10939" max="10939" width="24" style="137" customWidth="1"/>
    <col min="10940" max="10940" width="16" style="137" customWidth="1"/>
    <col min="10941" max="10941" width="22" style="137" customWidth="1"/>
    <col min="10942" max="10942" width="32" style="137" customWidth="1"/>
    <col min="10943" max="10943" width="30" style="137" customWidth="1"/>
    <col min="10944" max="10944" width="23" style="137" customWidth="1"/>
    <col min="10945" max="10945" width="22" style="137" customWidth="1"/>
    <col min="10946" max="10947" width="33" style="137" customWidth="1"/>
    <col min="10948" max="10948" width="26" style="137" customWidth="1"/>
    <col min="10949" max="10949" width="25" style="137" customWidth="1"/>
    <col min="10950" max="10950" width="16" style="137" customWidth="1"/>
    <col min="10951" max="10951" width="23" style="137" customWidth="1"/>
    <col min="10952" max="10952" width="31" style="137" customWidth="1"/>
    <col min="10953" max="10953" width="32" style="137" customWidth="1"/>
    <col min="10954" max="10954" width="17" style="137" customWidth="1"/>
    <col min="10955" max="10955" width="28" style="137" customWidth="1"/>
    <col min="10956" max="10956" width="49" style="137" customWidth="1"/>
    <col min="10957" max="10957" width="24" style="137" customWidth="1"/>
    <col min="10958" max="10958" width="50" style="137" customWidth="1"/>
    <col min="10959" max="10959" width="25" style="137" customWidth="1"/>
    <col min="10960" max="10960" width="20" style="137" customWidth="1"/>
    <col min="10961" max="10961" width="26" style="137" customWidth="1"/>
    <col min="10962" max="10962" width="33" style="137" customWidth="1"/>
    <col min="10963" max="10963" width="26" style="137" customWidth="1"/>
    <col min="10964" max="10964" width="38" style="137" customWidth="1"/>
    <col min="10965" max="10965" width="28" style="137" customWidth="1"/>
    <col min="10966" max="10966" width="45" style="137" customWidth="1"/>
    <col min="10967" max="10967" width="27" style="137" customWidth="1"/>
    <col min="10968" max="10968" width="37" style="137" customWidth="1"/>
    <col min="10969" max="10969" width="18" style="137" customWidth="1"/>
    <col min="10970" max="10970" width="22" style="137" customWidth="1"/>
    <col min="10971" max="10971" width="23" style="137" customWidth="1"/>
    <col min="10972" max="10972" width="26" style="137" customWidth="1"/>
    <col min="10973" max="10973" width="17" style="137" customWidth="1"/>
    <col min="10974" max="10974" width="40" style="137" customWidth="1"/>
    <col min="10975" max="10975" width="23" style="137" customWidth="1"/>
    <col min="10976" max="10976" width="38" style="137" customWidth="1"/>
    <col min="10977" max="10977" width="51" style="137" customWidth="1"/>
    <col min="10978" max="10978" width="26" style="137" customWidth="1"/>
    <col min="10979" max="10979" width="32" style="137" customWidth="1"/>
    <col min="10980" max="10980" width="44" style="137" customWidth="1"/>
    <col min="10981" max="10981" width="22" style="137" customWidth="1"/>
    <col min="10982" max="10982" width="52" style="137" customWidth="1"/>
    <col min="10983" max="10983" width="33" style="137" customWidth="1"/>
    <col min="10984" max="10984" width="40" style="137" customWidth="1"/>
    <col min="10985" max="10985" width="41" style="137" customWidth="1"/>
    <col min="10986" max="10986" width="23" style="137" customWidth="1"/>
    <col min="10987" max="10988" width="37" style="137" customWidth="1"/>
    <col min="10989" max="10989" width="39" style="137" customWidth="1"/>
    <col min="10990" max="10990" width="51" style="137" customWidth="1"/>
    <col min="10991" max="10991" width="33" style="137" customWidth="1"/>
    <col min="10992" max="10992" width="37" style="137" customWidth="1"/>
    <col min="10993" max="10993" width="38" style="137" customWidth="1"/>
    <col min="10994" max="10994" width="43" style="137" customWidth="1"/>
    <col min="10995" max="10996" width="41" style="137" customWidth="1"/>
    <col min="10997" max="10997" width="12" style="137" customWidth="1"/>
    <col min="10998" max="10998" width="18" style="137" customWidth="1"/>
    <col min="10999" max="10999" width="22" style="137" customWidth="1"/>
    <col min="11000" max="11000" width="13" style="137" customWidth="1"/>
    <col min="11001" max="11001" width="14" style="137" customWidth="1"/>
    <col min="11002" max="11002" width="45" style="137" customWidth="1"/>
    <col min="11003" max="11003" width="13" style="137" customWidth="1"/>
    <col min="11004" max="11004" width="27" style="137" customWidth="1"/>
    <col min="11005" max="11005" width="39" style="137" customWidth="1"/>
    <col min="11006" max="11006" width="24" style="137" customWidth="1"/>
    <col min="11007" max="11007" width="40" style="137" customWidth="1"/>
    <col min="11008" max="11008" width="17" style="137" customWidth="1"/>
    <col min="11009" max="11009" width="35" style="137"/>
    <col min="11010" max="11010" width="30" style="137" customWidth="1"/>
    <col min="11011" max="11011" width="6" style="137" customWidth="1"/>
    <col min="11012" max="11012" width="8.28515625" style="137" customWidth="1"/>
    <col min="11013" max="11013" width="10.7109375" style="137" customWidth="1"/>
    <col min="11014" max="11014" width="8.28515625" style="137" customWidth="1"/>
    <col min="11015" max="11016" width="7.140625" style="137" customWidth="1"/>
    <col min="11017" max="11017" width="11.28515625" style="137" customWidth="1"/>
    <col min="11018" max="11018" width="0" style="137" hidden="1" customWidth="1"/>
    <col min="11019" max="11019" width="4" style="137" customWidth="1"/>
    <col min="11020" max="11172" width="8.7109375" style="137" customWidth="1"/>
    <col min="11173" max="11173" width="4" style="137" customWidth="1"/>
    <col min="11174" max="11174" width="13" style="137" customWidth="1"/>
    <col min="11175" max="11175" width="52" style="137" customWidth="1"/>
    <col min="11176" max="11176" width="23.7109375" style="137" customWidth="1"/>
    <col min="11177" max="11177" width="7" style="137" customWidth="1"/>
    <col min="11178" max="11178" width="20" style="137" customWidth="1"/>
    <col min="11179" max="11179" width="26" style="137" customWidth="1"/>
    <col min="11180" max="11180" width="23" style="137" customWidth="1"/>
    <col min="11181" max="11181" width="32" style="137" customWidth="1"/>
    <col min="11182" max="11182" width="30" style="137" customWidth="1"/>
    <col min="11183" max="11183" width="29" style="137" customWidth="1"/>
    <col min="11184" max="11184" width="32" style="137" customWidth="1"/>
    <col min="11185" max="11185" width="31" style="137" customWidth="1"/>
    <col min="11186" max="11186" width="20" style="137" customWidth="1"/>
    <col min="11187" max="11187" width="36" style="137" customWidth="1"/>
    <col min="11188" max="11188" width="25" style="137" customWidth="1"/>
    <col min="11189" max="11189" width="22" style="137" customWidth="1"/>
    <col min="11190" max="11190" width="23" style="137" customWidth="1"/>
    <col min="11191" max="11191" width="16" style="137" customWidth="1"/>
    <col min="11192" max="11192" width="27" style="137" customWidth="1"/>
    <col min="11193" max="11193" width="16" style="137" customWidth="1"/>
    <col min="11194" max="11194" width="25" style="137" customWidth="1"/>
    <col min="11195" max="11195" width="24" style="137" customWidth="1"/>
    <col min="11196" max="11196" width="16" style="137" customWidth="1"/>
    <col min="11197" max="11197" width="22" style="137" customWidth="1"/>
    <col min="11198" max="11198" width="32" style="137" customWidth="1"/>
    <col min="11199" max="11199" width="30" style="137" customWidth="1"/>
    <col min="11200" max="11200" width="23" style="137" customWidth="1"/>
    <col min="11201" max="11201" width="22" style="137" customWidth="1"/>
    <col min="11202" max="11203" width="33" style="137" customWidth="1"/>
    <col min="11204" max="11204" width="26" style="137" customWidth="1"/>
    <col min="11205" max="11205" width="25" style="137" customWidth="1"/>
    <col min="11206" max="11206" width="16" style="137" customWidth="1"/>
    <col min="11207" max="11207" width="23" style="137" customWidth="1"/>
    <col min="11208" max="11208" width="31" style="137" customWidth="1"/>
    <col min="11209" max="11209" width="32" style="137" customWidth="1"/>
    <col min="11210" max="11210" width="17" style="137" customWidth="1"/>
    <col min="11211" max="11211" width="28" style="137" customWidth="1"/>
    <col min="11212" max="11212" width="49" style="137" customWidth="1"/>
    <col min="11213" max="11213" width="24" style="137" customWidth="1"/>
    <col min="11214" max="11214" width="50" style="137" customWidth="1"/>
    <col min="11215" max="11215" width="25" style="137" customWidth="1"/>
    <col min="11216" max="11216" width="20" style="137" customWidth="1"/>
    <col min="11217" max="11217" width="26" style="137" customWidth="1"/>
    <col min="11218" max="11218" width="33" style="137" customWidth="1"/>
    <col min="11219" max="11219" width="26" style="137" customWidth="1"/>
    <col min="11220" max="11220" width="38" style="137" customWidth="1"/>
    <col min="11221" max="11221" width="28" style="137" customWidth="1"/>
    <col min="11222" max="11222" width="45" style="137" customWidth="1"/>
    <col min="11223" max="11223" width="27" style="137" customWidth="1"/>
    <col min="11224" max="11224" width="37" style="137" customWidth="1"/>
    <col min="11225" max="11225" width="18" style="137" customWidth="1"/>
    <col min="11226" max="11226" width="22" style="137" customWidth="1"/>
    <col min="11227" max="11227" width="23" style="137" customWidth="1"/>
    <col min="11228" max="11228" width="26" style="137" customWidth="1"/>
    <col min="11229" max="11229" width="17" style="137" customWidth="1"/>
    <col min="11230" max="11230" width="40" style="137" customWidth="1"/>
    <col min="11231" max="11231" width="23" style="137" customWidth="1"/>
    <col min="11232" max="11232" width="38" style="137" customWidth="1"/>
    <col min="11233" max="11233" width="51" style="137" customWidth="1"/>
    <col min="11234" max="11234" width="26" style="137" customWidth="1"/>
    <col min="11235" max="11235" width="32" style="137" customWidth="1"/>
    <col min="11236" max="11236" width="44" style="137" customWidth="1"/>
    <col min="11237" max="11237" width="22" style="137" customWidth="1"/>
    <col min="11238" max="11238" width="52" style="137" customWidth="1"/>
    <col min="11239" max="11239" width="33" style="137" customWidth="1"/>
    <col min="11240" max="11240" width="40" style="137" customWidth="1"/>
    <col min="11241" max="11241" width="41" style="137" customWidth="1"/>
    <col min="11242" max="11242" width="23" style="137" customWidth="1"/>
    <col min="11243" max="11244" width="37" style="137" customWidth="1"/>
    <col min="11245" max="11245" width="39" style="137" customWidth="1"/>
    <col min="11246" max="11246" width="51" style="137" customWidth="1"/>
    <col min="11247" max="11247" width="33" style="137" customWidth="1"/>
    <col min="11248" max="11248" width="37" style="137" customWidth="1"/>
    <col min="11249" max="11249" width="38" style="137" customWidth="1"/>
    <col min="11250" max="11250" width="43" style="137" customWidth="1"/>
    <col min="11251" max="11252" width="41" style="137" customWidth="1"/>
    <col min="11253" max="11253" width="12" style="137" customWidth="1"/>
    <col min="11254" max="11254" width="18" style="137" customWidth="1"/>
    <col min="11255" max="11255" width="22" style="137" customWidth="1"/>
    <col min="11256" max="11256" width="13" style="137" customWidth="1"/>
    <col min="11257" max="11257" width="14" style="137" customWidth="1"/>
    <col min="11258" max="11258" width="45" style="137" customWidth="1"/>
    <col min="11259" max="11259" width="13" style="137" customWidth="1"/>
    <col min="11260" max="11260" width="27" style="137" customWidth="1"/>
    <col min="11261" max="11261" width="39" style="137" customWidth="1"/>
    <col min="11262" max="11262" width="24" style="137" customWidth="1"/>
    <col min="11263" max="11263" width="40" style="137" customWidth="1"/>
    <col min="11264" max="11264" width="17" style="137" customWidth="1"/>
    <col min="11265" max="11265" width="35" style="137"/>
    <col min="11266" max="11266" width="30" style="137" customWidth="1"/>
    <col min="11267" max="11267" width="6" style="137" customWidth="1"/>
    <col min="11268" max="11268" width="8.28515625" style="137" customWidth="1"/>
    <col min="11269" max="11269" width="10.7109375" style="137" customWidth="1"/>
    <col min="11270" max="11270" width="8.28515625" style="137" customWidth="1"/>
    <col min="11271" max="11272" width="7.140625" style="137" customWidth="1"/>
    <col min="11273" max="11273" width="11.28515625" style="137" customWidth="1"/>
    <col min="11274" max="11274" width="0" style="137" hidden="1" customWidth="1"/>
    <col min="11275" max="11275" width="4" style="137" customWidth="1"/>
    <col min="11276" max="11428" width="8.7109375" style="137" customWidth="1"/>
    <col min="11429" max="11429" width="4" style="137" customWidth="1"/>
    <col min="11430" max="11430" width="13" style="137" customWidth="1"/>
    <col min="11431" max="11431" width="52" style="137" customWidth="1"/>
    <col min="11432" max="11432" width="23.7109375" style="137" customWidth="1"/>
    <col min="11433" max="11433" width="7" style="137" customWidth="1"/>
    <col min="11434" max="11434" width="20" style="137" customWidth="1"/>
    <col min="11435" max="11435" width="26" style="137" customWidth="1"/>
    <col min="11436" max="11436" width="23" style="137" customWidth="1"/>
    <col min="11437" max="11437" width="32" style="137" customWidth="1"/>
    <col min="11438" max="11438" width="30" style="137" customWidth="1"/>
    <col min="11439" max="11439" width="29" style="137" customWidth="1"/>
    <col min="11440" max="11440" width="32" style="137" customWidth="1"/>
    <col min="11441" max="11441" width="31" style="137" customWidth="1"/>
    <col min="11442" max="11442" width="20" style="137" customWidth="1"/>
    <col min="11443" max="11443" width="36" style="137" customWidth="1"/>
    <col min="11444" max="11444" width="25" style="137" customWidth="1"/>
    <col min="11445" max="11445" width="22" style="137" customWidth="1"/>
    <col min="11446" max="11446" width="23" style="137" customWidth="1"/>
    <col min="11447" max="11447" width="16" style="137" customWidth="1"/>
    <col min="11448" max="11448" width="27" style="137" customWidth="1"/>
    <col min="11449" max="11449" width="16" style="137" customWidth="1"/>
    <col min="11450" max="11450" width="25" style="137" customWidth="1"/>
    <col min="11451" max="11451" width="24" style="137" customWidth="1"/>
    <col min="11452" max="11452" width="16" style="137" customWidth="1"/>
    <col min="11453" max="11453" width="22" style="137" customWidth="1"/>
    <col min="11454" max="11454" width="32" style="137" customWidth="1"/>
    <col min="11455" max="11455" width="30" style="137" customWidth="1"/>
    <col min="11456" max="11456" width="23" style="137" customWidth="1"/>
    <col min="11457" max="11457" width="22" style="137" customWidth="1"/>
    <col min="11458" max="11459" width="33" style="137" customWidth="1"/>
    <col min="11460" max="11460" width="26" style="137" customWidth="1"/>
    <col min="11461" max="11461" width="25" style="137" customWidth="1"/>
    <col min="11462" max="11462" width="16" style="137" customWidth="1"/>
    <col min="11463" max="11463" width="23" style="137" customWidth="1"/>
    <col min="11464" max="11464" width="31" style="137" customWidth="1"/>
    <col min="11465" max="11465" width="32" style="137" customWidth="1"/>
    <col min="11466" max="11466" width="17" style="137" customWidth="1"/>
    <col min="11467" max="11467" width="28" style="137" customWidth="1"/>
    <col min="11468" max="11468" width="49" style="137" customWidth="1"/>
    <col min="11469" max="11469" width="24" style="137" customWidth="1"/>
    <col min="11470" max="11470" width="50" style="137" customWidth="1"/>
    <col min="11471" max="11471" width="25" style="137" customWidth="1"/>
    <col min="11472" max="11472" width="20" style="137" customWidth="1"/>
    <col min="11473" max="11473" width="26" style="137" customWidth="1"/>
    <col min="11474" max="11474" width="33" style="137" customWidth="1"/>
    <col min="11475" max="11475" width="26" style="137" customWidth="1"/>
    <col min="11476" max="11476" width="38" style="137" customWidth="1"/>
    <col min="11477" max="11477" width="28" style="137" customWidth="1"/>
    <col min="11478" max="11478" width="45" style="137" customWidth="1"/>
    <col min="11479" max="11479" width="27" style="137" customWidth="1"/>
    <col min="11480" max="11480" width="37" style="137" customWidth="1"/>
    <col min="11481" max="11481" width="18" style="137" customWidth="1"/>
    <col min="11482" max="11482" width="22" style="137" customWidth="1"/>
    <col min="11483" max="11483" width="23" style="137" customWidth="1"/>
    <col min="11484" max="11484" width="26" style="137" customWidth="1"/>
    <col min="11485" max="11485" width="17" style="137" customWidth="1"/>
    <col min="11486" max="11486" width="40" style="137" customWidth="1"/>
    <col min="11487" max="11487" width="23" style="137" customWidth="1"/>
    <col min="11488" max="11488" width="38" style="137" customWidth="1"/>
    <col min="11489" max="11489" width="51" style="137" customWidth="1"/>
    <col min="11490" max="11490" width="26" style="137" customWidth="1"/>
    <col min="11491" max="11491" width="32" style="137" customWidth="1"/>
    <col min="11492" max="11492" width="44" style="137" customWidth="1"/>
    <col min="11493" max="11493" width="22" style="137" customWidth="1"/>
    <col min="11494" max="11494" width="52" style="137" customWidth="1"/>
    <col min="11495" max="11495" width="33" style="137" customWidth="1"/>
    <col min="11496" max="11496" width="40" style="137" customWidth="1"/>
    <col min="11497" max="11497" width="41" style="137" customWidth="1"/>
    <col min="11498" max="11498" width="23" style="137" customWidth="1"/>
    <col min="11499" max="11500" width="37" style="137" customWidth="1"/>
    <col min="11501" max="11501" width="39" style="137" customWidth="1"/>
    <col min="11502" max="11502" width="51" style="137" customWidth="1"/>
    <col min="11503" max="11503" width="33" style="137" customWidth="1"/>
    <col min="11504" max="11504" width="37" style="137" customWidth="1"/>
    <col min="11505" max="11505" width="38" style="137" customWidth="1"/>
    <col min="11506" max="11506" width="43" style="137" customWidth="1"/>
    <col min="11507" max="11508" width="41" style="137" customWidth="1"/>
    <col min="11509" max="11509" width="12" style="137" customWidth="1"/>
    <col min="11510" max="11510" width="18" style="137" customWidth="1"/>
    <col min="11511" max="11511" width="22" style="137" customWidth="1"/>
    <col min="11512" max="11512" width="13" style="137" customWidth="1"/>
    <col min="11513" max="11513" width="14" style="137" customWidth="1"/>
    <col min="11514" max="11514" width="45" style="137" customWidth="1"/>
    <col min="11515" max="11515" width="13" style="137" customWidth="1"/>
    <col min="11516" max="11516" width="27" style="137" customWidth="1"/>
    <col min="11517" max="11517" width="39" style="137" customWidth="1"/>
    <col min="11518" max="11518" width="24" style="137" customWidth="1"/>
    <col min="11519" max="11519" width="40" style="137" customWidth="1"/>
    <col min="11520" max="11520" width="17" style="137" customWidth="1"/>
    <col min="11521" max="11521" width="35" style="137"/>
    <col min="11522" max="11522" width="30" style="137" customWidth="1"/>
    <col min="11523" max="11523" width="6" style="137" customWidth="1"/>
    <col min="11524" max="11524" width="8.28515625" style="137" customWidth="1"/>
    <col min="11525" max="11525" width="10.7109375" style="137" customWidth="1"/>
    <col min="11526" max="11526" width="8.28515625" style="137" customWidth="1"/>
    <col min="11527" max="11528" width="7.140625" style="137" customWidth="1"/>
    <col min="11529" max="11529" width="11.28515625" style="137" customWidth="1"/>
    <col min="11530" max="11530" width="0" style="137" hidden="1" customWidth="1"/>
    <col min="11531" max="11531" width="4" style="137" customWidth="1"/>
    <col min="11532" max="11684" width="8.7109375" style="137" customWidth="1"/>
    <col min="11685" max="11685" width="4" style="137" customWidth="1"/>
    <col min="11686" max="11686" width="13" style="137" customWidth="1"/>
    <col min="11687" max="11687" width="52" style="137" customWidth="1"/>
    <col min="11688" max="11688" width="23.7109375" style="137" customWidth="1"/>
    <col min="11689" max="11689" width="7" style="137" customWidth="1"/>
    <col min="11690" max="11690" width="20" style="137" customWidth="1"/>
    <col min="11691" max="11691" width="26" style="137" customWidth="1"/>
    <col min="11692" max="11692" width="23" style="137" customWidth="1"/>
    <col min="11693" max="11693" width="32" style="137" customWidth="1"/>
    <col min="11694" max="11694" width="30" style="137" customWidth="1"/>
    <col min="11695" max="11695" width="29" style="137" customWidth="1"/>
    <col min="11696" max="11696" width="32" style="137" customWidth="1"/>
    <col min="11697" max="11697" width="31" style="137" customWidth="1"/>
    <col min="11698" max="11698" width="20" style="137" customWidth="1"/>
    <col min="11699" max="11699" width="36" style="137" customWidth="1"/>
    <col min="11700" max="11700" width="25" style="137" customWidth="1"/>
    <col min="11701" max="11701" width="22" style="137" customWidth="1"/>
    <col min="11702" max="11702" width="23" style="137" customWidth="1"/>
    <col min="11703" max="11703" width="16" style="137" customWidth="1"/>
    <col min="11704" max="11704" width="27" style="137" customWidth="1"/>
    <col min="11705" max="11705" width="16" style="137" customWidth="1"/>
    <col min="11706" max="11706" width="25" style="137" customWidth="1"/>
    <col min="11707" max="11707" width="24" style="137" customWidth="1"/>
    <col min="11708" max="11708" width="16" style="137" customWidth="1"/>
    <col min="11709" max="11709" width="22" style="137" customWidth="1"/>
    <col min="11710" max="11710" width="32" style="137" customWidth="1"/>
    <col min="11711" max="11711" width="30" style="137" customWidth="1"/>
    <col min="11712" max="11712" width="23" style="137" customWidth="1"/>
    <col min="11713" max="11713" width="22" style="137" customWidth="1"/>
    <col min="11714" max="11715" width="33" style="137" customWidth="1"/>
    <col min="11716" max="11716" width="26" style="137" customWidth="1"/>
    <col min="11717" max="11717" width="25" style="137" customWidth="1"/>
    <col min="11718" max="11718" width="16" style="137" customWidth="1"/>
    <col min="11719" max="11719" width="23" style="137" customWidth="1"/>
    <col min="11720" max="11720" width="31" style="137" customWidth="1"/>
    <col min="11721" max="11721" width="32" style="137" customWidth="1"/>
    <col min="11722" max="11722" width="17" style="137" customWidth="1"/>
    <col min="11723" max="11723" width="28" style="137" customWidth="1"/>
    <col min="11724" max="11724" width="49" style="137" customWidth="1"/>
    <col min="11725" max="11725" width="24" style="137" customWidth="1"/>
    <col min="11726" max="11726" width="50" style="137" customWidth="1"/>
    <col min="11727" max="11727" width="25" style="137" customWidth="1"/>
    <col min="11728" max="11728" width="20" style="137" customWidth="1"/>
    <col min="11729" max="11729" width="26" style="137" customWidth="1"/>
    <col min="11730" max="11730" width="33" style="137" customWidth="1"/>
    <col min="11731" max="11731" width="26" style="137" customWidth="1"/>
    <col min="11732" max="11732" width="38" style="137" customWidth="1"/>
    <col min="11733" max="11733" width="28" style="137" customWidth="1"/>
    <col min="11734" max="11734" width="45" style="137" customWidth="1"/>
    <col min="11735" max="11735" width="27" style="137" customWidth="1"/>
    <col min="11736" max="11736" width="37" style="137" customWidth="1"/>
    <col min="11737" max="11737" width="18" style="137" customWidth="1"/>
    <col min="11738" max="11738" width="22" style="137" customWidth="1"/>
    <col min="11739" max="11739" width="23" style="137" customWidth="1"/>
    <col min="11740" max="11740" width="26" style="137" customWidth="1"/>
    <col min="11741" max="11741" width="17" style="137" customWidth="1"/>
    <col min="11742" max="11742" width="40" style="137" customWidth="1"/>
    <col min="11743" max="11743" width="23" style="137" customWidth="1"/>
    <col min="11744" max="11744" width="38" style="137" customWidth="1"/>
    <col min="11745" max="11745" width="51" style="137" customWidth="1"/>
    <col min="11746" max="11746" width="26" style="137" customWidth="1"/>
    <col min="11747" max="11747" width="32" style="137" customWidth="1"/>
    <col min="11748" max="11748" width="44" style="137" customWidth="1"/>
    <col min="11749" max="11749" width="22" style="137" customWidth="1"/>
    <col min="11750" max="11750" width="52" style="137" customWidth="1"/>
    <col min="11751" max="11751" width="33" style="137" customWidth="1"/>
    <col min="11752" max="11752" width="40" style="137" customWidth="1"/>
    <col min="11753" max="11753" width="41" style="137" customWidth="1"/>
    <col min="11754" max="11754" width="23" style="137" customWidth="1"/>
    <col min="11755" max="11756" width="37" style="137" customWidth="1"/>
    <col min="11757" max="11757" width="39" style="137" customWidth="1"/>
    <col min="11758" max="11758" width="51" style="137" customWidth="1"/>
    <col min="11759" max="11759" width="33" style="137" customWidth="1"/>
    <col min="11760" max="11760" width="37" style="137" customWidth="1"/>
    <col min="11761" max="11761" width="38" style="137" customWidth="1"/>
    <col min="11762" max="11762" width="43" style="137" customWidth="1"/>
    <col min="11763" max="11764" width="41" style="137" customWidth="1"/>
    <col min="11765" max="11765" width="12" style="137" customWidth="1"/>
    <col min="11766" max="11766" width="18" style="137" customWidth="1"/>
    <col min="11767" max="11767" width="22" style="137" customWidth="1"/>
    <col min="11768" max="11768" width="13" style="137" customWidth="1"/>
    <col min="11769" max="11769" width="14" style="137" customWidth="1"/>
    <col min="11770" max="11770" width="45" style="137" customWidth="1"/>
    <col min="11771" max="11771" width="13" style="137" customWidth="1"/>
    <col min="11772" max="11772" width="27" style="137" customWidth="1"/>
    <col min="11773" max="11773" width="39" style="137" customWidth="1"/>
    <col min="11774" max="11774" width="24" style="137" customWidth="1"/>
    <col min="11775" max="11775" width="40" style="137" customWidth="1"/>
    <col min="11776" max="11776" width="17" style="137" customWidth="1"/>
    <col min="11777" max="11777" width="35" style="137"/>
    <col min="11778" max="11778" width="30" style="137" customWidth="1"/>
    <col min="11779" max="11779" width="6" style="137" customWidth="1"/>
    <col min="11780" max="11780" width="8.28515625" style="137" customWidth="1"/>
    <col min="11781" max="11781" width="10.7109375" style="137" customWidth="1"/>
    <col min="11782" max="11782" width="8.28515625" style="137" customWidth="1"/>
    <col min="11783" max="11784" width="7.140625" style="137" customWidth="1"/>
    <col min="11785" max="11785" width="11.28515625" style="137" customWidth="1"/>
    <col min="11786" max="11786" width="0" style="137" hidden="1" customWidth="1"/>
    <col min="11787" max="11787" width="4" style="137" customWidth="1"/>
    <col min="11788" max="11940" width="8.7109375" style="137" customWidth="1"/>
    <col min="11941" max="11941" width="4" style="137" customWidth="1"/>
    <col min="11942" max="11942" width="13" style="137" customWidth="1"/>
    <col min="11943" max="11943" width="52" style="137" customWidth="1"/>
    <col min="11944" max="11944" width="23.7109375" style="137" customWidth="1"/>
    <col min="11945" max="11945" width="7" style="137" customWidth="1"/>
    <col min="11946" max="11946" width="20" style="137" customWidth="1"/>
    <col min="11947" max="11947" width="26" style="137" customWidth="1"/>
    <col min="11948" max="11948" width="23" style="137" customWidth="1"/>
    <col min="11949" max="11949" width="32" style="137" customWidth="1"/>
    <col min="11950" max="11950" width="30" style="137" customWidth="1"/>
    <col min="11951" max="11951" width="29" style="137" customWidth="1"/>
    <col min="11952" max="11952" width="32" style="137" customWidth="1"/>
    <col min="11953" max="11953" width="31" style="137" customWidth="1"/>
    <col min="11954" max="11954" width="20" style="137" customWidth="1"/>
    <col min="11955" max="11955" width="36" style="137" customWidth="1"/>
    <col min="11956" max="11956" width="25" style="137" customWidth="1"/>
    <col min="11957" max="11957" width="22" style="137" customWidth="1"/>
    <col min="11958" max="11958" width="23" style="137" customWidth="1"/>
    <col min="11959" max="11959" width="16" style="137" customWidth="1"/>
    <col min="11960" max="11960" width="27" style="137" customWidth="1"/>
    <col min="11961" max="11961" width="16" style="137" customWidth="1"/>
    <col min="11962" max="11962" width="25" style="137" customWidth="1"/>
    <col min="11963" max="11963" width="24" style="137" customWidth="1"/>
    <col min="11964" max="11964" width="16" style="137" customWidth="1"/>
    <col min="11965" max="11965" width="22" style="137" customWidth="1"/>
    <col min="11966" max="11966" width="32" style="137" customWidth="1"/>
    <col min="11967" max="11967" width="30" style="137" customWidth="1"/>
    <col min="11968" max="11968" width="23" style="137" customWidth="1"/>
    <col min="11969" max="11969" width="22" style="137" customWidth="1"/>
    <col min="11970" max="11971" width="33" style="137" customWidth="1"/>
    <col min="11972" max="11972" width="26" style="137" customWidth="1"/>
    <col min="11973" max="11973" width="25" style="137" customWidth="1"/>
    <col min="11974" max="11974" width="16" style="137" customWidth="1"/>
    <col min="11975" max="11975" width="23" style="137" customWidth="1"/>
    <col min="11976" max="11976" width="31" style="137" customWidth="1"/>
    <col min="11977" max="11977" width="32" style="137" customWidth="1"/>
    <col min="11978" max="11978" width="17" style="137" customWidth="1"/>
    <col min="11979" max="11979" width="28" style="137" customWidth="1"/>
    <col min="11980" max="11980" width="49" style="137" customWidth="1"/>
    <col min="11981" max="11981" width="24" style="137" customWidth="1"/>
    <col min="11982" max="11982" width="50" style="137" customWidth="1"/>
    <col min="11983" max="11983" width="25" style="137" customWidth="1"/>
    <col min="11984" max="11984" width="20" style="137" customWidth="1"/>
    <col min="11985" max="11985" width="26" style="137" customWidth="1"/>
    <col min="11986" max="11986" width="33" style="137" customWidth="1"/>
    <col min="11987" max="11987" width="26" style="137" customWidth="1"/>
    <col min="11988" max="11988" width="38" style="137" customWidth="1"/>
    <col min="11989" max="11989" width="28" style="137" customWidth="1"/>
    <col min="11990" max="11990" width="45" style="137" customWidth="1"/>
    <col min="11991" max="11991" width="27" style="137" customWidth="1"/>
    <col min="11992" max="11992" width="37" style="137" customWidth="1"/>
    <col min="11993" max="11993" width="18" style="137" customWidth="1"/>
    <col min="11994" max="11994" width="22" style="137" customWidth="1"/>
    <col min="11995" max="11995" width="23" style="137" customWidth="1"/>
    <col min="11996" max="11996" width="26" style="137" customWidth="1"/>
    <col min="11997" max="11997" width="17" style="137" customWidth="1"/>
    <col min="11998" max="11998" width="40" style="137" customWidth="1"/>
    <col min="11999" max="11999" width="23" style="137" customWidth="1"/>
    <col min="12000" max="12000" width="38" style="137" customWidth="1"/>
    <col min="12001" max="12001" width="51" style="137" customWidth="1"/>
    <col min="12002" max="12002" width="26" style="137" customWidth="1"/>
    <col min="12003" max="12003" width="32" style="137" customWidth="1"/>
    <col min="12004" max="12004" width="44" style="137" customWidth="1"/>
    <col min="12005" max="12005" width="22" style="137" customWidth="1"/>
    <col min="12006" max="12006" width="52" style="137" customWidth="1"/>
    <col min="12007" max="12007" width="33" style="137" customWidth="1"/>
    <col min="12008" max="12008" width="40" style="137" customWidth="1"/>
    <col min="12009" max="12009" width="41" style="137" customWidth="1"/>
    <col min="12010" max="12010" width="23" style="137" customWidth="1"/>
    <col min="12011" max="12012" width="37" style="137" customWidth="1"/>
    <col min="12013" max="12013" width="39" style="137" customWidth="1"/>
    <col min="12014" max="12014" width="51" style="137" customWidth="1"/>
    <col min="12015" max="12015" width="33" style="137" customWidth="1"/>
    <col min="12016" max="12016" width="37" style="137" customWidth="1"/>
    <col min="12017" max="12017" width="38" style="137" customWidth="1"/>
    <col min="12018" max="12018" width="43" style="137" customWidth="1"/>
    <col min="12019" max="12020" width="41" style="137" customWidth="1"/>
    <col min="12021" max="12021" width="12" style="137" customWidth="1"/>
    <col min="12022" max="12022" width="18" style="137" customWidth="1"/>
    <col min="12023" max="12023" width="22" style="137" customWidth="1"/>
    <col min="12024" max="12024" width="13" style="137" customWidth="1"/>
    <col min="12025" max="12025" width="14" style="137" customWidth="1"/>
    <col min="12026" max="12026" width="45" style="137" customWidth="1"/>
    <col min="12027" max="12027" width="13" style="137" customWidth="1"/>
    <col min="12028" max="12028" width="27" style="137" customWidth="1"/>
    <col min="12029" max="12029" width="39" style="137" customWidth="1"/>
    <col min="12030" max="12030" width="24" style="137" customWidth="1"/>
    <col min="12031" max="12031" width="40" style="137" customWidth="1"/>
    <col min="12032" max="12032" width="17" style="137" customWidth="1"/>
    <col min="12033" max="12033" width="35" style="137"/>
    <col min="12034" max="12034" width="30" style="137" customWidth="1"/>
    <col min="12035" max="12035" width="6" style="137" customWidth="1"/>
    <col min="12036" max="12036" width="8.28515625" style="137" customWidth="1"/>
    <col min="12037" max="12037" width="10.7109375" style="137" customWidth="1"/>
    <col min="12038" max="12038" width="8.28515625" style="137" customWidth="1"/>
    <col min="12039" max="12040" width="7.140625" style="137" customWidth="1"/>
    <col min="12041" max="12041" width="11.28515625" style="137" customWidth="1"/>
    <col min="12042" max="12042" width="0" style="137" hidden="1" customWidth="1"/>
    <col min="12043" max="12043" width="4" style="137" customWidth="1"/>
    <col min="12044" max="12196" width="8.7109375" style="137" customWidth="1"/>
    <col min="12197" max="12197" width="4" style="137" customWidth="1"/>
    <col min="12198" max="12198" width="13" style="137" customWidth="1"/>
    <col min="12199" max="12199" width="52" style="137" customWidth="1"/>
    <col min="12200" max="12200" width="23.7109375" style="137" customWidth="1"/>
    <col min="12201" max="12201" width="7" style="137" customWidth="1"/>
    <col min="12202" max="12202" width="20" style="137" customWidth="1"/>
    <col min="12203" max="12203" width="26" style="137" customWidth="1"/>
    <col min="12204" max="12204" width="23" style="137" customWidth="1"/>
    <col min="12205" max="12205" width="32" style="137" customWidth="1"/>
    <col min="12206" max="12206" width="30" style="137" customWidth="1"/>
    <col min="12207" max="12207" width="29" style="137" customWidth="1"/>
    <col min="12208" max="12208" width="32" style="137" customWidth="1"/>
    <col min="12209" max="12209" width="31" style="137" customWidth="1"/>
    <col min="12210" max="12210" width="20" style="137" customWidth="1"/>
    <col min="12211" max="12211" width="36" style="137" customWidth="1"/>
    <col min="12212" max="12212" width="25" style="137" customWidth="1"/>
    <col min="12213" max="12213" width="22" style="137" customWidth="1"/>
    <col min="12214" max="12214" width="23" style="137" customWidth="1"/>
    <col min="12215" max="12215" width="16" style="137" customWidth="1"/>
    <col min="12216" max="12216" width="27" style="137" customWidth="1"/>
    <col min="12217" max="12217" width="16" style="137" customWidth="1"/>
    <col min="12218" max="12218" width="25" style="137" customWidth="1"/>
    <col min="12219" max="12219" width="24" style="137" customWidth="1"/>
    <col min="12220" max="12220" width="16" style="137" customWidth="1"/>
    <col min="12221" max="12221" width="22" style="137" customWidth="1"/>
    <col min="12222" max="12222" width="32" style="137" customWidth="1"/>
    <col min="12223" max="12223" width="30" style="137" customWidth="1"/>
    <col min="12224" max="12224" width="23" style="137" customWidth="1"/>
    <col min="12225" max="12225" width="22" style="137" customWidth="1"/>
    <col min="12226" max="12227" width="33" style="137" customWidth="1"/>
    <col min="12228" max="12228" width="26" style="137" customWidth="1"/>
    <col min="12229" max="12229" width="25" style="137" customWidth="1"/>
    <col min="12230" max="12230" width="16" style="137" customWidth="1"/>
    <col min="12231" max="12231" width="23" style="137" customWidth="1"/>
    <col min="12232" max="12232" width="31" style="137" customWidth="1"/>
    <col min="12233" max="12233" width="32" style="137" customWidth="1"/>
    <col min="12234" max="12234" width="17" style="137" customWidth="1"/>
    <col min="12235" max="12235" width="28" style="137" customWidth="1"/>
    <col min="12236" max="12236" width="49" style="137" customWidth="1"/>
    <col min="12237" max="12237" width="24" style="137" customWidth="1"/>
    <col min="12238" max="12238" width="50" style="137" customWidth="1"/>
    <col min="12239" max="12239" width="25" style="137" customWidth="1"/>
    <col min="12240" max="12240" width="20" style="137" customWidth="1"/>
    <col min="12241" max="12241" width="26" style="137" customWidth="1"/>
    <col min="12242" max="12242" width="33" style="137" customWidth="1"/>
    <col min="12243" max="12243" width="26" style="137" customWidth="1"/>
    <col min="12244" max="12244" width="38" style="137" customWidth="1"/>
    <col min="12245" max="12245" width="28" style="137" customWidth="1"/>
    <col min="12246" max="12246" width="45" style="137" customWidth="1"/>
    <col min="12247" max="12247" width="27" style="137" customWidth="1"/>
    <col min="12248" max="12248" width="37" style="137" customWidth="1"/>
    <col min="12249" max="12249" width="18" style="137" customWidth="1"/>
    <col min="12250" max="12250" width="22" style="137" customWidth="1"/>
    <col min="12251" max="12251" width="23" style="137" customWidth="1"/>
    <col min="12252" max="12252" width="26" style="137" customWidth="1"/>
    <col min="12253" max="12253" width="17" style="137" customWidth="1"/>
    <col min="12254" max="12254" width="40" style="137" customWidth="1"/>
    <col min="12255" max="12255" width="23" style="137" customWidth="1"/>
    <col min="12256" max="12256" width="38" style="137" customWidth="1"/>
    <col min="12257" max="12257" width="51" style="137" customWidth="1"/>
    <col min="12258" max="12258" width="26" style="137" customWidth="1"/>
    <col min="12259" max="12259" width="32" style="137" customWidth="1"/>
    <col min="12260" max="12260" width="44" style="137" customWidth="1"/>
    <col min="12261" max="12261" width="22" style="137" customWidth="1"/>
    <col min="12262" max="12262" width="52" style="137" customWidth="1"/>
    <col min="12263" max="12263" width="33" style="137" customWidth="1"/>
    <col min="12264" max="12264" width="40" style="137" customWidth="1"/>
    <col min="12265" max="12265" width="41" style="137" customWidth="1"/>
    <col min="12266" max="12266" width="23" style="137" customWidth="1"/>
    <col min="12267" max="12268" width="37" style="137" customWidth="1"/>
    <col min="12269" max="12269" width="39" style="137" customWidth="1"/>
    <col min="12270" max="12270" width="51" style="137" customWidth="1"/>
    <col min="12271" max="12271" width="33" style="137" customWidth="1"/>
    <col min="12272" max="12272" width="37" style="137" customWidth="1"/>
    <col min="12273" max="12273" width="38" style="137" customWidth="1"/>
    <col min="12274" max="12274" width="43" style="137" customWidth="1"/>
    <col min="12275" max="12276" width="41" style="137" customWidth="1"/>
    <col min="12277" max="12277" width="12" style="137" customWidth="1"/>
    <col min="12278" max="12278" width="18" style="137" customWidth="1"/>
    <col min="12279" max="12279" width="22" style="137" customWidth="1"/>
    <col min="12280" max="12280" width="13" style="137" customWidth="1"/>
    <col min="12281" max="12281" width="14" style="137" customWidth="1"/>
    <col min="12282" max="12282" width="45" style="137" customWidth="1"/>
    <col min="12283" max="12283" width="13" style="137" customWidth="1"/>
    <col min="12284" max="12284" width="27" style="137" customWidth="1"/>
    <col min="12285" max="12285" width="39" style="137" customWidth="1"/>
    <col min="12286" max="12286" width="24" style="137" customWidth="1"/>
    <col min="12287" max="12287" width="40" style="137" customWidth="1"/>
    <col min="12288" max="12288" width="17" style="137" customWidth="1"/>
    <col min="12289" max="12289" width="35" style="137"/>
    <col min="12290" max="12290" width="30" style="137" customWidth="1"/>
    <col min="12291" max="12291" width="6" style="137" customWidth="1"/>
    <col min="12292" max="12292" width="8.28515625" style="137" customWidth="1"/>
    <col min="12293" max="12293" width="10.7109375" style="137" customWidth="1"/>
    <col min="12294" max="12294" width="8.28515625" style="137" customWidth="1"/>
    <col min="12295" max="12296" width="7.140625" style="137" customWidth="1"/>
    <col min="12297" max="12297" width="11.28515625" style="137" customWidth="1"/>
    <col min="12298" max="12298" width="0" style="137" hidden="1" customWidth="1"/>
    <col min="12299" max="12299" width="4" style="137" customWidth="1"/>
    <col min="12300" max="12452" width="8.7109375" style="137" customWidth="1"/>
    <col min="12453" max="12453" width="4" style="137" customWidth="1"/>
    <col min="12454" max="12454" width="13" style="137" customWidth="1"/>
    <col min="12455" max="12455" width="52" style="137" customWidth="1"/>
    <col min="12456" max="12456" width="23.7109375" style="137" customWidth="1"/>
    <col min="12457" max="12457" width="7" style="137" customWidth="1"/>
    <col min="12458" max="12458" width="20" style="137" customWidth="1"/>
    <col min="12459" max="12459" width="26" style="137" customWidth="1"/>
    <col min="12460" max="12460" width="23" style="137" customWidth="1"/>
    <col min="12461" max="12461" width="32" style="137" customWidth="1"/>
    <col min="12462" max="12462" width="30" style="137" customWidth="1"/>
    <col min="12463" max="12463" width="29" style="137" customWidth="1"/>
    <col min="12464" max="12464" width="32" style="137" customWidth="1"/>
    <col min="12465" max="12465" width="31" style="137" customWidth="1"/>
    <col min="12466" max="12466" width="20" style="137" customWidth="1"/>
    <col min="12467" max="12467" width="36" style="137" customWidth="1"/>
    <col min="12468" max="12468" width="25" style="137" customWidth="1"/>
    <col min="12469" max="12469" width="22" style="137" customWidth="1"/>
    <col min="12470" max="12470" width="23" style="137" customWidth="1"/>
    <col min="12471" max="12471" width="16" style="137" customWidth="1"/>
    <col min="12472" max="12472" width="27" style="137" customWidth="1"/>
    <col min="12473" max="12473" width="16" style="137" customWidth="1"/>
    <col min="12474" max="12474" width="25" style="137" customWidth="1"/>
    <col min="12475" max="12475" width="24" style="137" customWidth="1"/>
    <col min="12476" max="12476" width="16" style="137" customWidth="1"/>
    <col min="12477" max="12477" width="22" style="137" customWidth="1"/>
    <col min="12478" max="12478" width="32" style="137" customWidth="1"/>
    <col min="12479" max="12479" width="30" style="137" customWidth="1"/>
    <col min="12480" max="12480" width="23" style="137" customWidth="1"/>
    <col min="12481" max="12481" width="22" style="137" customWidth="1"/>
    <col min="12482" max="12483" width="33" style="137" customWidth="1"/>
    <col min="12484" max="12484" width="26" style="137" customWidth="1"/>
    <col min="12485" max="12485" width="25" style="137" customWidth="1"/>
    <col min="12486" max="12486" width="16" style="137" customWidth="1"/>
    <col min="12487" max="12487" width="23" style="137" customWidth="1"/>
    <col min="12488" max="12488" width="31" style="137" customWidth="1"/>
    <col min="12489" max="12489" width="32" style="137" customWidth="1"/>
    <col min="12490" max="12490" width="17" style="137" customWidth="1"/>
    <col min="12491" max="12491" width="28" style="137" customWidth="1"/>
    <col min="12492" max="12492" width="49" style="137" customWidth="1"/>
    <col min="12493" max="12493" width="24" style="137" customWidth="1"/>
    <col min="12494" max="12494" width="50" style="137" customWidth="1"/>
    <col min="12495" max="12495" width="25" style="137" customWidth="1"/>
    <col min="12496" max="12496" width="20" style="137" customWidth="1"/>
    <col min="12497" max="12497" width="26" style="137" customWidth="1"/>
    <col min="12498" max="12498" width="33" style="137" customWidth="1"/>
    <col min="12499" max="12499" width="26" style="137" customWidth="1"/>
    <col min="12500" max="12500" width="38" style="137" customWidth="1"/>
    <col min="12501" max="12501" width="28" style="137" customWidth="1"/>
    <col min="12502" max="12502" width="45" style="137" customWidth="1"/>
    <col min="12503" max="12503" width="27" style="137" customWidth="1"/>
    <col min="12504" max="12504" width="37" style="137" customWidth="1"/>
    <col min="12505" max="12505" width="18" style="137" customWidth="1"/>
    <col min="12506" max="12506" width="22" style="137" customWidth="1"/>
    <col min="12507" max="12507" width="23" style="137" customWidth="1"/>
    <col min="12508" max="12508" width="26" style="137" customWidth="1"/>
    <col min="12509" max="12509" width="17" style="137" customWidth="1"/>
    <col min="12510" max="12510" width="40" style="137" customWidth="1"/>
    <col min="12511" max="12511" width="23" style="137" customWidth="1"/>
    <col min="12512" max="12512" width="38" style="137" customWidth="1"/>
    <col min="12513" max="12513" width="51" style="137" customWidth="1"/>
    <col min="12514" max="12514" width="26" style="137" customWidth="1"/>
    <col min="12515" max="12515" width="32" style="137" customWidth="1"/>
    <col min="12516" max="12516" width="44" style="137" customWidth="1"/>
    <col min="12517" max="12517" width="22" style="137" customWidth="1"/>
    <col min="12518" max="12518" width="52" style="137" customWidth="1"/>
    <col min="12519" max="12519" width="33" style="137" customWidth="1"/>
    <col min="12520" max="12520" width="40" style="137" customWidth="1"/>
    <col min="12521" max="12521" width="41" style="137" customWidth="1"/>
    <col min="12522" max="12522" width="23" style="137" customWidth="1"/>
    <col min="12523" max="12524" width="37" style="137" customWidth="1"/>
    <col min="12525" max="12525" width="39" style="137" customWidth="1"/>
    <col min="12526" max="12526" width="51" style="137" customWidth="1"/>
    <col min="12527" max="12527" width="33" style="137" customWidth="1"/>
    <col min="12528" max="12528" width="37" style="137" customWidth="1"/>
    <col min="12529" max="12529" width="38" style="137" customWidth="1"/>
    <col min="12530" max="12530" width="43" style="137" customWidth="1"/>
    <col min="12531" max="12532" width="41" style="137" customWidth="1"/>
    <col min="12533" max="12533" width="12" style="137" customWidth="1"/>
    <col min="12534" max="12534" width="18" style="137" customWidth="1"/>
    <col min="12535" max="12535" width="22" style="137" customWidth="1"/>
    <col min="12536" max="12536" width="13" style="137" customWidth="1"/>
    <col min="12537" max="12537" width="14" style="137" customWidth="1"/>
    <col min="12538" max="12538" width="45" style="137" customWidth="1"/>
    <col min="12539" max="12539" width="13" style="137" customWidth="1"/>
    <col min="12540" max="12540" width="27" style="137" customWidth="1"/>
    <col min="12541" max="12541" width="39" style="137" customWidth="1"/>
    <col min="12542" max="12542" width="24" style="137" customWidth="1"/>
    <col min="12543" max="12543" width="40" style="137" customWidth="1"/>
    <col min="12544" max="12544" width="17" style="137" customWidth="1"/>
    <col min="12545" max="12545" width="35" style="137"/>
    <col min="12546" max="12546" width="30" style="137" customWidth="1"/>
    <col min="12547" max="12547" width="6" style="137" customWidth="1"/>
    <col min="12548" max="12548" width="8.28515625" style="137" customWidth="1"/>
    <col min="12549" max="12549" width="10.7109375" style="137" customWidth="1"/>
    <col min="12550" max="12550" width="8.28515625" style="137" customWidth="1"/>
    <col min="12551" max="12552" width="7.140625" style="137" customWidth="1"/>
    <col min="12553" max="12553" width="11.28515625" style="137" customWidth="1"/>
    <col min="12554" max="12554" width="0" style="137" hidden="1" customWidth="1"/>
    <col min="12555" max="12555" width="4" style="137" customWidth="1"/>
    <col min="12556" max="12708" width="8.7109375" style="137" customWidth="1"/>
    <col min="12709" max="12709" width="4" style="137" customWidth="1"/>
    <col min="12710" max="12710" width="13" style="137" customWidth="1"/>
    <col min="12711" max="12711" width="52" style="137" customWidth="1"/>
    <col min="12712" max="12712" width="23.7109375" style="137" customWidth="1"/>
    <col min="12713" max="12713" width="7" style="137" customWidth="1"/>
    <col min="12714" max="12714" width="20" style="137" customWidth="1"/>
    <col min="12715" max="12715" width="26" style="137" customWidth="1"/>
    <col min="12716" max="12716" width="23" style="137" customWidth="1"/>
    <col min="12717" max="12717" width="32" style="137" customWidth="1"/>
    <col min="12718" max="12718" width="30" style="137" customWidth="1"/>
    <col min="12719" max="12719" width="29" style="137" customWidth="1"/>
    <col min="12720" max="12720" width="32" style="137" customWidth="1"/>
    <col min="12721" max="12721" width="31" style="137" customWidth="1"/>
    <col min="12722" max="12722" width="20" style="137" customWidth="1"/>
    <col min="12723" max="12723" width="36" style="137" customWidth="1"/>
    <col min="12724" max="12724" width="25" style="137" customWidth="1"/>
    <col min="12725" max="12725" width="22" style="137" customWidth="1"/>
    <col min="12726" max="12726" width="23" style="137" customWidth="1"/>
    <col min="12727" max="12727" width="16" style="137" customWidth="1"/>
    <col min="12728" max="12728" width="27" style="137" customWidth="1"/>
    <col min="12729" max="12729" width="16" style="137" customWidth="1"/>
    <col min="12730" max="12730" width="25" style="137" customWidth="1"/>
    <col min="12731" max="12731" width="24" style="137" customWidth="1"/>
    <col min="12732" max="12732" width="16" style="137" customWidth="1"/>
    <col min="12733" max="12733" width="22" style="137" customWidth="1"/>
    <col min="12734" max="12734" width="32" style="137" customWidth="1"/>
    <col min="12735" max="12735" width="30" style="137" customWidth="1"/>
    <col min="12736" max="12736" width="23" style="137" customWidth="1"/>
    <col min="12737" max="12737" width="22" style="137" customWidth="1"/>
    <col min="12738" max="12739" width="33" style="137" customWidth="1"/>
    <col min="12740" max="12740" width="26" style="137" customWidth="1"/>
    <col min="12741" max="12741" width="25" style="137" customWidth="1"/>
    <col min="12742" max="12742" width="16" style="137" customWidth="1"/>
    <col min="12743" max="12743" width="23" style="137" customWidth="1"/>
    <col min="12744" max="12744" width="31" style="137" customWidth="1"/>
    <col min="12745" max="12745" width="32" style="137" customWidth="1"/>
    <col min="12746" max="12746" width="17" style="137" customWidth="1"/>
    <col min="12747" max="12747" width="28" style="137" customWidth="1"/>
    <col min="12748" max="12748" width="49" style="137" customWidth="1"/>
    <col min="12749" max="12749" width="24" style="137" customWidth="1"/>
    <col min="12750" max="12750" width="50" style="137" customWidth="1"/>
    <col min="12751" max="12751" width="25" style="137" customWidth="1"/>
    <col min="12752" max="12752" width="20" style="137" customWidth="1"/>
    <col min="12753" max="12753" width="26" style="137" customWidth="1"/>
    <col min="12754" max="12754" width="33" style="137" customWidth="1"/>
    <col min="12755" max="12755" width="26" style="137" customWidth="1"/>
    <col min="12756" max="12756" width="38" style="137" customWidth="1"/>
    <col min="12757" max="12757" width="28" style="137" customWidth="1"/>
    <col min="12758" max="12758" width="45" style="137" customWidth="1"/>
    <col min="12759" max="12759" width="27" style="137" customWidth="1"/>
    <col min="12760" max="12760" width="37" style="137" customWidth="1"/>
    <col min="12761" max="12761" width="18" style="137" customWidth="1"/>
    <col min="12762" max="12762" width="22" style="137" customWidth="1"/>
    <col min="12763" max="12763" width="23" style="137" customWidth="1"/>
    <col min="12764" max="12764" width="26" style="137" customWidth="1"/>
    <col min="12765" max="12765" width="17" style="137" customWidth="1"/>
    <col min="12766" max="12766" width="40" style="137" customWidth="1"/>
    <col min="12767" max="12767" width="23" style="137" customWidth="1"/>
    <col min="12768" max="12768" width="38" style="137" customWidth="1"/>
    <col min="12769" max="12769" width="51" style="137" customWidth="1"/>
    <col min="12770" max="12770" width="26" style="137" customWidth="1"/>
    <col min="12771" max="12771" width="32" style="137" customWidth="1"/>
    <col min="12772" max="12772" width="44" style="137" customWidth="1"/>
    <col min="12773" max="12773" width="22" style="137" customWidth="1"/>
    <col min="12774" max="12774" width="52" style="137" customWidth="1"/>
    <col min="12775" max="12775" width="33" style="137" customWidth="1"/>
    <col min="12776" max="12776" width="40" style="137" customWidth="1"/>
    <col min="12777" max="12777" width="41" style="137" customWidth="1"/>
    <col min="12778" max="12778" width="23" style="137" customWidth="1"/>
    <col min="12779" max="12780" width="37" style="137" customWidth="1"/>
    <col min="12781" max="12781" width="39" style="137" customWidth="1"/>
    <col min="12782" max="12782" width="51" style="137" customWidth="1"/>
    <col min="12783" max="12783" width="33" style="137" customWidth="1"/>
    <col min="12784" max="12784" width="37" style="137" customWidth="1"/>
    <col min="12785" max="12785" width="38" style="137" customWidth="1"/>
    <col min="12786" max="12786" width="43" style="137" customWidth="1"/>
    <col min="12787" max="12788" width="41" style="137" customWidth="1"/>
    <col min="12789" max="12789" width="12" style="137" customWidth="1"/>
    <col min="12790" max="12790" width="18" style="137" customWidth="1"/>
    <col min="12791" max="12791" width="22" style="137" customWidth="1"/>
    <col min="12792" max="12792" width="13" style="137" customWidth="1"/>
    <col min="12793" max="12793" width="14" style="137" customWidth="1"/>
    <col min="12794" max="12794" width="45" style="137" customWidth="1"/>
    <col min="12795" max="12795" width="13" style="137" customWidth="1"/>
    <col min="12796" max="12796" width="27" style="137" customWidth="1"/>
    <col min="12797" max="12797" width="39" style="137" customWidth="1"/>
    <col min="12798" max="12798" width="24" style="137" customWidth="1"/>
    <col min="12799" max="12799" width="40" style="137" customWidth="1"/>
    <col min="12800" max="12800" width="17" style="137" customWidth="1"/>
    <col min="12801" max="12801" width="35" style="137"/>
    <col min="12802" max="12802" width="30" style="137" customWidth="1"/>
    <col min="12803" max="12803" width="6" style="137" customWidth="1"/>
    <col min="12804" max="12804" width="8.28515625" style="137" customWidth="1"/>
    <col min="12805" max="12805" width="10.7109375" style="137" customWidth="1"/>
    <col min="12806" max="12806" width="8.28515625" style="137" customWidth="1"/>
    <col min="12807" max="12808" width="7.140625" style="137" customWidth="1"/>
    <col min="12809" max="12809" width="11.28515625" style="137" customWidth="1"/>
    <col min="12810" max="12810" width="0" style="137" hidden="1" customWidth="1"/>
    <col min="12811" max="12811" width="4" style="137" customWidth="1"/>
    <col min="12812" max="12964" width="8.7109375" style="137" customWidth="1"/>
    <col min="12965" max="12965" width="4" style="137" customWidth="1"/>
    <col min="12966" max="12966" width="13" style="137" customWidth="1"/>
    <col min="12967" max="12967" width="52" style="137" customWidth="1"/>
    <col min="12968" max="12968" width="23.7109375" style="137" customWidth="1"/>
    <col min="12969" max="12969" width="7" style="137" customWidth="1"/>
    <col min="12970" max="12970" width="20" style="137" customWidth="1"/>
    <col min="12971" max="12971" width="26" style="137" customWidth="1"/>
    <col min="12972" max="12972" width="23" style="137" customWidth="1"/>
    <col min="12973" max="12973" width="32" style="137" customWidth="1"/>
    <col min="12974" max="12974" width="30" style="137" customWidth="1"/>
    <col min="12975" max="12975" width="29" style="137" customWidth="1"/>
    <col min="12976" max="12976" width="32" style="137" customWidth="1"/>
    <col min="12977" max="12977" width="31" style="137" customWidth="1"/>
    <col min="12978" max="12978" width="20" style="137" customWidth="1"/>
    <col min="12979" max="12979" width="36" style="137" customWidth="1"/>
    <col min="12980" max="12980" width="25" style="137" customWidth="1"/>
    <col min="12981" max="12981" width="22" style="137" customWidth="1"/>
    <col min="12982" max="12982" width="23" style="137" customWidth="1"/>
    <col min="12983" max="12983" width="16" style="137" customWidth="1"/>
    <col min="12984" max="12984" width="27" style="137" customWidth="1"/>
    <col min="12985" max="12985" width="16" style="137" customWidth="1"/>
    <col min="12986" max="12986" width="25" style="137" customWidth="1"/>
    <col min="12987" max="12987" width="24" style="137" customWidth="1"/>
    <col min="12988" max="12988" width="16" style="137" customWidth="1"/>
    <col min="12989" max="12989" width="22" style="137" customWidth="1"/>
    <col min="12990" max="12990" width="32" style="137" customWidth="1"/>
    <col min="12991" max="12991" width="30" style="137" customWidth="1"/>
    <col min="12992" max="12992" width="23" style="137" customWidth="1"/>
    <col min="12993" max="12993" width="22" style="137" customWidth="1"/>
    <col min="12994" max="12995" width="33" style="137" customWidth="1"/>
    <col min="12996" max="12996" width="26" style="137" customWidth="1"/>
    <col min="12997" max="12997" width="25" style="137" customWidth="1"/>
    <col min="12998" max="12998" width="16" style="137" customWidth="1"/>
    <col min="12999" max="12999" width="23" style="137" customWidth="1"/>
    <col min="13000" max="13000" width="31" style="137" customWidth="1"/>
    <col min="13001" max="13001" width="32" style="137" customWidth="1"/>
    <col min="13002" max="13002" width="17" style="137" customWidth="1"/>
    <col min="13003" max="13003" width="28" style="137" customWidth="1"/>
    <col min="13004" max="13004" width="49" style="137" customWidth="1"/>
    <col min="13005" max="13005" width="24" style="137" customWidth="1"/>
    <col min="13006" max="13006" width="50" style="137" customWidth="1"/>
    <col min="13007" max="13007" width="25" style="137" customWidth="1"/>
    <col min="13008" max="13008" width="20" style="137" customWidth="1"/>
    <col min="13009" max="13009" width="26" style="137" customWidth="1"/>
    <col min="13010" max="13010" width="33" style="137" customWidth="1"/>
    <col min="13011" max="13011" width="26" style="137" customWidth="1"/>
    <col min="13012" max="13012" width="38" style="137" customWidth="1"/>
    <col min="13013" max="13013" width="28" style="137" customWidth="1"/>
    <col min="13014" max="13014" width="45" style="137" customWidth="1"/>
    <col min="13015" max="13015" width="27" style="137" customWidth="1"/>
    <col min="13016" max="13016" width="37" style="137" customWidth="1"/>
    <col min="13017" max="13017" width="18" style="137" customWidth="1"/>
    <col min="13018" max="13018" width="22" style="137" customWidth="1"/>
    <col min="13019" max="13019" width="23" style="137" customWidth="1"/>
    <col min="13020" max="13020" width="26" style="137" customWidth="1"/>
    <col min="13021" max="13021" width="17" style="137" customWidth="1"/>
    <col min="13022" max="13022" width="40" style="137" customWidth="1"/>
    <col min="13023" max="13023" width="23" style="137" customWidth="1"/>
    <col min="13024" max="13024" width="38" style="137" customWidth="1"/>
    <col min="13025" max="13025" width="51" style="137" customWidth="1"/>
    <col min="13026" max="13026" width="26" style="137" customWidth="1"/>
    <col min="13027" max="13027" width="32" style="137" customWidth="1"/>
    <col min="13028" max="13028" width="44" style="137" customWidth="1"/>
    <col min="13029" max="13029" width="22" style="137" customWidth="1"/>
    <col min="13030" max="13030" width="52" style="137" customWidth="1"/>
    <col min="13031" max="13031" width="33" style="137" customWidth="1"/>
    <col min="13032" max="13032" width="40" style="137" customWidth="1"/>
    <col min="13033" max="13033" width="41" style="137" customWidth="1"/>
    <col min="13034" max="13034" width="23" style="137" customWidth="1"/>
    <col min="13035" max="13036" width="37" style="137" customWidth="1"/>
    <col min="13037" max="13037" width="39" style="137" customWidth="1"/>
    <col min="13038" max="13038" width="51" style="137" customWidth="1"/>
    <col min="13039" max="13039" width="33" style="137" customWidth="1"/>
    <col min="13040" max="13040" width="37" style="137" customWidth="1"/>
    <col min="13041" max="13041" width="38" style="137" customWidth="1"/>
    <col min="13042" max="13042" width="43" style="137" customWidth="1"/>
    <col min="13043" max="13044" width="41" style="137" customWidth="1"/>
    <col min="13045" max="13045" width="12" style="137" customWidth="1"/>
    <col min="13046" max="13046" width="18" style="137" customWidth="1"/>
    <col min="13047" max="13047" width="22" style="137" customWidth="1"/>
    <col min="13048" max="13048" width="13" style="137" customWidth="1"/>
    <col min="13049" max="13049" width="14" style="137" customWidth="1"/>
    <col min="13050" max="13050" width="45" style="137" customWidth="1"/>
    <col min="13051" max="13051" width="13" style="137" customWidth="1"/>
    <col min="13052" max="13052" width="27" style="137" customWidth="1"/>
    <col min="13053" max="13053" width="39" style="137" customWidth="1"/>
    <col min="13054" max="13054" width="24" style="137" customWidth="1"/>
    <col min="13055" max="13055" width="40" style="137" customWidth="1"/>
    <col min="13056" max="13056" width="17" style="137" customWidth="1"/>
    <col min="13057" max="13057" width="35" style="137"/>
    <col min="13058" max="13058" width="30" style="137" customWidth="1"/>
    <col min="13059" max="13059" width="6" style="137" customWidth="1"/>
    <col min="13060" max="13060" width="8.28515625" style="137" customWidth="1"/>
    <col min="13061" max="13061" width="10.7109375" style="137" customWidth="1"/>
    <col min="13062" max="13062" width="8.28515625" style="137" customWidth="1"/>
    <col min="13063" max="13064" width="7.140625" style="137" customWidth="1"/>
    <col min="13065" max="13065" width="11.28515625" style="137" customWidth="1"/>
    <col min="13066" max="13066" width="0" style="137" hidden="1" customWidth="1"/>
    <col min="13067" max="13067" width="4" style="137" customWidth="1"/>
    <col min="13068" max="13220" width="8.7109375" style="137" customWidth="1"/>
    <col min="13221" max="13221" width="4" style="137" customWidth="1"/>
    <col min="13222" max="13222" width="13" style="137" customWidth="1"/>
    <col min="13223" max="13223" width="52" style="137" customWidth="1"/>
    <col min="13224" max="13224" width="23.7109375" style="137" customWidth="1"/>
    <col min="13225" max="13225" width="7" style="137" customWidth="1"/>
    <col min="13226" max="13226" width="20" style="137" customWidth="1"/>
    <col min="13227" max="13227" width="26" style="137" customWidth="1"/>
    <col min="13228" max="13228" width="23" style="137" customWidth="1"/>
    <col min="13229" max="13229" width="32" style="137" customWidth="1"/>
    <col min="13230" max="13230" width="30" style="137" customWidth="1"/>
    <col min="13231" max="13231" width="29" style="137" customWidth="1"/>
    <col min="13232" max="13232" width="32" style="137" customWidth="1"/>
    <col min="13233" max="13233" width="31" style="137" customWidth="1"/>
    <col min="13234" max="13234" width="20" style="137" customWidth="1"/>
    <col min="13235" max="13235" width="36" style="137" customWidth="1"/>
    <col min="13236" max="13236" width="25" style="137" customWidth="1"/>
    <col min="13237" max="13237" width="22" style="137" customWidth="1"/>
    <col min="13238" max="13238" width="23" style="137" customWidth="1"/>
    <col min="13239" max="13239" width="16" style="137" customWidth="1"/>
    <col min="13240" max="13240" width="27" style="137" customWidth="1"/>
    <col min="13241" max="13241" width="16" style="137" customWidth="1"/>
    <col min="13242" max="13242" width="25" style="137" customWidth="1"/>
    <col min="13243" max="13243" width="24" style="137" customWidth="1"/>
    <col min="13244" max="13244" width="16" style="137" customWidth="1"/>
    <col min="13245" max="13245" width="22" style="137" customWidth="1"/>
    <col min="13246" max="13246" width="32" style="137" customWidth="1"/>
    <col min="13247" max="13247" width="30" style="137" customWidth="1"/>
    <col min="13248" max="13248" width="23" style="137" customWidth="1"/>
    <col min="13249" max="13249" width="22" style="137" customWidth="1"/>
    <col min="13250" max="13251" width="33" style="137" customWidth="1"/>
    <col min="13252" max="13252" width="26" style="137" customWidth="1"/>
    <col min="13253" max="13253" width="25" style="137" customWidth="1"/>
    <col min="13254" max="13254" width="16" style="137" customWidth="1"/>
    <col min="13255" max="13255" width="23" style="137" customWidth="1"/>
    <col min="13256" max="13256" width="31" style="137" customWidth="1"/>
    <col min="13257" max="13257" width="32" style="137" customWidth="1"/>
    <col min="13258" max="13258" width="17" style="137" customWidth="1"/>
    <col min="13259" max="13259" width="28" style="137" customWidth="1"/>
    <col min="13260" max="13260" width="49" style="137" customWidth="1"/>
    <col min="13261" max="13261" width="24" style="137" customWidth="1"/>
    <col min="13262" max="13262" width="50" style="137" customWidth="1"/>
    <col min="13263" max="13263" width="25" style="137" customWidth="1"/>
    <col min="13264" max="13264" width="20" style="137" customWidth="1"/>
    <col min="13265" max="13265" width="26" style="137" customWidth="1"/>
    <col min="13266" max="13266" width="33" style="137" customWidth="1"/>
    <col min="13267" max="13267" width="26" style="137" customWidth="1"/>
    <col min="13268" max="13268" width="38" style="137" customWidth="1"/>
    <col min="13269" max="13269" width="28" style="137" customWidth="1"/>
    <col min="13270" max="13270" width="45" style="137" customWidth="1"/>
    <col min="13271" max="13271" width="27" style="137" customWidth="1"/>
    <col min="13272" max="13272" width="37" style="137" customWidth="1"/>
    <col min="13273" max="13273" width="18" style="137" customWidth="1"/>
    <col min="13274" max="13274" width="22" style="137" customWidth="1"/>
    <col min="13275" max="13275" width="23" style="137" customWidth="1"/>
    <col min="13276" max="13276" width="26" style="137" customWidth="1"/>
    <col min="13277" max="13277" width="17" style="137" customWidth="1"/>
    <col min="13278" max="13278" width="40" style="137" customWidth="1"/>
    <col min="13279" max="13279" width="23" style="137" customWidth="1"/>
    <col min="13280" max="13280" width="38" style="137" customWidth="1"/>
    <col min="13281" max="13281" width="51" style="137" customWidth="1"/>
    <col min="13282" max="13282" width="26" style="137" customWidth="1"/>
    <col min="13283" max="13283" width="32" style="137" customWidth="1"/>
    <col min="13284" max="13284" width="44" style="137" customWidth="1"/>
    <col min="13285" max="13285" width="22" style="137" customWidth="1"/>
    <col min="13286" max="13286" width="52" style="137" customWidth="1"/>
    <col min="13287" max="13287" width="33" style="137" customWidth="1"/>
    <col min="13288" max="13288" width="40" style="137" customWidth="1"/>
    <col min="13289" max="13289" width="41" style="137" customWidth="1"/>
    <col min="13290" max="13290" width="23" style="137" customWidth="1"/>
    <col min="13291" max="13292" width="37" style="137" customWidth="1"/>
    <col min="13293" max="13293" width="39" style="137" customWidth="1"/>
    <col min="13294" max="13294" width="51" style="137" customWidth="1"/>
    <col min="13295" max="13295" width="33" style="137" customWidth="1"/>
    <col min="13296" max="13296" width="37" style="137" customWidth="1"/>
    <col min="13297" max="13297" width="38" style="137" customWidth="1"/>
    <col min="13298" max="13298" width="43" style="137" customWidth="1"/>
    <col min="13299" max="13300" width="41" style="137" customWidth="1"/>
    <col min="13301" max="13301" width="12" style="137" customWidth="1"/>
    <col min="13302" max="13302" width="18" style="137" customWidth="1"/>
    <col min="13303" max="13303" width="22" style="137" customWidth="1"/>
    <col min="13304" max="13304" width="13" style="137" customWidth="1"/>
    <col min="13305" max="13305" width="14" style="137" customWidth="1"/>
    <col min="13306" max="13306" width="45" style="137" customWidth="1"/>
    <col min="13307" max="13307" width="13" style="137" customWidth="1"/>
    <col min="13308" max="13308" width="27" style="137" customWidth="1"/>
    <col min="13309" max="13309" width="39" style="137" customWidth="1"/>
    <col min="13310" max="13310" width="24" style="137" customWidth="1"/>
    <col min="13311" max="13311" width="40" style="137" customWidth="1"/>
    <col min="13312" max="13312" width="17" style="137" customWidth="1"/>
    <col min="13313" max="13313" width="35" style="137"/>
    <col min="13314" max="13314" width="30" style="137" customWidth="1"/>
    <col min="13315" max="13315" width="6" style="137" customWidth="1"/>
    <col min="13316" max="13316" width="8.28515625" style="137" customWidth="1"/>
    <col min="13317" max="13317" width="10.7109375" style="137" customWidth="1"/>
    <col min="13318" max="13318" width="8.28515625" style="137" customWidth="1"/>
    <col min="13319" max="13320" width="7.140625" style="137" customWidth="1"/>
    <col min="13321" max="13321" width="11.28515625" style="137" customWidth="1"/>
    <col min="13322" max="13322" width="0" style="137" hidden="1" customWidth="1"/>
    <col min="13323" max="13323" width="4" style="137" customWidth="1"/>
    <col min="13324" max="13476" width="8.7109375" style="137" customWidth="1"/>
    <col min="13477" max="13477" width="4" style="137" customWidth="1"/>
    <col min="13478" max="13478" width="13" style="137" customWidth="1"/>
    <col min="13479" max="13479" width="52" style="137" customWidth="1"/>
    <col min="13480" max="13480" width="23.7109375" style="137" customWidth="1"/>
    <col min="13481" max="13481" width="7" style="137" customWidth="1"/>
    <col min="13482" max="13482" width="20" style="137" customWidth="1"/>
    <col min="13483" max="13483" width="26" style="137" customWidth="1"/>
    <col min="13484" max="13484" width="23" style="137" customWidth="1"/>
    <col min="13485" max="13485" width="32" style="137" customWidth="1"/>
    <col min="13486" max="13486" width="30" style="137" customWidth="1"/>
    <col min="13487" max="13487" width="29" style="137" customWidth="1"/>
    <col min="13488" max="13488" width="32" style="137" customWidth="1"/>
    <col min="13489" max="13489" width="31" style="137" customWidth="1"/>
    <col min="13490" max="13490" width="20" style="137" customWidth="1"/>
    <col min="13491" max="13491" width="36" style="137" customWidth="1"/>
    <col min="13492" max="13492" width="25" style="137" customWidth="1"/>
    <col min="13493" max="13493" width="22" style="137" customWidth="1"/>
    <col min="13494" max="13494" width="23" style="137" customWidth="1"/>
    <col min="13495" max="13495" width="16" style="137" customWidth="1"/>
    <col min="13496" max="13496" width="27" style="137" customWidth="1"/>
    <col min="13497" max="13497" width="16" style="137" customWidth="1"/>
    <col min="13498" max="13498" width="25" style="137" customWidth="1"/>
    <col min="13499" max="13499" width="24" style="137" customWidth="1"/>
    <col min="13500" max="13500" width="16" style="137" customWidth="1"/>
    <col min="13501" max="13501" width="22" style="137" customWidth="1"/>
    <col min="13502" max="13502" width="32" style="137" customWidth="1"/>
    <col min="13503" max="13503" width="30" style="137" customWidth="1"/>
    <col min="13504" max="13504" width="23" style="137" customWidth="1"/>
    <col min="13505" max="13505" width="22" style="137" customWidth="1"/>
    <col min="13506" max="13507" width="33" style="137" customWidth="1"/>
    <col min="13508" max="13508" width="26" style="137" customWidth="1"/>
    <col min="13509" max="13509" width="25" style="137" customWidth="1"/>
    <col min="13510" max="13510" width="16" style="137" customWidth="1"/>
    <col min="13511" max="13511" width="23" style="137" customWidth="1"/>
    <col min="13512" max="13512" width="31" style="137" customWidth="1"/>
    <col min="13513" max="13513" width="32" style="137" customWidth="1"/>
    <col min="13514" max="13514" width="17" style="137" customWidth="1"/>
    <col min="13515" max="13515" width="28" style="137" customWidth="1"/>
    <col min="13516" max="13516" width="49" style="137" customWidth="1"/>
    <col min="13517" max="13517" width="24" style="137" customWidth="1"/>
    <col min="13518" max="13518" width="50" style="137" customWidth="1"/>
    <col min="13519" max="13519" width="25" style="137" customWidth="1"/>
    <col min="13520" max="13520" width="20" style="137" customWidth="1"/>
    <col min="13521" max="13521" width="26" style="137" customWidth="1"/>
    <col min="13522" max="13522" width="33" style="137" customWidth="1"/>
    <col min="13523" max="13523" width="26" style="137" customWidth="1"/>
    <col min="13524" max="13524" width="38" style="137" customWidth="1"/>
    <col min="13525" max="13525" width="28" style="137" customWidth="1"/>
    <col min="13526" max="13526" width="45" style="137" customWidth="1"/>
    <col min="13527" max="13527" width="27" style="137" customWidth="1"/>
    <col min="13528" max="13528" width="37" style="137" customWidth="1"/>
    <col min="13529" max="13529" width="18" style="137" customWidth="1"/>
    <col min="13530" max="13530" width="22" style="137" customWidth="1"/>
    <col min="13531" max="13531" width="23" style="137" customWidth="1"/>
    <col min="13532" max="13532" width="26" style="137" customWidth="1"/>
    <col min="13533" max="13533" width="17" style="137" customWidth="1"/>
    <col min="13534" max="13534" width="40" style="137" customWidth="1"/>
    <col min="13535" max="13535" width="23" style="137" customWidth="1"/>
    <col min="13536" max="13536" width="38" style="137" customWidth="1"/>
    <col min="13537" max="13537" width="51" style="137" customWidth="1"/>
    <col min="13538" max="13538" width="26" style="137" customWidth="1"/>
    <col min="13539" max="13539" width="32" style="137" customWidth="1"/>
    <col min="13540" max="13540" width="44" style="137" customWidth="1"/>
    <col min="13541" max="13541" width="22" style="137" customWidth="1"/>
    <col min="13542" max="13542" width="52" style="137" customWidth="1"/>
    <col min="13543" max="13543" width="33" style="137" customWidth="1"/>
    <col min="13544" max="13544" width="40" style="137" customWidth="1"/>
    <col min="13545" max="13545" width="41" style="137" customWidth="1"/>
    <col min="13546" max="13546" width="23" style="137" customWidth="1"/>
    <col min="13547" max="13548" width="37" style="137" customWidth="1"/>
    <col min="13549" max="13549" width="39" style="137" customWidth="1"/>
    <col min="13550" max="13550" width="51" style="137" customWidth="1"/>
    <col min="13551" max="13551" width="33" style="137" customWidth="1"/>
    <col min="13552" max="13552" width="37" style="137" customWidth="1"/>
    <col min="13553" max="13553" width="38" style="137" customWidth="1"/>
    <col min="13554" max="13554" width="43" style="137" customWidth="1"/>
    <col min="13555" max="13556" width="41" style="137" customWidth="1"/>
    <col min="13557" max="13557" width="12" style="137" customWidth="1"/>
    <col min="13558" max="13558" width="18" style="137" customWidth="1"/>
    <col min="13559" max="13559" width="22" style="137" customWidth="1"/>
    <col min="13560" max="13560" width="13" style="137" customWidth="1"/>
    <col min="13561" max="13561" width="14" style="137" customWidth="1"/>
    <col min="13562" max="13562" width="45" style="137" customWidth="1"/>
    <col min="13563" max="13563" width="13" style="137" customWidth="1"/>
    <col min="13564" max="13564" width="27" style="137" customWidth="1"/>
    <col min="13565" max="13565" width="39" style="137" customWidth="1"/>
    <col min="13566" max="13566" width="24" style="137" customWidth="1"/>
    <col min="13567" max="13567" width="40" style="137" customWidth="1"/>
    <col min="13568" max="13568" width="17" style="137" customWidth="1"/>
    <col min="13569" max="13569" width="35" style="137"/>
    <col min="13570" max="13570" width="30" style="137" customWidth="1"/>
    <col min="13571" max="13571" width="6" style="137" customWidth="1"/>
    <col min="13572" max="13572" width="8.28515625" style="137" customWidth="1"/>
    <col min="13573" max="13573" width="10.7109375" style="137" customWidth="1"/>
    <col min="13574" max="13574" width="8.28515625" style="137" customWidth="1"/>
    <col min="13575" max="13576" width="7.140625" style="137" customWidth="1"/>
    <col min="13577" max="13577" width="11.28515625" style="137" customWidth="1"/>
    <col min="13578" max="13578" width="0" style="137" hidden="1" customWidth="1"/>
    <col min="13579" max="13579" width="4" style="137" customWidth="1"/>
    <col min="13580" max="13732" width="8.7109375" style="137" customWidth="1"/>
    <col min="13733" max="13733" width="4" style="137" customWidth="1"/>
    <col min="13734" max="13734" width="13" style="137" customWidth="1"/>
    <col min="13735" max="13735" width="52" style="137" customWidth="1"/>
    <col min="13736" max="13736" width="23.7109375" style="137" customWidth="1"/>
    <col min="13737" max="13737" width="7" style="137" customWidth="1"/>
    <col min="13738" max="13738" width="20" style="137" customWidth="1"/>
    <col min="13739" max="13739" width="26" style="137" customWidth="1"/>
    <col min="13740" max="13740" width="23" style="137" customWidth="1"/>
    <col min="13741" max="13741" width="32" style="137" customWidth="1"/>
    <col min="13742" max="13742" width="30" style="137" customWidth="1"/>
    <col min="13743" max="13743" width="29" style="137" customWidth="1"/>
    <col min="13744" max="13744" width="32" style="137" customWidth="1"/>
    <col min="13745" max="13745" width="31" style="137" customWidth="1"/>
    <col min="13746" max="13746" width="20" style="137" customWidth="1"/>
    <col min="13747" max="13747" width="36" style="137" customWidth="1"/>
    <col min="13748" max="13748" width="25" style="137" customWidth="1"/>
    <col min="13749" max="13749" width="22" style="137" customWidth="1"/>
    <col min="13750" max="13750" width="23" style="137" customWidth="1"/>
    <col min="13751" max="13751" width="16" style="137" customWidth="1"/>
    <col min="13752" max="13752" width="27" style="137" customWidth="1"/>
    <col min="13753" max="13753" width="16" style="137" customWidth="1"/>
    <col min="13754" max="13754" width="25" style="137" customWidth="1"/>
    <col min="13755" max="13755" width="24" style="137" customWidth="1"/>
    <col min="13756" max="13756" width="16" style="137" customWidth="1"/>
    <col min="13757" max="13757" width="22" style="137" customWidth="1"/>
    <col min="13758" max="13758" width="32" style="137" customWidth="1"/>
    <col min="13759" max="13759" width="30" style="137" customWidth="1"/>
    <col min="13760" max="13760" width="23" style="137" customWidth="1"/>
    <col min="13761" max="13761" width="22" style="137" customWidth="1"/>
    <col min="13762" max="13763" width="33" style="137" customWidth="1"/>
    <col min="13764" max="13764" width="26" style="137" customWidth="1"/>
    <col min="13765" max="13765" width="25" style="137" customWidth="1"/>
    <col min="13766" max="13766" width="16" style="137" customWidth="1"/>
    <col min="13767" max="13767" width="23" style="137" customWidth="1"/>
    <col min="13768" max="13768" width="31" style="137" customWidth="1"/>
    <col min="13769" max="13769" width="32" style="137" customWidth="1"/>
    <col min="13770" max="13770" width="17" style="137" customWidth="1"/>
    <col min="13771" max="13771" width="28" style="137" customWidth="1"/>
    <col min="13772" max="13772" width="49" style="137" customWidth="1"/>
    <col min="13773" max="13773" width="24" style="137" customWidth="1"/>
    <col min="13774" max="13774" width="50" style="137" customWidth="1"/>
    <col min="13775" max="13775" width="25" style="137" customWidth="1"/>
    <col min="13776" max="13776" width="20" style="137" customWidth="1"/>
    <col min="13777" max="13777" width="26" style="137" customWidth="1"/>
    <col min="13778" max="13778" width="33" style="137" customWidth="1"/>
    <col min="13779" max="13779" width="26" style="137" customWidth="1"/>
    <col min="13780" max="13780" width="38" style="137" customWidth="1"/>
    <col min="13781" max="13781" width="28" style="137" customWidth="1"/>
    <col min="13782" max="13782" width="45" style="137" customWidth="1"/>
    <col min="13783" max="13783" width="27" style="137" customWidth="1"/>
    <col min="13784" max="13784" width="37" style="137" customWidth="1"/>
    <col min="13785" max="13785" width="18" style="137" customWidth="1"/>
    <col min="13786" max="13786" width="22" style="137" customWidth="1"/>
    <col min="13787" max="13787" width="23" style="137" customWidth="1"/>
    <col min="13788" max="13788" width="26" style="137" customWidth="1"/>
    <col min="13789" max="13789" width="17" style="137" customWidth="1"/>
    <col min="13790" max="13790" width="40" style="137" customWidth="1"/>
    <col min="13791" max="13791" width="23" style="137" customWidth="1"/>
    <col min="13792" max="13792" width="38" style="137" customWidth="1"/>
    <col min="13793" max="13793" width="51" style="137" customWidth="1"/>
    <col min="13794" max="13794" width="26" style="137" customWidth="1"/>
    <col min="13795" max="13795" width="32" style="137" customWidth="1"/>
    <col min="13796" max="13796" width="44" style="137" customWidth="1"/>
    <col min="13797" max="13797" width="22" style="137" customWidth="1"/>
    <col min="13798" max="13798" width="52" style="137" customWidth="1"/>
    <col min="13799" max="13799" width="33" style="137" customWidth="1"/>
    <col min="13800" max="13800" width="40" style="137" customWidth="1"/>
    <col min="13801" max="13801" width="41" style="137" customWidth="1"/>
    <col min="13802" max="13802" width="23" style="137" customWidth="1"/>
    <col min="13803" max="13804" width="37" style="137" customWidth="1"/>
    <col min="13805" max="13805" width="39" style="137" customWidth="1"/>
    <col min="13806" max="13806" width="51" style="137" customWidth="1"/>
    <col min="13807" max="13807" width="33" style="137" customWidth="1"/>
    <col min="13808" max="13808" width="37" style="137" customWidth="1"/>
    <col min="13809" max="13809" width="38" style="137" customWidth="1"/>
    <col min="13810" max="13810" width="43" style="137" customWidth="1"/>
    <col min="13811" max="13812" width="41" style="137" customWidth="1"/>
    <col min="13813" max="13813" width="12" style="137" customWidth="1"/>
    <col min="13814" max="13814" width="18" style="137" customWidth="1"/>
    <col min="13815" max="13815" width="22" style="137" customWidth="1"/>
    <col min="13816" max="13816" width="13" style="137" customWidth="1"/>
    <col min="13817" max="13817" width="14" style="137" customWidth="1"/>
    <col min="13818" max="13818" width="45" style="137" customWidth="1"/>
    <col min="13819" max="13819" width="13" style="137" customWidth="1"/>
    <col min="13820" max="13820" width="27" style="137" customWidth="1"/>
    <col min="13821" max="13821" width="39" style="137" customWidth="1"/>
    <col min="13822" max="13822" width="24" style="137" customWidth="1"/>
    <col min="13823" max="13823" width="40" style="137" customWidth="1"/>
    <col min="13824" max="13824" width="17" style="137" customWidth="1"/>
    <col min="13825" max="13825" width="35" style="137"/>
    <col min="13826" max="13826" width="30" style="137" customWidth="1"/>
    <col min="13827" max="13827" width="6" style="137" customWidth="1"/>
    <col min="13828" max="13828" width="8.28515625" style="137" customWidth="1"/>
    <col min="13829" max="13829" width="10.7109375" style="137" customWidth="1"/>
    <col min="13830" max="13830" width="8.28515625" style="137" customWidth="1"/>
    <col min="13831" max="13832" width="7.140625" style="137" customWidth="1"/>
    <col min="13833" max="13833" width="11.28515625" style="137" customWidth="1"/>
    <col min="13834" max="13834" width="0" style="137" hidden="1" customWidth="1"/>
    <col min="13835" max="13835" width="4" style="137" customWidth="1"/>
    <col min="13836" max="13988" width="8.7109375" style="137" customWidth="1"/>
    <col min="13989" max="13989" width="4" style="137" customWidth="1"/>
    <col min="13990" max="13990" width="13" style="137" customWidth="1"/>
    <col min="13991" max="13991" width="52" style="137" customWidth="1"/>
    <col min="13992" max="13992" width="23.7109375" style="137" customWidth="1"/>
    <col min="13993" max="13993" width="7" style="137" customWidth="1"/>
    <col min="13994" max="13994" width="20" style="137" customWidth="1"/>
    <col min="13995" max="13995" width="26" style="137" customWidth="1"/>
    <col min="13996" max="13996" width="23" style="137" customWidth="1"/>
    <col min="13997" max="13997" width="32" style="137" customWidth="1"/>
    <col min="13998" max="13998" width="30" style="137" customWidth="1"/>
    <col min="13999" max="13999" width="29" style="137" customWidth="1"/>
    <col min="14000" max="14000" width="32" style="137" customWidth="1"/>
    <col min="14001" max="14001" width="31" style="137" customWidth="1"/>
    <col min="14002" max="14002" width="20" style="137" customWidth="1"/>
    <col min="14003" max="14003" width="36" style="137" customWidth="1"/>
    <col min="14004" max="14004" width="25" style="137" customWidth="1"/>
    <col min="14005" max="14005" width="22" style="137" customWidth="1"/>
    <col min="14006" max="14006" width="23" style="137" customWidth="1"/>
    <col min="14007" max="14007" width="16" style="137" customWidth="1"/>
    <col min="14008" max="14008" width="27" style="137" customWidth="1"/>
    <col min="14009" max="14009" width="16" style="137" customWidth="1"/>
    <col min="14010" max="14010" width="25" style="137" customWidth="1"/>
    <col min="14011" max="14011" width="24" style="137" customWidth="1"/>
    <col min="14012" max="14012" width="16" style="137" customWidth="1"/>
    <col min="14013" max="14013" width="22" style="137" customWidth="1"/>
    <col min="14014" max="14014" width="32" style="137" customWidth="1"/>
    <col min="14015" max="14015" width="30" style="137" customWidth="1"/>
    <col min="14016" max="14016" width="23" style="137" customWidth="1"/>
    <col min="14017" max="14017" width="22" style="137" customWidth="1"/>
    <col min="14018" max="14019" width="33" style="137" customWidth="1"/>
    <col min="14020" max="14020" width="26" style="137" customWidth="1"/>
    <col min="14021" max="14021" width="25" style="137" customWidth="1"/>
    <col min="14022" max="14022" width="16" style="137" customWidth="1"/>
    <col min="14023" max="14023" width="23" style="137" customWidth="1"/>
    <col min="14024" max="14024" width="31" style="137" customWidth="1"/>
    <col min="14025" max="14025" width="32" style="137" customWidth="1"/>
    <col min="14026" max="14026" width="17" style="137" customWidth="1"/>
    <col min="14027" max="14027" width="28" style="137" customWidth="1"/>
    <col min="14028" max="14028" width="49" style="137" customWidth="1"/>
    <col min="14029" max="14029" width="24" style="137" customWidth="1"/>
    <col min="14030" max="14030" width="50" style="137" customWidth="1"/>
    <col min="14031" max="14031" width="25" style="137" customWidth="1"/>
    <col min="14032" max="14032" width="20" style="137" customWidth="1"/>
    <col min="14033" max="14033" width="26" style="137" customWidth="1"/>
    <col min="14034" max="14034" width="33" style="137" customWidth="1"/>
    <col min="14035" max="14035" width="26" style="137" customWidth="1"/>
    <col min="14036" max="14036" width="38" style="137" customWidth="1"/>
    <col min="14037" max="14037" width="28" style="137" customWidth="1"/>
    <col min="14038" max="14038" width="45" style="137" customWidth="1"/>
    <col min="14039" max="14039" width="27" style="137" customWidth="1"/>
    <col min="14040" max="14040" width="37" style="137" customWidth="1"/>
    <col min="14041" max="14041" width="18" style="137" customWidth="1"/>
    <col min="14042" max="14042" width="22" style="137" customWidth="1"/>
    <col min="14043" max="14043" width="23" style="137" customWidth="1"/>
    <col min="14044" max="14044" width="26" style="137" customWidth="1"/>
    <col min="14045" max="14045" width="17" style="137" customWidth="1"/>
    <col min="14046" max="14046" width="40" style="137" customWidth="1"/>
    <col min="14047" max="14047" width="23" style="137" customWidth="1"/>
    <col min="14048" max="14048" width="38" style="137" customWidth="1"/>
    <col min="14049" max="14049" width="51" style="137" customWidth="1"/>
    <col min="14050" max="14050" width="26" style="137" customWidth="1"/>
    <col min="14051" max="14051" width="32" style="137" customWidth="1"/>
    <col min="14052" max="14052" width="44" style="137" customWidth="1"/>
    <col min="14053" max="14053" width="22" style="137" customWidth="1"/>
    <col min="14054" max="14054" width="52" style="137" customWidth="1"/>
    <col min="14055" max="14055" width="33" style="137" customWidth="1"/>
    <col min="14056" max="14056" width="40" style="137" customWidth="1"/>
    <col min="14057" max="14057" width="41" style="137" customWidth="1"/>
    <col min="14058" max="14058" width="23" style="137" customWidth="1"/>
    <col min="14059" max="14060" width="37" style="137" customWidth="1"/>
    <col min="14061" max="14061" width="39" style="137" customWidth="1"/>
    <col min="14062" max="14062" width="51" style="137" customWidth="1"/>
    <col min="14063" max="14063" width="33" style="137" customWidth="1"/>
    <col min="14064" max="14064" width="37" style="137" customWidth="1"/>
    <col min="14065" max="14065" width="38" style="137" customWidth="1"/>
    <col min="14066" max="14066" width="43" style="137" customWidth="1"/>
    <col min="14067" max="14068" width="41" style="137" customWidth="1"/>
    <col min="14069" max="14069" width="12" style="137" customWidth="1"/>
    <col min="14070" max="14070" width="18" style="137" customWidth="1"/>
    <col min="14071" max="14071" width="22" style="137" customWidth="1"/>
    <col min="14072" max="14072" width="13" style="137" customWidth="1"/>
    <col min="14073" max="14073" width="14" style="137" customWidth="1"/>
    <col min="14074" max="14074" width="45" style="137" customWidth="1"/>
    <col min="14075" max="14075" width="13" style="137" customWidth="1"/>
    <col min="14076" max="14076" width="27" style="137" customWidth="1"/>
    <col min="14077" max="14077" width="39" style="137" customWidth="1"/>
    <col min="14078" max="14078" width="24" style="137" customWidth="1"/>
    <col min="14079" max="14079" width="40" style="137" customWidth="1"/>
    <col min="14080" max="14080" width="17" style="137" customWidth="1"/>
    <col min="14081" max="14081" width="35" style="137"/>
    <col min="14082" max="14082" width="30" style="137" customWidth="1"/>
    <col min="14083" max="14083" width="6" style="137" customWidth="1"/>
    <col min="14084" max="14084" width="8.28515625" style="137" customWidth="1"/>
    <col min="14085" max="14085" width="10.7109375" style="137" customWidth="1"/>
    <col min="14086" max="14086" width="8.28515625" style="137" customWidth="1"/>
    <col min="14087" max="14088" width="7.140625" style="137" customWidth="1"/>
    <col min="14089" max="14089" width="11.28515625" style="137" customWidth="1"/>
    <col min="14090" max="14090" width="0" style="137" hidden="1" customWidth="1"/>
    <col min="14091" max="14091" width="4" style="137" customWidth="1"/>
    <col min="14092" max="14244" width="8.7109375" style="137" customWidth="1"/>
    <col min="14245" max="14245" width="4" style="137" customWidth="1"/>
    <col min="14246" max="14246" width="13" style="137" customWidth="1"/>
    <col min="14247" max="14247" width="52" style="137" customWidth="1"/>
    <col min="14248" max="14248" width="23.7109375" style="137" customWidth="1"/>
    <col min="14249" max="14249" width="7" style="137" customWidth="1"/>
    <col min="14250" max="14250" width="20" style="137" customWidth="1"/>
    <col min="14251" max="14251" width="26" style="137" customWidth="1"/>
    <col min="14252" max="14252" width="23" style="137" customWidth="1"/>
    <col min="14253" max="14253" width="32" style="137" customWidth="1"/>
    <col min="14254" max="14254" width="30" style="137" customWidth="1"/>
    <col min="14255" max="14255" width="29" style="137" customWidth="1"/>
    <col min="14256" max="14256" width="32" style="137" customWidth="1"/>
    <col min="14257" max="14257" width="31" style="137" customWidth="1"/>
    <col min="14258" max="14258" width="20" style="137" customWidth="1"/>
    <col min="14259" max="14259" width="36" style="137" customWidth="1"/>
    <col min="14260" max="14260" width="25" style="137" customWidth="1"/>
    <col min="14261" max="14261" width="22" style="137" customWidth="1"/>
    <col min="14262" max="14262" width="23" style="137" customWidth="1"/>
    <col min="14263" max="14263" width="16" style="137" customWidth="1"/>
    <col min="14264" max="14264" width="27" style="137" customWidth="1"/>
    <col min="14265" max="14265" width="16" style="137" customWidth="1"/>
    <col min="14266" max="14266" width="25" style="137" customWidth="1"/>
    <col min="14267" max="14267" width="24" style="137" customWidth="1"/>
    <col min="14268" max="14268" width="16" style="137" customWidth="1"/>
    <col min="14269" max="14269" width="22" style="137" customWidth="1"/>
    <col min="14270" max="14270" width="32" style="137" customWidth="1"/>
    <col min="14271" max="14271" width="30" style="137" customWidth="1"/>
    <col min="14272" max="14272" width="23" style="137" customWidth="1"/>
    <col min="14273" max="14273" width="22" style="137" customWidth="1"/>
    <col min="14274" max="14275" width="33" style="137" customWidth="1"/>
    <col min="14276" max="14276" width="26" style="137" customWidth="1"/>
    <col min="14277" max="14277" width="25" style="137" customWidth="1"/>
    <col min="14278" max="14278" width="16" style="137" customWidth="1"/>
    <col min="14279" max="14279" width="23" style="137" customWidth="1"/>
    <col min="14280" max="14280" width="31" style="137" customWidth="1"/>
    <col min="14281" max="14281" width="32" style="137" customWidth="1"/>
    <col min="14282" max="14282" width="17" style="137" customWidth="1"/>
    <col min="14283" max="14283" width="28" style="137" customWidth="1"/>
    <col min="14284" max="14284" width="49" style="137" customWidth="1"/>
    <col min="14285" max="14285" width="24" style="137" customWidth="1"/>
    <col min="14286" max="14286" width="50" style="137" customWidth="1"/>
    <col min="14287" max="14287" width="25" style="137" customWidth="1"/>
    <col min="14288" max="14288" width="20" style="137" customWidth="1"/>
    <col min="14289" max="14289" width="26" style="137" customWidth="1"/>
    <col min="14290" max="14290" width="33" style="137" customWidth="1"/>
    <col min="14291" max="14291" width="26" style="137" customWidth="1"/>
    <col min="14292" max="14292" width="38" style="137" customWidth="1"/>
    <col min="14293" max="14293" width="28" style="137" customWidth="1"/>
    <col min="14294" max="14294" width="45" style="137" customWidth="1"/>
    <col min="14295" max="14295" width="27" style="137" customWidth="1"/>
    <col min="14296" max="14296" width="37" style="137" customWidth="1"/>
    <col min="14297" max="14297" width="18" style="137" customWidth="1"/>
    <col min="14298" max="14298" width="22" style="137" customWidth="1"/>
    <col min="14299" max="14299" width="23" style="137" customWidth="1"/>
    <col min="14300" max="14300" width="26" style="137" customWidth="1"/>
    <col min="14301" max="14301" width="17" style="137" customWidth="1"/>
    <col min="14302" max="14302" width="40" style="137" customWidth="1"/>
    <col min="14303" max="14303" width="23" style="137" customWidth="1"/>
    <col min="14304" max="14304" width="38" style="137" customWidth="1"/>
    <col min="14305" max="14305" width="51" style="137" customWidth="1"/>
    <col min="14306" max="14306" width="26" style="137" customWidth="1"/>
    <col min="14307" max="14307" width="32" style="137" customWidth="1"/>
    <col min="14308" max="14308" width="44" style="137" customWidth="1"/>
    <col min="14309" max="14309" width="22" style="137" customWidth="1"/>
    <col min="14310" max="14310" width="52" style="137" customWidth="1"/>
    <col min="14311" max="14311" width="33" style="137" customWidth="1"/>
    <col min="14312" max="14312" width="40" style="137" customWidth="1"/>
    <col min="14313" max="14313" width="41" style="137" customWidth="1"/>
    <col min="14314" max="14314" width="23" style="137" customWidth="1"/>
    <col min="14315" max="14316" width="37" style="137" customWidth="1"/>
    <col min="14317" max="14317" width="39" style="137" customWidth="1"/>
    <col min="14318" max="14318" width="51" style="137" customWidth="1"/>
    <col min="14319" max="14319" width="33" style="137" customWidth="1"/>
    <col min="14320" max="14320" width="37" style="137" customWidth="1"/>
    <col min="14321" max="14321" width="38" style="137" customWidth="1"/>
    <col min="14322" max="14322" width="43" style="137" customWidth="1"/>
    <col min="14323" max="14324" width="41" style="137" customWidth="1"/>
    <col min="14325" max="14325" width="12" style="137" customWidth="1"/>
    <col min="14326" max="14326" width="18" style="137" customWidth="1"/>
    <col min="14327" max="14327" width="22" style="137" customWidth="1"/>
    <col min="14328" max="14328" width="13" style="137" customWidth="1"/>
    <col min="14329" max="14329" width="14" style="137" customWidth="1"/>
    <col min="14330" max="14330" width="45" style="137" customWidth="1"/>
    <col min="14331" max="14331" width="13" style="137" customWidth="1"/>
    <col min="14332" max="14332" width="27" style="137" customWidth="1"/>
    <col min="14333" max="14333" width="39" style="137" customWidth="1"/>
    <col min="14334" max="14334" width="24" style="137" customWidth="1"/>
    <col min="14335" max="14335" width="40" style="137" customWidth="1"/>
    <col min="14336" max="14336" width="17" style="137" customWidth="1"/>
    <col min="14337" max="14337" width="35" style="137"/>
    <col min="14338" max="14338" width="30" style="137" customWidth="1"/>
    <col min="14339" max="14339" width="6" style="137" customWidth="1"/>
    <col min="14340" max="14340" width="8.28515625" style="137" customWidth="1"/>
    <col min="14341" max="14341" width="10.7109375" style="137" customWidth="1"/>
    <col min="14342" max="14342" width="8.28515625" style="137" customWidth="1"/>
    <col min="14343" max="14344" width="7.140625" style="137" customWidth="1"/>
    <col min="14345" max="14345" width="11.28515625" style="137" customWidth="1"/>
    <col min="14346" max="14346" width="0" style="137" hidden="1" customWidth="1"/>
    <col min="14347" max="14347" width="4" style="137" customWidth="1"/>
    <col min="14348" max="14500" width="8.7109375" style="137" customWidth="1"/>
    <col min="14501" max="14501" width="4" style="137" customWidth="1"/>
    <col min="14502" max="14502" width="13" style="137" customWidth="1"/>
    <col min="14503" max="14503" width="52" style="137" customWidth="1"/>
    <col min="14504" max="14504" width="23.7109375" style="137" customWidth="1"/>
    <col min="14505" max="14505" width="7" style="137" customWidth="1"/>
    <col min="14506" max="14506" width="20" style="137" customWidth="1"/>
    <col min="14507" max="14507" width="26" style="137" customWidth="1"/>
    <col min="14508" max="14508" width="23" style="137" customWidth="1"/>
    <col min="14509" max="14509" width="32" style="137" customWidth="1"/>
    <col min="14510" max="14510" width="30" style="137" customWidth="1"/>
    <col min="14511" max="14511" width="29" style="137" customWidth="1"/>
    <col min="14512" max="14512" width="32" style="137" customWidth="1"/>
    <col min="14513" max="14513" width="31" style="137" customWidth="1"/>
    <col min="14514" max="14514" width="20" style="137" customWidth="1"/>
    <col min="14515" max="14515" width="36" style="137" customWidth="1"/>
    <col min="14516" max="14516" width="25" style="137" customWidth="1"/>
    <col min="14517" max="14517" width="22" style="137" customWidth="1"/>
    <col min="14518" max="14518" width="23" style="137" customWidth="1"/>
    <col min="14519" max="14519" width="16" style="137" customWidth="1"/>
    <col min="14520" max="14520" width="27" style="137" customWidth="1"/>
    <col min="14521" max="14521" width="16" style="137" customWidth="1"/>
    <col min="14522" max="14522" width="25" style="137" customWidth="1"/>
    <col min="14523" max="14523" width="24" style="137" customWidth="1"/>
    <col min="14524" max="14524" width="16" style="137" customWidth="1"/>
    <col min="14525" max="14525" width="22" style="137" customWidth="1"/>
    <col min="14526" max="14526" width="32" style="137" customWidth="1"/>
    <col min="14527" max="14527" width="30" style="137" customWidth="1"/>
    <col min="14528" max="14528" width="23" style="137" customWidth="1"/>
    <col min="14529" max="14529" width="22" style="137" customWidth="1"/>
    <col min="14530" max="14531" width="33" style="137" customWidth="1"/>
    <col min="14532" max="14532" width="26" style="137" customWidth="1"/>
    <col min="14533" max="14533" width="25" style="137" customWidth="1"/>
    <col min="14534" max="14534" width="16" style="137" customWidth="1"/>
    <col min="14535" max="14535" width="23" style="137" customWidth="1"/>
    <col min="14536" max="14536" width="31" style="137" customWidth="1"/>
    <col min="14537" max="14537" width="32" style="137" customWidth="1"/>
    <col min="14538" max="14538" width="17" style="137" customWidth="1"/>
    <col min="14539" max="14539" width="28" style="137" customWidth="1"/>
    <col min="14540" max="14540" width="49" style="137" customWidth="1"/>
    <col min="14541" max="14541" width="24" style="137" customWidth="1"/>
    <col min="14542" max="14542" width="50" style="137" customWidth="1"/>
    <col min="14543" max="14543" width="25" style="137" customWidth="1"/>
    <col min="14544" max="14544" width="20" style="137" customWidth="1"/>
    <col min="14545" max="14545" width="26" style="137" customWidth="1"/>
    <col min="14546" max="14546" width="33" style="137" customWidth="1"/>
    <col min="14547" max="14547" width="26" style="137" customWidth="1"/>
    <col min="14548" max="14548" width="38" style="137" customWidth="1"/>
    <col min="14549" max="14549" width="28" style="137" customWidth="1"/>
    <col min="14550" max="14550" width="45" style="137" customWidth="1"/>
    <col min="14551" max="14551" width="27" style="137" customWidth="1"/>
    <col min="14552" max="14552" width="37" style="137" customWidth="1"/>
    <col min="14553" max="14553" width="18" style="137" customWidth="1"/>
    <col min="14554" max="14554" width="22" style="137" customWidth="1"/>
    <col min="14555" max="14555" width="23" style="137" customWidth="1"/>
    <col min="14556" max="14556" width="26" style="137" customWidth="1"/>
    <col min="14557" max="14557" width="17" style="137" customWidth="1"/>
    <col min="14558" max="14558" width="40" style="137" customWidth="1"/>
    <col min="14559" max="14559" width="23" style="137" customWidth="1"/>
    <col min="14560" max="14560" width="38" style="137" customWidth="1"/>
    <col min="14561" max="14561" width="51" style="137" customWidth="1"/>
    <col min="14562" max="14562" width="26" style="137" customWidth="1"/>
    <col min="14563" max="14563" width="32" style="137" customWidth="1"/>
    <col min="14564" max="14564" width="44" style="137" customWidth="1"/>
    <col min="14565" max="14565" width="22" style="137" customWidth="1"/>
    <col min="14566" max="14566" width="52" style="137" customWidth="1"/>
    <col min="14567" max="14567" width="33" style="137" customWidth="1"/>
    <col min="14568" max="14568" width="40" style="137" customWidth="1"/>
    <col min="14569" max="14569" width="41" style="137" customWidth="1"/>
    <col min="14570" max="14570" width="23" style="137" customWidth="1"/>
    <col min="14571" max="14572" width="37" style="137" customWidth="1"/>
    <col min="14573" max="14573" width="39" style="137" customWidth="1"/>
    <col min="14574" max="14574" width="51" style="137" customWidth="1"/>
    <col min="14575" max="14575" width="33" style="137" customWidth="1"/>
    <col min="14576" max="14576" width="37" style="137" customWidth="1"/>
    <col min="14577" max="14577" width="38" style="137" customWidth="1"/>
    <col min="14578" max="14578" width="43" style="137" customWidth="1"/>
    <col min="14579" max="14580" width="41" style="137" customWidth="1"/>
    <col min="14581" max="14581" width="12" style="137" customWidth="1"/>
    <col min="14582" max="14582" width="18" style="137" customWidth="1"/>
    <col min="14583" max="14583" width="22" style="137" customWidth="1"/>
    <col min="14584" max="14584" width="13" style="137" customWidth="1"/>
    <col min="14585" max="14585" width="14" style="137" customWidth="1"/>
    <col min="14586" max="14586" width="45" style="137" customWidth="1"/>
    <col min="14587" max="14587" width="13" style="137" customWidth="1"/>
    <col min="14588" max="14588" width="27" style="137" customWidth="1"/>
    <col min="14589" max="14589" width="39" style="137" customWidth="1"/>
    <col min="14590" max="14590" width="24" style="137" customWidth="1"/>
    <col min="14591" max="14591" width="40" style="137" customWidth="1"/>
    <col min="14592" max="14592" width="17" style="137" customWidth="1"/>
    <col min="14593" max="14593" width="35" style="137"/>
    <col min="14594" max="14594" width="30" style="137" customWidth="1"/>
    <col min="14595" max="14595" width="6" style="137" customWidth="1"/>
    <col min="14596" max="14596" width="8.28515625" style="137" customWidth="1"/>
    <col min="14597" max="14597" width="10.7109375" style="137" customWidth="1"/>
    <col min="14598" max="14598" width="8.28515625" style="137" customWidth="1"/>
    <col min="14599" max="14600" width="7.140625" style="137" customWidth="1"/>
    <col min="14601" max="14601" width="11.28515625" style="137" customWidth="1"/>
    <col min="14602" max="14602" width="0" style="137" hidden="1" customWidth="1"/>
    <col min="14603" max="14603" width="4" style="137" customWidth="1"/>
    <col min="14604" max="14756" width="8.7109375" style="137" customWidth="1"/>
    <col min="14757" max="14757" width="4" style="137" customWidth="1"/>
    <col min="14758" max="14758" width="13" style="137" customWidth="1"/>
    <col min="14759" max="14759" width="52" style="137" customWidth="1"/>
    <col min="14760" max="14760" width="23.7109375" style="137" customWidth="1"/>
    <col min="14761" max="14761" width="7" style="137" customWidth="1"/>
    <col min="14762" max="14762" width="20" style="137" customWidth="1"/>
    <col min="14763" max="14763" width="26" style="137" customWidth="1"/>
    <col min="14764" max="14764" width="23" style="137" customWidth="1"/>
    <col min="14765" max="14765" width="32" style="137" customWidth="1"/>
    <col min="14766" max="14766" width="30" style="137" customWidth="1"/>
    <col min="14767" max="14767" width="29" style="137" customWidth="1"/>
    <col min="14768" max="14768" width="32" style="137" customWidth="1"/>
    <col min="14769" max="14769" width="31" style="137" customWidth="1"/>
    <col min="14770" max="14770" width="20" style="137" customWidth="1"/>
    <col min="14771" max="14771" width="36" style="137" customWidth="1"/>
    <col min="14772" max="14772" width="25" style="137" customWidth="1"/>
    <col min="14773" max="14773" width="22" style="137" customWidth="1"/>
    <col min="14774" max="14774" width="23" style="137" customWidth="1"/>
    <col min="14775" max="14775" width="16" style="137" customWidth="1"/>
    <col min="14776" max="14776" width="27" style="137" customWidth="1"/>
    <col min="14777" max="14777" width="16" style="137" customWidth="1"/>
    <col min="14778" max="14778" width="25" style="137" customWidth="1"/>
    <col min="14779" max="14779" width="24" style="137" customWidth="1"/>
    <col min="14780" max="14780" width="16" style="137" customWidth="1"/>
    <col min="14781" max="14781" width="22" style="137" customWidth="1"/>
    <col min="14782" max="14782" width="32" style="137" customWidth="1"/>
    <col min="14783" max="14783" width="30" style="137" customWidth="1"/>
    <col min="14784" max="14784" width="23" style="137" customWidth="1"/>
    <col min="14785" max="14785" width="22" style="137" customWidth="1"/>
    <col min="14786" max="14787" width="33" style="137" customWidth="1"/>
    <col min="14788" max="14788" width="26" style="137" customWidth="1"/>
    <col min="14789" max="14789" width="25" style="137" customWidth="1"/>
    <col min="14790" max="14790" width="16" style="137" customWidth="1"/>
    <col min="14791" max="14791" width="23" style="137" customWidth="1"/>
    <col min="14792" max="14792" width="31" style="137" customWidth="1"/>
    <col min="14793" max="14793" width="32" style="137" customWidth="1"/>
    <col min="14794" max="14794" width="17" style="137" customWidth="1"/>
    <col min="14795" max="14795" width="28" style="137" customWidth="1"/>
    <col min="14796" max="14796" width="49" style="137" customWidth="1"/>
    <col min="14797" max="14797" width="24" style="137" customWidth="1"/>
    <col min="14798" max="14798" width="50" style="137" customWidth="1"/>
    <col min="14799" max="14799" width="25" style="137" customWidth="1"/>
    <col min="14800" max="14800" width="20" style="137" customWidth="1"/>
    <col min="14801" max="14801" width="26" style="137" customWidth="1"/>
    <col min="14802" max="14802" width="33" style="137" customWidth="1"/>
    <col min="14803" max="14803" width="26" style="137" customWidth="1"/>
    <col min="14804" max="14804" width="38" style="137" customWidth="1"/>
    <col min="14805" max="14805" width="28" style="137" customWidth="1"/>
    <col min="14806" max="14806" width="45" style="137" customWidth="1"/>
    <col min="14807" max="14807" width="27" style="137" customWidth="1"/>
    <col min="14808" max="14808" width="37" style="137" customWidth="1"/>
    <col min="14809" max="14809" width="18" style="137" customWidth="1"/>
    <col min="14810" max="14810" width="22" style="137" customWidth="1"/>
    <col min="14811" max="14811" width="23" style="137" customWidth="1"/>
    <col min="14812" max="14812" width="26" style="137" customWidth="1"/>
    <col min="14813" max="14813" width="17" style="137" customWidth="1"/>
    <col min="14814" max="14814" width="40" style="137" customWidth="1"/>
    <col min="14815" max="14815" width="23" style="137" customWidth="1"/>
    <col min="14816" max="14816" width="38" style="137" customWidth="1"/>
    <col min="14817" max="14817" width="51" style="137" customWidth="1"/>
    <col min="14818" max="14818" width="26" style="137" customWidth="1"/>
    <col min="14819" max="14819" width="32" style="137" customWidth="1"/>
    <col min="14820" max="14820" width="44" style="137" customWidth="1"/>
    <col min="14821" max="14821" width="22" style="137" customWidth="1"/>
    <col min="14822" max="14822" width="52" style="137" customWidth="1"/>
    <col min="14823" max="14823" width="33" style="137" customWidth="1"/>
    <col min="14824" max="14824" width="40" style="137" customWidth="1"/>
    <col min="14825" max="14825" width="41" style="137" customWidth="1"/>
    <col min="14826" max="14826" width="23" style="137" customWidth="1"/>
    <col min="14827" max="14828" width="37" style="137" customWidth="1"/>
    <col min="14829" max="14829" width="39" style="137" customWidth="1"/>
    <col min="14830" max="14830" width="51" style="137" customWidth="1"/>
    <col min="14831" max="14831" width="33" style="137" customWidth="1"/>
    <col min="14832" max="14832" width="37" style="137" customWidth="1"/>
    <col min="14833" max="14833" width="38" style="137" customWidth="1"/>
    <col min="14834" max="14834" width="43" style="137" customWidth="1"/>
    <col min="14835" max="14836" width="41" style="137" customWidth="1"/>
    <col min="14837" max="14837" width="12" style="137" customWidth="1"/>
    <col min="14838" max="14838" width="18" style="137" customWidth="1"/>
    <col min="14839" max="14839" width="22" style="137" customWidth="1"/>
    <col min="14840" max="14840" width="13" style="137" customWidth="1"/>
    <col min="14841" max="14841" width="14" style="137" customWidth="1"/>
    <col min="14842" max="14842" width="45" style="137" customWidth="1"/>
    <col min="14843" max="14843" width="13" style="137" customWidth="1"/>
    <col min="14844" max="14844" width="27" style="137" customWidth="1"/>
    <col min="14845" max="14845" width="39" style="137" customWidth="1"/>
    <col min="14846" max="14846" width="24" style="137" customWidth="1"/>
    <col min="14847" max="14847" width="40" style="137" customWidth="1"/>
    <col min="14848" max="14848" width="17" style="137" customWidth="1"/>
    <col min="14849" max="14849" width="35" style="137"/>
    <col min="14850" max="14850" width="30" style="137" customWidth="1"/>
    <col min="14851" max="14851" width="6" style="137" customWidth="1"/>
    <col min="14852" max="14852" width="8.28515625" style="137" customWidth="1"/>
    <col min="14853" max="14853" width="10.7109375" style="137" customWidth="1"/>
    <col min="14854" max="14854" width="8.28515625" style="137" customWidth="1"/>
    <col min="14855" max="14856" width="7.140625" style="137" customWidth="1"/>
    <col min="14857" max="14857" width="11.28515625" style="137" customWidth="1"/>
    <col min="14858" max="14858" width="0" style="137" hidden="1" customWidth="1"/>
    <col min="14859" max="14859" width="4" style="137" customWidth="1"/>
    <col min="14860" max="15012" width="8.7109375" style="137" customWidth="1"/>
    <col min="15013" max="15013" width="4" style="137" customWidth="1"/>
    <col min="15014" max="15014" width="13" style="137" customWidth="1"/>
    <col min="15015" max="15015" width="52" style="137" customWidth="1"/>
    <col min="15016" max="15016" width="23.7109375" style="137" customWidth="1"/>
    <col min="15017" max="15017" width="7" style="137" customWidth="1"/>
    <col min="15018" max="15018" width="20" style="137" customWidth="1"/>
    <col min="15019" max="15019" width="26" style="137" customWidth="1"/>
    <col min="15020" max="15020" width="23" style="137" customWidth="1"/>
    <col min="15021" max="15021" width="32" style="137" customWidth="1"/>
    <col min="15022" max="15022" width="30" style="137" customWidth="1"/>
    <col min="15023" max="15023" width="29" style="137" customWidth="1"/>
    <col min="15024" max="15024" width="32" style="137" customWidth="1"/>
    <col min="15025" max="15025" width="31" style="137" customWidth="1"/>
    <col min="15026" max="15026" width="20" style="137" customWidth="1"/>
    <col min="15027" max="15027" width="36" style="137" customWidth="1"/>
    <col min="15028" max="15028" width="25" style="137" customWidth="1"/>
    <col min="15029" max="15029" width="22" style="137" customWidth="1"/>
    <col min="15030" max="15030" width="23" style="137" customWidth="1"/>
    <col min="15031" max="15031" width="16" style="137" customWidth="1"/>
    <col min="15032" max="15032" width="27" style="137" customWidth="1"/>
    <col min="15033" max="15033" width="16" style="137" customWidth="1"/>
    <col min="15034" max="15034" width="25" style="137" customWidth="1"/>
    <col min="15035" max="15035" width="24" style="137" customWidth="1"/>
    <col min="15036" max="15036" width="16" style="137" customWidth="1"/>
    <col min="15037" max="15037" width="22" style="137" customWidth="1"/>
    <col min="15038" max="15038" width="32" style="137" customWidth="1"/>
    <col min="15039" max="15039" width="30" style="137" customWidth="1"/>
    <col min="15040" max="15040" width="23" style="137" customWidth="1"/>
    <col min="15041" max="15041" width="22" style="137" customWidth="1"/>
    <col min="15042" max="15043" width="33" style="137" customWidth="1"/>
    <col min="15044" max="15044" width="26" style="137" customWidth="1"/>
    <col min="15045" max="15045" width="25" style="137" customWidth="1"/>
    <col min="15046" max="15046" width="16" style="137" customWidth="1"/>
    <col min="15047" max="15047" width="23" style="137" customWidth="1"/>
    <col min="15048" max="15048" width="31" style="137" customWidth="1"/>
    <col min="15049" max="15049" width="32" style="137" customWidth="1"/>
    <col min="15050" max="15050" width="17" style="137" customWidth="1"/>
    <col min="15051" max="15051" width="28" style="137" customWidth="1"/>
    <col min="15052" max="15052" width="49" style="137" customWidth="1"/>
    <col min="15053" max="15053" width="24" style="137" customWidth="1"/>
    <col min="15054" max="15054" width="50" style="137" customWidth="1"/>
    <col min="15055" max="15055" width="25" style="137" customWidth="1"/>
    <col min="15056" max="15056" width="20" style="137" customWidth="1"/>
    <col min="15057" max="15057" width="26" style="137" customWidth="1"/>
    <col min="15058" max="15058" width="33" style="137" customWidth="1"/>
    <col min="15059" max="15059" width="26" style="137" customWidth="1"/>
    <col min="15060" max="15060" width="38" style="137" customWidth="1"/>
    <col min="15061" max="15061" width="28" style="137" customWidth="1"/>
    <col min="15062" max="15062" width="45" style="137" customWidth="1"/>
    <col min="15063" max="15063" width="27" style="137" customWidth="1"/>
    <col min="15064" max="15064" width="37" style="137" customWidth="1"/>
    <col min="15065" max="15065" width="18" style="137" customWidth="1"/>
    <col min="15066" max="15066" width="22" style="137" customWidth="1"/>
    <col min="15067" max="15067" width="23" style="137" customWidth="1"/>
    <col min="15068" max="15068" width="26" style="137" customWidth="1"/>
    <col min="15069" max="15069" width="17" style="137" customWidth="1"/>
    <col min="15070" max="15070" width="40" style="137" customWidth="1"/>
    <col min="15071" max="15071" width="23" style="137" customWidth="1"/>
    <col min="15072" max="15072" width="38" style="137" customWidth="1"/>
    <col min="15073" max="15073" width="51" style="137" customWidth="1"/>
    <col min="15074" max="15074" width="26" style="137" customWidth="1"/>
    <col min="15075" max="15075" width="32" style="137" customWidth="1"/>
    <col min="15076" max="15076" width="44" style="137" customWidth="1"/>
    <col min="15077" max="15077" width="22" style="137" customWidth="1"/>
    <col min="15078" max="15078" width="52" style="137" customWidth="1"/>
    <col min="15079" max="15079" width="33" style="137" customWidth="1"/>
    <col min="15080" max="15080" width="40" style="137" customWidth="1"/>
    <col min="15081" max="15081" width="41" style="137" customWidth="1"/>
    <col min="15082" max="15082" width="23" style="137" customWidth="1"/>
    <col min="15083" max="15084" width="37" style="137" customWidth="1"/>
    <col min="15085" max="15085" width="39" style="137" customWidth="1"/>
    <col min="15086" max="15086" width="51" style="137" customWidth="1"/>
    <col min="15087" max="15087" width="33" style="137" customWidth="1"/>
    <col min="15088" max="15088" width="37" style="137" customWidth="1"/>
    <col min="15089" max="15089" width="38" style="137" customWidth="1"/>
    <col min="15090" max="15090" width="43" style="137" customWidth="1"/>
    <col min="15091" max="15092" width="41" style="137" customWidth="1"/>
    <col min="15093" max="15093" width="12" style="137" customWidth="1"/>
    <col min="15094" max="15094" width="18" style="137" customWidth="1"/>
    <col min="15095" max="15095" width="22" style="137" customWidth="1"/>
    <col min="15096" max="15096" width="13" style="137" customWidth="1"/>
    <col min="15097" max="15097" width="14" style="137" customWidth="1"/>
    <col min="15098" max="15098" width="45" style="137" customWidth="1"/>
    <col min="15099" max="15099" width="13" style="137" customWidth="1"/>
    <col min="15100" max="15100" width="27" style="137" customWidth="1"/>
    <col min="15101" max="15101" width="39" style="137" customWidth="1"/>
    <col min="15102" max="15102" width="24" style="137" customWidth="1"/>
    <col min="15103" max="15103" width="40" style="137" customWidth="1"/>
    <col min="15104" max="15104" width="17" style="137" customWidth="1"/>
    <col min="15105" max="15105" width="35" style="137"/>
    <col min="15106" max="15106" width="30" style="137" customWidth="1"/>
    <col min="15107" max="15107" width="6" style="137" customWidth="1"/>
    <col min="15108" max="15108" width="8.28515625" style="137" customWidth="1"/>
    <col min="15109" max="15109" width="10.7109375" style="137" customWidth="1"/>
    <col min="15110" max="15110" width="8.28515625" style="137" customWidth="1"/>
    <col min="15111" max="15112" width="7.140625" style="137" customWidth="1"/>
    <col min="15113" max="15113" width="11.28515625" style="137" customWidth="1"/>
    <col min="15114" max="15114" width="0" style="137" hidden="1" customWidth="1"/>
    <col min="15115" max="15115" width="4" style="137" customWidth="1"/>
    <col min="15116" max="15268" width="8.7109375" style="137" customWidth="1"/>
    <col min="15269" max="15269" width="4" style="137" customWidth="1"/>
    <col min="15270" max="15270" width="13" style="137" customWidth="1"/>
    <col min="15271" max="15271" width="52" style="137" customWidth="1"/>
    <col min="15272" max="15272" width="23.7109375" style="137" customWidth="1"/>
    <col min="15273" max="15273" width="7" style="137" customWidth="1"/>
    <col min="15274" max="15274" width="20" style="137" customWidth="1"/>
    <col min="15275" max="15275" width="26" style="137" customWidth="1"/>
    <col min="15276" max="15276" width="23" style="137" customWidth="1"/>
    <col min="15277" max="15277" width="32" style="137" customWidth="1"/>
    <col min="15278" max="15278" width="30" style="137" customWidth="1"/>
    <col min="15279" max="15279" width="29" style="137" customWidth="1"/>
    <col min="15280" max="15280" width="32" style="137" customWidth="1"/>
    <col min="15281" max="15281" width="31" style="137" customWidth="1"/>
    <col min="15282" max="15282" width="20" style="137" customWidth="1"/>
    <col min="15283" max="15283" width="36" style="137" customWidth="1"/>
    <col min="15284" max="15284" width="25" style="137" customWidth="1"/>
    <col min="15285" max="15285" width="22" style="137" customWidth="1"/>
    <col min="15286" max="15286" width="23" style="137" customWidth="1"/>
    <col min="15287" max="15287" width="16" style="137" customWidth="1"/>
    <col min="15288" max="15288" width="27" style="137" customWidth="1"/>
    <col min="15289" max="15289" width="16" style="137" customWidth="1"/>
    <col min="15290" max="15290" width="25" style="137" customWidth="1"/>
    <col min="15291" max="15291" width="24" style="137" customWidth="1"/>
    <col min="15292" max="15292" width="16" style="137" customWidth="1"/>
    <col min="15293" max="15293" width="22" style="137" customWidth="1"/>
    <col min="15294" max="15294" width="32" style="137" customWidth="1"/>
    <col min="15295" max="15295" width="30" style="137" customWidth="1"/>
    <col min="15296" max="15296" width="23" style="137" customWidth="1"/>
    <col min="15297" max="15297" width="22" style="137" customWidth="1"/>
    <col min="15298" max="15299" width="33" style="137" customWidth="1"/>
    <col min="15300" max="15300" width="26" style="137" customWidth="1"/>
    <col min="15301" max="15301" width="25" style="137" customWidth="1"/>
    <col min="15302" max="15302" width="16" style="137" customWidth="1"/>
    <col min="15303" max="15303" width="23" style="137" customWidth="1"/>
    <col min="15304" max="15304" width="31" style="137" customWidth="1"/>
    <col min="15305" max="15305" width="32" style="137" customWidth="1"/>
    <col min="15306" max="15306" width="17" style="137" customWidth="1"/>
    <col min="15307" max="15307" width="28" style="137" customWidth="1"/>
    <col min="15308" max="15308" width="49" style="137" customWidth="1"/>
    <col min="15309" max="15309" width="24" style="137" customWidth="1"/>
    <col min="15310" max="15310" width="50" style="137" customWidth="1"/>
    <col min="15311" max="15311" width="25" style="137" customWidth="1"/>
    <col min="15312" max="15312" width="20" style="137" customWidth="1"/>
    <col min="15313" max="15313" width="26" style="137" customWidth="1"/>
    <col min="15314" max="15314" width="33" style="137" customWidth="1"/>
    <col min="15315" max="15315" width="26" style="137" customWidth="1"/>
    <col min="15316" max="15316" width="38" style="137" customWidth="1"/>
    <col min="15317" max="15317" width="28" style="137" customWidth="1"/>
    <col min="15318" max="15318" width="45" style="137" customWidth="1"/>
    <col min="15319" max="15319" width="27" style="137" customWidth="1"/>
    <col min="15320" max="15320" width="37" style="137" customWidth="1"/>
    <col min="15321" max="15321" width="18" style="137" customWidth="1"/>
    <col min="15322" max="15322" width="22" style="137" customWidth="1"/>
    <col min="15323" max="15323" width="23" style="137" customWidth="1"/>
    <col min="15324" max="15324" width="26" style="137" customWidth="1"/>
    <col min="15325" max="15325" width="17" style="137" customWidth="1"/>
    <col min="15326" max="15326" width="40" style="137" customWidth="1"/>
    <col min="15327" max="15327" width="23" style="137" customWidth="1"/>
    <col min="15328" max="15328" width="38" style="137" customWidth="1"/>
    <col min="15329" max="15329" width="51" style="137" customWidth="1"/>
    <col min="15330" max="15330" width="26" style="137" customWidth="1"/>
    <col min="15331" max="15331" width="32" style="137" customWidth="1"/>
    <col min="15332" max="15332" width="44" style="137" customWidth="1"/>
    <col min="15333" max="15333" width="22" style="137" customWidth="1"/>
    <col min="15334" max="15334" width="52" style="137" customWidth="1"/>
    <col min="15335" max="15335" width="33" style="137" customWidth="1"/>
    <col min="15336" max="15336" width="40" style="137" customWidth="1"/>
    <col min="15337" max="15337" width="41" style="137" customWidth="1"/>
    <col min="15338" max="15338" width="23" style="137" customWidth="1"/>
    <col min="15339" max="15340" width="37" style="137" customWidth="1"/>
    <col min="15341" max="15341" width="39" style="137" customWidth="1"/>
    <col min="15342" max="15342" width="51" style="137" customWidth="1"/>
    <col min="15343" max="15343" width="33" style="137" customWidth="1"/>
    <col min="15344" max="15344" width="37" style="137" customWidth="1"/>
    <col min="15345" max="15345" width="38" style="137" customWidth="1"/>
    <col min="15346" max="15346" width="43" style="137" customWidth="1"/>
    <col min="15347" max="15348" width="41" style="137" customWidth="1"/>
    <col min="15349" max="15349" width="12" style="137" customWidth="1"/>
    <col min="15350" max="15350" width="18" style="137" customWidth="1"/>
    <col min="15351" max="15351" width="22" style="137" customWidth="1"/>
    <col min="15352" max="15352" width="13" style="137" customWidth="1"/>
    <col min="15353" max="15353" width="14" style="137" customWidth="1"/>
    <col min="15354" max="15354" width="45" style="137" customWidth="1"/>
    <col min="15355" max="15355" width="13" style="137" customWidth="1"/>
    <col min="15356" max="15356" width="27" style="137" customWidth="1"/>
    <col min="15357" max="15357" width="39" style="137" customWidth="1"/>
    <col min="15358" max="15358" width="24" style="137" customWidth="1"/>
    <col min="15359" max="15359" width="40" style="137" customWidth="1"/>
    <col min="15360" max="15360" width="17" style="137" customWidth="1"/>
    <col min="15361" max="15361" width="35" style="137"/>
    <col min="15362" max="15362" width="30" style="137" customWidth="1"/>
    <col min="15363" max="15363" width="6" style="137" customWidth="1"/>
    <col min="15364" max="15364" width="8.28515625" style="137" customWidth="1"/>
    <col min="15365" max="15365" width="10.7109375" style="137" customWidth="1"/>
    <col min="15366" max="15366" width="8.28515625" style="137" customWidth="1"/>
    <col min="15367" max="15368" width="7.140625" style="137" customWidth="1"/>
    <col min="15369" max="15369" width="11.28515625" style="137" customWidth="1"/>
    <col min="15370" max="15370" width="0" style="137" hidden="1" customWidth="1"/>
    <col min="15371" max="15371" width="4" style="137" customWidth="1"/>
    <col min="15372" max="15524" width="8.7109375" style="137" customWidth="1"/>
    <col min="15525" max="15525" width="4" style="137" customWidth="1"/>
    <col min="15526" max="15526" width="13" style="137" customWidth="1"/>
    <col min="15527" max="15527" width="52" style="137" customWidth="1"/>
    <col min="15528" max="15528" width="23.7109375" style="137" customWidth="1"/>
    <col min="15529" max="15529" width="7" style="137" customWidth="1"/>
    <col min="15530" max="15530" width="20" style="137" customWidth="1"/>
    <col min="15531" max="15531" width="26" style="137" customWidth="1"/>
    <col min="15532" max="15532" width="23" style="137" customWidth="1"/>
    <col min="15533" max="15533" width="32" style="137" customWidth="1"/>
    <col min="15534" max="15534" width="30" style="137" customWidth="1"/>
    <col min="15535" max="15535" width="29" style="137" customWidth="1"/>
    <col min="15536" max="15536" width="32" style="137" customWidth="1"/>
    <col min="15537" max="15537" width="31" style="137" customWidth="1"/>
    <col min="15538" max="15538" width="20" style="137" customWidth="1"/>
    <col min="15539" max="15539" width="36" style="137" customWidth="1"/>
    <col min="15540" max="15540" width="25" style="137" customWidth="1"/>
    <col min="15541" max="15541" width="22" style="137" customWidth="1"/>
    <col min="15542" max="15542" width="23" style="137" customWidth="1"/>
    <col min="15543" max="15543" width="16" style="137" customWidth="1"/>
    <col min="15544" max="15544" width="27" style="137" customWidth="1"/>
    <col min="15545" max="15545" width="16" style="137" customWidth="1"/>
    <col min="15546" max="15546" width="25" style="137" customWidth="1"/>
    <col min="15547" max="15547" width="24" style="137" customWidth="1"/>
    <col min="15548" max="15548" width="16" style="137" customWidth="1"/>
    <col min="15549" max="15549" width="22" style="137" customWidth="1"/>
    <col min="15550" max="15550" width="32" style="137" customWidth="1"/>
    <col min="15551" max="15551" width="30" style="137" customWidth="1"/>
    <col min="15552" max="15552" width="23" style="137" customWidth="1"/>
    <col min="15553" max="15553" width="22" style="137" customWidth="1"/>
    <col min="15554" max="15555" width="33" style="137" customWidth="1"/>
    <col min="15556" max="15556" width="26" style="137" customWidth="1"/>
    <col min="15557" max="15557" width="25" style="137" customWidth="1"/>
    <col min="15558" max="15558" width="16" style="137" customWidth="1"/>
    <col min="15559" max="15559" width="23" style="137" customWidth="1"/>
    <col min="15560" max="15560" width="31" style="137" customWidth="1"/>
    <col min="15561" max="15561" width="32" style="137" customWidth="1"/>
    <col min="15562" max="15562" width="17" style="137" customWidth="1"/>
    <col min="15563" max="15563" width="28" style="137" customWidth="1"/>
    <col min="15564" max="15564" width="49" style="137" customWidth="1"/>
    <col min="15565" max="15565" width="24" style="137" customWidth="1"/>
    <col min="15566" max="15566" width="50" style="137" customWidth="1"/>
    <col min="15567" max="15567" width="25" style="137" customWidth="1"/>
    <col min="15568" max="15568" width="20" style="137" customWidth="1"/>
    <col min="15569" max="15569" width="26" style="137" customWidth="1"/>
    <col min="15570" max="15570" width="33" style="137" customWidth="1"/>
    <col min="15571" max="15571" width="26" style="137" customWidth="1"/>
    <col min="15572" max="15572" width="38" style="137" customWidth="1"/>
    <col min="15573" max="15573" width="28" style="137" customWidth="1"/>
    <col min="15574" max="15574" width="45" style="137" customWidth="1"/>
    <col min="15575" max="15575" width="27" style="137" customWidth="1"/>
    <col min="15576" max="15576" width="37" style="137" customWidth="1"/>
    <col min="15577" max="15577" width="18" style="137" customWidth="1"/>
    <col min="15578" max="15578" width="22" style="137" customWidth="1"/>
    <col min="15579" max="15579" width="23" style="137" customWidth="1"/>
    <col min="15580" max="15580" width="26" style="137" customWidth="1"/>
    <col min="15581" max="15581" width="17" style="137" customWidth="1"/>
    <col min="15582" max="15582" width="40" style="137" customWidth="1"/>
    <col min="15583" max="15583" width="23" style="137" customWidth="1"/>
    <col min="15584" max="15584" width="38" style="137" customWidth="1"/>
    <col min="15585" max="15585" width="51" style="137" customWidth="1"/>
    <col min="15586" max="15586" width="26" style="137" customWidth="1"/>
    <col min="15587" max="15587" width="32" style="137" customWidth="1"/>
    <col min="15588" max="15588" width="44" style="137" customWidth="1"/>
    <col min="15589" max="15589" width="22" style="137" customWidth="1"/>
    <col min="15590" max="15590" width="52" style="137" customWidth="1"/>
    <col min="15591" max="15591" width="33" style="137" customWidth="1"/>
    <col min="15592" max="15592" width="40" style="137" customWidth="1"/>
    <col min="15593" max="15593" width="41" style="137" customWidth="1"/>
    <col min="15594" max="15594" width="23" style="137" customWidth="1"/>
    <col min="15595" max="15596" width="37" style="137" customWidth="1"/>
    <col min="15597" max="15597" width="39" style="137" customWidth="1"/>
    <col min="15598" max="15598" width="51" style="137" customWidth="1"/>
    <col min="15599" max="15599" width="33" style="137" customWidth="1"/>
    <col min="15600" max="15600" width="37" style="137" customWidth="1"/>
    <col min="15601" max="15601" width="38" style="137" customWidth="1"/>
    <col min="15602" max="15602" width="43" style="137" customWidth="1"/>
    <col min="15603" max="15604" width="41" style="137" customWidth="1"/>
    <col min="15605" max="15605" width="12" style="137" customWidth="1"/>
    <col min="15606" max="15606" width="18" style="137" customWidth="1"/>
    <col min="15607" max="15607" width="22" style="137" customWidth="1"/>
    <col min="15608" max="15608" width="13" style="137" customWidth="1"/>
    <col min="15609" max="15609" width="14" style="137" customWidth="1"/>
    <col min="15610" max="15610" width="45" style="137" customWidth="1"/>
    <col min="15611" max="15611" width="13" style="137" customWidth="1"/>
    <col min="15612" max="15612" width="27" style="137" customWidth="1"/>
    <col min="15613" max="15613" width="39" style="137" customWidth="1"/>
    <col min="15614" max="15614" width="24" style="137" customWidth="1"/>
    <col min="15615" max="15615" width="40" style="137" customWidth="1"/>
    <col min="15616" max="15616" width="17" style="137" customWidth="1"/>
    <col min="15617" max="15617" width="35" style="137"/>
    <col min="15618" max="15618" width="30" style="137" customWidth="1"/>
    <col min="15619" max="15619" width="6" style="137" customWidth="1"/>
    <col min="15620" max="15620" width="8.28515625" style="137" customWidth="1"/>
    <col min="15621" max="15621" width="10.7109375" style="137" customWidth="1"/>
    <col min="15622" max="15622" width="8.28515625" style="137" customWidth="1"/>
    <col min="15623" max="15624" width="7.140625" style="137" customWidth="1"/>
    <col min="15625" max="15625" width="11.28515625" style="137" customWidth="1"/>
    <col min="15626" max="15626" width="0" style="137" hidden="1" customWidth="1"/>
    <col min="15627" max="15627" width="4" style="137" customWidth="1"/>
    <col min="15628" max="15780" width="8.7109375" style="137" customWidth="1"/>
    <col min="15781" max="15781" width="4" style="137" customWidth="1"/>
    <col min="15782" max="15782" width="13" style="137" customWidth="1"/>
    <col min="15783" max="15783" width="52" style="137" customWidth="1"/>
    <col min="15784" max="15784" width="23.7109375" style="137" customWidth="1"/>
    <col min="15785" max="15785" width="7" style="137" customWidth="1"/>
    <col min="15786" max="15786" width="20" style="137" customWidth="1"/>
    <col min="15787" max="15787" width="26" style="137" customWidth="1"/>
    <col min="15788" max="15788" width="23" style="137" customWidth="1"/>
    <col min="15789" max="15789" width="32" style="137" customWidth="1"/>
    <col min="15790" max="15790" width="30" style="137" customWidth="1"/>
    <col min="15791" max="15791" width="29" style="137" customWidth="1"/>
    <col min="15792" max="15792" width="32" style="137" customWidth="1"/>
    <col min="15793" max="15793" width="31" style="137" customWidth="1"/>
    <col min="15794" max="15794" width="20" style="137" customWidth="1"/>
    <col min="15795" max="15795" width="36" style="137" customWidth="1"/>
    <col min="15796" max="15796" width="25" style="137" customWidth="1"/>
    <col min="15797" max="15797" width="22" style="137" customWidth="1"/>
    <col min="15798" max="15798" width="23" style="137" customWidth="1"/>
    <col min="15799" max="15799" width="16" style="137" customWidth="1"/>
    <col min="15800" max="15800" width="27" style="137" customWidth="1"/>
    <col min="15801" max="15801" width="16" style="137" customWidth="1"/>
    <col min="15802" max="15802" width="25" style="137" customWidth="1"/>
    <col min="15803" max="15803" width="24" style="137" customWidth="1"/>
    <col min="15804" max="15804" width="16" style="137" customWidth="1"/>
    <col min="15805" max="15805" width="22" style="137" customWidth="1"/>
    <col min="15806" max="15806" width="32" style="137" customWidth="1"/>
    <col min="15807" max="15807" width="30" style="137" customWidth="1"/>
    <col min="15808" max="15808" width="23" style="137" customWidth="1"/>
    <col min="15809" max="15809" width="22" style="137" customWidth="1"/>
    <col min="15810" max="15811" width="33" style="137" customWidth="1"/>
    <col min="15812" max="15812" width="26" style="137" customWidth="1"/>
    <col min="15813" max="15813" width="25" style="137" customWidth="1"/>
    <col min="15814" max="15814" width="16" style="137" customWidth="1"/>
    <col min="15815" max="15815" width="23" style="137" customWidth="1"/>
    <col min="15816" max="15816" width="31" style="137" customWidth="1"/>
    <col min="15817" max="15817" width="32" style="137" customWidth="1"/>
    <col min="15818" max="15818" width="17" style="137" customWidth="1"/>
    <col min="15819" max="15819" width="28" style="137" customWidth="1"/>
    <col min="15820" max="15820" width="49" style="137" customWidth="1"/>
    <col min="15821" max="15821" width="24" style="137" customWidth="1"/>
    <col min="15822" max="15822" width="50" style="137" customWidth="1"/>
    <col min="15823" max="15823" width="25" style="137" customWidth="1"/>
    <col min="15824" max="15824" width="20" style="137" customWidth="1"/>
    <col min="15825" max="15825" width="26" style="137" customWidth="1"/>
    <col min="15826" max="15826" width="33" style="137" customWidth="1"/>
    <col min="15827" max="15827" width="26" style="137" customWidth="1"/>
    <col min="15828" max="15828" width="38" style="137" customWidth="1"/>
    <col min="15829" max="15829" width="28" style="137" customWidth="1"/>
    <col min="15830" max="15830" width="45" style="137" customWidth="1"/>
    <col min="15831" max="15831" width="27" style="137" customWidth="1"/>
    <col min="15832" max="15832" width="37" style="137" customWidth="1"/>
    <col min="15833" max="15833" width="18" style="137" customWidth="1"/>
    <col min="15834" max="15834" width="22" style="137" customWidth="1"/>
    <col min="15835" max="15835" width="23" style="137" customWidth="1"/>
    <col min="15836" max="15836" width="26" style="137" customWidth="1"/>
    <col min="15837" max="15837" width="17" style="137" customWidth="1"/>
    <col min="15838" max="15838" width="40" style="137" customWidth="1"/>
    <col min="15839" max="15839" width="23" style="137" customWidth="1"/>
    <col min="15840" max="15840" width="38" style="137" customWidth="1"/>
    <col min="15841" max="15841" width="51" style="137" customWidth="1"/>
    <col min="15842" max="15842" width="26" style="137" customWidth="1"/>
    <col min="15843" max="15843" width="32" style="137" customWidth="1"/>
    <col min="15844" max="15844" width="44" style="137" customWidth="1"/>
    <col min="15845" max="15845" width="22" style="137" customWidth="1"/>
    <col min="15846" max="15846" width="52" style="137" customWidth="1"/>
    <col min="15847" max="15847" width="33" style="137" customWidth="1"/>
    <col min="15848" max="15848" width="40" style="137" customWidth="1"/>
    <col min="15849" max="15849" width="41" style="137" customWidth="1"/>
    <col min="15850" max="15850" width="23" style="137" customWidth="1"/>
    <col min="15851" max="15852" width="37" style="137" customWidth="1"/>
    <col min="15853" max="15853" width="39" style="137" customWidth="1"/>
    <col min="15854" max="15854" width="51" style="137" customWidth="1"/>
    <col min="15855" max="15855" width="33" style="137" customWidth="1"/>
    <col min="15856" max="15856" width="37" style="137" customWidth="1"/>
    <col min="15857" max="15857" width="38" style="137" customWidth="1"/>
    <col min="15858" max="15858" width="43" style="137" customWidth="1"/>
    <col min="15859" max="15860" width="41" style="137" customWidth="1"/>
    <col min="15861" max="15861" width="12" style="137" customWidth="1"/>
    <col min="15862" max="15862" width="18" style="137" customWidth="1"/>
    <col min="15863" max="15863" width="22" style="137" customWidth="1"/>
    <col min="15864" max="15864" width="13" style="137" customWidth="1"/>
    <col min="15865" max="15865" width="14" style="137" customWidth="1"/>
    <col min="15866" max="15866" width="45" style="137" customWidth="1"/>
    <col min="15867" max="15867" width="13" style="137" customWidth="1"/>
    <col min="15868" max="15868" width="27" style="137" customWidth="1"/>
    <col min="15869" max="15869" width="39" style="137" customWidth="1"/>
    <col min="15870" max="15870" width="24" style="137" customWidth="1"/>
    <col min="15871" max="15871" width="40" style="137" customWidth="1"/>
    <col min="15872" max="15872" width="17" style="137" customWidth="1"/>
    <col min="15873" max="15873" width="35" style="137"/>
    <col min="15874" max="15874" width="30" style="137" customWidth="1"/>
    <col min="15875" max="15875" width="6" style="137" customWidth="1"/>
    <col min="15876" max="15876" width="8.28515625" style="137" customWidth="1"/>
    <col min="15877" max="15877" width="10.7109375" style="137" customWidth="1"/>
    <col min="15878" max="15878" width="8.28515625" style="137" customWidth="1"/>
    <col min="15879" max="15880" width="7.140625" style="137" customWidth="1"/>
    <col min="15881" max="15881" width="11.28515625" style="137" customWidth="1"/>
    <col min="15882" max="15882" width="0" style="137" hidden="1" customWidth="1"/>
    <col min="15883" max="15883" width="4" style="137" customWidth="1"/>
    <col min="15884" max="16036" width="8.7109375" style="137" customWidth="1"/>
    <col min="16037" max="16037" width="4" style="137" customWidth="1"/>
    <col min="16038" max="16038" width="13" style="137" customWidth="1"/>
    <col min="16039" max="16039" width="52" style="137" customWidth="1"/>
    <col min="16040" max="16040" width="23.7109375" style="137" customWidth="1"/>
    <col min="16041" max="16041" width="7" style="137" customWidth="1"/>
    <col min="16042" max="16042" width="20" style="137" customWidth="1"/>
    <col min="16043" max="16043" width="26" style="137" customWidth="1"/>
    <col min="16044" max="16044" width="23" style="137" customWidth="1"/>
    <col min="16045" max="16045" width="32" style="137" customWidth="1"/>
    <col min="16046" max="16046" width="30" style="137" customWidth="1"/>
    <col min="16047" max="16047" width="29" style="137" customWidth="1"/>
    <col min="16048" max="16048" width="32" style="137" customWidth="1"/>
    <col min="16049" max="16049" width="31" style="137" customWidth="1"/>
    <col min="16050" max="16050" width="20" style="137" customWidth="1"/>
    <col min="16051" max="16051" width="36" style="137" customWidth="1"/>
    <col min="16052" max="16052" width="25" style="137" customWidth="1"/>
    <col min="16053" max="16053" width="22" style="137" customWidth="1"/>
    <col min="16054" max="16054" width="23" style="137" customWidth="1"/>
    <col min="16055" max="16055" width="16" style="137" customWidth="1"/>
    <col min="16056" max="16056" width="27" style="137" customWidth="1"/>
    <col min="16057" max="16057" width="16" style="137" customWidth="1"/>
    <col min="16058" max="16058" width="25" style="137" customWidth="1"/>
    <col min="16059" max="16059" width="24" style="137" customWidth="1"/>
    <col min="16060" max="16060" width="16" style="137" customWidth="1"/>
    <col min="16061" max="16061" width="22" style="137" customWidth="1"/>
    <col min="16062" max="16062" width="32" style="137" customWidth="1"/>
    <col min="16063" max="16063" width="30" style="137" customWidth="1"/>
    <col min="16064" max="16064" width="23" style="137" customWidth="1"/>
    <col min="16065" max="16065" width="22" style="137" customWidth="1"/>
    <col min="16066" max="16067" width="33" style="137" customWidth="1"/>
    <col min="16068" max="16068" width="26" style="137" customWidth="1"/>
    <col min="16069" max="16069" width="25" style="137" customWidth="1"/>
    <col min="16070" max="16070" width="16" style="137" customWidth="1"/>
    <col min="16071" max="16071" width="23" style="137" customWidth="1"/>
    <col min="16072" max="16072" width="31" style="137" customWidth="1"/>
    <col min="16073" max="16073" width="32" style="137" customWidth="1"/>
    <col min="16074" max="16074" width="17" style="137" customWidth="1"/>
    <col min="16075" max="16075" width="28" style="137" customWidth="1"/>
    <col min="16076" max="16076" width="49" style="137" customWidth="1"/>
    <col min="16077" max="16077" width="24" style="137" customWidth="1"/>
    <col min="16078" max="16078" width="50" style="137" customWidth="1"/>
    <col min="16079" max="16079" width="25" style="137" customWidth="1"/>
    <col min="16080" max="16080" width="20" style="137" customWidth="1"/>
    <col min="16081" max="16081" width="26" style="137" customWidth="1"/>
    <col min="16082" max="16082" width="33" style="137" customWidth="1"/>
    <col min="16083" max="16083" width="26" style="137" customWidth="1"/>
    <col min="16084" max="16084" width="38" style="137" customWidth="1"/>
    <col min="16085" max="16085" width="28" style="137" customWidth="1"/>
    <col min="16086" max="16086" width="45" style="137" customWidth="1"/>
    <col min="16087" max="16087" width="27" style="137" customWidth="1"/>
    <col min="16088" max="16088" width="37" style="137" customWidth="1"/>
    <col min="16089" max="16089" width="18" style="137" customWidth="1"/>
    <col min="16090" max="16090" width="22" style="137" customWidth="1"/>
    <col min="16091" max="16091" width="23" style="137" customWidth="1"/>
    <col min="16092" max="16092" width="26" style="137" customWidth="1"/>
    <col min="16093" max="16093" width="17" style="137" customWidth="1"/>
    <col min="16094" max="16094" width="40" style="137" customWidth="1"/>
    <col min="16095" max="16095" width="23" style="137" customWidth="1"/>
    <col min="16096" max="16096" width="38" style="137" customWidth="1"/>
    <col min="16097" max="16097" width="51" style="137" customWidth="1"/>
    <col min="16098" max="16098" width="26" style="137" customWidth="1"/>
    <col min="16099" max="16099" width="32" style="137" customWidth="1"/>
    <col min="16100" max="16100" width="44" style="137" customWidth="1"/>
    <col min="16101" max="16101" width="22" style="137" customWidth="1"/>
    <col min="16102" max="16102" width="52" style="137" customWidth="1"/>
    <col min="16103" max="16103" width="33" style="137" customWidth="1"/>
    <col min="16104" max="16104" width="40" style="137" customWidth="1"/>
    <col min="16105" max="16105" width="41" style="137" customWidth="1"/>
    <col min="16106" max="16106" width="23" style="137" customWidth="1"/>
    <col min="16107" max="16108" width="37" style="137" customWidth="1"/>
    <col min="16109" max="16109" width="39" style="137" customWidth="1"/>
    <col min="16110" max="16110" width="51" style="137" customWidth="1"/>
    <col min="16111" max="16111" width="33" style="137" customWidth="1"/>
    <col min="16112" max="16112" width="37" style="137" customWidth="1"/>
    <col min="16113" max="16113" width="38" style="137" customWidth="1"/>
    <col min="16114" max="16114" width="43" style="137" customWidth="1"/>
    <col min="16115" max="16116" width="41" style="137" customWidth="1"/>
    <col min="16117" max="16117" width="12" style="137" customWidth="1"/>
    <col min="16118" max="16118" width="18" style="137" customWidth="1"/>
    <col min="16119" max="16119" width="22" style="137" customWidth="1"/>
    <col min="16120" max="16120" width="13" style="137" customWidth="1"/>
    <col min="16121" max="16121" width="14" style="137" customWidth="1"/>
    <col min="16122" max="16122" width="45" style="137" customWidth="1"/>
    <col min="16123" max="16123" width="13" style="137" customWidth="1"/>
    <col min="16124" max="16124" width="27" style="137" customWidth="1"/>
    <col min="16125" max="16125" width="39" style="137" customWidth="1"/>
    <col min="16126" max="16126" width="24" style="137" customWidth="1"/>
    <col min="16127" max="16127" width="40" style="137" customWidth="1"/>
    <col min="16128" max="16128" width="17" style="137" customWidth="1"/>
    <col min="16129" max="16129" width="35" style="137"/>
    <col min="16130" max="16130" width="30" style="137" customWidth="1"/>
    <col min="16131" max="16131" width="6" style="137" customWidth="1"/>
    <col min="16132" max="16132" width="8.28515625" style="137" customWidth="1"/>
    <col min="16133" max="16133" width="10.7109375" style="137" customWidth="1"/>
    <col min="16134" max="16134" width="8.28515625" style="137" customWidth="1"/>
    <col min="16135" max="16136" width="7.140625" style="137" customWidth="1"/>
    <col min="16137" max="16137" width="11.28515625" style="137" customWidth="1"/>
    <col min="16138" max="16138" width="0" style="137" hidden="1" customWidth="1"/>
    <col min="16139" max="16139" width="4" style="137" customWidth="1"/>
    <col min="16140" max="16292" width="8.7109375" style="137" customWidth="1"/>
    <col min="16293" max="16293" width="4" style="137" customWidth="1"/>
    <col min="16294" max="16294" width="13" style="137" customWidth="1"/>
    <col min="16295" max="16295" width="52" style="137" customWidth="1"/>
    <col min="16296" max="16296" width="23.7109375" style="137" customWidth="1"/>
    <col min="16297" max="16297" width="7" style="137" customWidth="1"/>
    <col min="16298" max="16298" width="20" style="137" customWidth="1"/>
    <col min="16299" max="16299" width="26" style="137" customWidth="1"/>
    <col min="16300" max="16300" width="23" style="137" customWidth="1"/>
    <col min="16301" max="16301" width="32" style="137" customWidth="1"/>
    <col min="16302" max="16302" width="30" style="137" customWidth="1"/>
    <col min="16303" max="16303" width="29" style="137" customWidth="1"/>
    <col min="16304" max="16304" width="32" style="137" customWidth="1"/>
    <col min="16305" max="16305" width="31" style="137" customWidth="1"/>
    <col min="16306" max="16306" width="20" style="137" customWidth="1"/>
    <col min="16307" max="16307" width="36" style="137" customWidth="1"/>
    <col min="16308" max="16308" width="25" style="137" customWidth="1"/>
    <col min="16309" max="16309" width="22" style="137" customWidth="1"/>
    <col min="16310" max="16310" width="23" style="137" customWidth="1"/>
    <col min="16311" max="16311" width="16" style="137" customWidth="1"/>
    <col min="16312" max="16312" width="27" style="137" customWidth="1"/>
    <col min="16313" max="16313" width="16" style="137" customWidth="1"/>
    <col min="16314" max="16314" width="25" style="137" customWidth="1"/>
    <col min="16315" max="16315" width="24" style="137" customWidth="1"/>
    <col min="16316" max="16316" width="16" style="137" customWidth="1"/>
    <col min="16317" max="16317" width="22" style="137" customWidth="1"/>
    <col min="16318" max="16318" width="32" style="137" customWidth="1"/>
    <col min="16319" max="16319" width="30" style="137" customWidth="1"/>
    <col min="16320" max="16320" width="23" style="137" customWidth="1"/>
    <col min="16321" max="16321" width="22" style="137" customWidth="1"/>
    <col min="16322" max="16323" width="33" style="137" customWidth="1"/>
    <col min="16324" max="16324" width="26" style="137" customWidth="1"/>
    <col min="16325" max="16325" width="25" style="137" customWidth="1"/>
    <col min="16326" max="16326" width="16" style="137" customWidth="1"/>
    <col min="16327" max="16327" width="23" style="137" customWidth="1"/>
    <col min="16328" max="16328" width="31" style="137" customWidth="1"/>
    <col min="16329" max="16329" width="32" style="137" customWidth="1"/>
    <col min="16330" max="16330" width="17" style="137" customWidth="1"/>
    <col min="16331" max="16331" width="28" style="137" customWidth="1"/>
    <col min="16332" max="16332" width="49" style="137" customWidth="1"/>
    <col min="16333" max="16333" width="24" style="137" customWidth="1"/>
    <col min="16334" max="16334" width="50" style="137" customWidth="1"/>
    <col min="16335" max="16335" width="25" style="137" customWidth="1"/>
    <col min="16336" max="16336" width="20" style="137" customWidth="1"/>
    <col min="16337" max="16337" width="26" style="137" customWidth="1"/>
    <col min="16338" max="16338" width="33" style="137" customWidth="1"/>
    <col min="16339" max="16339" width="26" style="137" customWidth="1"/>
    <col min="16340" max="16340" width="38" style="137" customWidth="1"/>
    <col min="16341" max="16341" width="28" style="137" customWidth="1"/>
    <col min="16342" max="16342" width="45" style="137" customWidth="1"/>
    <col min="16343" max="16343" width="27" style="137" customWidth="1"/>
    <col min="16344" max="16344" width="37" style="137" customWidth="1"/>
    <col min="16345" max="16345" width="18" style="137" customWidth="1"/>
    <col min="16346" max="16346" width="22" style="137" customWidth="1"/>
    <col min="16347" max="16347" width="23" style="137" customWidth="1"/>
    <col min="16348" max="16348" width="26" style="137" customWidth="1"/>
    <col min="16349" max="16349" width="17" style="137" customWidth="1"/>
    <col min="16350" max="16350" width="40" style="137" customWidth="1"/>
    <col min="16351" max="16351" width="23" style="137" customWidth="1"/>
    <col min="16352" max="16352" width="38" style="137" customWidth="1"/>
    <col min="16353" max="16353" width="51" style="137" customWidth="1"/>
    <col min="16354" max="16354" width="26" style="137" customWidth="1"/>
    <col min="16355" max="16355" width="32" style="137" customWidth="1"/>
    <col min="16356" max="16356" width="44" style="137" customWidth="1"/>
    <col min="16357" max="16357" width="22" style="137" customWidth="1"/>
    <col min="16358" max="16358" width="52" style="137" customWidth="1"/>
    <col min="16359" max="16359" width="33" style="137" customWidth="1"/>
    <col min="16360" max="16360" width="40" style="137" customWidth="1"/>
    <col min="16361" max="16361" width="41" style="137" customWidth="1"/>
    <col min="16362" max="16362" width="23" style="137" customWidth="1"/>
    <col min="16363" max="16364" width="37" style="137" customWidth="1"/>
    <col min="16365" max="16365" width="39" style="137" customWidth="1"/>
    <col min="16366" max="16366" width="51" style="137" customWidth="1"/>
    <col min="16367" max="16367" width="33" style="137" customWidth="1"/>
    <col min="16368" max="16368" width="37" style="137" customWidth="1"/>
    <col min="16369" max="16369" width="38" style="137" customWidth="1"/>
    <col min="16370" max="16370" width="43" style="137" customWidth="1"/>
    <col min="16371" max="16372" width="41" style="137" customWidth="1"/>
    <col min="16373" max="16373" width="12" style="137" customWidth="1"/>
    <col min="16374" max="16374" width="18" style="137" customWidth="1"/>
    <col min="16375" max="16375" width="22" style="137" customWidth="1"/>
    <col min="16376" max="16376" width="13" style="137" customWidth="1"/>
    <col min="16377" max="16377" width="14" style="137" customWidth="1"/>
    <col min="16378" max="16378" width="45" style="137" customWidth="1"/>
    <col min="16379" max="16379" width="13" style="137" customWidth="1"/>
    <col min="16380" max="16380" width="27" style="137" customWidth="1"/>
    <col min="16381" max="16381" width="39" style="137" customWidth="1"/>
    <col min="16382" max="16382" width="24" style="137" customWidth="1"/>
    <col min="16383" max="16383" width="40" style="137" customWidth="1"/>
    <col min="16384" max="16384" width="17" style="137" customWidth="1"/>
  </cols>
  <sheetData>
    <row r="1" spans="1:15" ht="14.45" x14ac:dyDescent="0.3">
      <c r="A1" s="136" t="s">
        <v>136</v>
      </c>
    </row>
    <row r="2" spans="1:15" ht="14.45" x14ac:dyDescent="0.3">
      <c r="A2" s="136" t="s">
        <v>137</v>
      </c>
    </row>
    <row r="3" spans="1:15" ht="14.45" x14ac:dyDescent="0.3">
      <c r="D3" s="203"/>
      <c r="E3" s="203"/>
      <c r="F3" s="203"/>
      <c r="G3" s="204"/>
      <c r="H3" s="204"/>
    </row>
    <row r="4" spans="1:15" ht="19.899999999999999" customHeight="1" x14ac:dyDescent="0.3">
      <c r="A4" s="220" t="s">
        <v>0</v>
      </c>
      <c r="B4" s="221" t="s">
        <v>133</v>
      </c>
      <c r="C4" s="222" t="s">
        <v>178</v>
      </c>
      <c r="D4" s="223" t="s">
        <v>138</v>
      </c>
      <c r="E4" s="224" t="s">
        <v>139</v>
      </c>
      <c r="F4" s="225" t="s">
        <v>132</v>
      </c>
      <c r="G4" s="223" t="s">
        <v>134</v>
      </c>
      <c r="H4" s="223" t="s">
        <v>177</v>
      </c>
      <c r="I4" s="221" t="s">
        <v>140</v>
      </c>
      <c r="K4" s="196" t="s">
        <v>184</v>
      </c>
    </row>
    <row r="5" spans="1:15" ht="8.25" customHeight="1" x14ac:dyDescent="0.3">
      <c r="A5" s="214"/>
      <c r="B5" s="215"/>
      <c r="C5" s="216"/>
      <c r="D5" s="217"/>
      <c r="E5" s="218"/>
      <c r="F5" s="219"/>
      <c r="G5" s="217"/>
      <c r="H5" s="217"/>
      <c r="I5" s="215"/>
      <c r="K5" s="213"/>
    </row>
    <row r="6" spans="1:15" ht="21.75" customHeight="1" x14ac:dyDescent="0.3">
      <c r="A6" s="287" t="s">
        <v>193</v>
      </c>
      <c r="B6" s="287"/>
      <c r="C6" s="287"/>
      <c r="D6" s="287"/>
      <c r="E6" s="287"/>
      <c r="F6" s="287"/>
      <c r="G6" s="287"/>
      <c r="H6" s="287"/>
      <c r="I6" s="288"/>
      <c r="K6" s="197"/>
    </row>
    <row r="7" spans="1:15" ht="19.899999999999999" customHeight="1" x14ac:dyDescent="0.3">
      <c r="A7" s="144" t="s">
        <v>154</v>
      </c>
      <c r="B7" s="145" t="s">
        <v>113</v>
      </c>
      <c r="C7" s="191">
        <v>6</v>
      </c>
      <c r="D7" s="177">
        <v>-0.13294927981657501</v>
      </c>
      <c r="E7" s="177">
        <v>0</v>
      </c>
      <c r="F7" s="177">
        <v>-0.13294927981657501</v>
      </c>
      <c r="G7" s="178">
        <v>0.254524415942187</v>
      </c>
      <c r="H7" s="188">
        <v>-24052295</v>
      </c>
      <c r="I7" s="179">
        <v>-3480501</v>
      </c>
      <c r="K7" s="197" t="s">
        <v>188</v>
      </c>
    </row>
    <row r="8" spans="1:15" ht="14.45" x14ac:dyDescent="0.3">
      <c r="A8" s="182" t="s">
        <v>176</v>
      </c>
      <c r="B8" s="145" t="s">
        <v>141</v>
      </c>
      <c r="C8" s="191">
        <v>6</v>
      </c>
      <c r="D8" s="146">
        <v>-2.43502353319608E-2</v>
      </c>
      <c r="E8" s="146">
        <v>2.14147266781812E-3</v>
      </c>
      <c r="F8" s="146">
        <v>-2.2208762664142699E-2</v>
      </c>
      <c r="G8" s="147">
        <v>1.81866170608067</v>
      </c>
      <c r="H8" s="148">
        <v>-50020204</v>
      </c>
      <c r="I8" s="148">
        <v>-2754461</v>
      </c>
      <c r="K8" s="197" t="s">
        <v>183</v>
      </c>
    </row>
    <row r="9" spans="1:15" ht="14.45" x14ac:dyDescent="0.3">
      <c r="A9" s="144" t="s">
        <v>155</v>
      </c>
      <c r="B9" s="145" t="s">
        <v>113</v>
      </c>
      <c r="C9" s="191">
        <v>6</v>
      </c>
      <c r="D9" s="146">
        <v>3.7317195359203699E-2</v>
      </c>
      <c r="E9" s="146">
        <v>1.7442381672980099E-2</v>
      </c>
      <c r="F9" s="146">
        <v>5.4759577032183801E-2</v>
      </c>
      <c r="G9" s="147">
        <v>0.45855904404077502</v>
      </c>
      <c r="H9" s="148">
        <v>-133024</v>
      </c>
      <c r="I9" s="148">
        <v>3177540</v>
      </c>
      <c r="K9" s="197" t="s">
        <v>188</v>
      </c>
    </row>
    <row r="10" spans="1:15" ht="14.45" x14ac:dyDescent="0.3">
      <c r="A10" s="144" t="s">
        <v>157</v>
      </c>
      <c r="B10" s="145" t="s">
        <v>113</v>
      </c>
      <c r="C10" s="191">
        <v>6</v>
      </c>
      <c r="D10" s="146">
        <v>-0.211228072313245</v>
      </c>
      <c r="E10" s="146">
        <v>2.62618428108429E-5</v>
      </c>
      <c r="F10" s="146">
        <v>-0.21120181047043399</v>
      </c>
      <c r="G10" s="147">
        <v>0.20109905048304999</v>
      </c>
      <c r="H10" s="148">
        <v>-32273816</v>
      </c>
      <c r="I10" s="148">
        <v>-8042155</v>
      </c>
      <c r="K10" s="197" t="s">
        <v>188</v>
      </c>
    </row>
    <row r="11" spans="1:15" ht="14.45" x14ac:dyDescent="0.3">
      <c r="A11" s="144" t="s">
        <v>175</v>
      </c>
      <c r="B11" s="145" t="s">
        <v>143</v>
      </c>
      <c r="C11" s="191">
        <v>6</v>
      </c>
      <c r="D11" s="146">
        <v>5.6150698517036801E-2</v>
      </c>
      <c r="E11" s="146">
        <v>1.2523274579532201E-4</v>
      </c>
      <c r="F11" s="146">
        <v>5.6275931262832202E-2</v>
      </c>
      <c r="G11" s="147">
        <v>0.32086140067281499</v>
      </c>
      <c r="H11" s="148">
        <v>-11281423</v>
      </c>
      <c r="I11" s="148">
        <v>8854401</v>
      </c>
      <c r="K11" s="197" t="s">
        <v>188</v>
      </c>
    </row>
    <row r="12" spans="1:15" ht="14.45" x14ac:dyDescent="0.3">
      <c r="A12" s="144" t="s">
        <v>174</v>
      </c>
      <c r="B12" s="195" t="s">
        <v>143</v>
      </c>
      <c r="C12" s="191">
        <v>6</v>
      </c>
      <c r="D12" s="155">
        <v>0.16460551189935199</v>
      </c>
      <c r="E12" s="155">
        <v>0</v>
      </c>
      <c r="F12" s="155">
        <v>0.16460551189935199</v>
      </c>
      <c r="G12" s="161">
        <v>1.7191782683822501</v>
      </c>
      <c r="H12" s="190">
        <v>310735648</v>
      </c>
      <c r="I12" s="190">
        <v>34842624</v>
      </c>
      <c r="K12" s="197" t="s">
        <v>183</v>
      </c>
    </row>
    <row r="13" spans="1:15" ht="14.45" x14ac:dyDescent="0.3">
      <c r="A13" s="144" t="s">
        <v>158</v>
      </c>
      <c r="B13" s="145" t="s">
        <v>143</v>
      </c>
      <c r="C13" s="191">
        <v>6</v>
      </c>
      <c r="D13" s="146">
        <v>-0.13604165267821999</v>
      </c>
      <c r="E13" s="146">
        <v>-2.583482797494E-5</v>
      </c>
      <c r="F13" s="146">
        <v>-0.13606748750619499</v>
      </c>
      <c r="G13" s="147">
        <v>0.23814099527236501</v>
      </c>
      <c r="H13" s="148">
        <v>-25467729</v>
      </c>
      <c r="I13" s="148">
        <v>-6278054</v>
      </c>
      <c r="K13" s="197" t="s">
        <v>188</v>
      </c>
    </row>
    <row r="14" spans="1:15" ht="14.45" x14ac:dyDescent="0.3">
      <c r="A14" s="144" t="s">
        <v>159</v>
      </c>
      <c r="B14" s="145" t="s">
        <v>113</v>
      </c>
      <c r="C14" s="191">
        <v>6</v>
      </c>
      <c r="D14" s="146">
        <v>7.5282701068679098E-2</v>
      </c>
      <c r="E14" s="146">
        <v>6.6726777505493595E-4</v>
      </c>
      <c r="F14" s="146">
        <v>7.5949968843734006E-2</v>
      </c>
      <c r="G14" s="147">
        <v>0.40214624772989899</v>
      </c>
      <c r="H14" s="148">
        <v>5056650</v>
      </c>
      <c r="I14" s="148">
        <v>9325463</v>
      </c>
      <c r="K14" s="197" t="s">
        <v>188</v>
      </c>
    </row>
    <row r="15" spans="1:15" ht="14.45" x14ac:dyDescent="0.3">
      <c r="A15" s="144" t="s">
        <v>160</v>
      </c>
      <c r="B15" s="145" t="s">
        <v>113</v>
      </c>
      <c r="C15" s="191">
        <v>6</v>
      </c>
      <c r="D15" s="146">
        <v>5.8431740270854897E-2</v>
      </c>
      <c r="E15" s="146">
        <v>-1.1085053506538301E-3</v>
      </c>
      <c r="F15" s="146">
        <v>5.7323234920201097E-2</v>
      </c>
      <c r="G15" s="147">
        <v>0.86967456552631495</v>
      </c>
      <c r="H15" s="148">
        <v>7084258</v>
      </c>
      <c r="I15" s="148">
        <v>5027769</v>
      </c>
      <c r="K15" s="197" t="s">
        <v>188</v>
      </c>
      <c r="O15" s="205"/>
    </row>
    <row r="16" spans="1:15" ht="14.45" x14ac:dyDescent="0.3">
      <c r="A16" s="144" t="s">
        <v>161</v>
      </c>
      <c r="B16" s="145" t="s">
        <v>141</v>
      </c>
      <c r="C16" s="191">
        <v>6</v>
      </c>
      <c r="D16" s="146">
        <v>3.7611231941331098E-2</v>
      </c>
      <c r="E16" s="146">
        <v>4.1244833800260902E-4</v>
      </c>
      <c r="F16" s="146">
        <v>3.8023680279333699E-2</v>
      </c>
      <c r="G16" s="147">
        <v>0.33759833359313302</v>
      </c>
      <c r="H16" s="148">
        <v>-23750065</v>
      </c>
      <c r="I16" s="148">
        <v>3243250</v>
      </c>
      <c r="K16" s="197" t="s">
        <v>188</v>
      </c>
    </row>
    <row r="17" spans="1:11" ht="14.45" x14ac:dyDescent="0.3">
      <c r="A17" s="183" t="s">
        <v>162</v>
      </c>
      <c r="B17" s="185" t="s">
        <v>113</v>
      </c>
      <c r="C17" s="191">
        <v>6</v>
      </c>
      <c r="D17" s="146">
        <v>0.12797672107306499</v>
      </c>
      <c r="E17" s="146">
        <v>2.9736106982846398E-4</v>
      </c>
      <c r="F17" s="146">
        <v>0.12827408214289401</v>
      </c>
      <c r="G17" s="147">
        <v>1.7469880763234</v>
      </c>
      <c r="H17" s="148">
        <v>75115555</v>
      </c>
      <c r="I17" s="148">
        <v>15269375</v>
      </c>
      <c r="K17" s="197" t="s">
        <v>188</v>
      </c>
    </row>
    <row r="18" spans="1:11" ht="14.45" x14ac:dyDescent="0.3">
      <c r="A18" s="144" t="s">
        <v>156</v>
      </c>
      <c r="B18" s="145" t="s">
        <v>141</v>
      </c>
      <c r="C18" s="191">
        <v>6</v>
      </c>
      <c r="D18" s="146">
        <v>7.5579470772240503E-2</v>
      </c>
      <c r="E18" s="146">
        <v>0</v>
      </c>
      <c r="F18" s="146">
        <v>7.5579470772240503E-2</v>
      </c>
      <c r="G18" s="147">
        <v>0.49734209298525001</v>
      </c>
      <c r="H18" s="148">
        <v>-2215766</v>
      </c>
      <c r="I18" s="148">
        <v>1854399</v>
      </c>
      <c r="K18" s="197" t="s">
        <v>188</v>
      </c>
    </row>
    <row r="19" spans="1:11" ht="18.75" customHeight="1" x14ac:dyDescent="0.3">
      <c r="A19" s="287" t="s">
        <v>194</v>
      </c>
      <c r="B19" s="287"/>
      <c r="C19" s="287"/>
      <c r="D19" s="287"/>
      <c r="E19" s="287"/>
      <c r="F19" s="287"/>
      <c r="G19" s="287"/>
      <c r="H19" s="287"/>
      <c r="I19" s="289"/>
      <c r="K19" s="198"/>
    </row>
    <row r="20" spans="1:11" ht="14.45" x14ac:dyDescent="0.3">
      <c r="A20" s="144" t="s">
        <v>34</v>
      </c>
      <c r="B20" s="145" t="s">
        <v>141</v>
      </c>
      <c r="C20" s="191">
        <v>9</v>
      </c>
      <c r="D20" s="146">
        <v>2.8532298222271702E-4</v>
      </c>
      <c r="E20" s="146">
        <v>-3.1037520918675001E-3</v>
      </c>
      <c r="F20" s="146">
        <v>-2.8184291096447801E-3</v>
      </c>
      <c r="G20" s="147">
        <v>2.9822243417008099</v>
      </c>
      <c r="H20" s="148">
        <v>27462816</v>
      </c>
      <c r="I20" s="148">
        <v>-236727</v>
      </c>
      <c r="K20" s="198"/>
    </row>
    <row r="21" spans="1:11" ht="14.45" x14ac:dyDescent="0.3">
      <c r="A21" s="149" t="s">
        <v>54</v>
      </c>
      <c r="B21" s="150" t="s">
        <v>113</v>
      </c>
      <c r="C21" s="191">
        <v>9</v>
      </c>
      <c r="D21" s="146">
        <v>8.8214411199979206E-2</v>
      </c>
      <c r="E21" s="146">
        <v>3.3660948108919101E-3</v>
      </c>
      <c r="F21" s="146">
        <v>9.1580506010871102E-2</v>
      </c>
      <c r="G21" s="147">
        <v>0.678815755742602</v>
      </c>
      <c r="H21" s="148">
        <v>3648377</v>
      </c>
      <c r="I21" s="148">
        <v>1568306</v>
      </c>
      <c r="K21" s="198"/>
    </row>
    <row r="22" spans="1:11" ht="14.45" x14ac:dyDescent="0.3">
      <c r="A22" s="183" t="s">
        <v>53</v>
      </c>
      <c r="B22" s="185" t="s">
        <v>113</v>
      </c>
      <c r="C22" s="191">
        <v>9</v>
      </c>
      <c r="D22" s="146">
        <v>3.1194368681507099E-3</v>
      </c>
      <c r="E22" s="146">
        <v>4.0993646801352297E-3</v>
      </c>
      <c r="F22" s="146">
        <v>7.2188015482859396E-3</v>
      </c>
      <c r="G22" s="147">
        <v>1.6655615751596999</v>
      </c>
      <c r="H22" s="148">
        <v>44354000</v>
      </c>
      <c r="I22" s="148">
        <v>442000</v>
      </c>
      <c r="K22" s="197" t="s">
        <v>181</v>
      </c>
    </row>
    <row r="23" spans="1:11" ht="14.45" x14ac:dyDescent="0.3">
      <c r="A23" s="144" t="s">
        <v>41</v>
      </c>
      <c r="B23" s="145" t="s">
        <v>141</v>
      </c>
      <c r="C23" s="191">
        <v>9</v>
      </c>
      <c r="D23" s="146">
        <v>-9.1359809946805801E-2</v>
      </c>
      <c r="E23" s="146">
        <v>2.4066518617982799E-2</v>
      </c>
      <c r="F23" s="146">
        <v>-6.7293291328823002E-2</v>
      </c>
      <c r="G23" s="147">
        <v>1.7459615384615399</v>
      </c>
      <c r="H23" s="148">
        <v>19489000</v>
      </c>
      <c r="I23" s="148">
        <v>-1303000</v>
      </c>
      <c r="K23" s="197" t="s">
        <v>181</v>
      </c>
    </row>
    <row r="24" spans="1:11" ht="14.45" x14ac:dyDescent="0.3">
      <c r="A24" s="144" t="s">
        <v>142</v>
      </c>
      <c r="B24" s="145" t="s">
        <v>143</v>
      </c>
      <c r="C24" s="191">
        <v>9</v>
      </c>
      <c r="D24" s="146">
        <v>6.1280327690241602E-2</v>
      </c>
      <c r="E24" s="146">
        <v>4.3476983457567897E-2</v>
      </c>
      <c r="F24" s="146">
        <v>0.10475731114781001</v>
      </c>
      <c r="G24" s="147">
        <v>3.07783810908529</v>
      </c>
      <c r="H24" s="148">
        <v>711119000</v>
      </c>
      <c r="I24" s="148">
        <v>85573000</v>
      </c>
      <c r="K24" s="197" t="s">
        <v>181</v>
      </c>
    </row>
    <row r="25" spans="1:11" ht="14.45" x14ac:dyDescent="0.3">
      <c r="A25" s="182" t="s">
        <v>179</v>
      </c>
      <c r="B25" s="194" t="s">
        <v>113</v>
      </c>
      <c r="C25" s="191">
        <v>9</v>
      </c>
      <c r="D25" s="146">
        <v>1.12291350531108E-3</v>
      </c>
      <c r="E25" s="146">
        <v>1.3763277693475E-2</v>
      </c>
      <c r="F25" s="146">
        <v>1.4886191198786E-2</v>
      </c>
      <c r="G25" s="147">
        <v>1.86710896662646</v>
      </c>
      <c r="H25" s="148">
        <v>54515000</v>
      </c>
      <c r="I25" s="148">
        <v>981000</v>
      </c>
      <c r="K25" s="197" t="s">
        <v>181</v>
      </c>
    </row>
    <row r="26" spans="1:11" ht="14.45" x14ac:dyDescent="0.3">
      <c r="A26" s="144" t="s">
        <v>145</v>
      </c>
      <c r="B26" s="145" t="s">
        <v>143</v>
      </c>
      <c r="C26" s="191">
        <v>9</v>
      </c>
      <c r="D26" s="146">
        <v>5.0022012786671101E-2</v>
      </c>
      <c r="E26" s="146">
        <v>2.2901612264188301E-2</v>
      </c>
      <c r="F26" s="146">
        <v>7.2923625050859406E-2</v>
      </c>
      <c r="G26" s="147">
        <v>1.1267269378339699</v>
      </c>
      <c r="H26" s="148">
        <v>303224014</v>
      </c>
      <c r="I26" s="148">
        <v>21155775</v>
      </c>
      <c r="K26" s="197" t="s">
        <v>189</v>
      </c>
    </row>
    <row r="27" spans="1:11" ht="14.45" x14ac:dyDescent="0.3">
      <c r="A27" s="144" t="s">
        <v>148</v>
      </c>
      <c r="B27" s="145" t="s">
        <v>141</v>
      </c>
      <c r="C27" s="191">
        <v>9</v>
      </c>
      <c r="D27" s="146">
        <v>1.8494947132580802E-2</v>
      </c>
      <c r="E27" s="146">
        <v>1.95296456631033E-2</v>
      </c>
      <c r="F27" s="146">
        <v>3.8024592795684098E-2</v>
      </c>
      <c r="G27" s="147">
        <v>2.12032824863826</v>
      </c>
      <c r="H27" s="148">
        <v>78918660</v>
      </c>
      <c r="I27" s="148">
        <v>2433254</v>
      </c>
      <c r="K27" s="197" t="s">
        <v>182</v>
      </c>
    </row>
    <row r="28" spans="1:11" ht="14.45" x14ac:dyDescent="0.3">
      <c r="A28" s="144" t="s">
        <v>44</v>
      </c>
      <c r="B28" s="145" t="s">
        <v>141</v>
      </c>
      <c r="C28" s="191">
        <v>9</v>
      </c>
      <c r="D28" s="146">
        <v>2.31019343082767E-2</v>
      </c>
      <c r="E28" s="146">
        <v>9.4651767331062897E-3</v>
      </c>
      <c r="F28" s="146">
        <v>3.2567111041382997E-2</v>
      </c>
      <c r="G28" s="147">
        <v>2.1518920359800102</v>
      </c>
      <c r="H28" s="148">
        <v>36886152</v>
      </c>
      <c r="I28" s="148">
        <v>1722928</v>
      </c>
      <c r="K28" s="197" t="s">
        <v>182</v>
      </c>
    </row>
    <row r="29" spans="1:11" ht="14.45" x14ac:dyDescent="0.3">
      <c r="A29" s="182" t="s">
        <v>149</v>
      </c>
      <c r="B29" s="184" t="s">
        <v>141</v>
      </c>
      <c r="C29" s="191">
        <v>9</v>
      </c>
      <c r="D29" s="146">
        <v>-2.93302443229927E-2</v>
      </c>
      <c r="E29" s="146">
        <v>1.2145024686700701E-2</v>
      </c>
      <c r="F29" s="146">
        <v>-1.7185219636292E-2</v>
      </c>
      <c r="G29" s="147">
        <v>1.6318000014033001</v>
      </c>
      <c r="H29" s="148">
        <v>79981276</v>
      </c>
      <c r="I29" s="148">
        <v>-2443746</v>
      </c>
      <c r="K29" s="197" t="s">
        <v>182</v>
      </c>
    </row>
    <row r="30" spans="1:11" ht="14.45" x14ac:dyDescent="0.3">
      <c r="A30" s="144" t="s">
        <v>23</v>
      </c>
      <c r="B30" s="145" t="s">
        <v>150</v>
      </c>
      <c r="C30" s="191">
        <v>9</v>
      </c>
      <c r="D30" s="146">
        <v>2.2492095061847499E-2</v>
      </c>
      <c r="E30" s="146">
        <v>2.92984594034367E-2</v>
      </c>
      <c r="F30" s="146">
        <v>5.17905544652843E-2</v>
      </c>
      <c r="G30" s="147">
        <v>3.3882085824504302</v>
      </c>
      <c r="H30" s="148">
        <v>929755714</v>
      </c>
      <c r="I30" s="148">
        <v>56167738</v>
      </c>
      <c r="K30" s="197" t="s">
        <v>182</v>
      </c>
    </row>
    <row r="31" spans="1:11" ht="14.45" x14ac:dyDescent="0.3">
      <c r="A31" s="144" t="s">
        <v>166</v>
      </c>
      <c r="B31" s="145" t="s">
        <v>135</v>
      </c>
      <c r="C31" s="191">
        <v>9</v>
      </c>
      <c r="D31" s="146">
        <v>6.32924885290541E-2</v>
      </c>
      <c r="E31" s="146">
        <v>7.2677587685509505E-5</v>
      </c>
      <c r="F31" s="146">
        <v>6.3365166116739605E-2</v>
      </c>
      <c r="G31" s="147">
        <v>8.4226239021329992</v>
      </c>
      <c r="H31" s="148">
        <v>3092394000</v>
      </c>
      <c r="I31" s="148">
        <v>65390000</v>
      </c>
      <c r="K31" s="198"/>
    </row>
    <row r="32" spans="1:11" ht="14.45" x14ac:dyDescent="0.3">
      <c r="A32" s="144" t="s">
        <v>167</v>
      </c>
      <c r="B32" s="145" t="s">
        <v>150</v>
      </c>
      <c r="C32" s="191">
        <v>9</v>
      </c>
      <c r="D32" s="146">
        <v>6.1032740189419701E-3</v>
      </c>
      <c r="E32" s="146">
        <v>1.46398303224601E-2</v>
      </c>
      <c r="F32" s="146">
        <v>2.0743104341401999E-2</v>
      </c>
      <c r="G32" s="147">
        <v>1.6902165417339701</v>
      </c>
      <c r="H32" s="148">
        <v>1165855000</v>
      </c>
      <c r="I32" s="148">
        <v>16538000</v>
      </c>
      <c r="K32" s="198"/>
    </row>
    <row r="33" spans="1:11" ht="14.45" x14ac:dyDescent="0.3">
      <c r="A33" s="144" t="s">
        <v>153</v>
      </c>
      <c r="B33" s="145" t="s">
        <v>143</v>
      </c>
      <c r="C33" s="191">
        <v>9</v>
      </c>
      <c r="D33" s="146">
        <v>4.8690621388113697E-2</v>
      </c>
      <c r="E33" s="146">
        <v>-1.27713105280298E-5</v>
      </c>
      <c r="F33" s="146">
        <v>4.8677850077585703E-2</v>
      </c>
      <c r="G33" s="147">
        <v>1.1748790539329901</v>
      </c>
      <c r="H33" s="148">
        <v>63338000</v>
      </c>
      <c r="I33" s="148">
        <v>7623000</v>
      </c>
      <c r="K33" s="197" t="s">
        <v>180</v>
      </c>
    </row>
    <row r="34" spans="1:11" ht="14.45" x14ac:dyDescent="0.3">
      <c r="A34" s="144" t="s">
        <v>21</v>
      </c>
      <c r="B34" s="145" t="s">
        <v>150</v>
      </c>
      <c r="C34" s="191">
        <v>9</v>
      </c>
      <c r="D34" s="146">
        <v>5.3139426190544597E-2</v>
      </c>
      <c r="E34" s="146">
        <v>3.8336911799580399E-4</v>
      </c>
      <c r="F34" s="146">
        <v>5.35227953085404E-2</v>
      </c>
      <c r="G34" s="147">
        <v>1.20612672941467</v>
      </c>
      <c r="H34" s="148">
        <v>362489000</v>
      </c>
      <c r="I34" s="148">
        <v>100660000</v>
      </c>
      <c r="K34" s="197" t="s">
        <v>180</v>
      </c>
    </row>
    <row r="35" spans="1:11" ht="14.45" x14ac:dyDescent="0.3">
      <c r="A35" s="144" t="s">
        <v>49</v>
      </c>
      <c r="B35" s="145" t="s">
        <v>113</v>
      </c>
      <c r="C35" s="191">
        <v>9</v>
      </c>
      <c r="D35" s="146">
        <v>4.1569623406967897E-2</v>
      </c>
      <c r="E35" s="146">
        <v>1.21654433480737E-2</v>
      </c>
      <c r="F35" s="146">
        <v>5.3735066755041597E-2</v>
      </c>
      <c r="G35" s="147">
        <v>1.3489230103690499</v>
      </c>
      <c r="H35" s="148">
        <v>270906674</v>
      </c>
      <c r="I35" s="148">
        <v>17448821</v>
      </c>
      <c r="K35" s="197" t="s">
        <v>146</v>
      </c>
    </row>
    <row r="36" spans="1:11" ht="14.45" x14ac:dyDescent="0.3">
      <c r="A36" s="144" t="s">
        <v>50</v>
      </c>
      <c r="B36" s="145" t="s">
        <v>113</v>
      </c>
      <c r="C36" s="191">
        <v>9</v>
      </c>
      <c r="D36" s="146">
        <v>-4.0791427965202597E-2</v>
      </c>
      <c r="E36" s="146">
        <v>1.63377890939953E-2</v>
      </c>
      <c r="F36" s="146">
        <v>-2.4453638871207301E-2</v>
      </c>
      <c r="G36" s="147">
        <v>2.3983908642616099</v>
      </c>
      <c r="H36" s="148">
        <v>18049000</v>
      </c>
      <c r="I36" s="148">
        <v>-461000</v>
      </c>
      <c r="K36" s="197" t="s">
        <v>191</v>
      </c>
    </row>
    <row r="37" spans="1:11" ht="14.45" x14ac:dyDescent="0.3">
      <c r="A37" s="151" t="s">
        <v>31</v>
      </c>
      <c r="B37" s="152" t="s">
        <v>141</v>
      </c>
      <c r="C37" s="191">
        <v>9</v>
      </c>
      <c r="D37" s="146">
        <v>2.6031680226632801E-2</v>
      </c>
      <c r="E37" s="146">
        <v>6.0458447772537998E-5</v>
      </c>
      <c r="F37" s="146">
        <v>2.60921386744053E-2</v>
      </c>
      <c r="G37" s="147">
        <v>1.216362631288</v>
      </c>
      <c r="H37" s="148">
        <v>94068000</v>
      </c>
      <c r="I37" s="148">
        <v>3021000</v>
      </c>
      <c r="K37" s="197" t="s">
        <v>180</v>
      </c>
    </row>
    <row r="38" spans="1:11" ht="14.45" x14ac:dyDescent="0.3">
      <c r="A38" s="144" t="s">
        <v>76</v>
      </c>
      <c r="B38" s="145" t="s">
        <v>135</v>
      </c>
      <c r="C38" s="191">
        <v>9</v>
      </c>
      <c r="D38" s="146">
        <v>-4.0072681376121001E-2</v>
      </c>
      <c r="E38" s="146">
        <v>7.8839836829095705E-2</v>
      </c>
      <c r="F38" s="146">
        <v>3.87671554529746E-2</v>
      </c>
      <c r="G38" s="147">
        <v>1.3363549967053601</v>
      </c>
      <c r="H38" s="148">
        <v>1305992670</v>
      </c>
      <c r="I38" s="148">
        <v>31582771</v>
      </c>
      <c r="K38" s="198"/>
    </row>
    <row r="39" spans="1:11" ht="14.45" x14ac:dyDescent="0.3">
      <c r="A39" s="144" t="s">
        <v>46</v>
      </c>
      <c r="B39" s="145" t="s">
        <v>141</v>
      </c>
      <c r="C39" s="191">
        <v>9</v>
      </c>
      <c r="D39" s="146">
        <v>4.2355817935081398E-3</v>
      </c>
      <c r="E39" s="146">
        <v>3.3628975634069501E-3</v>
      </c>
      <c r="F39" s="146">
        <v>7.5984793569150904E-3</v>
      </c>
      <c r="G39" s="147">
        <v>1.89275687774877</v>
      </c>
      <c r="H39" s="148">
        <v>51991410</v>
      </c>
      <c r="I39" s="148">
        <v>1102213</v>
      </c>
      <c r="K39" s="198"/>
    </row>
    <row r="40" spans="1:11" ht="14.45" x14ac:dyDescent="0.3">
      <c r="A40" s="144" t="s">
        <v>51</v>
      </c>
      <c r="B40" s="145" t="s">
        <v>113</v>
      </c>
      <c r="C40" s="191">
        <v>9</v>
      </c>
      <c r="D40" s="146">
        <v>5.5950280888963602E-2</v>
      </c>
      <c r="E40" s="146">
        <v>2.0420923609196499E-2</v>
      </c>
      <c r="F40" s="146">
        <v>7.6371204498160095E-2</v>
      </c>
      <c r="G40" s="147">
        <v>1.0347156058876099</v>
      </c>
      <c r="H40" s="148">
        <v>22422881</v>
      </c>
      <c r="I40" s="148">
        <v>2715988</v>
      </c>
      <c r="K40" s="197" t="s">
        <v>189</v>
      </c>
    </row>
    <row r="41" spans="1:11" ht="14.45" x14ac:dyDescent="0.3">
      <c r="A41" s="144" t="s">
        <v>55</v>
      </c>
      <c r="B41" s="145" t="s">
        <v>113</v>
      </c>
      <c r="C41" s="191">
        <v>9</v>
      </c>
      <c r="D41" s="146">
        <v>6.7660708629456598E-2</v>
      </c>
      <c r="E41" s="146">
        <v>2.4324823124347299E-2</v>
      </c>
      <c r="F41" s="146">
        <v>9.1985531753803904E-2</v>
      </c>
      <c r="G41" s="147">
        <v>0.95775498759988398</v>
      </c>
      <c r="H41" s="148">
        <v>179744961</v>
      </c>
      <c r="I41" s="148">
        <v>10514070</v>
      </c>
      <c r="K41" s="197" t="s">
        <v>146</v>
      </c>
    </row>
    <row r="42" spans="1:11" ht="14.45" x14ac:dyDescent="0.3">
      <c r="A42" s="144" t="s">
        <v>26</v>
      </c>
      <c r="B42" s="145" t="s">
        <v>141</v>
      </c>
      <c r="C42" s="191">
        <v>9</v>
      </c>
      <c r="D42" s="146">
        <v>-2.09743623906571E-2</v>
      </c>
      <c r="E42" s="146">
        <v>3.8013149331515901E-2</v>
      </c>
      <c r="F42" s="146">
        <v>1.7038786940858801E-2</v>
      </c>
      <c r="G42" s="200">
        <v>3.8184820695089399</v>
      </c>
      <c r="H42" s="190">
        <v>183295000</v>
      </c>
      <c r="I42" s="192">
        <v>3325000</v>
      </c>
      <c r="K42" s="198"/>
    </row>
    <row r="43" spans="1:11" ht="14.45" x14ac:dyDescent="0.3">
      <c r="A43" s="183" t="s">
        <v>27</v>
      </c>
      <c r="B43" s="145" t="s">
        <v>141</v>
      </c>
      <c r="C43" s="191">
        <v>9</v>
      </c>
      <c r="D43" s="146">
        <v>2.3545017312085002E-3</v>
      </c>
      <c r="E43" s="146">
        <v>4.3192186656863099E-2</v>
      </c>
      <c r="F43" s="146">
        <v>4.5546688388071598E-2</v>
      </c>
      <c r="G43" s="147">
        <v>1.0596660720090301</v>
      </c>
      <c r="H43" s="148">
        <v>80016860</v>
      </c>
      <c r="I43" s="148">
        <v>4008744</v>
      </c>
      <c r="K43" s="198"/>
    </row>
    <row r="44" spans="1:11" ht="14.45" x14ac:dyDescent="0.3">
      <c r="A44" s="144" t="s">
        <v>164</v>
      </c>
      <c r="B44" s="145" t="s">
        <v>113</v>
      </c>
      <c r="C44" s="191">
        <v>9</v>
      </c>
      <c r="D44" s="146">
        <v>6.8462588132399598E-3</v>
      </c>
      <c r="E44" s="146">
        <v>2.15222026049816E-2</v>
      </c>
      <c r="F44" s="146">
        <v>2.8368461418221601E-2</v>
      </c>
      <c r="G44" s="147">
        <v>1.88061404168291</v>
      </c>
      <c r="H44" s="148">
        <v>153139131</v>
      </c>
      <c r="I44" s="148">
        <v>3358403</v>
      </c>
      <c r="K44" s="197" t="s">
        <v>191</v>
      </c>
    </row>
    <row r="45" spans="1:11" ht="14.45" x14ac:dyDescent="0.3">
      <c r="A45" s="182" t="s">
        <v>56</v>
      </c>
      <c r="B45" s="184" t="s">
        <v>113</v>
      </c>
      <c r="C45" s="191">
        <v>9</v>
      </c>
      <c r="D45" s="146">
        <v>1.8806028196353099E-2</v>
      </c>
      <c r="E45" s="146">
        <v>2.4121665320482402E-2</v>
      </c>
      <c r="F45" s="146">
        <v>4.2927693516835501E-2</v>
      </c>
      <c r="G45" s="147">
        <v>1.0701914976354501</v>
      </c>
      <c r="H45" s="148">
        <v>52356617</v>
      </c>
      <c r="I45" s="148">
        <v>3376240</v>
      </c>
      <c r="K45" s="198"/>
    </row>
    <row r="46" spans="1:11" ht="14.45" x14ac:dyDescent="0.3">
      <c r="A46" s="144" t="s">
        <v>52</v>
      </c>
      <c r="B46" s="145" t="s">
        <v>113</v>
      </c>
      <c r="C46" s="191">
        <v>9</v>
      </c>
      <c r="D46" s="146">
        <v>2.6884161618300401E-2</v>
      </c>
      <c r="E46" s="146">
        <v>3.8984065516979799E-3</v>
      </c>
      <c r="F46" s="146">
        <v>3.0782568169998401E-2</v>
      </c>
      <c r="G46" s="147">
        <v>1.24930557770747</v>
      </c>
      <c r="H46" s="148">
        <v>9937746</v>
      </c>
      <c r="I46" s="148">
        <v>2820362</v>
      </c>
      <c r="K46" s="198"/>
    </row>
    <row r="47" spans="1:11" ht="14.45" x14ac:dyDescent="0.3">
      <c r="A47" s="151" t="s">
        <v>84</v>
      </c>
      <c r="B47" s="152" t="s">
        <v>143</v>
      </c>
      <c r="C47" s="191">
        <v>9</v>
      </c>
      <c r="D47" s="146">
        <v>7.5657826314225504E-2</v>
      </c>
      <c r="E47" s="146">
        <v>3.6178980028097399E-3</v>
      </c>
      <c r="F47" s="146">
        <v>7.9275724317035307E-2</v>
      </c>
      <c r="G47" s="147">
        <v>5.9108186056854297</v>
      </c>
      <c r="H47" s="148">
        <v>206609377</v>
      </c>
      <c r="I47" s="148">
        <v>48147468</v>
      </c>
      <c r="K47" s="197" t="s">
        <v>152</v>
      </c>
    </row>
    <row r="48" spans="1:11" ht="14.45" x14ac:dyDescent="0.3">
      <c r="A48" s="144" t="s">
        <v>65</v>
      </c>
      <c r="B48" s="145" t="s">
        <v>113</v>
      </c>
      <c r="C48" s="191">
        <v>9</v>
      </c>
      <c r="D48" s="146">
        <v>4.9586537066589297E-2</v>
      </c>
      <c r="E48" s="146">
        <v>1.5273465834904999E-2</v>
      </c>
      <c r="F48" s="146">
        <v>6.4860002901494296E-2</v>
      </c>
      <c r="G48" s="147">
        <v>2.6040219724712701</v>
      </c>
      <c r="H48" s="148">
        <v>129587000</v>
      </c>
      <c r="I48" s="148">
        <v>11177000</v>
      </c>
      <c r="K48" s="198"/>
    </row>
    <row r="49" spans="1:11" ht="14.45" x14ac:dyDescent="0.3">
      <c r="A49" s="181" t="s">
        <v>43</v>
      </c>
      <c r="B49" s="202" t="s">
        <v>141</v>
      </c>
      <c r="C49" s="191">
        <v>9</v>
      </c>
      <c r="D49" s="156">
        <v>6.1885443196195399E-3</v>
      </c>
      <c r="E49" s="155">
        <v>3.4557949467480302E-2</v>
      </c>
      <c r="F49" s="155">
        <v>4.0746493787099797E-2</v>
      </c>
      <c r="G49" s="161">
        <v>1.59821461482639</v>
      </c>
      <c r="H49" s="190">
        <v>172838160</v>
      </c>
      <c r="I49" s="190">
        <v>13167907</v>
      </c>
      <c r="K49" s="198"/>
    </row>
    <row r="50" spans="1:11" ht="14.45" x14ac:dyDescent="0.3">
      <c r="A50" s="144" t="s">
        <v>36</v>
      </c>
      <c r="B50" s="145" t="s">
        <v>141</v>
      </c>
      <c r="C50" s="191">
        <v>9</v>
      </c>
      <c r="D50" s="153">
        <v>-2.32955045306589E-2</v>
      </c>
      <c r="E50" s="146">
        <v>2.87850796164335E-2</v>
      </c>
      <c r="F50" s="146">
        <v>5.4895750857746096E-3</v>
      </c>
      <c r="G50" s="147">
        <v>0.82409753589658796</v>
      </c>
      <c r="H50" s="148">
        <v>29140000</v>
      </c>
      <c r="I50" s="154">
        <v>312000</v>
      </c>
      <c r="K50" s="197" t="s">
        <v>191</v>
      </c>
    </row>
    <row r="51" spans="1:11" ht="14.45" x14ac:dyDescent="0.3">
      <c r="A51" s="144" t="s">
        <v>35</v>
      </c>
      <c r="B51" s="145" t="s">
        <v>141</v>
      </c>
      <c r="C51" s="191">
        <v>9</v>
      </c>
      <c r="D51" s="153">
        <v>-2.5371275270671699E-2</v>
      </c>
      <c r="E51" s="146">
        <v>6.7279869694356606E-2</v>
      </c>
      <c r="F51" s="146">
        <v>4.1908594423684997E-2</v>
      </c>
      <c r="G51" s="147">
        <v>1.82712215320911</v>
      </c>
      <c r="H51" s="148">
        <v>100916000</v>
      </c>
      <c r="I51" s="154">
        <v>2187000</v>
      </c>
      <c r="K51" s="197" t="s">
        <v>180</v>
      </c>
    </row>
    <row r="52" spans="1:11" ht="14.45" x14ac:dyDescent="0.3">
      <c r="A52" s="144" t="s">
        <v>75</v>
      </c>
      <c r="B52" s="145" t="s">
        <v>135</v>
      </c>
      <c r="C52" s="191">
        <v>9</v>
      </c>
      <c r="D52" s="153">
        <v>-1.52185163507481E-2</v>
      </c>
      <c r="E52" s="146">
        <v>2.3108589375114799E-2</v>
      </c>
      <c r="F52" s="146">
        <v>7.89007302436673E-3</v>
      </c>
      <c r="G52" s="147">
        <v>1.49518782504345</v>
      </c>
      <c r="H52" s="148">
        <v>237171210</v>
      </c>
      <c r="I52" s="154">
        <v>1356442</v>
      </c>
      <c r="K52" s="198"/>
    </row>
    <row r="53" spans="1:11" ht="14.45" x14ac:dyDescent="0.3">
      <c r="A53" s="144" t="s">
        <v>17</v>
      </c>
      <c r="B53" s="145" t="s">
        <v>150</v>
      </c>
      <c r="C53" s="191">
        <v>9</v>
      </c>
      <c r="D53" s="155">
        <v>5.2675307947519602E-2</v>
      </c>
      <c r="E53" s="155">
        <v>3.9867935446226302E-4</v>
      </c>
      <c r="F53" s="155">
        <v>5.3073987301981901E-2</v>
      </c>
      <c r="G53" s="187">
        <v>1.57198902955119</v>
      </c>
      <c r="H53" s="148">
        <v>1914355000</v>
      </c>
      <c r="I53" s="157">
        <v>131527000</v>
      </c>
      <c r="K53" s="197" t="s">
        <v>180</v>
      </c>
    </row>
    <row r="54" spans="1:11" ht="14.45" x14ac:dyDescent="0.3">
      <c r="A54" s="144" t="s">
        <v>24</v>
      </c>
      <c r="B54" s="145" t="s">
        <v>141</v>
      </c>
      <c r="C54" s="191">
        <v>9</v>
      </c>
      <c r="D54" s="153">
        <v>2.4863238274661598E-2</v>
      </c>
      <c r="E54" s="146">
        <v>1.1670115201494601E-2</v>
      </c>
      <c r="F54" s="146">
        <v>3.6533353476156202E-2</v>
      </c>
      <c r="G54" s="147">
        <v>3.54823999090575</v>
      </c>
      <c r="H54" s="148">
        <v>106982404</v>
      </c>
      <c r="I54" s="154">
        <v>5089528</v>
      </c>
      <c r="K54" s="198"/>
    </row>
    <row r="55" spans="1:11" ht="14.45" x14ac:dyDescent="0.3">
      <c r="A55" s="144" t="s">
        <v>86</v>
      </c>
      <c r="B55" s="145" t="s">
        <v>143</v>
      </c>
      <c r="C55" s="191">
        <v>9</v>
      </c>
      <c r="D55" s="153">
        <v>5.5080526705728598E-2</v>
      </c>
      <c r="E55" s="146">
        <v>4.0714366327262302E-2</v>
      </c>
      <c r="F55" s="146">
        <v>9.5794893032990797E-2</v>
      </c>
      <c r="G55" s="147">
        <v>4.8362029871425101</v>
      </c>
      <c r="H55" s="148">
        <v>264826444</v>
      </c>
      <c r="I55" s="154">
        <v>23994099</v>
      </c>
      <c r="K55" s="198"/>
    </row>
    <row r="56" spans="1:11" ht="14.45" x14ac:dyDescent="0.3">
      <c r="A56" s="144" t="s">
        <v>37</v>
      </c>
      <c r="B56" s="145" t="s">
        <v>141</v>
      </c>
      <c r="C56" s="191">
        <v>9</v>
      </c>
      <c r="D56" s="146">
        <v>-0.10113162148953</v>
      </c>
      <c r="E56" s="146">
        <v>9.09432685439302E-2</v>
      </c>
      <c r="F56" s="146">
        <v>-1.0188352945599499E-2</v>
      </c>
      <c r="G56" s="147">
        <v>0.95360397680198805</v>
      </c>
      <c r="H56" s="148">
        <v>56350000</v>
      </c>
      <c r="I56" s="148">
        <v>-271000</v>
      </c>
      <c r="K56" s="197" t="s">
        <v>180</v>
      </c>
    </row>
    <row r="57" spans="1:11" ht="14.45" x14ac:dyDescent="0.3">
      <c r="A57" s="144" t="s">
        <v>72</v>
      </c>
      <c r="B57" s="145" t="s">
        <v>135</v>
      </c>
      <c r="C57" s="191">
        <v>9</v>
      </c>
      <c r="D57" s="153">
        <v>3.1134809836889702E-3</v>
      </c>
      <c r="E57" s="146">
        <v>2.5962765398224799E-2</v>
      </c>
      <c r="F57" s="146">
        <v>2.9076246381913699E-2</v>
      </c>
      <c r="G57" s="147">
        <v>3.4104965323598999</v>
      </c>
      <c r="H57" s="148">
        <v>123577328</v>
      </c>
      <c r="I57" s="154">
        <v>5230385</v>
      </c>
      <c r="K57" s="198"/>
    </row>
    <row r="58" spans="1:11" ht="14.45" x14ac:dyDescent="0.3">
      <c r="A58" s="144" t="s">
        <v>28</v>
      </c>
      <c r="B58" s="145" t="s">
        <v>141</v>
      </c>
      <c r="C58" s="191">
        <v>9</v>
      </c>
      <c r="D58" s="153">
        <v>2.8536089205886801E-2</v>
      </c>
      <c r="E58" s="146">
        <v>1.20234567281129E-3</v>
      </c>
      <c r="F58" s="146">
        <v>2.9738434878698101E-2</v>
      </c>
      <c r="G58" s="200">
        <v>1.32963924696281</v>
      </c>
      <c r="H58" s="157">
        <v>171351000</v>
      </c>
      <c r="I58" s="157">
        <v>9473000</v>
      </c>
      <c r="K58" s="197" t="s">
        <v>180</v>
      </c>
    </row>
    <row r="59" spans="1:11" ht="14.45" x14ac:dyDescent="0.3">
      <c r="A59" s="144" t="s">
        <v>71</v>
      </c>
      <c r="B59" s="145" t="s">
        <v>113</v>
      </c>
      <c r="C59" s="191">
        <v>9</v>
      </c>
      <c r="D59" s="153">
        <v>1.7211032933691198E-2</v>
      </c>
      <c r="E59" s="146">
        <v>2.89986115752228E-3</v>
      </c>
      <c r="F59" s="146">
        <v>2.0110894091213499E-2</v>
      </c>
      <c r="G59" s="147">
        <v>0.40799136336174502</v>
      </c>
      <c r="H59" s="148">
        <v>-3523089</v>
      </c>
      <c r="I59" s="154">
        <v>856349</v>
      </c>
      <c r="K59" s="199"/>
    </row>
    <row r="60" spans="1:11" ht="14.45" x14ac:dyDescent="0.3">
      <c r="A60" s="144" t="s">
        <v>67</v>
      </c>
      <c r="B60" s="145" t="s">
        <v>113</v>
      </c>
      <c r="C60" s="191">
        <v>9</v>
      </c>
      <c r="D60" s="153">
        <v>-5.2907660885652602E-2</v>
      </c>
      <c r="E60" s="146">
        <v>-2.2572567276831399E-3</v>
      </c>
      <c r="F60" s="146">
        <v>-5.51649176133358E-2</v>
      </c>
      <c r="G60" s="147">
        <v>1.9653718506053399</v>
      </c>
      <c r="H60" s="148">
        <v>30947000</v>
      </c>
      <c r="I60" s="154">
        <v>-17205000</v>
      </c>
      <c r="K60" s="197" t="s">
        <v>180</v>
      </c>
    </row>
    <row r="61" spans="1:11" ht="14.45" x14ac:dyDescent="0.3">
      <c r="A61" s="151" t="s">
        <v>29</v>
      </c>
      <c r="B61" s="152" t="s">
        <v>141</v>
      </c>
      <c r="C61" s="191">
        <v>9</v>
      </c>
      <c r="D61" s="153">
        <v>3.6995788129427699E-2</v>
      </c>
      <c r="E61" s="146">
        <v>1.4951825841138701E-2</v>
      </c>
      <c r="F61" s="146">
        <v>5.1947613970566499E-2</v>
      </c>
      <c r="G61" s="147">
        <v>2.1569238150263699</v>
      </c>
      <c r="H61" s="148">
        <v>214429109</v>
      </c>
      <c r="I61" s="154">
        <v>12991422</v>
      </c>
      <c r="K61" s="197" t="s">
        <v>152</v>
      </c>
    </row>
    <row r="62" spans="1:11" ht="14.45" x14ac:dyDescent="0.3">
      <c r="A62" s="144" t="s">
        <v>57</v>
      </c>
      <c r="B62" s="145" t="s">
        <v>113</v>
      </c>
      <c r="C62" s="191">
        <v>9</v>
      </c>
      <c r="D62" s="153">
        <v>6.9326902592872899E-2</v>
      </c>
      <c r="E62" s="146">
        <v>9.6170538878885808E-3</v>
      </c>
      <c r="F62" s="146">
        <v>7.8943956480761496E-2</v>
      </c>
      <c r="G62" s="147">
        <v>1.73588257523969</v>
      </c>
      <c r="H62" s="148">
        <v>88625513</v>
      </c>
      <c r="I62" s="154">
        <v>13934897</v>
      </c>
      <c r="K62" s="198"/>
    </row>
    <row r="63" spans="1:11" ht="14.45" x14ac:dyDescent="0.3">
      <c r="A63" s="144" t="s">
        <v>45</v>
      </c>
      <c r="B63" s="145" t="s">
        <v>141</v>
      </c>
      <c r="C63" s="191">
        <v>9</v>
      </c>
      <c r="D63" s="153">
        <v>3.7189450961608597E-2</v>
      </c>
      <c r="E63" s="146">
        <v>-2.6033044321180598E-4</v>
      </c>
      <c r="F63" s="146">
        <v>3.69291205183968E-2</v>
      </c>
      <c r="G63" s="147">
        <v>1.7056258218668601</v>
      </c>
      <c r="H63" s="148">
        <v>222681608</v>
      </c>
      <c r="I63" s="154">
        <v>13612102</v>
      </c>
      <c r="K63" s="198"/>
    </row>
    <row r="64" spans="1:11" ht="14.45" x14ac:dyDescent="0.3">
      <c r="A64" s="144" t="s">
        <v>64</v>
      </c>
      <c r="B64" s="145" t="s">
        <v>113</v>
      </c>
      <c r="C64" s="191">
        <v>9</v>
      </c>
      <c r="D64" s="155">
        <v>5.7357959074938202E-2</v>
      </c>
      <c r="E64" s="156">
        <v>2.42861088042443E-2</v>
      </c>
      <c r="F64" s="160">
        <v>8.1644067879182505E-2</v>
      </c>
      <c r="G64" s="161">
        <v>1.48152713027209</v>
      </c>
      <c r="H64" s="148">
        <v>530870355</v>
      </c>
      <c r="I64" s="157">
        <v>45533166</v>
      </c>
      <c r="K64" s="198"/>
    </row>
    <row r="65" spans="1:84" ht="14.45" x14ac:dyDescent="0.3">
      <c r="A65" s="144" t="s">
        <v>40</v>
      </c>
      <c r="B65" s="145" t="s">
        <v>141</v>
      </c>
      <c r="C65" s="191">
        <v>9</v>
      </c>
      <c r="D65" s="155">
        <v>7.6383373005652594E-2</v>
      </c>
      <c r="E65" s="156">
        <v>0.11705993956979199</v>
      </c>
      <c r="F65" s="156">
        <v>0.193443312575445</v>
      </c>
      <c r="G65" s="162">
        <v>12.0962565597608</v>
      </c>
      <c r="H65" s="148">
        <v>366745454</v>
      </c>
      <c r="I65" s="157">
        <v>25767854</v>
      </c>
      <c r="K65" s="198"/>
    </row>
    <row r="66" spans="1:84" ht="14.45" x14ac:dyDescent="0.3">
      <c r="A66" s="144" t="s">
        <v>20</v>
      </c>
      <c r="B66" s="145" t="s">
        <v>150</v>
      </c>
      <c r="C66" s="191">
        <v>9</v>
      </c>
      <c r="D66" s="153">
        <v>-9.2651082085671507E-3</v>
      </c>
      <c r="E66" s="146">
        <v>2.79872786624328E-2</v>
      </c>
      <c r="F66" s="146">
        <v>1.8722170453865601E-2</v>
      </c>
      <c r="G66" s="147">
        <v>1.3621242952393999</v>
      </c>
      <c r="H66" s="148">
        <v>126118000</v>
      </c>
      <c r="I66" s="154">
        <v>9851000</v>
      </c>
      <c r="K66" s="198"/>
    </row>
    <row r="67" spans="1:84" ht="14.45" x14ac:dyDescent="0.3">
      <c r="A67" s="144" t="s">
        <v>165</v>
      </c>
      <c r="B67" s="145" t="s">
        <v>150</v>
      </c>
      <c r="C67" s="191">
        <v>9</v>
      </c>
      <c r="D67" s="153">
        <v>1.32353914367017E-3</v>
      </c>
      <c r="E67" s="146">
        <v>1.01966171054914E-2</v>
      </c>
      <c r="F67" s="146">
        <v>1.1520156249161599E-2</v>
      </c>
      <c r="G67" s="147">
        <v>1.35542419556353</v>
      </c>
      <c r="H67" s="148">
        <v>318386000</v>
      </c>
      <c r="I67" s="154">
        <v>12882000</v>
      </c>
      <c r="K67" s="197" t="s">
        <v>191</v>
      </c>
    </row>
    <row r="68" spans="1:84" ht="14.45" x14ac:dyDescent="0.3">
      <c r="A68" s="144" t="s">
        <v>39</v>
      </c>
      <c r="B68" s="145" t="s">
        <v>141</v>
      </c>
      <c r="C68" s="191">
        <v>9</v>
      </c>
      <c r="D68" s="153">
        <v>7.5115057334573902E-3</v>
      </c>
      <c r="E68" s="146">
        <v>1.98298139784217E-2</v>
      </c>
      <c r="F68" s="146">
        <v>2.73413197118791E-2</v>
      </c>
      <c r="G68" s="147">
        <v>1.5313663402190201</v>
      </c>
      <c r="H68" s="148">
        <v>253605168</v>
      </c>
      <c r="I68" s="154">
        <v>5546631</v>
      </c>
      <c r="K68" s="198"/>
    </row>
    <row r="69" spans="1:84" ht="21" customHeight="1" x14ac:dyDescent="0.3">
      <c r="A69" s="287" t="s">
        <v>195</v>
      </c>
      <c r="B69" s="287"/>
      <c r="C69" s="287"/>
      <c r="D69" s="287"/>
      <c r="E69" s="287"/>
      <c r="F69" s="287"/>
      <c r="G69" s="287"/>
      <c r="H69" s="287"/>
      <c r="I69" s="287"/>
      <c r="J69" s="207"/>
      <c r="K69" s="208"/>
    </row>
    <row r="70" spans="1:84" ht="14.45" x14ac:dyDescent="0.3">
      <c r="A70" s="144" t="s">
        <v>168</v>
      </c>
      <c r="B70" s="145" t="s">
        <v>143</v>
      </c>
      <c r="C70" s="191">
        <v>12</v>
      </c>
      <c r="D70" s="153">
        <v>-4.8000000000000001E-2</v>
      </c>
      <c r="E70" s="146">
        <v>1.24516501647511E-2</v>
      </c>
      <c r="F70" s="146">
        <v>-3.5999999999999997E-2</v>
      </c>
      <c r="G70" s="186">
        <v>1</v>
      </c>
      <c r="H70" s="189">
        <v>63034251</v>
      </c>
      <c r="I70" s="154">
        <v>-19339831</v>
      </c>
      <c r="K70" s="198"/>
    </row>
    <row r="71" spans="1:84" ht="14.45" x14ac:dyDescent="0.3">
      <c r="A71" s="158" t="s">
        <v>169</v>
      </c>
      <c r="B71" s="159" t="s">
        <v>113</v>
      </c>
      <c r="C71" s="191">
        <v>12</v>
      </c>
      <c r="D71" s="153">
        <v>6.7000000000000004E-2</v>
      </c>
      <c r="E71" s="146">
        <v>4.0000000000000001E-3</v>
      </c>
      <c r="F71" s="146">
        <v>7.0000000000000007E-2</v>
      </c>
      <c r="G71" s="200">
        <v>3.9</v>
      </c>
      <c r="H71" s="201">
        <v>137641174</v>
      </c>
      <c r="I71" s="157">
        <v>17667822</v>
      </c>
      <c r="K71" s="198"/>
    </row>
    <row r="72" spans="1:84" ht="14.45" x14ac:dyDescent="0.3">
      <c r="F72" s="137"/>
    </row>
    <row r="73" spans="1:84" ht="15.6" x14ac:dyDescent="0.3">
      <c r="A73" s="163" t="s">
        <v>170</v>
      </c>
      <c r="B73" s="164"/>
      <c r="C73" s="164"/>
      <c r="D73" s="164"/>
      <c r="E73" s="164"/>
      <c r="F73" s="165"/>
      <c r="G73" s="165"/>
      <c r="H73" s="165"/>
      <c r="I73" s="166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</row>
    <row r="74" spans="1:84" ht="15.6" x14ac:dyDescent="0.3">
      <c r="A74" s="167" t="s">
        <v>171</v>
      </c>
      <c r="B74" s="168"/>
      <c r="C74" s="168"/>
      <c r="D74" s="168"/>
      <c r="E74" s="168"/>
      <c r="F74" s="168"/>
      <c r="G74" s="169"/>
      <c r="H74" s="169"/>
      <c r="I74" s="166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</row>
    <row r="75" spans="1:84" ht="15.6" x14ac:dyDescent="0.3">
      <c r="A75" s="168" t="s">
        <v>172</v>
      </c>
      <c r="B75" s="168"/>
      <c r="C75" s="168"/>
      <c r="D75" s="168"/>
      <c r="E75" s="168"/>
      <c r="F75" s="168"/>
      <c r="G75" s="168"/>
      <c r="H75" s="168"/>
      <c r="I75" s="170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</row>
    <row r="76" spans="1:84" ht="15.6" x14ac:dyDescent="0.3">
      <c r="A76" s="171" t="s">
        <v>173</v>
      </c>
      <c r="B76" s="172"/>
      <c r="C76" s="172"/>
      <c r="D76" s="172"/>
      <c r="E76" s="172"/>
      <c r="F76" s="173"/>
      <c r="G76" s="168"/>
      <c r="H76" s="168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0"/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0"/>
      <c r="BT76" s="170"/>
      <c r="BU76" s="170"/>
      <c r="BV76" s="170"/>
      <c r="BW76" s="170"/>
      <c r="BX76" s="170"/>
      <c r="BY76" s="170"/>
      <c r="BZ76" s="170"/>
      <c r="CA76" s="170"/>
      <c r="CB76" s="170"/>
      <c r="CC76" s="170"/>
      <c r="CD76" s="170"/>
      <c r="CE76" s="170"/>
      <c r="CF76" s="170"/>
    </row>
    <row r="77" spans="1:84" ht="15.6" x14ac:dyDescent="0.3">
      <c r="A77" s="174" t="s">
        <v>192</v>
      </c>
      <c r="B77" s="174"/>
      <c r="C77" s="174"/>
      <c r="D77" s="174"/>
      <c r="E77" s="174"/>
      <c r="F77" s="174"/>
      <c r="G77" s="168"/>
      <c r="H77" s="168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</row>
    <row r="78" spans="1:84" ht="15.6" x14ac:dyDescent="0.3">
      <c r="A78" s="174"/>
      <c r="B78" s="174"/>
      <c r="C78" s="174"/>
      <c r="D78" s="174"/>
      <c r="E78" s="174"/>
      <c r="F78" s="174"/>
      <c r="G78" s="168"/>
      <c r="H78" s="168"/>
      <c r="I78" s="170"/>
      <c r="J78" s="170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0"/>
      <c r="AB78" s="170"/>
      <c r="AC78" s="170"/>
      <c r="AD78" s="170"/>
      <c r="AE78" s="170"/>
      <c r="AF78" s="170"/>
      <c r="AG78" s="170"/>
      <c r="AH78" s="170"/>
      <c r="AI78" s="170"/>
      <c r="AJ78" s="170"/>
      <c r="AK78" s="170"/>
      <c r="AL78" s="170"/>
      <c r="AM78" s="170"/>
      <c r="AN78" s="170"/>
      <c r="AO78" s="170"/>
      <c r="AP78" s="170"/>
      <c r="AQ78" s="170"/>
      <c r="AR78" s="170"/>
      <c r="AS78" s="170"/>
      <c r="AT78" s="170"/>
      <c r="AU78" s="170"/>
      <c r="AV78" s="170"/>
      <c r="AW78" s="170"/>
      <c r="AX78" s="170"/>
      <c r="AY78" s="170"/>
      <c r="AZ78" s="170"/>
      <c r="BA78" s="170"/>
      <c r="BB78" s="170"/>
      <c r="BC78" s="170"/>
      <c r="BD78" s="170"/>
      <c r="BE78" s="170"/>
      <c r="BF78" s="170"/>
      <c r="BG78" s="170"/>
      <c r="BH78" s="170"/>
      <c r="BI78" s="170"/>
      <c r="BJ78" s="170"/>
      <c r="BK78" s="170"/>
      <c r="BL78" s="170"/>
      <c r="BM78" s="170"/>
      <c r="BN78" s="170"/>
      <c r="BO78" s="170"/>
      <c r="BP78" s="170"/>
      <c r="BQ78" s="170"/>
      <c r="BR78" s="170"/>
      <c r="BS78" s="170"/>
      <c r="BT78" s="170"/>
      <c r="BU78" s="170"/>
      <c r="BV78" s="170"/>
      <c r="BW78" s="170"/>
      <c r="BX78" s="170"/>
      <c r="BY78" s="170"/>
      <c r="BZ78" s="170"/>
      <c r="CA78" s="170"/>
      <c r="CB78" s="170"/>
      <c r="CC78" s="170"/>
      <c r="CD78" s="170"/>
      <c r="CE78" s="170"/>
      <c r="CF78" s="170"/>
    </row>
    <row r="79" spans="1:84" ht="15.6" x14ac:dyDescent="0.3">
      <c r="A79" s="168"/>
      <c r="B79" s="168"/>
      <c r="C79" s="168"/>
      <c r="D79" s="168"/>
      <c r="E79" s="168"/>
      <c r="F79" s="175"/>
      <c r="G79" s="175"/>
      <c r="H79" s="175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</row>
    <row r="80" spans="1:84" ht="15.6" x14ac:dyDescent="0.3">
      <c r="A80" s="164"/>
      <c r="B80" s="164"/>
      <c r="C80" s="164"/>
      <c r="D80" s="164"/>
      <c r="E80" s="164"/>
      <c r="F80" s="176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</row>
    <row r="81" spans="1:20" ht="15.6" x14ac:dyDescent="0.3">
      <c r="A81" s="164"/>
      <c r="B81" s="164"/>
      <c r="C81" s="164"/>
      <c r="D81" s="164"/>
      <c r="E81" s="164"/>
      <c r="F81" s="176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/>
      <c r="T81" s="164"/>
    </row>
    <row r="82" spans="1:20" ht="15.6" x14ac:dyDescent="0.3">
      <c r="A82" s="164"/>
      <c r="B82" s="164"/>
      <c r="C82" s="164"/>
      <c r="D82" s="164"/>
      <c r="E82" s="164"/>
      <c r="F82" s="176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</row>
    <row r="87" spans="1:20" ht="14.45" x14ac:dyDescent="0.3">
      <c r="A87"/>
      <c r="B87" s="7"/>
      <c r="C87" s="7"/>
      <c r="D87" s="180"/>
    </row>
    <row r="88" spans="1:20" ht="14.45" x14ac:dyDescent="0.3">
      <c r="A88"/>
      <c r="B88" s="7"/>
      <c r="C88" s="7"/>
      <c r="D88" s="180"/>
    </row>
    <row r="89" spans="1:20" ht="14.45" x14ac:dyDescent="0.3">
      <c r="A89"/>
      <c r="B89" s="7"/>
      <c r="C89" s="7"/>
      <c r="D89" s="180"/>
    </row>
    <row r="90" spans="1:20" x14ac:dyDescent="0.25">
      <c r="A90"/>
      <c r="B90" s="7"/>
      <c r="C90" s="7"/>
      <c r="D90" s="180"/>
    </row>
    <row r="91" spans="1:20" x14ac:dyDescent="0.25">
      <c r="A91"/>
      <c r="B91" s="7"/>
      <c r="C91" s="7"/>
      <c r="D91" s="180"/>
      <c r="F91" s="137"/>
    </row>
  </sheetData>
  <mergeCells count="3">
    <mergeCell ref="A6:I6"/>
    <mergeCell ref="A19:I19"/>
    <mergeCell ref="A69:I6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G93"/>
  <sheetViews>
    <sheetView workbookViewId="0">
      <selection activeCell="P11" sqref="P11"/>
    </sheetView>
  </sheetViews>
  <sheetFormatPr defaultColWidth="35" defaultRowHeight="15" x14ac:dyDescent="0.25"/>
  <cols>
    <col min="1" max="1" width="40.7109375" style="137" customWidth="1"/>
    <col min="2" max="2" width="6" style="137" customWidth="1"/>
    <col min="3" max="3" width="21.28515625" style="137" customWidth="1"/>
    <col min="4" max="4" width="8.42578125" style="137" customWidth="1"/>
    <col min="5" max="5" width="8.28515625" style="137" customWidth="1"/>
    <col min="6" max="6" width="10.7109375" style="137" customWidth="1"/>
    <col min="7" max="7" width="8.28515625" style="138" customWidth="1"/>
    <col min="8" max="8" width="7.140625" style="137" customWidth="1"/>
    <col min="9" max="9" width="13.7109375" style="137" customWidth="1"/>
    <col min="10" max="10" width="19.28515625" style="137" customWidth="1"/>
    <col min="11" max="11" width="8.42578125" style="137" customWidth="1"/>
    <col min="12" max="12" width="20.7109375" style="137" hidden="1" customWidth="1"/>
    <col min="13" max="15" width="8.7109375" style="137" customWidth="1"/>
    <col min="16" max="16" width="28" style="137" customWidth="1"/>
    <col min="17" max="165" width="8.7109375" style="137" customWidth="1"/>
    <col min="166" max="166" width="4" style="137" customWidth="1"/>
    <col min="167" max="167" width="13" style="137" customWidth="1"/>
    <col min="168" max="168" width="52" style="137" customWidth="1"/>
    <col min="169" max="169" width="23.7109375" style="137" customWidth="1"/>
    <col min="170" max="170" width="7" style="137" customWidth="1"/>
    <col min="171" max="171" width="20" style="137" customWidth="1"/>
    <col min="172" max="172" width="26" style="137" customWidth="1"/>
    <col min="173" max="173" width="23" style="137" customWidth="1"/>
    <col min="174" max="174" width="32" style="137" customWidth="1"/>
    <col min="175" max="175" width="30" style="137" customWidth="1"/>
    <col min="176" max="176" width="29" style="137" customWidth="1"/>
    <col min="177" max="177" width="32" style="137" customWidth="1"/>
    <col min="178" max="178" width="31" style="137" customWidth="1"/>
    <col min="179" max="179" width="20" style="137" customWidth="1"/>
    <col min="180" max="180" width="36" style="137" customWidth="1"/>
    <col min="181" max="181" width="25" style="137" customWidth="1"/>
    <col min="182" max="182" width="22" style="137" customWidth="1"/>
    <col min="183" max="183" width="23" style="137" customWidth="1"/>
    <col min="184" max="184" width="16" style="137" customWidth="1"/>
    <col min="185" max="185" width="27" style="137" customWidth="1"/>
    <col min="186" max="186" width="16" style="137" customWidth="1"/>
    <col min="187" max="187" width="25" style="137" customWidth="1"/>
    <col min="188" max="188" width="24" style="137" customWidth="1"/>
    <col min="189" max="189" width="16" style="137" customWidth="1"/>
    <col min="190" max="190" width="22" style="137" customWidth="1"/>
    <col min="191" max="191" width="32" style="137" customWidth="1"/>
    <col min="192" max="192" width="30" style="137" customWidth="1"/>
    <col min="193" max="193" width="23" style="137" customWidth="1"/>
    <col min="194" max="194" width="22" style="137" customWidth="1"/>
    <col min="195" max="196" width="33" style="137" customWidth="1"/>
    <col min="197" max="197" width="26" style="137" customWidth="1"/>
    <col min="198" max="198" width="25" style="137" customWidth="1"/>
    <col min="199" max="199" width="16" style="137" customWidth="1"/>
    <col min="200" max="200" width="23" style="137" customWidth="1"/>
    <col min="201" max="201" width="31" style="137" customWidth="1"/>
    <col min="202" max="202" width="32" style="137" customWidth="1"/>
    <col min="203" max="203" width="17" style="137" customWidth="1"/>
    <col min="204" max="204" width="28" style="137" customWidth="1"/>
    <col min="205" max="205" width="49" style="137" customWidth="1"/>
    <col min="206" max="206" width="24" style="137" customWidth="1"/>
    <col min="207" max="207" width="50" style="137" customWidth="1"/>
    <col min="208" max="208" width="25" style="137" customWidth="1"/>
    <col min="209" max="209" width="20" style="137" customWidth="1"/>
    <col min="210" max="210" width="26" style="137" customWidth="1"/>
    <col min="211" max="211" width="33" style="137" customWidth="1"/>
    <col min="212" max="212" width="26" style="137" customWidth="1"/>
    <col min="213" max="213" width="38" style="137" customWidth="1"/>
    <col min="214" max="214" width="28" style="137" customWidth="1"/>
    <col min="215" max="215" width="45" style="137" customWidth="1"/>
    <col min="216" max="216" width="27" style="137" customWidth="1"/>
    <col min="217" max="217" width="37" style="137" customWidth="1"/>
    <col min="218" max="218" width="18" style="137" customWidth="1"/>
    <col min="219" max="219" width="22" style="137" customWidth="1"/>
    <col min="220" max="220" width="23" style="137" customWidth="1"/>
    <col min="221" max="221" width="26" style="137" customWidth="1"/>
    <col min="222" max="222" width="17" style="137" customWidth="1"/>
    <col min="223" max="223" width="40" style="137" customWidth="1"/>
    <col min="224" max="224" width="23" style="137" customWidth="1"/>
    <col min="225" max="225" width="38" style="137" customWidth="1"/>
    <col min="226" max="226" width="51" style="137" customWidth="1"/>
    <col min="227" max="227" width="26" style="137" customWidth="1"/>
    <col min="228" max="228" width="32" style="137" customWidth="1"/>
    <col min="229" max="229" width="44" style="137" customWidth="1"/>
    <col min="230" max="230" width="22" style="137" customWidth="1"/>
    <col min="231" max="231" width="52" style="137" customWidth="1"/>
    <col min="232" max="232" width="33" style="137" customWidth="1"/>
    <col min="233" max="233" width="40" style="137" customWidth="1"/>
    <col min="234" max="234" width="41" style="137" customWidth="1"/>
    <col min="235" max="235" width="23" style="137" customWidth="1"/>
    <col min="236" max="237" width="37" style="137" customWidth="1"/>
    <col min="238" max="238" width="39" style="137" customWidth="1"/>
    <col min="239" max="239" width="51" style="137" customWidth="1"/>
    <col min="240" max="240" width="33" style="137" customWidth="1"/>
    <col min="241" max="241" width="37" style="137" customWidth="1"/>
    <col min="242" max="242" width="38" style="137" customWidth="1"/>
    <col min="243" max="243" width="43" style="137" customWidth="1"/>
    <col min="244" max="245" width="41" style="137" customWidth="1"/>
    <col min="246" max="246" width="12" style="137" customWidth="1"/>
    <col min="247" max="247" width="18" style="137" customWidth="1"/>
    <col min="248" max="248" width="22" style="137" customWidth="1"/>
    <col min="249" max="249" width="13" style="137" customWidth="1"/>
    <col min="250" max="250" width="14" style="137" customWidth="1"/>
    <col min="251" max="251" width="45" style="137" customWidth="1"/>
    <col min="252" max="252" width="13" style="137" customWidth="1"/>
    <col min="253" max="253" width="27" style="137" customWidth="1"/>
    <col min="254" max="254" width="39" style="137" customWidth="1"/>
    <col min="255" max="255" width="24" style="137" customWidth="1"/>
    <col min="256" max="256" width="40" style="137" customWidth="1"/>
    <col min="257" max="257" width="17" style="137" customWidth="1"/>
    <col min="258" max="258" width="35" style="137"/>
    <col min="259" max="259" width="30" style="137" customWidth="1"/>
    <col min="260" max="260" width="6" style="137" customWidth="1"/>
    <col min="261" max="261" width="8.28515625" style="137" customWidth="1"/>
    <col min="262" max="262" width="10.7109375" style="137" customWidth="1"/>
    <col min="263" max="263" width="8.28515625" style="137" customWidth="1"/>
    <col min="264" max="265" width="7.140625" style="137" customWidth="1"/>
    <col min="266" max="266" width="11.28515625" style="137" customWidth="1"/>
    <col min="267" max="267" width="0" style="137" hidden="1" customWidth="1"/>
    <col min="268" max="268" width="4" style="137" customWidth="1"/>
    <col min="269" max="421" width="8.7109375" style="137" customWidth="1"/>
    <col min="422" max="422" width="4" style="137" customWidth="1"/>
    <col min="423" max="423" width="13" style="137" customWidth="1"/>
    <col min="424" max="424" width="52" style="137" customWidth="1"/>
    <col min="425" max="425" width="23.7109375" style="137" customWidth="1"/>
    <col min="426" max="426" width="7" style="137" customWidth="1"/>
    <col min="427" max="427" width="20" style="137" customWidth="1"/>
    <col min="428" max="428" width="26" style="137" customWidth="1"/>
    <col min="429" max="429" width="23" style="137" customWidth="1"/>
    <col min="430" max="430" width="32" style="137" customWidth="1"/>
    <col min="431" max="431" width="30" style="137" customWidth="1"/>
    <col min="432" max="432" width="29" style="137" customWidth="1"/>
    <col min="433" max="433" width="32" style="137" customWidth="1"/>
    <col min="434" max="434" width="31" style="137" customWidth="1"/>
    <col min="435" max="435" width="20" style="137" customWidth="1"/>
    <col min="436" max="436" width="36" style="137" customWidth="1"/>
    <col min="437" max="437" width="25" style="137" customWidth="1"/>
    <col min="438" max="438" width="22" style="137" customWidth="1"/>
    <col min="439" max="439" width="23" style="137" customWidth="1"/>
    <col min="440" max="440" width="16" style="137" customWidth="1"/>
    <col min="441" max="441" width="27" style="137" customWidth="1"/>
    <col min="442" max="442" width="16" style="137" customWidth="1"/>
    <col min="443" max="443" width="25" style="137" customWidth="1"/>
    <col min="444" max="444" width="24" style="137" customWidth="1"/>
    <col min="445" max="445" width="16" style="137" customWidth="1"/>
    <col min="446" max="446" width="22" style="137" customWidth="1"/>
    <col min="447" max="447" width="32" style="137" customWidth="1"/>
    <col min="448" max="448" width="30" style="137" customWidth="1"/>
    <col min="449" max="449" width="23" style="137" customWidth="1"/>
    <col min="450" max="450" width="22" style="137" customWidth="1"/>
    <col min="451" max="452" width="33" style="137" customWidth="1"/>
    <col min="453" max="453" width="26" style="137" customWidth="1"/>
    <col min="454" max="454" width="25" style="137" customWidth="1"/>
    <col min="455" max="455" width="16" style="137" customWidth="1"/>
    <col min="456" max="456" width="23" style="137" customWidth="1"/>
    <col min="457" max="457" width="31" style="137" customWidth="1"/>
    <col min="458" max="458" width="32" style="137" customWidth="1"/>
    <col min="459" max="459" width="17" style="137" customWidth="1"/>
    <col min="460" max="460" width="28" style="137" customWidth="1"/>
    <col min="461" max="461" width="49" style="137" customWidth="1"/>
    <col min="462" max="462" width="24" style="137" customWidth="1"/>
    <col min="463" max="463" width="50" style="137" customWidth="1"/>
    <col min="464" max="464" width="25" style="137" customWidth="1"/>
    <col min="465" max="465" width="20" style="137" customWidth="1"/>
    <col min="466" max="466" width="26" style="137" customWidth="1"/>
    <col min="467" max="467" width="33" style="137" customWidth="1"/>
    <col min="468" max="468" width="26" style="137" customWidth="1"/>
    <col min="469" max="469" width="38" style="137" customWidth="1"/>
    <col min="470" max="470" width="28" style="137" customWidth="1"/>
    <col min="471" max="471" width="45" style="137" customWidth="1"/>
    <col min="472" max="472" width="27" style="137" customWidth="1"/>
    <col min="473" max="473" width="37" style="137" customWidth="1"/>
    <col min="474" max="474" width="18" style="137" customWidth="1"/>
    <col min="475" max="475" width="22" style="137" customWidth="1"/>
    <col min="476" max="476" width="23" style="137" customWidth="1"/>
    <col min="477" max="477" width="26" style="137" customWidth="1"/>
    <col min="478" max="478" width="17" style="137" customWidth="1"/>
    <col min="479" max="479" width="40" style="137" customWidth="1"/>
    <col min="480" max="480" width="23" style="137" customWidth="1"/>
    <col min="481" max="481" width="38" style="137" customWidth="1"/>
    <col min="482" max="482" width="51" style="137" customWidth="1"/>
    <col min="483" max="483" width="26" style="137" customWidth="1"/>
    <col min="484" max="484" width="32" style="137" customWidth="1"/>
    <col min="485" max="485" width="44" style="137" customWidth="1"/>
    <col min="486" max="486" width="22" style="137" customWidth="1"/>
    <col min="487" max="487" width="52" style="137" customWidth="1"/>
    <col min="488" max="488" width="33" style="137" customWidth="1"/>
    <col min="489" max="489" width="40" style="137" customWidth="1"/>
    <col min="490" max="490" width="41" style="137" customWidth="1"/>
    <col min="491" max="491" width="23" style="137" customWidth="1"/>
    <col min="492" max="493" width="37" style="137" customWidth="1"/>
    <col min="494" max="494" width="39" style="137" customWidth="1"/>
    <col min="495" max="495" width="51" style="137" customWidth="1"/>
    <col min="496" max="496" width="33" style="137" customWidth="1"/>
    <col min="497" max="497" width="37" style="137" customWidth="1"/>
    <col min="498" max="498" width="38" style="137" customWidth="1"/>
    <col min="499" max="499" width="43" style="137" customWidth="1"/>
    <col min="500" max="501" width="41" style="137" customWidth="1"/>
    <col min="502" max="502" width="12" style="137" customWidth="1"/>
    <col min="503" max="503" width="18" style="137" customWidth="1"/>
    <col min="504" max="504" width="22" style="137" customWidth="1"/>
    <col min="505" max="505" width="13" style="137" customWidth="1"/>
    <col min="506" max="506" width="14" style="137" customWidth="1"/>
    <col min="507" max="507" width="45" style="137" customWidth="1"/>
    <col min="508" max="508" width="13" style="137" customWidth="1"/>
    <col min="509" max="509" width="27" style="137" customWidth="1"/>
    <col min="510" max="510" width="39" style="137" customWidth="1"/>
    <col min="511" max="511" width="24" style="137" customWidth="1"/>
    <col min="512" max="512" width="40" style="137" customWidth="1"/>
    <col min="513" max="513" width="17" style="137" customWidth="1"/>
    <col min="514" max="514" width="35" style="137"/>
    <col min="515" max="515" width="30" style="137" customWidth="1"/>
    <col min="516" max="516" width="6" style="137" customWidth="1"/>
    <col min="517" max="517" width="8.28515625" style="137" customWidth="1"/>
    <col min="518" max="518" width="10.7109375" style="137" customWidth="1"/>
    <col min="519" max="519" width="8.28515625" style="137" customWidth="1"/>
    <col min="520" max="521" width="7.140625" style="137" customWidth="1"/>
    <col min="522" max="522" width="11.28515625" style="137" customWidth="1"/>
    <col min="523" max="523" width="0" style="137" hidden="1" customWidth="1"/>
    <col min="524" max="524" width="4" style="137" customWidth="1"/>
    <col min="525" max="677" width="8.7109375" style="137" customWidth="1"/>
    <col min="678" max="678" width="4" style="137" customWidth="1"/>
    <col min="679" max="679" width="13" style="137" customWidth="1"/>
    <col min="680" max="680" width="52" style="137" customWidth="1"/>
    <col min="681" max="681" width="23.7109375" style="137" customWidth="1"/>
    <col min="682" max="682" width="7" style="137" customWidth="1"/>
    <col min="683" max="683" width="20" style="137" customWidth="1"/>
    <col min="684" max="684" width="26" style="137" customWidth="1"/>
    <col min="685" max="685" width="23" style="137" customWidth="1"/>
    <col min="686" max="686" width="32" style="137" customWidth="1"/>
    <col min="687" max="687" width="30" style="137" customWidth="1"/>
    <col min="688" max="688" width="29" style="137" customWidth="1"/>
    <col min="689" max="689" width="32" style="137" customWidth="1"/>
    <col min="690" max="690" width="31" style="137" customWidth="1"/>
    <col min="691" max="691" width="20" style="137" customWidth="1"/>
    <col min="692" max="692" width="36" style="137" customWidth="1"/>
    <col min="693" max="693" width="25" style="137" customWidth="1"/>
    <col min="694" max="694" width="22" style="137" customWidth="1"/>
    <col min="695" max="695" width="23" style="137" customWidth="1"/>
    <col min="696" max="696" width="16" style="137" customWidth="1"/>
    <col min="697" max="697" width="27" style="137" customWidth="1"/>
    <col min="698" max="698" width="16" style="137" customWidth="1"/>
    <col min="699" max="699" width="25" style="137" customWidth="1"/>
    <col min="700" max="700" width="24" style="137" customWidth="1"/>
    <col min="701" max="701" width="16" style="137" customWidth="1"/>
    <col min="702" max="702" width="22" style="137" customWidth="1"/>
    <col min="703" max="703" width="32" style="137" customWidth="1"/>
    <col min="704" max="704" width="30" style="137" customWidth="1"/>
    <col min="705" max="705" width="23" style="137" customWidth="1"/>
    <col min="706" max="706" width="22" style="137" customWidth="1"/>
    <col min="707" max="708" width="33" style="137" customWidth="1"/>
    <col min="709" max="709" width="26" style="137" customWidth="1"/>
    <col min="710" max="710" width="25" style="137" customWidth="1"/>
    <col min="711" max="711" width="16" style="137" customWidth="1"/>
    <col min="712" max="712" width="23" style="137" customWidth="1"/>
    <col min="713" max="713" width="31" style="137" customWidth="1"/>
    <col min="714" max="714" width="32" style="137" customWidth="1"/>
    <col min="715" max="715" width="17" style="137" customWidth="1"/>
    <col min="716" max="716" width="28" style="137" customWidth="1"/>
    <col min="717" max="717" width="49" style="137" customWidth="1"/>
    <col min="718" max="718" width="24" style="137" customWidth="1"/>
    <col min="719" max="719" width="50" style="137" customWidth="1"/>
    <col min="720" max="720" width="25" style="137" customWidth="1"/>
    <col min="721" max="721" width="20" style="137" customWidth="1"/>
    <col min="722" max="722" width="26" style="137" customWidth="1"/>
    <col min="723" max="723" width="33" style="137" customWidth="1"/>
    <col min="724" max="724" width="26" style="137" customWidth="1"/>
    <col min="725" max="725" width="38" style="137" customWidth="1"/>
    <col min="726" max="726" width="28" style="137" customWidth="1"/>
    <col min="727" max="727" width="45" style="137" customWidth="1"/>
    <col min="728" max="728" width="27" style="137" customWidth="1"/>
    <col min="729" max="729" width="37" style="137" customWidth="1"/>
    <col min="730" max="730" width="18" style="137" customWidth="1"/>
    <col min="731" max="731" width="22" style="137" customWidth="1"/>
    <col min="732" max="732" width="23" style="137" customWidth="1"/>
    <col min="733" max="733" width="26" style="137" customWidth="1"/>
    <col min="734" max="734" width="17" style="137" customWidth="1"/>
    <col min="735" max="735" width="40" style="137" customWidth="1"/>
    <col min="736" max="736" width="23" style="137" customWidth="1"/>
    <col min="737" max="737" width="38" style="137" customWidth="1"/>
    <col min="738" max="738" width="51" style="137" customWidth="1"/>
    <col min="739" max="739" width="26" style="137" customWidth="1"/>
    <col min="740" max="740" width="32" style="137" customWidth="1"/>
    <col min="741" max="741" width="44" style="137" customWidth="1"/>
    <col min="742" max="742" width="22" style="137" customWidth="1"/>
    <col min="743" max="743" width="52" style="137" customWidth="1"/>
    <col min="744" max="744" width="33" style="137" customWidth="1"/>
    <col min="745" max="745" width="40" style="137" customWidth="1"/>
    <col min="746" max="746" width="41" style="137" customWidth="1"/>
    <col min="747" max="747" width="23" style="137" customWidth="1"/>
    <col min="748" max="749" width="37" style="137" customWidth="1"/>
    <col min="750" max="750" width="39" style="137" customWidth="1"/>
    <col min="751" max="751" width="51" style="137" customWidth="1"/>
    <col min="752" max="752" width="33" style="137" customWidth="1"/>
    <col min="753" max="753" width="37" style="137" customWidth="1"/>
    <col min="754" max="754" width="38" style="137" customWidth="1"/>
    <col min="755" max="755" width="43" style="137" customWidth="1"/>
    <col min="756" max="757" width="41" style="137" customWidth="1"/>
    <col min="758" max="758" width="12" style="137" customWidth="1"/>
    <col min="759" max="759" width="18" style="137" customWidth="1"/>
    <col min="760" max="760" width="22" style="137" customWidth="1"/>
    <col min="761" max="761" width="13" style="137" customWidth="1"/>
    <col min="762" max="762" width="14" style="137" customWidth="1"/>
    <col min="763" max="763" width="45" style="137" customWidth="1"/>
    <col min="764" max="764" width="13" style="137" customWidth="1"/>
    <col min="765" max="765" width="27" style="137" customWidth="1"/>
    <col min="766" max="766" width="39" style="137" customWidth="1"/>
    <col min="767" max="767" width="24" style="137" customWidth="1"/>
    <col min="768" max="768" width="40" style="137" customWidth="1"/>
    <col min="769" max="769" width="17" style="137" customWidth="1"/>
    <col min="770" max="770" width="35" style="137"/>
    <col min="771" max="771" width="30" style="137" customWidth="1"/>
    <col min="772" max="772" width="6" style="137" customWidth="1"/>
    <col min="773" max="773" width="8.28515625" style="137" customWidth="1"/>
    <col min="774" max="774" width="10.7109375" style="137" customWidth="1"/>
    <col min="775" max="775" width="8.28515625" style="137" customWidth="1"/>
    <col min="776" max="777" width="7.140625" style="137" customWidth="1"/>
    <col min="778" max="778" width="11.28515625" style="137" customWidth="1"/>
    <col min="779" max="779" width="0" style="137" hidden="1" customWidth="1"/>
    <col min="780" max="780" width="4" style="137" customWidth="1"/>
    <col min="781" max="933" width="8.7109375" style="137" customWidth="1"/>
    <col min="934" max="934" width="4" style="137" customWidth="1"/>
    <col min="935" max="935" width="13" style="137" customWidth="1"/>
    <col min="936" max="936" width="52" style="137" customWidth="1"/>
    <col min="937" max="937" width="23.7109375" style="137" customWidth="1"/>
    <col min="938" max="938" width="7" style="137" customWidth="1"/>
    <col min="939" max="939" width="20" style="137" customWidth="1"/>
    <col min="940" max="940" width="26" style="137" customWidth="1"/>
    <col min="941" max="941" width="23" style="137" customWidth="1"/>
    <col min="942" max="942" width="32" style="137" customWidth="1"/>
    <col min="943" max="943" width="30" style="137" customWidth="1"/>
    <col min="944" max="944" width="29" style="137" customWidth="1"/>
    <col min="945" max="945" width="32" style="137" customWidth="1"/>
    <col min="946" max="946" width="31" style="137" customWidth="1"/>
    <col min="947" max="947" width="20" style="137" customWidth="1"/>
    <col min="948" max="948" width="36" style="137" customWidth="1"/>
    <col min="949" max="949" width="25" style="137" customWidth="1"/>
    <col min="950" max="950" width="22" style="137" customWidth="1"/>
    <col min="951" max="951" width="23" style="137" customWidth="1"/>
    <col min="952" max="952" width="16" style="137" customWidth="1"/>
    <col min="953" max="953" width="27" style="137" customWidth="1"/>
    <col min="954" max="954" width="16" style="137" customWidth="1"/>
    <col min="955" max="955" width="25" style="137" customWidth="1"/>
    <col min="956" max="956" width="24" style="137" customWidth="1"/>
    <col min="957" max="957" width="16" style="137" customWidth="1"/>
    <col min="958" max="958" width="22" style="137" customWidth="1"/>
    <col min="959" max="959" width="32" style="137" customWidth="1"/>
    <col min="960" max="960" width="30" style="137" customWidth="1"/>
    <col min="961" max="961" width="23" style="137" customWidth="1"/>
    <col min="962" max="962" width="22" style="137" customWidth="1"/>
    <col min="963" max="964" width="33" style="137" customWidth="1"/>
    <col min="965" max="965" width="26" style="137" customWidth="1"/>
    <col min="966" max="966" width="25" style="137" customWidth="1"/>
    <col min="967" max="967" width="16" style="137" customWidth="1"/>
    <col min="968" max="968" width="23" style="137" customWidth="1"/>
    <col min="969" max="969" width="31" style="137" customWidth="1"/>
    <col min="970" max="970" width="32" style="137" customWidth="1"/>
    <col min="971" max="971" width="17" style="137" customWidth="1"/>
    <col min="972" max="972" width="28" style="137" customWidth="1"/>
    <col min="973" max="973" width="49" style="137" customWidth="1"/>
    <col min="974" max="974" width="24" style="137" customWidth="1"/>
    <col min="975" max="975" width="50" style="137" customWidth="1"/>
    <col min="976" max="976" width="25" style="137" customWidth="1"/>
    <col min="977" max="977" width="20" style="137" customWidth="1"/>
    <col min="978" max="978" width="26" style="137" customWidth="1"/>
    <col min="979" max="979" width="33" style="137" customWidth="1"/>
    <col min="980" max="980" width="26" style="137" customWidth="1"/>
    <col min="981" max="981" width="38" style="137" customWidth="1"/>
    <col min="982" max="982" width="28" style="137" customWidth="1"/>
    <col min="983" max="983" width="45" style="137" customWidth="1"/>
    <col min="984" max="984" width="27" style="137" customWidth="1"/>
    <col min="985" max="985" width="37" style="137" customWidth="1"/>
    <col min="986" max="986" width="18" style="137" customWidth="1"/>
    <col min="987" max="987" width="22" style="137" customWidth="1"/>
    <col min="988" max="988" width="23" style="137" customWidth="1"/>
    <col min="989" max="989" width="26" style="137" customWidth="1"/>
    <col min="990" max="990" width="17" style="137" customWidth="1"/>
    <col min="991" max="991" width="40" style="137" customWidth="1"/>
    <col min="992" max="992" width="23" style="137" customWidth="1"/>
    <col min="993" max="993" width="38" style="137" customWidth="1"/>
    <col min="994" max="994" width="51" style="137" customWidth="1"/>
    <col min="995" max="995" width="26" style="137" customWidth="1"/>
    <col min="996" max="996" width="32" style="137" customWidth="1"/>
    <col min="997" max="997" width="44" style="137" customWidth="1"/>
    <col min="998" max="998" width="22" style="137" customWidth="1"/>
    <col min="999" max="999" width="52" style="137" customWidth="1"/>
    <col min="1000" max="1000" width="33" style="137" customWidth="1"/>
    <col min="1001" max="1001" width="40" style="137" customWidth="1"/>
    <col min="1002" max="1002" width="41" style="137" customWidth="1"/>
    <col min="1003" max="1003" width="23" style="137" customWidth="1"/>
    <col min="1004" max="1005" width="37" style="137" customWidth="1"/>
    <col min="1006" max="1006" width="39" style="137" customWidth="1"/>
    <col min="1007" max="1007" width="51" style="137" customWidth="1"/>
    <col min="1008" max="1008" width="33" style="137" customWidth="1"/>
    <col min="1009" max="1009" width="37" style="137" customWidth="1"/>
    <col min="1010" max="1010" width="38" style="137" customWidth="1"/>
    <col min="1011" max="1011" width="43" style="137" customWidth="1"/>
    <col min="1012" max="1013" width="41" style="137" customWidth="1"/>
    <col min="1014" max="1014" width="12" style="137" customWidth="1"/>
    <col min="1015" max="1015" width="18" style="137" customWidth="1"/>
    <col min="1016" max="1016" width="22" style="137" customWidth="1"/>
    <col min="1017" max="1017" width="13" style="137" customWidth="1"/>
    <col min="1018" max="1018" width="14" style="137" customWidth="1"/>
    <col min="1019" max="1019" width="45" style="137" customWidth="1"/>
    <col min="1020" max="1020" width="13" style="137" customWidth="1"/>
    <col min="1021" max="1021" width="27" style="137" customWidth="1"/>
    <col min="1022" max="1022" width="39" style="137" customWidth="1"/>
    <col min="1023" max="1023" width="24" style="137" customWidth="1"/>
    <col min="1024" max="1024" width="40" style="137" customWidth="1"/>
    <col min="1025" max="1025" width="17" style="137" customWidth="1"/>
    <col min="1026" max="1026" width="35" style="137"/>
    <col min="1027" max="1027" width="30" style="137" customWidth="1"/>
    <col min="1028" max="1028" width="6" style="137" customWidth="1"/>
    <col min="1029" max="1029" width="8.28515625" style="137" customWidth="1"/>
    <col min="1030" max="1030" width="10.7109375" style="137" customWidth="1"/>
    <col min="1031" max="1031" width="8.28515625" style="137" customWidth="1"/>
    <col min="1032" max="1033" width="7.140625" style="137" customWidth="1"/>
    <col min="1034" max="1034" width="11.28515625" style="137" customWidth="1"/>
    <col min="1035" max="1035" width="0" style="137" hidden="1" customWidth="1"/>
    <col min="1036" max="1036" width="4" style="137" customWidth="1"/>
    <col min="1037" max="1189" width="8.7109375" style="137" customWidth="1"/>
    <col min="1190" max="1190" width="4" style="137" customWidth="1"/>
    <col min="1191" max="1191" width="13" style="137" customWidth="1"/>
    <col min="1192" max="1192" width="52" style="137" customWidth="1"/>
    <col min="1193" max="1193" width="23.7109375" style="137" customWidth="1"/>
    <col min="1194" max="1194" width="7" style="137" customWidth="1"/>
    <col min="1195" max="1195" width="20" style="137" customWidth="1"/>
    <col min="1196" max="1196" width="26" style="137" customWidth="1"/>
    <col min="1197" max="1197" width="23" style="137" customWidth="1"/>
    <col min="1198" max="1198" width="32" style="137" customWidth="1"/>
    <col min="1199" max="1199" width="30" style="137" customWidth="1"/>
    <col min="1200" max="1200" width="29" style="137" customWidth="1"/>
    <col min="1201" max="1201" width="32" style="137" customWidth="1"/>
    <col min="1202" max="1202" width="31" style="137" customWidth="1"/>
    <col min="1203" max="1203" width="20" style="137" customWidth="1"/>
    <col min="1204" max="1204" width="36" style="137" customWidth="1"/>
    <col min="1205" max="1205" width="25" style="137" customWidth="1"/>
    <col min="1206" max="1206" width="22" style="137" customWidth="1"/>
    <col min="1207" max="1207" width="23" style="137" customWidth="1"/>
    <col min="1208" max="1208" width="16" style="137" customWidth="1"/>
    <col min="1209" max="1209" width="27" style="137" customWidth="1"/>
    <col min="1210" max="1210" width="16" style="137" customWidth="1"/>
    <col min="1211" max="1211" width="25" style="137" customWidth="1"/>
    <col min="1212" max="1212" width="24" style="137" customWidth="1"/>
    <col min="1213" max="1213" width="16" style="137" customWidth="1"/>
    <col min="1214" max="1214" width="22" style="137" customWidth="1"/>
    <col min="1215" max="1215" width="32" style="137" customWidth="1"/>
    <col min="1216" max="1216" width="30" style="137" customWidth="1"/>
    <col min="1217" max="1217" width="23" style="137" customWidth="1"/>
    <col min="1218" max="1218" width="22" style="137" customWidth="1"/>
    <col min="1219" max="1220" width="33" style="137" customWidth="1"/>
    <col min="1221" max="1221" width="26" style="137" customWidth="1"/>
    <col min="1222" max="1222" width="25" style="137" customWidth="1"/>
    <col min="1223" max="1223" width="16" style="137" customWidth="1"/>
    <col min="1224" max="1224" width="23" style="137" customWidth="1"/>
    <col min="1225" max="1225" width="31" style="137" customWidth="1"/>
    <col min="1226" max="1226" width="32" style="137" customWidth="1"/>
    <col min="1227" max="1227" width="17" style="137" customWidth="1"/>
    <col min="1228" max="1228" width="28" style="137" customWidth="1"/>
    <col min="1229" max="1229" width="49" style="137" customWidth="1"/>
    <col min="1230" max="1230" width="24" style="137" customWidth="1"/>
    <col min="1231" max="1231" width="50" style="137" customWidth="1"/>
    <col min="1232" max="1232" width="25" style="137" customWidth="1"/>
    <col min="1233" max="1233" width="20" style="137" customWidth="1"/>
    <col min="1234" max="1234" width="26" style="137" customWidth="1"/>
    <col min="1235" max="1235" width="33" style="137" customWidth="1"/>
    <col min="1236" max="1236" width="26" style="137" customWidth="1"/>
    <col min="1237" max="1237" width="38" style="137" customWidth="1"/>
    <col min="1238" max="1238" width="28" style="137" customWidth="1"/>
    <col min="1239" max="1239" width="45" style="137" customWidth="1"/>
    <col min="1240" max="1240" width="27" style="137" customWidth="1"/>
    <col min="1241" max="1241" width="37" style="137" customWidth="1"/>
    <col min="1242" max="1242" width="18" style="137" customWidth="1"/>
    <col min="1243" max="1243" width="22" style="137" customWidth="1"/>
    <col min="1244" max="1244" width="23" style="137" customWidth="1"/>
    <col min="1245" max="1245" width="26" style="137" customWidth="1"/>
    <col min="1246" max="1246" width="17" style="137" customWidth="1"/>
    <col min="1247" max="1247" width="40" style="137" customWidth="1"/>
    <col min="1248" max="1248" width="23" style="137" customWidth="1"/>
    <col min="1249" max="1249" width="38" style="137" customWidth="1"/>
    <col min="1250" max="1250" width="51" style="137" customWidth="1"/>
    <col min="1251" max="1251" width="26" style="137" customWidth="1"/>
    <col min="1252" max="1252" width="32" style="137" customWidth="1"/>
    <col min="1253" max="1253" width="44" style="137" customWidth="1"/>
    <col min="1254" max="1254" width="22" style="137" customWidth="1"/>
    <col min="1255" max="1255" width="52" style="137" customWidth="1"/>
    <col min="1256" max="1256" width="33" style="137" customWidth="1"/>
    <col min="1257" max="1257" width="40" style="137" customWidth="1"/>
    <col min="1258" max="1258" width="41" style="137" customWidth="1"/>
    <col min="1259" max="1259" width="23" style="137" customWidth="1"/>
    <col min="1260" max="1261" width="37" style="137" customWidth="1"/>
    <col min="1262" max="1262" width="39" style="137" customWidth="1"/>
    <col min="1263" max="1263" width="51" style="137" customWidth="1"/>
    <col min="1264" max="1264" width="33" style="137" customWidth="1"/>
    <col min="1265" max="1265" width="37" style="137" customWidth="1"/>
    <col min="1266" max="1266" width="38" style="137" customWidth="1"/>
    <col min="1267" max="1267" width="43" style="137" customWidth="1"/>
    <col min="1268" max="1269" width="41" style="137" customWidth="1"/>
    <col min="1270" max="1270" width="12" style="137" customWidth="1"/>
    <col min="1271" max="1271" width="18" style="137" customWidth="1"/>
    <col min="1272" max="1272" width="22" style="137" customWidth="1"/>
    <col min="1273" max="1273" width="13" style="137" customWidth="1"/>
    <col min="1274" max="1274" width="14" style="137" customWidth="1"/>
    <col min="1275" max="1275" width="45" style="137" customWidth="1"/>
    <col min="1276" max="1276" width="13" style="137" customWidth="1"/>
    <col min="1277" max="1277" width="27" style="137" customWidth="1"/>
    <col min="1278" max="1278" width="39" style="137" customWidth="1"/>
    <col min="1279" max="1279" width="24" style="137" customWidth="1"/>
    <col min="1280" max="1280" width="40" style="137" customWidth="1"/>
    <col min="1281" max="1281" width="17" style="137" customWidth="1"/>
    <col min="1282" max="1282" width="35" style="137"/>
    <col min="1283" max="1283" width="30" style="137" customWidth="1"/>
    <col min="1284" max="1284" width="6" style="137" customWidth="1"/>
    <col min="1285" max="1285" width="8.28515625" style="137" customWidth="1"/>
    <col min="1286" max="1286" width="10.7109375" style="137" customWidth="1"/>
    <col min="1287" max="1287" width="8.28515625" style="137" customWidth="1"/>
    <col min="1288" max="1289" width="7.140625" style="137" customWidth="1"/>
    <col min="1290" max="1290" width="11.28515625" style="137" customWidth="1"/>
    <col min="1291" max="1291" width="0" style="137" hidden="1" customWidth="1"/>
    <col min="1292" max="1292" width="4" style="137" customWidth="1"/>
    <col min="1293" max="1445" width="8.7109375" style="137" customWidth="1"/>
    <col min="1446" max="1446" width="4" style="137" customWidth="1"/>
    <col min="1447" max="1447" width="13" style="137" customWidth="1"/>
    <col min="1448" max="1448" width="52" style="137" customWidth="1"/>
    <col min="1449" max="1449" width="23.7109375" style="137" customWidth="1"/>
    <col min="1450" max="1450" width="7" style="137" customWidth="1"/>
    <col min="1451" max="1451" width="20" style="137" customWidth="1"/>
    <col min="1452" max="1452" width="26" style="137" customWidth="1"/>
    <col min="1453" max="1453" width="23" style="137" customWidth="1"/>
    <col min="1454" max="1454" width="32" style="137" customWidth="1"/>
    <col min="1455" max="1455" width="30" style="137" customWidth="1"/>
    <col min="1456" max="1456" width="29" style="137" customWidth="1"/>
    <col min="1457" max="1457" width="32" style="137" customWidth="1"/>
    <col min="1458" max="1458" width="31" style="137" customWidth="1"/>
    <col min="1459" max="1459" width="20" style="137" customWidth="1"/>
    <col min="1460" max="1460" width="36" style="137" customWidth="1"/>
    <col min="1461" max="1461" width="25" style="137" customWidth="1"/>
    <col min="1462" max="1462" width="22" style="137" customWidth="1"/>
    <col min="1463" max="1463" width="23" style="137" customWidth="1"/>
    <col min="1464" max="1464" width="16" style="137" customWidth="1"/>
    <col min="1465" max="1465" width="27" style="137" customWidth="1"/>
    <col min="1466" max="1466" width="16" style="137" customWidth="1"/>
    <col min="1467" max="1467" width="25" style="137" customWidth="1"/>
    <col min="1468" max="1468" width="24" style="137" customWidth="1"/>
    <col min="1469" max="1469" width="16" style="137" customWidth="1"/>
    <col min="1470" max="1470" width="22" style="137" customWidth="1"/>
    <col min="1471" max="1471" width="32" style="137" customWidth="1"/>
    <col min="1472" max="1472" width="30" style="137" customWidth="1"/>
    <col min="1473" max="1473" width="23" style="137" customWidth="1"/>
    <col min="1474" max="1474" width="22" style="137" customWidth="1"/>
    <col min="1475" max="1476" width="33" style="137" customWidth="1"/>
    <col min="1477" max="1477" width="26" style="137" customWidth="1"/>
    <col min="1478" max="1478" width="25" style="137" customWidth="1"/>
    <col min="1479" max="1479" width="16" style="137" customWidth="1"/>
    <col min="1480" max="1480" width="23" style="137" customWidth="1"/>
    <col min="1481" max="1481" width="31" style="137" customWidth="1"/>
    <col min="1482" max="1482" width="32" style="137" customWidth="1"/>
    <col min="1483" max="1483" width="17" style="137" customWidth="1"/>
    <col min="1484" max="1484" width="28" style="137" customWidth="1"/>
    <col min="1485" max="1485" width="49" style="137" customWidth="1"/>
    <col min="1486" max="1486" width="24" style="137" customWidth="1"/>
    <col min="1487" max="1487" width="50" style="137" customWidth="1"/>
    <col min="1488" max="1488" width="25" style="137" customWidth="1"/>
    <col min="1489" max="1489" width="20" style="137" customWidth="1"/>
    <col min="1490" max="1490" width="26" style="137" customWidth="1"/>
    <col min="1491" max="1491" width="33" style="137" customWidth="1"/>
    <col min="1492" max="1492" width="26" style="137" customWidth="1"/>
    <col min="1493" max="1493" width="38" style="137" customWidth="1"/>
    <col min="1494" max="1494" width="28" style="137" customWidth="1"/>
    <col min="1495" max="1495" width="45" style="137" customWidth="1"/>
    <col min="1496" max="1496" width="27" style="137" customWidth="1"/>
    <col min="1497" max="1497" width="37" style="137" customWidth="1"/>
    <col min="1498" max="1498" width="18" style="137" customWidth="1"/>
    <col min="1499" max="1499" width="22" style="137" customWidth="1"/>
    <col min="1500" max="1500" width="23" style="137" customWidth="1"/>
    <col min="1501" max="1501" width="26" style="137" customWidth="1"/>
    <col min="1502" max="1502" width="17" style="137" customWidth="1"/>
    <col min="1503" max="1503" width="40" style="137" customWidth="1"/>
    <col min="1504" max="1504" width="23" style="137" customWidth="1"/>
    <col min="1505" max="1505" width="38" style="137" customWidth="1"/>
    <col min="1506" max="1506" width="51" style="137" customWidth="1"/>
    <col min="1507" max="1507" width="26" style="137" customWidth="1"/>
    <col min="1508" max="1508" width="32" style="137" customWidth="1"/>
    <col min="1509" max="1509" width="44" style="137" customWidth="1"/>
    <col min="1510" max="1510" width="22" style="137" customWidth="1"/>
    <col min="1511" max="1511" width="52" style="137" customWidth="1"/>
    <col min="1512" max="1512" width="33" style="137" customWidth="1"/>
    <col min="1513" max="1513" width="40" style="137" customWidth="1"/>
    <col min="1514" max="1514" width="41" style="137" customWidth="1"/>
    <col min="1515" max="1515" width="23" style="137" customWidth="1"/>
    <col min="1516" max="1517" width="37" style="137" customWidth="1"/>
    <col min="1518" max="1518" width="39" style="137" customWidth="1"/>
    <col min="1519" max="1519" width="51" style="137" customWidth="1"/>
    <col min="1520" max="1520" width="33" style="137" customWidth="1"/>
    <col min="1521" max="1521" width="37" style="137" customWidth="1"/>
    <col min="1522" max="1522" width="38" style="137" customWidth="1"/>
    <col min="1523" max="1523" width="43" style="137" customWidth="1"/>
    <col min="1524" max="1525" width="41" style="137" customWidth="1"/>
    <col min="1526" max="1526" width="12" style="137" customWidth="1"/>
    <col min="1527" max="1527" width="18" style="137" customWidth="1"/>
    <col min="1528" max="1528" width="22" style="137" customWidth="1"/>
    <col min="1529" max="1529" width="13" style="137" customWidth="1"/>
    <col min="1530" max="1530" width="14" style="137" customWidth="1"/>
    <col min="1531" max="1531" width="45" style="137" customWidth="1"/>
    <col min="1532" max="1532" width="13" style="137" customWidth="1"/>
    <col min="1533" max="1533" width="27" style="137" customWidth="1"/>
    <col min="1534" max="1534" width="39" style="137" customWidth="1"/>
    <col min="1535" max="1535" width="24" style="137" customWidth="1"/>
    <col min="1536" max="1536" width="40" style="137" customWidth="1"/>
    <col min="1537" max="1537" width="17" style="137" customWidth="1"/>
    <col min="1538" max="1538" width="35" style="137"/>
    <col min="1539" max="1539" width="30" style="137" customWidth="1"/>
    <col min="1540" max="1540" width="6" style="137" customWidth="1"/>
    <col min="1541" max="1541" width="8.28515625" style="137" customWidth="1"/>
    <col min="1542" max="1542" width="10.7109375" style="137" customWidth="1"/>
    <col min="1543" max="1543" width="8.28515625" style="137" customWidth="1"/>
    <col min="1544" max="1545" width="7.140625" style="137" customWidth="1"/>
    <col min="1546" max="1546" width="11.28515625" style="137" customWidth="1"/>
    <col min="1547" max="1547" width="0" style="137" hidden="1" customWidth="1"/>
    <col min="1548" max="1548" width="4" style="137" customWidth="1"/>
    <col min="1549" max="1701" width="8.7109375" style="137" customWidth="1"/>
    <col min="1702" max="1702" width="4" style="137" customWidth="1"/>
    <col min="1703" max="1703" width="13" style="137" customWidth="1"/>
    <col min="1704" max="1704" width="52" style="137" customWidth="1"/>
    <col min="1705" max="1705" width="23.7109375" style="137" customWidth="1"/>
    <col min="1706" max="1706" width="7" style="137" customWidth="1"/>
    <col min="1707" max="1707" width="20" style="137" customWidth="1"/>
    <col min="1708" max="1708" width="26" style="137" customWidth="1"/>
    <col min="1709" max="1709" width="23" style="137" customWidth="1"/>
    <col min="1710" max="1710" width="32" style="137" customWidth="1"/>
    <col min="1711" max="1711" width="30" style="137" customWidth="1"/>
    <col min="1712" max="1712" width="29" style="137" customWidth="1"/>
    <col min="1713" max="1713" width="32" style="137" customWidth="1"/>
    <col min="1714" max="1714" width="31" style="137" customWidth="1"/>
    <col min="1715" max="1715" width="20" style="137" customWidth="1"/>
    <col min="1716" max="1716" width="36" style="137" customWidth="1"/>
    <col min="1717" max="1717" width="25" style="137" customWidth="1"/>
    <col min="1718" max="1718" width="22" style="137" customWidth="1"/>
    <col min="1719" max="1719" width="23" style="137" customWidth="1"/>
    <col min="1720" max="1720" width="16" style="137" customWidth="1"/>
    <col min="1721" max="1721" width="27" style="137" customWidth="1"/>
    <col min="1722" max="1722" width="16" style="137" customWidth="1"/>
    <col min="1723" max="1723" width="25" style="137" customWidth="1"/>
    <col min="1724" max="1724" width="24" style="137" customWidth="1"/>
    <col min="1725" max="1725" width="16" style="137" customWidth="1"/>
    <col min="1726" max="1726" width="22" style="137" customWidth="1"/>
    <col min="1727" max="1727" width="32" style="137" customWidth="1"/>
    <col min="1728" max="1728" width="30" style="137" customWidth="1"/>
    <col min="1729" max="1729" width="23" style="137" customWidth="1"/>
    <col min="1730" max="1730" width="22" style="137" customWidth="1"/>
    <col min="1731" max="1732" width="33" style="137" customWidth="1"/>
    <col min="1733" max="1733" width="26" style="137" customWidth="1"/>
    <col min="1734" max="1734" width="25" style="137" customWidth="1"/>
    <col min="1735" max="1735" width="16" style="137" customWidth="1"/>
    <col min="1736" max="1736" width="23" style="137" customWidth="1"/>
    <col min="1737" max="1737" width="31" style="137" customWidth="1"/>
    <col min="1738" max="1738" width="32" style="137" customWidth="1"/>
    <col min="1739" max="1739" width="17" style="137" customWidth="1"/>
    <col min="1740" max="1740" width="28" style="137" customWidth="1"/>
    <col min="1741" max="1741" width="49" style="137" customWidth="1"/>
    <col min="1742" max="1742" width="24" style="137" customWidth="1"/>
    <col min="1743" max="1743" width="50" style="137" customWidth="1"/>
    <col min="1744" max="1744" width="25" style="137" customWidth="1"/>
    <col min="1745" max="1745" width="20" style="137" customWidth="1"/>
    <col min="1746" max="1746" width="26" style="137" customWidth="1"/>
    <col min="1747" max="1747" width="33" style="137" customWidth="1"/>
    <col min="1748" max="1748" width="26" style="137" customWidth="1"/>
    <col min="1749" max="1749" width="38" style="137" customWidth="1"/>
    <col min="1750" max="1750" width="28" style="137" customWidth="1"/>
    <col min="1751" max="1751" width="45" style="137" customWidth="1"/>
    <col min="1752" max="1752" width="27" style="137" customWidth="1"/>
    <col min="1753" max="1753" width="37" style="137" customWidth="1"/>
    <col min="1754" max="1754" width="18" style="137" customWidth="1"/>
    <col min="1755" max="1755" width="22" style="137" customWidth="1"/>
    <col min="1756" max="1756" width="23" style="137" customWidth="1"/>
    <col min="1757" max="1757" width="26" style="137" customWidth="1"/>
    <col min="1758" max="1758" width="17" style="137" customWidth="1"/>
    <col min="1759" max="1759" width="40" style="137" customWidth="1"/>
    <col min="1760" max="1760" width="23" style="137" customWidth="1"/>
    <col min="1761" max="1761" width="38" style="137" customWidth="1"/>
    <col min="1762" max="1762" width="51" style="137" customWidth="1"/>
    <col min="1763" max="1763" width="26" style="137" customWidth="1"/>
    <col min="1764" max="1764" width="32" style="137" customWidth="1"/>
    <col min="1765" max="1765" width="44" style="137" customWidth="1"/>
    <col min="1766" max="1766" width="22" style="137" customWidth="1"/>
    <col min="1767" max="1767" width="52" style="137" customWidth="1"/>
    <col min="1768" max="1768" width="33" style="137" customWidth="1"/>
    <col min="1769" max="1769" width="40" style="137" customWidth="1"/>
    <col min="1770" max="1770" width="41" style="137" customWidth="1"/>
    <col min="1771" max="1771" width="23" style="137" customWidth="1"/>
    <col min="1772" max="1773" width="37" style="137" customWidth="1"/>
    <col min="1774" max="1774" width="39" style="137" customWidth="1"/>
    <col min="1775" max="1775" width="51" style="137" customWidth="1"/>
    <col min="1776" max="1776" width="33" style="137" customWidth="1"/>
    <col min="1777" max="1777" width="37" style="137" customWidth="1"/>
    <col min="1778" max="1778" width="38" style="137" customWidth="1"/>
    <col min="1779" max="1779" width="43" style="137" customWidth="1"/>
    <col min="1780" max="1781" width="41" style="137" customWidth="1"/>
    <col min="1782" max="1782" width="12" style="137" customWidth="1"/>
    <col min="1783" max="1783" width="18" style="137" customWidth="1"/>
    <col min="1784" max="1784" width="22" style="137" customWidth="1"/>
    <col min="1785" max="1785" width="13" style="137" customWidth="1"/>
    <col min="1786" max="1786" width="14" style="137" customWidth="1"/>
    <col min="1787" max="1787" width="45" style="137" customWidth="1"/>
    <col min="1788" max="1788" width="13" style="137" customWidth="1"/>
    <col min="1789" max="1789" width="27" style="137" customWidth="1"/>
    <col min="1790" max="1790" width="39" style="137" customWidth="1"/>
    <col min="1791" max="1791" width="24" style="137" customWidth="1"/>
    <col min="1792" max="1792" width="40" style="137" customWidth="1"/>
    <col min="1793" max="1793" width="17" style="137" customWidth="1"/>
    <col min="1794" max="1794" width="35" style="137"/>
    <col min="1795" max="1795" width="30" style="137" customWidth="1"/>
    <col min="1796" max="1796" width="6" style="137" customWidth="1"/>
    <col min="1797" max="1797" width="8.28515625" style="137" customWidth="1"/>
    <col min="1798" max="1798" width="10.7109375" style="137" customWidth="1"/>
    <col min="1799" max="1799" width="8.28515625" style="137" customWidth="1"/>
    <col min="1800" max="1801" width="7.140625" style="137" customWidth="1"/>
    <col min="1802" max="1802" width="11.28515625" style="137" customWidth="1"/>
    <col min="1803" max="1803" width="0" style="137" hidden="1" customWidth="1"/>
    <col min="1804" max="1804" width="4" style="137" customWidth="1"/>
    <col min="1805" max="1957" width="8.7109375" style="137" customWidth="1"/>
    <col min="1958" max="1958" width="4" style="137" customWidth="1"/>
    <col min="1959" max="1959" width="13" style="137" customWidth="1"/>
    <col min="1960" max="1960" width="52" style="137" customWidth="1"/>
    <col min="1961" max="1961" width="23.7109375" style="137" customWidth="1"/>
    <col min="1962" max="1962" width="7" style="137" customWidth="1"/>
    <col min="1963" max="1963" width="20" style="137" customWidth="1"/>
    <col min="1964" max="1964" width="26" style="137" customWidth="1"/>
    <col min="1965" max="1965" width="23" style="137" customWidth="1"/>
    <col min="1966" max="1966" width="32" style="137" customWidth="1"/>
    <col min="1967" max="1967" width="30" style="137" customWidth="1"/>
    <col min="1968" max="1968" width="29" style="137" customWidth="1"/>
    <col min="1969" max="1969" width="32" style="137" customWidth="1"/>
    <col min="1970" max="1970" width="31" style="137" customWidth="1"/>
    <col min="1971" max="1971" width="20" style="137" customWidth="1"/>
    <col min="1972" max="1972" width="36" style="137" customWidth="1"/>
    <col min="1973" max="1973" width="25" style="137" customWidth="1"/>
    <col min="1974" max="1974" width="22" style="137" customWidth="1"/>
    <col min="1975" max="1975" width="23" style="137" customWidth="1"/>
    <col min="1976" max="1976" width="16" style="137" customWidth="1"/>
    <col min="1977" max="1977" width="27" style="137" customWidth="1"/>
    <col min="1978" max="1978" width="16" style="137" customWidth="1"/>
    <col min="1979" max="1979" width="25" style="137" customWidth="1"/>
    <col min="1980" max="1980" width="24" style="137" customWidth="1"/>
    <col min="1981" max="1981" width="16" style="137" customWidth="1"/>
    <col min="1982" max="1982" width="22" style="137" customWidth="1"/>
    <col min="1983" max="1983" width="32" style="137" customWidth="1"/>
    <col min="1984" max="1984" width="30" style="137" customWidth="1"/>
    <col min="1985" max="1985" width="23" style="137" customWidth="1"/>
    <col min="1986" max="1986" width="22" style="137" customWidth="1"/>
    <col min="1987" max="1988" width="33" style="137" customWidth="1"/>
    <col min="1989" max="1989" width="26" style="137" customWidth="1"/>
    <col min="1990" max="1990" width="25" style="137" customWidth="1"/>
    <col min="1991" max="1991" width="16" style="137" customWidth="1"/>
    <col min="1992" max="1992" width="23" style="137" customWidth="1"/>
    <col min="1993" max="1993" width="31" style="137" customWidth="1"/>
    <col min="1994" max="1994" width="32" style="137" customWidth="1"/>
    <col min="1995" max="1995" width="17" style="137" customWidth="1"/>
    <col min="1996" max="1996" width="28" style="137" customWidth="1"/>
    <col min="1997" max="1997" width="49" style="137" customWidth="1"/>
    <col min="1998" max="1998" width="24" style="137" customWidth="1"/>
    <col min="1999" max="1999" width="50" style="137" customWidth="1"/>
    <col min="2000" max="2000" width="25" style="137" customWidth="1"/>
    <col min="2001" max="2001" width="20" style="137" customWidth="1"/>
    <col min="2002" max="2002" width="26" style="137" customWidth="1"/>
    <col min="2003" max="2003" width="33" style="137" customWidth="1"/>
    <col min="2004" max="2004" width="26" style="137" customWidth="1"/>
    <col min="2005" max="2005" width="38" style="137" customWidth="1"/>
    <col min="2006" max="2006" width="28" style="137" customWidth="1"/>
    <col min="2007" max="2007" width="45" style="137" customWidth="1"/>
    <col min="2008" max="2008" width="27" style="137" customWidth="1"/>
    <col min="2009" max="2009" width="37" style="137" customWidth="1"/>
    <col min="2010" max="2010" width="18" style="137" customWidth="1"/>
    <col min="2011" max="2011" width="22" style="137" customWidth="1"/>
    <col min="2012" max="2012" width="23" style="137" customWidth="1"/>
    <col min="2013" max="2013" width="26" style="137" customWidth="1"/>
    <col min="2014" max="2014" width="17" style="137" customWidth="1"/>
    <col min="2015" max="2015" width="40" style="137" customWidth="1"/>
    <col min="2016" max="2016" width="23" style="137" customWidth="1"/>
    <col min="2017" max="2017" width="38" style="137" customWidth="1"/>
    <col min="2018" max="2018" width="51" style="137" customWidth="1"/>
    <col min="2019" max="2019" width="26" style="137" customWidth="1"/>
    <col min="2020" max="2020" width="32" style="137" customWidth="1"/>
    <col min="2021" max="2021" width="44" style="137" customWidth="1"/>
    <col min="2022" max="2022" width="22" style="137" customWidth="1"/>
    <col min="2023" max="2023" width="52" style="137" customWidth="1"/>
    <col min="2024" max="2024" width="33" style="137" customWidth="1"/>
    <col min="2025" max="2025" width="40" style="137" customWidth="1"/>
    <col min="2026" max="2026" width="41" style="137" customWidth="1"/>
    <col min="2027" max="2027" width="23" style="137" customWidth="1"/>
    <col min="2028" max="2029" width="37" style="137" customWidth="1"/>
    <col min="2030" max="2030" width="39" style="137" customWidth="1"/>
    <col min="2031" max="2031" width="51" style="137" customWidth="1"/>
    <col min="2032" max="2032" width="33" style="137" customWidth="1"/>
    <col min="2033" max="2033" width="37" style="137" customWidth="1"/>
    <col min="2034" max="2034" width="38" style="137" customWidth="1"/>
    <col min="2035" max="2035" width="43" style="137" customWidth="1"/>
    <col min="2036" max="2037" width="41" style="137" customWidth="1"/>
    <col min="2038" max="2038" width="12" style="137" customWidth="1"/>
    <col min="2039" max="2039" width="18" style="137" customWidth="1"/>
    <col min="2040" max="2040" width="22" style="137" customWidth="1"/>
    <col min="2041" max="2041" width="13" style="137" customWidth="1"/>
    <col min="2042" max="2042" width="14" style="137" customWidth="1"/>
    <col min="2043" max="2043" width="45" style="137" customWidth="1"/>
    <col min="2044" max="2044" width="13" style="137" customWidth="1"/>
    <col min="2045" max="2045" width="27" style="137" customWidth="1"/>
    <col min="2046" max="2046" width="39" style="137" customWidth="1"/>
    <col min="2047" max="2047" width="24" style="137" customWidth="1"/>
    <col min="2048" max="2048" width="40" style="137" customWidth="1"/>
    <col min="2049" max="2049" width="17" style="137" customWidth="1"/>
    <col min="2050" max="2050" width="35" style="137"/>
    <col min="2051" max="2051" width="30" style="137" customWidth="1"/>
    <col min="2052" max="2052" width="6" style="137" customWidth="1"/>
    <col min="2053" max="2053" width="8.28515625" style="137" customWidth="1"/>
    <col min="2054" max="2054" width="10.7109375" style="137" customWidth="1"/>
    <col min="2055" max="2055" width="8.28515625" style="137" customWidth="1"/>
    <col min="2056" max="2057" width="7.140625" style="137" customWidth="1"/>
    <col min="2058" max="2058" width="11.28515625" style="137" customWidth="1"/>
    <col min="2059" max="2059" width="0" style="137" hidden="1" customWidth="1"/>
    <col min="2060" max="2060" width="4" style="137" customWidth="1"/>
    <col min="2061" max="2213" width="8.7109375" style="137" customWidth="1"/>
    <col min="2214" max="2214" width="4" style="137" customWidth="1"/>
    <col min="2215" max="2215" width="13" style="137" customWidth="1"/>
    <col min="2216" max="2216" width="52" style="137" customWidth="1"/>
    <col min="2217" max="2217" width="23.7109375" style="137" customWidth="1"/>
    <col min="2218" max="2218" width="7" style="137" customWidth="1"/>
    <col min="2219" max="2219" width="20" style="137" customWidth="1"/>
    <col min="2220" max="2220" width="26" style="137" customWidth="1"/>
    <col min="2221" max="2221" width="23" style="137" customWidth="1"/>
    <col min="2222" max="2222" width="32" style="137" customWidth="1"/>
    <col min="2223" max="2223" width="30" style="137" customWidth="1"/>
    <col min="2224" max="2224" width="29" style="137" customWidth="1"/>
    <col min="2225" max="2225" width="32" style="137" customWidth="1"/>
    <col min="2226" max="2226" width="31" style="137" customWidth="1"/>
    <col min="2227" max="2227" width="20" style="137" customWidth="1"/>
    <col min="2228" max="2228" width="36" style="137" customWidth="1"/>
    <col min="2229" max="2229" width="25" style="137" customWidth="1"/>
    <col min="2230" max="2230" width="22" style="137" customWidth="1"/>
    <col min="2231" max="2231" width="23" style="137" customWidth="1"/>
    <col min="2232" max="2232" width="16" style="137" customWidth="1"/>
    <col min="2233" max="2233" width="27" style="137" customWidth="1"/>
    <col min="2234" max="2234" width="16" style="137" customWidth="1"/>
    <col min="2235" max="2235" width="25" style="137" customWidth="1"/>
    <col min="2236" max="2236" width="24" style="137" customWidth="1"/>
    <col min="2237" max="2237" width="16" style="137" customWidth="1"/>
    <col min="2238" max="2238" width="22" style="137" customWidth="1"/>
    <col min="2239" max="2239" width="32" style="137" customWidth="1"/>
    <col min="2240" max="2240" width="30" style="137" customWidth="1"/>
    <col min="2241" max="2241" width="23" style="137" customWidth="1"/>
    <col min="2242" max="2242" width="22" style="137" customWidth="1"/>
    <col min="2243" max="2244" width="33" style="137" customWidth="1"/>
    <col min="2245" max="2245" width="26" style="137" customWidth="1"/>
    <col min="2246" max="2246" width="25" style="137" customWidth="1"/>
    <col min="2247" max="2247" width="16" style="137" customWidth="1"/>
    <col min="2248" max="2248" width="23" style="137" customWidth="1"/>
    <col min="2249" max="2249" width="31" style="137" customWidth="1"/>
    <col min="2250" max="2250" width="32" style="137" customWidth="1"/>
    <col min="2251" max="2251" width="17" style="137" customWidth="1"/>
    <col min="2252" max="2252" width="28" style="137" customWidth="1"/>
    <col min="2253" max="2253" width="49" style="137" customWidth="1"/>
    <col min="2254" max="2254" width="24" style="137" customWidth="1"/>
    <col min="2255" max="2255" width="50" style="137" customWidth="1"/>
    <col min="2256" max="2256" width="25" style="137" customWidth="1"/>
    <col min="2257" max="2257" width="20" style="137" customWidth="1"/>
    <col min="2258" max="2258" width="26" style="137" customWidth="1"/>
    <col min="2259" max="2259" width="33" style="137" customWidth="1"/>
    <col min="2260" max="2260" width="26" style="137" customWidth="1"/>
    <col min="2261" max="2261" width="38" style="137" customWidth="1"/>
    <col min="2262" max="2262" width="28" style="137" customWidth="1"/>
    <col min="2263" max="2263" width="45" style="137" customWidth="1"/>
    <col min="2264" max="2264" width="27" style="137" customWidth="1"/>
    <col min="2265" max="2265" width="37" style="137" customWidth="1"/>
    <col min="2266" max="2266" width="18" style="137" customWidth="1"/>
    <col min="2267" max="2267" width="22" style="137" customWidth="1"/>
    <col min="2268" max="2268" width="23" style="137" customWidth="1"/>
    <col min="2269" max="2269" width="26" style="137" customWidth="1"/>
    <col min="2270" max="2270" width="17" style="137" customWidth="1"/>
    <col min="2271" max="2271" width="40" style="137" customWidth="1"/>
    <col min="2272" max="2272" width="23" style="137" customWidth="1"/>
    <col min="2273" max="2273" width="38" style="137" customWidth="1"/>
    <col min="2274" max="2274" width="51" style="137" customWidth="1"/>
    <col min="2275" max="2275" width="26" style="137" customWidth="1"/>
    <col min="2276" max="2276" width="32" style="137" customWidth="1"/>
    <col min="2277" max="2277" width="44" style="137" customWidth="1"/>
    <col min="2278" max="2278" width="22" style="137" customWidth="1"/>
    <col min="2279" max="2279" width="52" style="137" customWidth="1"/>
    <col min="2280" max="2280" width="33" style="137" customWidth="1"/>
    <col min="2281" max="2281" width="40" style="137" customWidth="1"/>
    <col min="2282" max="2282" width="41" style="137" customWidth="1"/>
    <col min="2283" max="2283" width="23" style="137" customWidth="1"/>
    <col min="2284" max="2285" width="37" style="137" customWidth="1"/>
    <col min="2286" max="2286" width="39" style="137" customWidth="1"/>
    <col min="2287" max="2287" width="51" style="137" customWidth="1"/>
    <col min="2288" max="2288" width="33" style="137" customWidth="1"/>
    <col min="2289" max="2289" width="37" style="137" customWidth="1"/>
    <col min="2290" max="2290" width="38" style="137" customWidth="1"/>
    <col min="2291" max="2291" width="43" style="137" customWidth="1"/>
    <col min="2292" max="2293" width="41" style="137" customWidth="1"/>
    <col min="2294" max="2294" width="12" style="137" customWidth="1"/>
    <col min="2295" max="2295" width="18" style="137" customWidth="1"/>
    <col min="2296" max="2296" width="22" style="137" customWidth="1"/>
    <col min="2297" max="2297" width="13" style="137" customWidth="1"/>
    <col min="2298" max="2298" width="14" style="137" customWidth="1"/>
    <col min="2299" max="2299" width="45" style="137" customWidth="1"/>
    <col min="2300" max="2300" width="13" style="137" customWidth="1"/>
    <col min="2301" max="2301" width="27" style="137" customWidth="1"/>
    <col min="2302" max="2302" width="39" style="137" customWidth="1"/>
    <col min="2303" max="2303" width="24" style="137" customWidth="1"/>
    <col min="2304" max="2304" width="40" style="137" customWidth="1"/>
    <col min="2305" max="2305" width="17" style="137" customWidth="1"/>
    <col min="2306" max="2306" width="35" style="137"/>
    <col min="2307" max="2307" width="30" style="137" customWidth="1"/>
    <col min="2308" max="2308" width="6" style="137" customWidth="1"/>
    <col min="2309" max="2309" width="8.28515625" style="137" customWidth="1"/>
    <col min="2310" max="2310" width="10.7109375" style="137" customWidth="1"/>
    <col min="2311" max="2311" width="8.28515625" style="137" customWidth="1"/>
    <col min="2312" max="2313" width="7.140625" style="137" customWidth="1"/>
    <col min="2314" max="2314" width="11.28515625" style="137" customWidth="1"/>
    <col min="2315" max="2315" width="0" style="137" hidden="1" customWidth="1"/>
    <col min="2316" max="2316" width="4" style="137" customWidth="1"/>
    <col min="2317" max="2469" width="8.7109375" style="137" customWidth="1"/>
    <col min="2470" max="2470" width="4" style="137" customWidth="1"/>
    <col min="2471" max="2471" width="13" style="137" customWidth="1"/>
    <col min="2472" max="2472" width="52" style="137" customWidth="1"/>
    <col min="2473" max="2473" width="23.7109375" style="137" customWidth="1"/>
    <col min="2474" max="2474" width="7" style="137" customWidth="1"/>
    <col min="2475" max="2475" width="20" style="137" customWidth="1"/>
    <col min="2476" max="2476" width="26" style="137" customWidth="1"/>
    <col min="2477" max="2477" width="23" style="137" customWidth="1"/>
    <col min="2478" max="2478" width="32" style="137" customWidth="1"/>
    <col min="2479" max="2479" width="30" style="137" customWidth="1"/>
    <col min="2480" max="2480" width="29" style="137" customWidth="1"/>
    <col min="2481" max="2481" width="32" style="137" customWidth="1"/>
    <col min="2482" max="2482" width="31" style="137" customWidth="1"/>
    <col min="2483" max="2483" width="20" style="137" customWidth="1"/>
    <col min="2484" max="2484" width="36" style="137" customWidth="1"/>
    <col min="2485" max="2485" width="25" style="137" customWidth="1"/>
    <col min="2486" max="2486" width="22" style="137" customWidth="1"/>
    <col min="2487" max="2487" width="23" style="137" customWidth="1"/>
    <col min="2488" max="2488" width="16" style="137" customWidth="1"/>
    <col min="2489" max="2489" width="27" style="137" customWidth="1"/>
    <col min="2490" max="2490" width="16" style="137" customWidth="1"/>
    <col min="2491" max="2491" width="25" style="137" customWidth="1"/>
    <col min="2492" max="2492" width="24" style="137" customWidth="1"/>
    <col min="2493" max="2493" width="16" style="137" customWidth="1"/>
    <col min="2494" max="2494" width="22" style="137" customWidth="1"/>
    <col min="2495" max="2495" width="32" style="137" customWidth="1"/>
    <col min="2496" max="2496" width="30" style="137" customWidth="1"/>
    <col min="2497" max="2497" width="23" style="137" customWidth="1"/>
    <col min="2498" max="2498" width="22" style="137" customWidth="1"/>
    <col min="2499" max="2500" width="33" style="137" customWidth="1"/>
    <col min="2501" max="2501" width="26" style="137" customWidth="1"/>
    <col min="2502" max="2502" width="25" style="137" customWidth="1"/>
    <col min="2503" max="2503" width="16" style="137" customWidth="1"/>
    <col min="2504" max="2504" width="23" style="137" customWidth="1"/>
    <col min="2505" max="2505" width="31" style="137" customWidth="1"/>
    <col min="2506" max="2506" width="32" style="137" customWidth="1"/>
    <col min="2507" max="2507" width="17" style="137" customWidth="1"/>
    <col min="2508" max="2508" width="28" style="137" customWidth="1"/>
    <col min="2509" max="2509" width="49" style="137" customWidth="1"/>
    <col min="2510" max="2510" width="24" style="137" customWidth="1"/>
    <col min="2511" max="2511" width="50" style="137" customWidth="1"/>
    <col min="2512" max="2512" width="25" style="137" customWidth="1"/>
    <col min="2513" max="2513" width="20" style="137" customWidth="1"/>
    <col min="2514" max="2514" width="26" style="137" customWidth="1"/>
    <col min="2515" max="2515" width="33" style="137" customWidth="1"/>
    <col min="2516" max="2516" width="26" style="137" customWidth="1"/>
    <col min="2517" max="2517" width="38" style="137" customWidth="1"/>
    <col min="2518" max="2518" width="28" style="137" customWidth="1"/>
    <col min="2519" max="2519" width="45" style="137" customWidth="1"/>
    <col min="2520" max="2520" width="27" style="137" customWidth="1"/>
    <col min="2521" max="2521" width="37" style="137" customWidth="1"/>
    <col min="2522" max="2522" width="18" style="137" customWidth="1"/>
    <col min="2523" max="2523" width="22" style="137" customWidth="1"/>
    <col min="2524" max="2524" width="23" style="137" customWidth="1"/>
    <col min="2525" max="2525" width="26" style="137" customWidth="1"/>
    <col min="2526" max="2526" width="17" style="137" customWidth="1"/>
    <col min="2527" max="2527" width="40" style="137" customWidth="1"/>
    <col min="2528" max="2528" width="23" style="137" customWidth="1"/>
    <col min="2529" max="2529" width="38" style="137" customWidth="1"/>
    <col min="2530" max="2530" width="51" style="137" customWidth="1"/>
    <col min="2531" max="2531" width="26" style="137" customWidth="1"/>
    <col min="2532" max="2532" width="32" style="137" customWidth="1"/>
    <col min="2533" max="2533" width="44" style="137" customWidth="1"/>
    <col min="2534" max="2534" width="22" style="137" customWidth="1"/>
    <col min="2535" max="2535" width="52" style="137" customWidth="1"/>
    <col min="2536" max="2536" width="33" style="137" customWidth="1"/>
    <col min="2537" max="2537" width="40" style="137" customWidth="1"/>
    <col min="2538" max="2538" width="41" style="137" customWidth="1"/>
    <col min="2539" max="2539" width="23" style="137" customWidth="1"/>
    <col min="2540" max="2541" width="37" style="137" customWidth="1"/>
    <col min="2542" max="2542" width="39" style="137" customWidth="1"/>
    <col min="2543" max="2543" width="51" style="137" customWidth="1"/>
    <col min="2544" max="2544" width="33" style="137" customWidth="1"/>
    <col min="2545" max="2545" width="37" style="137" customWidth="1"/>
    <col min="2546" max="2546" width="38" style="137" customWidth="1"/>
    <col min="2547" max="2547" width="43" style="137" customWidth="1"/>
    <col min="2548" max="2549" width="41" style="137" customWidth="1"/>
    <col min="2550" max="2550" width="12" style="137" customWidth="1"/>
    <col min="2551" max="2551" width="18" style="137" customWidth="1"/>
    <col min="2552" max="2552" width="22" style="137" customWidth="1"/>
    <col min="2553" max="2553" width="13" style="137" customWidth="1"/>
    <col min="2554" max="2554" width="14" style="137" customWidth="1"/>
    <col min="2555" max="2555" width="45" style="137" customWidth="1"/>
    <col min="2556" max="2556" width="13" style="137" customWidth="1"/>
    <col min="2557" max="2557" width="27" style="137" customWidth="1"/>
    <col min="2558" max="2558" width="39" style="137" customWidth="1"/>
    <col min="2559" max="2559" width="24" style="137" customWidth="1"/>
    <col min="2560" max="2560" width="40" style="137" customWidth="1"/>
    <col min="2561" max="2561" width="17" style="137" customWidth="1"/>
    <col min="2562" max="2562" width="35" style="137"/>
    <col min="2563" max="2563" width="30" style="137" customWidth="1"/>
    <col min="2564" max="2564" width="6" style="137" customWidth="1"/>
    <col min="2565" max="2565" width="8.28515625" style="137" customWidth="1"/>
    <col min="2566" max="2566" width="10.7109375" style="137" customWidth="1"/>
    <col min="2567" max="2567" width="8.28515625" style="137" customWidth="1"/>
    <col min="2568" max="2569" width="7.140625" style="137" customWidth="1"/>
    <col min="2570" max="2570" width="11.28515625" style="137" customWidth="1"/>
    <col min="2571" max="2571" width="0" style="137" hidden="1" customWidth="1"/>
    <col min="2572" max="2572" width="4" style="137" customWidth="1"/>
    <col min="2573" max="2725" width="8.7109375" style="137" customWidth="1"/>
    <col min="2726" max="2726" width="4" style="137" customWidth="1"/>
    <col min="2727" max="2727" width="13" style="137" customWidth="1"/>
    <col min="2728" max="2728" width="52" style="137" customWidth="1"/>
    <col min="2729" max="2729" width="23.7109375" style="137" customWidth="1"/>
    <col min="2730" max="2730" width="7" style="137" customWidth="1"/>
    <col min="2731" max="2731" width="20" style="137" customWidth="1"/>
    <col min="2732" max="2732" width="26" style="137" customWidth="1"/>
    <col min="2733" max="2733" width="23" style="137" customWidth="1"/>
    <col min="2734" max="2734" width="32" style="137" customWidth="1"/>
    <col min="2735" max="2735" width="30" style="137" customWidth="1"/>
    <col min="2736" max="2736" width="29" style="137" customWidth="1"/>
    <col min="2737" max="2737" width="32" style="137" customWidth="1"/>
    <col min="2738" max="2738" width="31" style="137" customWidth="1"/>
    <col min="2739" max="2739" width="20" style="137" customWidth="1"/>
    <col min="2740" max="2740" width="36" style="137" customWidth="1"/>
    <col min="2741" max="2741" width="25" style="137" customWidth="1"/>
    <col min="2742" max="2742" width="22" style="137" customWidth="1"/>
    <col min="2743" max="2743" width="23" style="137" customWidth="1"/>
    <col min="2744" max="2744" width="16" style="137" customWidth="1"/>
    <col min="2745" max="2745" width="27" style="137" customWidth="1"/>
    <col min="2746" max="2746" width="16" style="137" customWidth="1"/>
    <col min="2747" max="2747" width="25" style="137" customWidth="1"/>
    <col min="2748" max="2748" width="24" style="137" customWidth="1"/>
    <col min="2749" max="2749" width="16" style="137" customWidth="1"/>
    <col min="2750" max="2750" width="22" style="137" customWidth="1"/>
    <col min="2751" max="2751" width="32" style="137" customWidth="1"/>
    <col min="2752" max="2752" width="30" style="137" customWidth="1"/>
    <col min="2753" max="2753" width="23" style="137" customWidth="1"/>
    <col min="2754" max="2754" width="22" style="137" customWidth="1"/>
    <col min="2755" max="2756" width="33" style="137" customWidth="1"/>
    <col min="2757" max="2757" width="26" style="137" customWidth="1"/>
    <col min="2758" max="2758" width="25" style="137" customWidth="1"/>
    <col min="2759" max="2759" width="16" style="137" customWidth="1"/>
    <col min="2760" max="2760" width="23" style="137" customWidth="1"/>
    <col min="2761" max="2761" width="31" style="137" customWidth="1"/>
    <col min="2762" max="2762" width="32" style="137" customWidth="1"/>
    <col min="2763" max="2763" width="17" style="137" customWidth="1"/>
    <col min="2764" max="2764" width="28" style="137" customWidth="1"/>
    <col min="2765" max="2765" width="49" style="137" customWidth="1"/>
    <col min="2766" max="2766" width="24" style="137" customWidth="1"/>
    <col min="2767" max="2767" width="50" style="137" customWidth="1"/>
    <col min="2768" max="2768" width="25" style="137" customWidth="1"/>
    <col min="2769" max="2769" width="20" style="137" customWidth="1"/>
    <col min="2770" max="2770" width="26" style="137" customWidth="1"/>
    <col min="2771" max="2771" width="33" style="137" customWidth="1"/>
    <col min="2772" max="2772" width="26" style="137" customWidth="1"/>
    <col min="2773" max="2773" width="38" style="137" customWidth="1"/>
    <col min="2774" max="2774" width="28" style="137" customWidth="1"/>
    <col min="2775" max="2775" width="45" style="137" customWidth="1"/>
    <col min="2776" max="2776" width="27" style="137" customWidth="1"/>
    <col min="2777" max="2777" width="37" style="137" customWidth="1"/>
    <col min="2778" max="2778" width="18" style="137" customWidth="1"/>
    <col min="2779" max="2779" width="22" style="137" customWidth="1"/>
    <col min="2780" max="2780" width="23" style="137" customWidth="1"/>
    <col min="2781" max="2781" width="26" style="137" customWidth="1"/>
    <col min="2782" max="2782" width="17" style="137" customWidth="1"/>
    <col min="2783" max="2783" width="40" style="137" customWidth="1"/>
    <col min="2784" max="2784" width="23" style="137" customWidth="1"/>
    <col min="2785" max="2785" width="38" style="137" customWidth="1"/>
    <col min="2786" max="2786" width="51" style="137" customWidth="1"/>
    <col min="2787" max="2787" width="26" style="137" customWidth="1"/>
    <col min="2788" max="2788" width="32" style="137" customWidth="1"/>
    <col min="2789" max="2789" width="44" style="137" customWidth="1"/>
    <col min="2790" max="2790" width="22" style="137" customWidth="1"/>
    <col min="2791" max="2791" width="52" style="137" customWidth="1"/>
    <col min="2792" max="2792" width="33" style="137" customWidth="1"/>
    <col min="2793" max="2793" width="40" style="137" customWidth="1"/>
    <col min="2794" max="2794" width="41" style="137" customWidth="1"/>
    <col min="2795" max="2795" width="23" style="137" customWidth="1"/>
    <col min="2796" max="2797" width="37" style="137" customWidth="1"/>
    <col min="2798" max="2798" width="39" style="137" customWidth="1"/>
    <col min="2799" max="2799" width="51" style="137" customWidth="1"/>
    <col min="2800" max="2800" width="33" style="137" customWidth="1"/>
    <col min="2801" max="2801" width="37" style="137" customWidth="1"/>
    <col min="2802" max="2802" width="38" style="137" customWidth="1"/>
    <col min="2803" max="2803" width="43" style="137" customWidth="1"/>
    <col min="2804" max="2805" width="41" style="137" customWidth="1"/>
    <col min="2806" max="2806" width="12" style="137" customWidth="1"/>
    <col min="2807" max="2807" width="18" style="137" customWidth="1"/>
    <col min="2808" max="2808" width="22" style="137" customWidth="1"/>
    <col min="2809" max="2809" width="13" style="137" customWidth="1"/>
    <col min="2810" max="2810" width="14" style="137" customWidth="1"/>
    <col min="2811" max="2811" width="45" style="137" customWidth="1"/>
    <col min="2812" max="2812" width="13" style="137" customWidth="1"/>
    <col min="2813" max="2813" width="27" style="137" customWidth="1"/>
    <col min="2814" max="2814" width="39" style="137" customWidth="1"/>
    <col min="2815" max="2815" width="24" style="137" customWidth="1"/>
    <col min="2816" max="2816" width="40" style="137" customWidth="1"/>
    <col min="2817" max="2817" width="17" style="137" customWidth="1"/>
    <col min="2818" max="2818" width="35" style="137"/>
    <col min="2819" max="2819" width="30" style="137" customWidth="1"/>
    <col min="2820" max="2820" width="6" style="137" customWidth="1"/>
    <col min="2821" max="2821" width="8.28515625" style="137" customWidth="1"/>
    <col min="2822" max="2822" width="10.7109375" style="137" customWidth="1"/>
    <col min="2823" max="2823" width="8.28515625" style="137" customWidth="1"/>
    <col min="2824" max="2825" width="7.140625" style="137" customWidth="1"/>
    <col min="2826" max="2826" width="11.28515625" style="137" customWidth="1"/>
    <col min="2827" max="2827" width="0" style="137" hidden="1" customWidth="1"/>
    <col min="2828" max="2828" width="4" style="137" customWidth="1"/>
    <col min="2829" max="2981" width="8.7109375" style="137" customWidth="1"/>
    <col min="2982" max="2982" width="4" style="137" customWidth="1"/>
    <col min="2983" max="2983" width="13" style="137" customWidth="1"/>
    <col min="2984" max="2984" width="52" style="137" customWidth="1"/>
    <col min="2985" max="2985" width="23.7109375" style="137" customWidth="1"/>
    <col min="2986" max="2986" width="7" style="137" customWidth="1"/>
    <col min="2987" max="2987" width="20" style="137" customWidth="1"/>
    <col min="2988" max="2988" width="26" style="137" customWidth="1"/>
    <col min="2989" max="2989" width="23" style="137" customWidth="1"/>
    <col min="2990" max="2990" width="32" style="137" customWidth="1"/>
    <col min="2991" max="2991" width="30" style="137" customWidth="1"/>
    <col min="2992" max="2992" width="29" style="137" customWidth="1"/>
    <col min="2993" max="2993" width="32" style="137" customWidth="1"/>
    <col min="2994" max="2994" width="31" style="137" customWidth="1"/>
    <col min="2995" max="2995" width="20" style="137" customWidth="1"/>
    <col min="2996" max="2996" width="36" style="137" customWidth="1"/>
    <col min="2997" max="2997" width="25" style="137" customWidth="1"/>
    <col min="2998" max="2998" width="22" style="137" customWidth="1"/>
    <col min="2999" max="2999" width="23" style="137" customWidth="1"/>
    <col min="3000" max="3000" width="16" style="137" customWidth="1"/>
    <col min="3001" max="3001" width="27" style="137" customWidth="1"/>
    <col min="3002" max="3002" width="16" style="137" customWidth="1"/>
    <col min="3003" max="3003" width="25" style="137" customWidth="1"/>
    <col min="3004" max="3004" width="24" style="137" customWidth="1"/>
    <col min="3005" max="3005" width="16" style="137" customWidth="1"/>
    <col min="3006" max="3006" width="22" style="137" customWidth="1"/>
    <col min="3007" max="3007" width="32" style="137" customWidth="1"/>
    <col min="3008" max="3008" width="30" style="137" customWidth="1"/>
    <col min="3009" max="3009" width="23" style="137" customWidth="1"/>
    <col min="3010" max="3010" width="22" style="137" customWidth="1"/>
    <col min="3011" max="3012" width="33" style="137" customWidth="1"/>
    <col min="3013" max="3013" width="26" style="137" customWidth="1"/>
    <col min="3014" max="3014" width="25" style="137" customWidth="1"/>
    <col min="3015" max="3015" width="16" style="137" customWidth="1"/>
    <col min="3016" max="3016" width="23" style="137" customWidth="1"/>
    <col min="3017" max="3017" width="31" style="137" customWidth="1"/>
    <col min="3018" max="3018" width="32" style="137" customWidth="1"/>
    <col min="3019" max="3019" width="17" style="137" customWidth="1"/>
    <col min="3020" max="3020" width="28" style="137" customWidth="1"/>
    <col min="3021" max="3021" width="49" style="137" customWidth="1"/>
    <col min="3022" max="3022" width="24" style="137" customWidth="1"/>
    <col min="3023" max="3023" width="50" style="137" customWidth="1"/>
    <col min="3024" max="3024" width="25" style="137" customWidth="1"/>
    <col min="3025" max="3025" width="20" style="137" customWidth="1"/>
    <col min="3026" max="3026" width="26" style="137" customWidth="1"/>
    <col min="3027" max="3027" width="33" style="137" customWidth="1"/>
    <col min="3028" max="3028" width="26" style="137" customWidth="1"/>
    <col min="3029" max="3029" width="38" style="137" customWidth="1"/>
    <col min="3030" max="3030" width="28" style="137" customWidth="1"/>
    <col min="3031" max="3031" width="45" style="137" customWidth="1"/>
    <col min="3032" max="3032" width="27" style="137" customWidth="1"/>
    <col min="3033" max="3033" width="37" style="137" customWidth="1"/>
    <col min="3034" max="3034" width="18" style="137" customWidth="1"/>
    <col min="3035" max="3035" width="22" style="137" customWidth="1"/>
    <col min="3036" max="3036" width="23" style="137" customWidth="1"/>
    <col min="3037" max="3037" width="26" style="137" customWidth="1"/>
    <col min="3038" max="3038" width="17" style="137" customWidth="1"/>
    <col min="3039" max="3039" width="40" style="137" customWidth="1"/>
    <col min="3040" max="3040" width="23" style="137" customWidth="1"/>
    <col min="3041" max="3041" width="38" style="137" customWidth="1"/>
    <col min="3042" max="3042" width="51" style="137" customWidth="1"/>
    <col min="3043" max="3043" width="26" style="137" customWidth="1"/>
    <col min="3044" max="3044" width="32" style="137" customWidth="1"/>
    <col min="3045" max="3045" width="44" style="137" customWidth="1"/>
    <col min="3046" max="3046" width="22" style="137" customWidth="1"/>
    <col min="3047" max="3047" width="52" style="137" customWidth="1"/>
    <col min="3048" max="3048" width="33" style="137" customWidth="1"/>
    <col min="3049" max="3049" width="40" style="137" customWidth="1"/>
    <col min="3050" max="3050" width="41" style="137" customWidth="1"/>
    <col min="3051" max="3051" width="23" style="137" customWidth="1"/>
    <col min="3052" max="3053" width="37" style="137" customWidth="1"/>
    <col min="3054" max="3054" width="39" style="137" customWidth="1"/>
    <col min="3055" max="3055" width="51" style="137" customWidth="1"/>
    <col min="3056" max="3056" width="33" style="137" customWidth="1"/>
    <col min="3057" max="3057" width="37" style="137" customWidth="1"/>
    <col min="3058" max="3058" width="38" style="137" customWidth="1"/>
    <col min="3059" max="3059" width="43" style="137" customWidth="1"/>
    <col min="3060" max="3061" width="41" style="137" customWidth="1"/>
    <col min="3062" max="3062" width="12" style="137" customWidth="1"/>
    <col min="3063" max="3063" width="18" style="137" customWidth="1"/>
    <col min="3064" max="3064" width="22" style="137" customWidth="1"/>
    <col min="3065" max="3065" width="13" style="137" customWidth="1"/>
    <col min="3066" max="3066" width="14" style="137" customWidth="1"/>
    <col min="3067" max="3067" width="45" style="137" customWidth="1"/>
    <col min="3068" max="3068" width="13" style="137" customWidth="1"/>
    <col min="3069" max="3069" width="27" style="137" customWidth="1"/>
    <col min="3070" max="3070" width="39" style="137" customWidth="1"/>
    <col min="3071" max="3071" width="24" style="137" customWidth="1"/>
    <col min="3072" max="3072" width="40" style="137" customWidth="1"/>
    <col min="3073" max="3073" width="17" style="137" customWidth="1"/>
    <col min="3074" max="3074" width="35" style="137"/>
    <col min="3075" max="3075" width="30" style="137" customWidth="1"/>
    <col min="3076" max="3076" width="6" style="137" customWidth="1"/>
    <col min="3077" max="3077" width="8.28515625" style="137" customWidth="1"/>
    <col min="3078" max="3078" width="10.7109375" style="137" customWidth="1"/>
    <col min="3079" max="3079" width="8.28515625" style="137" customWidth="1"/>
    <col min="3080" max="3081" width="7.140625" style="137" customWidth="1"/>
    <col min="3082" max="3082" width="11.28515625" style="137" customWidth="1"/>
    <col min="3083" max="3083" width="0" style="137" hidden="1" customWidth="1"/>
    <col min="3084" max="3084" width="4" style="137" customWidth="1"/>
    <col min="3085" max="3237" width="8.7109375" style="137" customWidth="1"/>
    <col min="3238" max="3238" width="4" style="137" customWidth="1"/>
    <col min="3239" max="3239" width="13" style="137" customWidth="1"/>
    <col min="3240" max="3240" width="52" style="137" customWidth="1"/>
    <col min="3241" max="3241" width="23.7109375" style="137" customWidth="1"/>
    <col min="3242" max="3242" width="7" style="137" customWidth="1"/>
    <col min="3243" max="3243" width="20" style="137" customWidth="1"/>
    <col min="3244" max="3244" width="26" style="137" customWidth="1"/>
    <col min="3245" max="3245" width="23" style="137" customWidth="1"/>
    <col min="3246" max="3246" width="32" style="137" customWidth="1"/>
    <col min="3247" max="3247" width="30" style="137" customWidth="1"/>
    <col min="3248" max="3248" width="29" style="137" customWidth="1"/>
    <col min="3249" max="3249" width="32" style="137" customWidth="1"/>
    <col min="3250" max="3250" width="31" style="137" customWidth="1"/>
    <col min="3251" max="3251" width="20" style="137" customWidth="1"/>
    <col min="3252" max="3252" width="36" style="137" customWidth="1"/>
    <col min="3253" max="3253" width="25" style="137" customWidth="1"/>
    <col min="3254" max="3254" width="22" style="137" customWidth="1"/>
    <col min="3255" max="3255" width="23" style="137" customWidth="1"/>
    <col min="3256" max="3256" width="16" style="137" customWidth="1"/>
    <col min="3257" max="3257" width="27" style="137" customWidth="1"/>
    <col min="3258" max="3258" width="16" style="137" customWidth="1"/>
    <col min="3259" max="3259" width="25" style="137" customWidth="1"/>
    <col min="3260" max="3260" width="24" style="137" customWidth="1"/>
    <col min="3261" max="3261" width="16" style="137" customWidth="1"/>
    <col min="3262" max="3262" width="22" style="137" customWidth="1"/>
    <col min="3263" max="3263" width="32" style="137" customWidth="1"/>
    <col min="3264" max="3264" width="30" style="137" customWidth="1"/>
    <col min="3265" max="3265" width="23" style="137" customWidth="1"/>
    <col min="3266" max="3266" width="22" style="137" customWidth="1"/>
    <col min="3267" max="3268" width="33" style="137" customWidth="1"/>
    <col min="3269" max="3269" width="26" style="137" customWidth="1"/>
    <col min="3270" max="3270" width="25" style="137" customWidth="1"/>
    <col min="3271" max="3271" width="16" style="137" customWidth="1"/>
    <col min="3272" max="3272" width="23" style="137" customWidth="1"/>
    <col min="3273" max="3273" width="31" style="137" customWidth="1"/>
    <col min="3274" max="3274" width="32" style="137" customWidth="1"/>
    <col min="3275" max="3275" width="17" style="137" customWidth="1"/>
    <col min="3276" max="3276" width="28" style="137" customWidth="1"/>
    <col min="3277" max="3277" width="49" style="137" customWidth="1"/>
    <col min="3278" max="3278" width="24" style="137" customWidth="1"/>
    <col min="3279" max="3279" width="50" style="137" customWidth="1"/>
    <col min="3280" max="3280" width="25" style="137" customWidth="1"/>
    <col min="3281" max="3281" width="20" style="137" customWidth="1"/>
    <col min="3282" max="3282" width="26" style="137" customWidth="1"/>
    <col min="3283" max="3283" width="33" style="137" customWidth="1"/>
    <col min="3284" max="3284" width="26" style="137" customWidth="1"/>
    <col min="3285" max="3285" width="38" style="137" customWidth="1"/>
    <col min="3286" max="3286" width="28" style="137" customWidth="1"/>
    <col min="3287" max="3287" width="45" style="137" customWidth="1"/>
    <col min="3288" max="3288" width="27" style="137" customWidth="1"/>
    <col min="3289" max="3289" width="37" style="137" customWidth="1"/>
    <col min="3290" max="3290" width="18" style="137" customWidth="1"/>
    <col min="3291" max="3291" width="22" style="137" customWidth="1"/>
    <col min="3292" max="3292" width="23" style="137" customWidth="1"/>
    <col min="3293" max="3293" width="26" style="137" customWidth="1"/>
    <col min="3294" max="3294" width="17" style="137" customWidth="1"/>
    <col min="3295" max="3295" width="40" style="137" customWidth="1"/>
    <col min="3296" max="3296" width="23" style="137" customWidth="1"/>
    <col min="3297" max="3297" width="38" style="137" customWidth="1"/>
    <col min="3298" max="3298" width="51" style="137" customWidth="1"/>
    <col min="3299" max="3299" width="26" style="137" customWidth="1"/>
    <col min="3300" max="3300" width="32" style="137" customWidth="1"/>
    <col min="3301" max="3301" width="44" style="137" customWidth="1"/>
    <col min="3302" max="3302" width="22" style="137" customWidth="1"/>
    <col min="3303" max="3303" width="52" style="137" customWidth="1"/>
    <col min="3304" max="3304" width="33" style="137" customWidth="1"/>
    <col min="3305" max="3305" width="40" style="137" customWidth="1"/>
    <col min="3306" max="3306" width="41" style="137" customWidth="1"/>
    <col min="3307" max="3307" width="23" style="137" customWidth="1"/>
    <col min="3308" max="3309" width="37" style="137" customWidth="1"/>
    <col min="3310" max="3310" width="39" style="137" customWidth="1"/>
    <col min="3311" max="3311" width="51" style="137" customWidth="1"/>
    <col min="3312" max="3312" width="33" style="137" customWidth="1"/>
    <col min="3313" max="3313" width="37" style="137" customWidth="1"/>
    <col min="3314" max="3314" width="38" style="137" customWidth="1"/>
    <col min="3315" max="3315" width="43" style="137" customWidth="1"/>
    <col min="3316" max="3317" width="41" style="137" customWidth="1"/>
    <col min="3318" max="3318" width="12" style="137" customWidth="1"/>
    <col min="3319" max="3319" width="18" style="137" customWidth="1"/>
    <col min="3320" max="3320" width="22" style="137" customWidth="1"/>
    <col min="3321" max="3321" width="13" style="137" customWidth="1"/>
    <col min="3322" max="3322" width="14" style="137" customWidth="1"/>
    <col min="3323" max="3323" width="45" style="137" customWidth="1"/>
    <col min="3324" max="3324" width="13" style="137" customWidth="1"/>
    <col min="3325" max="3325" width="27" style="137" customWidth="1"/>
    <col min="3326" max="3326" width="39" style="137" customWidth="1"/>
    <col min="3327" max="3327" width="24" style="137" customWidth="1"/>
    <col min="3328" max="3328" width="40" style="137" customWidth="1"/>
    <col min="3329" max="3329" width="17" style="137" customWidth="1"/>
    <col min="3330" max="3330" width="35" style="137"/>
    <col min="3331" max="3331" width="30" style="137" customWidth="1"/>
    <col min="3332" max="3332" width="6" style="137" customWidth="1"/>
    <col min="3333" max="3333" width="8.28515625" style="137" customWidth="1"/>
    <col min="3334" max="3334" width="10.7109375" style="137" customWidth="1"/>
    <col min="3335" max="3335" width="8.28515625" style="137" customWidth="1"/>
    <col min="3336" max="3337" width="7.140625" style="137" customWidth="1"/>
    <col min="3338" max="3338" width="11.28515625" style="137" customWidth="1"/>
    <col min="3339" max="3339" width="0" style="137" hidden="1" customWidth="1"/>
    <col min="3340" max="3340" width="4" style="137" customWidth="1"/>
    <col min="3341" max="3493" width="8.7109375" style="137" customWidth="1"/>
    <col min="3494" max="3494" width="4" style="137" customWidth="1"/>
    <col min="3495" max="3495" width="13" style="137" customWidth="1"/>
    <col min="3496" max="3496" width="52" style="137" customWidth="1"/>
    <col min="3497" max="3497" width="23.7109375" style="137" customWidth="1"/>
    <col min="3498" max="3498" width="7" style="137" customWidth="1"/>
    <col min="3499" max="3499" width="20" style="137" customWidth="1"/>
    <col min="3500" max="3500" width="26" style="137" customWidth="1"/>
    <col min="3501" max="3501" width="23" style="137" customWidth="1"/>
    <col min="3502" max="3502" width="32" style="137" customWidth="1"/>
    <col min="3503" max="3503" width="30" style="137" customWidth="1"/>
    <col min="3504" max="3504" width="29" style="137" customWidth="1"/>
    <col min="3505" max="3505" width="32" style="137" customWidth="1"/>
    <col min="3506" max="3506" width="31" style="137" customWidth="1"/>
    <col min="3507" max="3507" width="20" style="137" customWidth="1"/>
    <col min="3508" max="3508" width="36" style="137" customWidth="1"/>
    <col min="3509" max="3509" width="25" style="137" customWidth="1"/>
    <col min="3510" max="3510" width="22" style="137" customWidth="1"/>
    <col min="3511" max="3511" width="23" style="137" customWidth="1"/>
    <col min="3512" max="3512" width="16" style="137" customWidth="1"/>
    <col min="3513" max="3513" width="27" style="137" customWidth="1"/>
    <col min="3514" max="3514" width="16" style="137" customWidth="1"/>
    <col min="3515" max="3515" width="25" style="137" customWidth="1"/>
    <col min="3516" max="3516" width="24" style="137" customWidth="1"/>
    <col min="3517" max="3517" width="16" style="137" customWidth="1"/>
    <col min="3518" max="3518" width="22" style="137" customWidth="1"/>
    <col min="3519" max="3519" width="32" style="137" customWidth="1"/>
    <col min="3520" max="3520" width="30" style="137" customWidth="1"/>
    <col min="3521" max="3521" width="23" style="137" customWidth="1"/>
    <col min="3522" max="3522" width="22" style="137" customWidth="1"/>
    <col min="3523" max="3524" width="33" style="137" customWidth="1"/>
    <col min="3525" max="3525" width="26" style="137" customWidth="1"/>
    <col min="3526" max="3526" width="25" style="137" customWidth="1"/>
    <col min="3527" max="3527" width="16" style="137" customWidth="1"/>
    <col min="3528" max="3528" width="23" style="137" customWidth="1"/>
    <col min="3529" max="3529" width="31" style="137" customWidth="1"/>
    <col min="3530" max="3530" width="32" style="137" customWidth="1"/>
    <col min="3531" max="3531" width="17" style="137" customWidth="1"/>
    <col min="3532" max="3532" width="28" style="137" customWidth="1"/>
    <col min="3533" max="3533" width="49" style="137" customWidth="1"/>
    <col min="3534" max="3534" width="24" style="137" customWidth="1"/>
    <col min="3535" max="3535" width="50" style="137" customWidth="1"/>
    <col min="3536" max="3536" width="25" style="137" customWidth="1"/>
    <col min="3537" max="3537" width="20" style="137" customWidth="1"/>
    <col min="3538" max="3538" width="26" style="137" customWidth="1"/>
    <col min="3539" max="3539" width="33" style="137" customWidth="1"/>
    <col min="3540" max="3540" width="26" style="137" customWidth="1"/>
    <col min="3541" max="3541" width="38" style="137" customWidth="1"/>
    <col min="3542" max="3542" width="28" style="137" customWidth="1"/>
    <col min="3543" max="3543" width="45" style="137" customWidth="1"/>
    <col min="3544" max="3544" width="27" style="137" customWidth="1"/>
    <col min="3545" max="3545" width="37" style="137" customWidth="1"/>
    <col min="3546" max="3546" width="18" style="137" customWidth="1"/>
    <col min="3547" max="3547" width="22" style="137" customWidth="1"/>
    <col min="3548" max="3548" width="23" style="137" customWidth="1"/>
    <col min="3549" max="3549" width="26" style="137" customWidth="1"/>
    <col min="3550" max="3550" width="17" style="137" customWidth="1"/>
    <col min="3551" max="3551" width="40" style="137" customWidth="1"/>
    <col min="3552" max="3552" width="23" style="137" customWidth="1"/>
    <col min="3553" max="3553" width="38" style="137" customWidth="1"/>
    <col min="3554" max="3554" width="51" style="137" customWidth="1"/>
    <col min="3555" max="3555" width="26" style="137" customWidth="1"/>
    <col min="3556" max="3556" width="32" style="137" customWidth="1"/>
    <col min="3557" max="3557" width="44" style="137" customWidth="1"/>
    <col min="3558" max="3558" width="22" style="137" customWidth="1"/>
    <col min="3559" max="3559" width="52" style="137" customWidth="1"/>
    <col min="3560" max="3560" width="33" style="137" customWidth="1"/>
    <col min="3561" max="3561" width="40" style="137" customWidth="1"/>
    <col min="3562" max="3562" width="41" style="137" customWidth="1"/>
    <col min="3563" max="3563" width="23" style="137" customWidth="1"/>
    <col min="3564" max="3565" width="37" style="137" customWidth="1"/>
    <col min="3566" max="3566" width="39" style="137" customWidth="1"/>
    <col min="3567" max="3567" width="51" style="137" customWidth="1"/>
    <col min="3568" max="3568" width="33" style="137" customWidth="1"/>
    <col min="3569" max="3569" width="37" style="137" customWidth="1"/>
    <col min="3570" max="3570" width="38" style="137" customWidth="1"/>
    <col min="3571" max="3571" width="43" style="137" customWidth="1"/>
    <col min="3572" max="3573" width="41" style="137" customWidth="1"/>
    <col min="3574" max="3574" width="12" style="137" customWidth="1"/>
    <col min="3575" max="3575" width="18" style="137" customWidth="1"/>
    <col min="3576" max="3576" width="22" style="137" customWidth="1"/>
    <col min="3577" max="3577" width="13" style="137" customWidth="1"/>
    <col min="3578" max="3578" width="14" style="137" customWidth="1"/>
    <col min="3579" max="3579" width="45" style="137" customWidth="1"/>
    <col min="3580" max="3580" width="13" style="137" customWidth="1"/>
    <col min="3581" max="3581" width="27" style="137" customWidth="1"/>
    <col min="3582" max="3582" width="39" style="137" customWidth="1"/>
    <col min="3583" max="3583" width="24" style="137" customWidth="1"/>
    <col min="3584" max="3584" width="40" style="137" customWidth="1"/>
    <col min="3585" max="3585" width="17" style="137" customWidth="1"/>
    <col min="3586" max="3586" width="35" style="137"/>
    <col min="3587" max="3587" width="30" style="137" customWidth="1"/>
    <col min="3588" max="3588" width="6" style="137" customWidth="1"/>
    <col min="3589" max="3589" width="8.28515625" style="137" customWidth="1"/>
    <col min="3590" max="3590" width="10.7109375" style="137" customWidth="1"/>
    <col min="3591" max="3591" width="8.28515625" style="137" customWidth="1"/>
    <col min="3592" max="3593" width="7.140625" style="137" customWidth="1"/>
    <col min="3594" max="3594" width="11.28515625" style="137" customWidth="1"/>
    <col min="3595" max="3595" width="0" style="137" hidden="1" customWidth="1"/>
    <col min="3596" max="3596" width="4" style="137" customWidth="1"/>
    <col min="3597" max="3749" width="8.7109375" style="137" customWidth="1"/>
    <col min="3750" max="3750" width="4" style="137" customWidth="1"/>
    <col min="3751" max="3751" width="13" style="137" customWidth="1"/>
    <col min="3752" max="3752" width="52" style="137" customWidth="1"/>
    <col min="3753" max="3753" width="23.7109375" style="137" customWidth="1"/>
    <col min="3754" max="3754" width="7" style="137" customWidth="1"/>
    <col min="3755" max="3755" width="20" style="137" customWidth="1"/>
    <col min="3756" max="3756" width="26" style="137" customWidth="1"/>
    <col min="3757" max="3757" width="23" style="137" customWidth="1"/>
    <col min="3758" max="3758" width="32" style="137" customWidth="1"/>
    <col min="3759" max="3759" width="30" style="137" customWidth="1"/>
    <col min="3760" max="3760" width="29" style="137" customWidth="1"/>
    <col min="3761" max="3761" width="32" style="137" customWidth="1"/>
    <col min="3762" max="3762" width="31" style="137" customWidth="1"/>
    <col min="3763" max="3763" width="20" style="137" customWidth="1"/>
    <col min="3764" max="3764" width="36" style="137" customWidth="1"/>
    <col min="3765" max="3765" width="25" style="137" customWidth="1"/>
    <col min="3766" max="3766" width="22" style="137" customWidth="1"/>
    <col min="3767" max="3767" width="23" style="137" customWidth="1"/>
    <col min="3768" max="3768" width="16" style="137" customWidth="1"/>
    <col min="3769" max="3769" width="27" style="137" customWidth="1"/>
    <col min="3770" max="3770" width="16" style="137" customWidth="1"/>
    <col min="3771" max="3771" width="25" style="137" customWidth="1"/>
    <col min="3772" max="3772" width="24" style="137" customWidth="1"/>
    <col min="3773" max="3773" width="16" style="137" customWidth="1"/>
    <col min="3774" max="3774" width="22" style="137" customWidth="1"/>
    <col min="3775" max="3775" width="32" style="137" customWidth="1"/>
    <col min="3776" max="3776" width="30" style="137" customWidth="1"/>
    <col min="3777" max="3777" width="23" style="137" customWidth="1"/>
    <col min="3778" max="3778" width="22" style="137" customWidth="1"/>
    <col min="3779" max="3780" width="33" style="137" customWidth="1"/>
    <col min="3781" max="3781" width="26" style="137" customWidth="1"/>
    <col min="3782" max="3782" width="25" style="137" customWidth="1"/>
    <col min="3783" max="3783" width="16" style="137" customWidth="1"/>
    <col min="3784" max="3784" width="23" style="137" customWidth="1"/>
    <col min="3785" max="3785" width="31" style="137" customWidth="1"/>
    <col min="3786" max="3786" width="32" style="137" customWidth="1"/>
    <col min="3787" max="3787" width="17" style="137" customWidth="1"/>
    <col min="3788" max="3788" width="28" style="137" customWidth="1"/>
    <col min="3789" max="3789" width="49" style="137" customWidth="1"/>
    <col min="3790" max="3790" width="24" style="137" customWidth="1"/>
    <col min="3791" max="3791" width="50" style="137" customWidth="1"/>
    <col min="3792" max="3792" width="25" style="137" customWidth="1"/>
    <col min="3793" max="3793" width="20" style="137" customWidth="1"/>
    <col min="3794" max="3794" width="26" style="137" customWidth="1"/>
    <col min="3795" max="3795" width="33" style="137" customWidth="1"/>
    <col min="3796" max="3796" width="26" style="137" customWidth="1"/>
    <col min="3797" max="3797" width="38" style="137" customWidth="1"/>
    <col min="3798" max="3798" width="28" style="137" customWidth="1"/>
    <col min="3799" max="3799" width="45" style="137" customWidth="1"/>
    <col min="3800" max="3800" width="27" style="137" customWidth="1"/>
    <col min="3801" max="3801" width="37" style="137" customWidth="1"/>
    <col min="3802" max="3802" width="18" style="137" customWidth="1"/>
    <col min="3803" max="3803" width="22" style="137" customWidth="1"/>
    <col min="3804" max="3804" width="23" style="137" customWidth="1"/>
    <col min="3805" max="3805" width="26" style="137" customWidth="1"/>
    <col min="3806" max="3806" width="17" style="137" customWidth="1"/>
    <col min="3807" max="3807" width="40" style="137" customWidth="1"/>
    <col min="3808" max="3808" width="23" style="137" customWidth="1"/>
    <col min="3809" max="3809" width="38" style="137" customWidth="1"/>
    <col min="3810" max="3810" width="51" style="137" customWidth="1"/>
    <col min="3811" max="3811" width="26" style="137" customWidth="1"/>
    <col min="3812" max="3812" width="32" style="137" customWidth="1"/>
    <col min="3813" max="3813" width="44" style="137" customWidth="1"/>
    <col min="3814" max="3814" width="22" style="137" customWidth="1"/>
    <col min="3815" max="3815" width="52" style="137" customWidth="1"/>
    <col min="3816" max="3816" width="33" style="137" customWidth="1"/>
    <col min="3817" max="3817" width="40" style="137" customWidth="1"/>
    <col min="3818" max="3818" width="41" style="137" customWidth="1"/>
    <col min="3819" max="3819" width="23" style="137" customWidth="1"/>
    <col min="3820" max="3821" width="37" style="137" customWidth="1"/>
    <col min="3822" max="3822" width="39" style="137" customWidth="1"/>
    <col min="3823" max="3823" width="51" style="137" customWidth="1"/>
    <col min="3824" max="3824" width="33" style="137" customWidth="1"/>
    <col min="3825" max="3825" width="37" style="137" customWidth="1"/>
    <col min="3826" max="3826" width="38" style="137" customWidth="1"/>
    <col min="3827" max="3827" width="43" style="137" customWidth="1"/>
    <col min="3828" max="3829" width="41" style="137" customWidth="1"/>
    <col min="3830" max="3830" width="12" style="137" customWidth="1"/>
    <col min="3831" max="3831" width="18" style="137" customWidth="1"/>
    <col min="3832" max="3832" width="22" style="137" customWidth="1"/>
    <col min="3833" max="3833" width="13" style="137" customWidth="1"/>
    <col min="3834" max="3834" width="14" style="137" customWidth="1"/>
    <col min="3835" max="3835" width="45" style="137" customWidth="1"/>
    <col min="3836" max="3836" width="13" style="137" customWidth="1"/>
    <col min="3837" max="3837" width="27" style="137" customWidth="1"/>
    <col min="3838" max="3838" width="39" style="137" customWidth="1"/>
    <col min="3839" max="3839" width="24" style="137" customWidth="1"/>
    <col min="3840" max="3840" width="40" style="137" customWidth="1"/>
    <col min="3841" max="3841" width="17" style="137" customWidth="1"/>
    <col min="3842" max="3842" width="35" style="137"/>
    <col min="3843" max="3843" width="30" style="137" customWidth="1"/>
    <col min="3844" max="3844" width="6" style="137" customWidth="1"/>
    <col min="3845" max="3845" width="8.28515625" style="137" customWidth="1"/>
    <col min="3846" max="3846" width="10.7109375" style="137" customWidth="1"/>
    <col min="3847" max="3847" width="8.28515625" style="137" customWidth="1"/>
    <col min="3848" max="3849" width="7.140625" style="137" customWidth="1"/>
    <col min="3850" max="3850" width="11.28515625" style="137" customWidth="1"/>
    <col min="3851" max="3851" width="0" style="137" hidden="1" customWidth="1"/>
    <col min="3852" max="3852" width="4" style="137" customWidth="1"/>
    <col min="3853" max="4005" width="8.7109375" style="137" customWidth="1"/>
    <col min="4006" max="4006" width="4" style="137" customWidth="1"/>
    <col min="4007" max="4007" width="13" style="137" customWidth="1"/>
    <col min="4008" max="4008" width="52" style="137" customWidth="1"/>
    <col min="4009" max="4009" width="23.7109375" style="137" customWidth="1"/>
    <col min="4010" max="4010" width="7" style="137" customWidth="1"/>
    <col min="4011" max="4011" width="20" style="137" customWidth="1"/>
    <col min="4012" max="4012" width="26" style="137" customWidth="1"/>
    <col min="4013" max="4013" width="23" style="137" customWidth="1"/>
    <col min="4014" max="4014" width="32" style="137" customWidth="1"/>
    <col min="4015" max="4015" width="30" style="137" customWidth="1"/>
    <col min="4016" max="4016" width="29" style="137" customWidth="1"/>
    <col min="4017" max="4017" width="32" style="137" customWidth="1"/>
    <col min="4018" max="4018" width="31" style="137" customWidth="1"/>
    <col min="4019" max="4019" width="20" style="137" customWidth="1"/>
    <col min="4020" max="4020" width="36" style="137" customWidth="1"/>
    <col min="4021" max="4021" width="25" style="137" customWidth="1"/>
    <col min="4022" max="4022" width="22" style="137" customWidth="1"/>
    <col min="4023" max="4023" width="23" style="137" customWidth="1"/>
    <col min="4024" max="4024" width="16" style="137" customWidth="1"/>
    <col min="4025" max="4025" width="27" style="137" customWidth="1"/>
    <col min="4026" max="4026" width="16" style="137" customWidth="1"/>
    <col min="4027" max="4027" width="25" style="137" customWidth="1"/>
    <col min="4028" max="4028" width="24" style="137" customWidth="1"/>
    <col min="4029" max="4029" width="16" style="137" customWidth="1"/>
    <col min="4030" max="4030" width="22" style="137" customWidth="1"/>
    <col min="4031" max="4031" width="32" style="137" customWidth="1"/>
    <col min="4032" max="4032" width="30" style="137" customWidth="1"/>
    <col min="4033" max="4033" width="23" style="137" customWidth="1"/>
    <col min="4034" max="4034" width="22" style="137" customWidth="1"/>
    <col min="4035" max="4036" width="33" style="137" customWidth="1"/>
    <col min="4037" max="4037" width="26" style="137" customWidth="1"/>
    <col min="4038" max="4038" width="25" style="137" customWidth="1"/>
    <col min="4039" max="4039" width="16" style="137" customWidth="1"/>
    <col min="4040" max="4040" width="23" style="137" customWidth="1"/>
    <col min="4041" max="4041" width="31" style="137" customWidth="1"/>
    <col min="4042" max="4042" width="32" style="137" customWidth="1"/>
    <col min="4043" max="4043" width="17" style="137" customWidth="1"/>
    <col min="4044" max="4044" width="28" style="137" customWidth="1"/>
    <col min="4045" max="4045" width="49" style="137" customWidth="1"/>
    <col min="4046" max="4046" width="24" style="137" customWidth="1"/>
    <col min="4047" max="4047" width="50" style="137" customWidth="1"/>
    <col min="4048" max="4048" width="25" style="137" customWidth="1"/>
    <col min="4049" max="4049" width="20" style="137" customWidth="1"/>
    <col min="4050" max="4050" width="26" style="137" customWidth="1"/>
    <col min="4051" max="4051" width="33" style="137" customWidth="1"/>
    <col min="4052" max="4052" width="26" style="137" customWidth="1"/>
    <col min="4053" max="4053" width="38" style="137" customWidth="1"/>
    <col min="4054" max="4054" width="28" style="137" customWidth="1"/>
    <col min="4055" max="4055" width="45" style="137" customWidth="1"/>
    <col min="4056" max="4056" width="27" style="137" customWidth="1"/>
    <col min="4057" max="4057" width="37" style="137" customWidth="1"/>
    <col min="4058" max="4058" width="18" style="137" customWidth="1"/>
    <col min="4059" max="4059" width="22" style="137" customWidth="1"/>
    <col min="4060" max="4060" width="23" style="137" customWidth="1"/>
    <col min="4061" max="4061" width="26" style="137" customWidth="1"/>
    <col min="4062" max="4062" width="17" style="137" customWidth="1"/>
    <col min="4063" max="4063" width="40" style="137" customWidth="1"/>
    <col min="4064" max="4064" width="23" style="137" customWidth="1"/>
    <col min="4065" max="4065" width="38" style="137" customWidth="1"/>
    <col min="4066" max="4066" width="51" style="137" customWidth="1"/>
    <col min="4067" max="4067" width="26" style="137" customWidth="1"/>
    <col min="4068" max="4068" width="32" style="137" customWidth="1"/>
    <col min="4069" max="4069" width="44" style="137" customWidth="1"/>
    <col min="4070" max="4070" width="22" style="137" customWidth="1"/>
    <col min="4071" max="4071" width="52" style="137" customWidth="1"/>
    <col min="4072" max="4072" width="33" style="137" customWidth="1"/>
    <col min="4073" max="4073" width="40" style="137" customWidth="1"/>
    <col min="4074" max="4074" width="41" style="137" customWidth="1"/>
    <col min="4075" max="4075" width="23" style="137" customWidth="1"/>
    <col min="4076" max="4077" width="37" style="137" customWidth="1"/>
    <col min="4078" max="4078" width="39" style="137" customWidth="1"/>
    <col min="4079" max="4079" width="51" style="137" customWidth="1"/>
    <col min="4080" max="4080" width="33" style="137" customWidth="1"/>
    <col min="4081" max="4081" width="37" style="137" customWidth="1"/>
    <col min="4082" max="4082" width="38" style="137" customWidth="1"/>
    <col min="4083" max="4083" width="43" style="137" customWidth="1"/>
    <col min="4084" max="4085" width="41" style="137" customWidth="1"/>
    <col min="4086" max="4086" width="12" style="137" customWidth="1"/>
    <col min="4087" max="4087" width="18" style="137" customWidth="1"/>
    <col min="4088" max="4088" width="22" style="137" customWidth="1"/>
    <col min="4089" max="4089" width="13" style="137" customWidth="1"/>
    <col min="4090" max="4090" width="14" style="137" customWidth="1"/>
    <col min="4091" max="4091" width="45" style="137" customWidth="1"/>
    <col min="4092" max="4092" width="13" style="137" customWidth="1"/>
    <col min="4093" max="4093" width="27" style="137" customWidth="1"/>
    <col min="4094" max="4094" width="39" style="137" customWidth="1"/>
    <col min="4095" max="4095" width="24" style="137" customWidth="1"/>
    <col min="4096" max="4096" width="40" style="137" customWidth="1"/>
    <col min="4097" max="4097" width="17" style="137" customWidth="1"/>
    <col min="4098" max="4098" width="35" style="137"/>
    <col min="4099" max="4099" width="30" style="137" customWidth="1"/>
    <col min="4100" max="4100" width="6" style="137" customWidth="1"/>
    <col min="4101" max="4101" width="8.28515625" style="137" customWidth="1"/>
    <col min="4102" max="4102" width="10.7109375" style="137" customWidth="1"/>
    <col min="4103" max="4103" width="8.28515625" style="137" customWidth="1"/>
    <col min="4104" max="4105" width="7.140625" style="137" customWidth="1"/>
    <col min="4106" max="4106" width="11.28515625" style="137" customWidth="1"/>
    <col min="4107" max="4107" width="0" style="137" hidden="1" customWidth="1"/>
    <col min="4108" max="4108" width="4" style="137" customWidth="1"/>
    <col min="4109" max="4261" width="8.7109375" style="137" customWidth="1"/>
    <col min="4262" max="4262" width="4" style="137" customWidth="1"/>
    <col min="4263" max="4263" width="13" style="137" customWidth="1"/>
    <col min="4264" max="4264" width="52" style="137" customWidth="1"/>
    <col min="4265" max="4265" width="23.7109375" style="137" customWidth="1"/>
    <col min="4266" max="4266" width="7" style="137" customWidth="1"/>
    <col min="4267" max="4267" width="20" style="137" customWidth="1"/>
    <col min="4268" max="4268" width="26" style="137" customWidth="1"/>
    <col min="4269" max="4269" width="23" style="137" customWidth="1"/>
    <col min="4270" max="4270" width="32" style="137" customWidth="1"/>
    <col min="4271" max="4271" width="30" style="137" customWidth="1"/>
    <col min="4272" max="4272" width="29" style="137" customWidth="1"/>
    <col min="4273" max="4273" width="32" style="137" customWidth="1"/>
    <col min="4274" max="4274" width="31" style="137" customWidth="1"/>
    <col min="4275" max="4275" width="20" style="137" customWidth="1"/>
    <col min="4276" max="4276" width="36" style="137" customWidth="1"/>
    <col min="4277" max="4277" width="25" style="137" customWidth="1"/>
    <col min="4278" max="4278" width="22" style="137" customWidth="1"/>
    <col min="4279" max="4279" width="23" style="137" customWidth="1"/>
    <col min="4280" max="4280" width="16" style="137" customWidth="1"/>
    <col min="4281" max="4281" width="27" style="137" customWidth="1"/>
    <col min="4282" max="4282" width="16" style="137" customWidth="1"/>
    <col min="4283" max="4283" width="25" style="137" customWidth="1"/>
    <col min="4284" max="4284" width="24" style="137" customWidth="1"/>
    <col min="4285" max="4285" width="16" style="137" customWidth="1"/>
    <col min="4286" max="4286" width="22" style="137" customWidth="1"/>
    <col min="4287" max="4287" width="32" style="137" customWidth="1"/>
    <col min="4288" max="4288" width="30" style="137" customWidth="1"/>
    <col min="4289" max="4289" width="23" style="137" customWidth="1"/>
    <col min="4290" max="4290" width="22" style="137" customWidth="1"/>
    <col min="4291" max="4292" width="33" style="137" customWidth="1"/>
    <col min="4293" max="4293" width="26" style="137" customWidth="1"/>
    <col min="4294" max="4294" width="25" style="137" customWidth="1"/>
    <col min="4295" max="4295" width="16" style="137" customWidth="1"/>
    <col min="4296" max="4296" width="23" style="137" customWidth="1"/>
    <col min="4297" max="4297" width="31" style="137" customWidth="1"/>
    <col min="4298" max="4298" width="32" style="137" customWidth="1"/>
    <col min="4299" max="4299" width="17" style="137" customWidth="1"/>
    <col min="4300" max="4300" width="28" style="137" customWidth="1"/>
    <col min="4301" max="4301" width="49" style="137" customWidth="1"/>
    <col min="4302" max="4302" width="24" style="137" customWidth="1"/>
    <col min="4303" max="4303" width="50" style="137" customWidth="1"/>
    <col min="4304" max="4304" width="25" style="137" customWidth="1"/>
    <col min="4305" max="4305" width="20" style="137" customWidth="1"/>
    <col min="4306" max="4306" width="26" style="137" customWidth="1"/>
    <col min="4307" max="4307" width="33" style="137" customWidth="1"/>
    <col min="4308" max="4308" width="26" style="137" customWidth="1"/>
    <col min="4309" max="4309" width="38" style="137" customWidth="1"/>
    <col min="4310" max="4310" width="28" style="137" customWidth="1"/>
    <col min="4311" max="4311" width="45" style="137" customWidth="1"/>
    <col min="4312" max="4312" width="27" style="137" customWidth="1"/>
    <col min="4313" max="4313" width="37" style="137" customWidth="1"/>
    <col min="4314" max="4314" width="18" style="137" customWidth="1"/>
    <col min="4315" max="4315" width="22" style="137" customWidth="1"/>
    <col min="4316" max="4316" width="23" style="137" customWidth="1"/>
    <col min="4317" max="4317" width="26" style="137" customWidth="1"/>
    <col min="4318" max="4318" width="17" style="137" customWidth="1"/>
    <col min="4319" max="4319" width="40" style="137" customWidth="1"/>
    <col min="4320" max="4320" width="23" style="137" customWidth="1"/>
    <col min="4321" max="4321" width="38" style="137" customWidth="1"/>
    <col min="4322" max="4322" width="51" style="137" customWidth="1"/>
    <col min="4323" max="4323" width="26" style="137" customWidth="1"/>
    <col min="4324" max="4324" width="32" style="137" customWidth="1"/>
    <col min="4325" max="4325" width="44" style="137" customWidth="1"/>
    <col min="4326" max="4326" width="22" style="137" customWidth="1"/>
    <col min="4327" max="4327" width="52" style="137" customWidth="1"/>
    <col min="4328" max="4328" width="33" style="137" customWidth="1"/>
    <col min="4329" max="4329" width="40" style="137" customWidth="1"/>
    <col min="4330" max="4330" width="41" style="137" customWidth="1"/>
    <col min="4331" max="4331" width="23" style="137" customWidth="1"/>
    <col min="4332" max="4333" width="37" style="137" customWidth="1"/>
    <col min="4334" max="4334" width="39" style="137" customWidth="1"/>
    <col min="4335" max="4335" width="51" style="137" customWidth="1"/>
    <col min="4336" max="4336" width="33" style="137" customWidth="1"/>
    <col min="4337" max="4337" width="37" style="137" customWidth="1"/>
    <col min="4338" max="4338" width="38" style="137" customWidth="1"/>
    <col min="4339" max="4339" width="43" style="137" customWidth="1"/>
    <col min="4340" max="4341" width="41" style="137" customWidth="1"/>
    <col min="4342" max="4342" width="12" style="137" customWidth="1"/>
    <col min="4343" max="4343" width="18" style="137" customWidth="1"/>
    <col min="4344" max="4344" width="22" style="137" customWidth="1"/>
    <col min="4345" max="4345" width="13" style="137" customWidth="1"/>
    <col min="4346" max="4346" width="14" style="137" customWidth="1"/>
    <col min="4347" max="4347" width="45" style="137" customWidth="1"/>
    <col min="4348" max="4348" width="13" style="137" customWidth="1"/>
    <col min="4349" max="4349" width="27" style="137" customWidth="1"/>
    <col min="4350" max="4350" width="39" style="137" customWidth="1"/>
    <col min="4351" max="4351" width="24" style="137" customWidth="1"/>
    <col min="4352" max="4352" width="40" style="137" customWidth="1"/>
    <col min="4353" max="4353" width="17" style="137" customWidth="1"/>
    <col min="4354" max="4354" width="35" style="137"/>
    <col min="4355" max="4355" width="30" style="137" customWidth="1"/>
    <col min="4356" max="4356" width="6" style="137" customWidth="1"/>
    <col min="4357" max="4357" width="8.28515625" style="137" customWidth="1"/>
    <col min="4358" max="4358" width="10.7109375" style="137" customWidth="1"/>
    <col min="4359" max="4359" width="8.28515625" style="137" customWidth="1"/>
    <col min="4360" max="4361" width="7.140625" style="137" customWidth="1"/>
    <col min="4362" max="4362" width="11.28515625" style="137" customWidth="1"/>
    <col min="4363" max="4363" width="0" style="137" hidden="1" customWidth="1"/>
    <col min="4364" max="4364" width="4" style="137" customWidth="1"/>
    <col min="4365" max="4517" width="8.7109375" style="137" customWidth="1"/>
    <col min="4518" max="4518" width="4" style="137" customWidth="1"/>
    <col min="4519" max="4519" width="13" style="137" customWidth="1"/>
    <col min="4520" max="4520" width="52" style="137" customWidth="1"/>
    <col min="4521" max="4521" width="23.7109375" style="137" customWidth="1"/>
    <col min="4522" max="4522" width="7" style="137" customWidth="1"/>
    <col min="4523" max="4523" width="20" style="137" customWidth="1"/>
    <col min="4524" max="4524" width="26" style="137" customWidth="1"/>
    <col min="4525" max="4525" width="23" style="137" customWidth="1"/>
    <col min="4526" max="4526" width="32" style="137" customWidth="1"/>
    <col min="4527" max="4527" width="30" style="137" customWidth="1"/>
    <col min="4528" max="4528" width="29" style="137" customWidth="1"/>
    <col min="4529" max="4529" width="32" style="137" customWidth="1"/>
    <col min="4530" max="4530" width="31" style="137" customWidth="1"/>
    <col min="4531" max="4531" width="20" style="137" customWidth="1"/>
    <col min="4532" max="4532" width="36" style="137" customWidth="1"/>
    <col min="4533" max="4533" width="25" style="137" customWidth="1"/>
    <col min="4534" max="4534" width="22" style="137" customWidth="1"/>
    <col min="4535" max="4535" width="23" style="137" customWidth="1"/>
    <col min="4536" max="4536" width="16" style="137" customWidth="1"/>
    <col min="4537" max="4537" width="27" style="137" customWidth="1"/>
    <col min="4538" max="4538" width="16" style="137" customWidth="1"/>
    <col min="4539" max="4539" width="25" style="137" customWidth="1"/>
    <col min="4540" max="4540" width="24" style="137" customWidth="1"/>
    <col min="4541" max="4541" width="16" style="137" customWidth="1"/>
    <col min="4542" max="4542" width="22" style="137" customWidth="1"/>
    <col min="4543" max="4543" width="32" style="137" customWidth="1"/>
    <col min="4544" max="4544" width="30" style="137" customWidth="1"/>
    <col min="4545" max="4545" width="23" style="137" customWidth="1"/>
    <col min="4546" max="4546" width="22" style="137" customWidth="1"/>
    <col min="4547" max="4548" width="33" style="137" customWidth="1"/>
    <col min="4549" max="4549" width="26" style="137" customWidth="1"/>
    <col min="4550" max="4550" width="25" style="137" customWidth="1"/>
    <col min="4551" max="4551" width="16" style="137" customWidth="1"/>
    <col min="4552" max="4552" width="23" style="137" customWidth="1"/>
    <col min="4553" max="4553" width="31" style="137" customWidth="1"/>
    <col min="4554" max="4554" width="32" style="137" customWidth="1"/>
    <col min="4555" max="4555" width="17" style="137" customWidth="1"/>
    <col min="4556" max="4556" width="28" style="137" customWidth="1"/>
    <col min="4557" max="4557" width="49" style="137" customWidth="1"/>
    <col min="4558" max="4558" width="24" style="137" customWidth="1"/>
    <col min="4559" max="4559" width="50" style="137" customWidth="1"/>
    <col min="4560" max="4560" width="25" style="137" customWidth="1"/>
    <col min="4561" max="4561" width="20" style="137" customWidth="1"/>
    <col min="4562" max="4562" width="26" style="137" customWidth="1"/>
    <col min="4563" max="4563" width="33" style="137" customWidth="1"/>
    <col min="4564" max="4564" width="26" style="137" customWidth="1"/>
    <col min="4565" max="4565" width="38" style="137" customWidth="1"/>
    <col min="4566" max="4566" width="28" style="137" customWidth="1"/>
    <col min="4567" max="4567" width="45" style="137" customWidth="1"/>
    <col min="4568" max="4568" width="27" style="137" customWidth="1"/>
    <col min="4569" max="4569" width="37" style="137" customWidth="1"/>
    <col min="4570" max="4570" width="18" style="137" customWidth="1"/>
    <col min="4571" max="4571" width="22" style="137" customWidth="1"/>
    <col min="4572" max="4572" width="23" style="137" customWidth="1"/>
    <col min="4573" max="4573" width="26" style="137" customWidth="1"/>
    <col min="4574" max="4574" width="17" style="137" customWidth="1"/>
    <col min="4575" max="4575" width="40" style="137" customWidth="1"/>
    <col min="4576" max="4576" width="23" style="137" customWidth="1"/>
    <col min="4577" max="4577" width="38" style="137" customWidth="1"/>
    <col min="4578" max="4578" width="51" style="137" customWidth="1"/>
    <col min="4579" max="4579" width="26" style="137" customWidth="1"/>
    <col min="4580" max="4580" width="32" style="137" customWidth="1"/>
    <col min="4581" max="4581" width="44" style="137" customWidth="1"/>
    <col min="4582" max="4582" width="22" style="137" customWidth="1"/>
    <col min="4583" max="4583" width="52" style="137" customWidth="1"/>
    <col min="4584" max="4584" width="33" style="137" customWidth="1"/>
    <col min="4585" max="4585" width="40" style="137" customWidth="1"/>
    <col min="4586" max="4586" width="41" style="137" customWidth="1"/>
    <col min="4587" max="4587" width="23" style="137" customWidth="1"/>
    <col min="4588" max="4589" width="37" style="137" customWidth="1"/>
    <col min="4590" max="4590" width="39" style="137" customWidth="1"/>
    <col min="4591" max="4591" width="51" style="137" customWidth="1"/>
    <col min="4592" max="4592" width="33" style="137" customWidth="1"/>
    <col min="4593" max="4593" width="37" style="137" customWidth="1"/>
    <col min="4594" max="4594" width="38" style="137" customWidth="1"/>
    <col min="4595" max="4595" width="43" style="137" customWidth="1"/>
    <col min="4596" max="4597" width="41" style="137" customWidth="1"/>
    <col min="4598" max="4598" width="12" style="137" customWidth="1"/>
    <col min="4599" max="4599" width="18" style="137" customWidth="1"/>
    <col min="4600" max="4600" width="22" style="137" customWidth="1"/>
    <col min="4601" max="4601" width="13" style="137" customWidth="1"/>
    <col min="4602" max="4602" width="14" style="137" customWidth="1"/>
    <col min="4603" max="4603" width="45" style="137" customWidth="1"/>
    <col min="4604" max="4604" width="13" style="137" customWidth="1"/>
    <col min="4605" max="4605" width="27" style="137" customWidth="1"/>
    <col min="4606" max="4606" width="39" style="137" customWidth="1"/>
    <col min="4607" max="4607" width="24" style="137" customWidth="1"/>
    <col min="4608" max="4608" width="40" style="137" customWidth="1"/>
    <col min="4609" max="4609" width="17" style="137" customWidth="1"/>
    <col min="4610" max="4610" width="35" style="137"/>
    <col min="4611" max="4611" width="30" style="137" customWidth="1"/>
    <col min="4612" max="4612" width="6" style="137" customWidth="1"/>
    <col min="4613" max="4613" width="8.28515625" style="137" customWidth="1"/>
    <col min="4614" max="4614" width="10.7109375" style="137" customWidth="1"/>
    <col min="4615" max="4615" width="8.28515625" style="137" customWidth="1"/>
    <col min="4616" max="4617" width="7.140625" style="137" customWidth="1"/>
    <col min="4618" max="4618" width="11.28515625" style="137" customWidth="1"/>
    <col min="4619" max="4619" width="0" style="137" hidden="1" customWidth="1"/>
    <col min="4620" max="4620" width="4" style="137" customWidth="1"/>
    <col min="4621" max="4773" width="8.7109375" style="137" customWidth="1"/>
    <col min="4774" max="4774" width="4" style="137" customWidth="1"/>
    <col min="4775" max="4775" width="13" style="137" customWidth="1"/>
    <col min="4776" max="4776" width="52" style="137" customWidth="1"/>
    <col min="4777" max="4777" width="23.7109375" style="137" customWidth="1"/>
    <col min="4778" max="4778" width="7" style="137" customWidth="1"/>
    <col min="4779" max="4779" width="20" style="137" customWidth="1"/>
    <col min="4780" max="4780" width="26" style="137" customWidth="1"/>
    <col min="4781" max="4781" width="23" style="137" customWidth="1"/>
    <col min="4782" max="4782" width="32" style="137" customWidth="1"/>
    <col min="4783" max="4783" width="30" style="137" customWidth="1"/>
    <col min="4784" max="4784" width="29" style="137" customWidth="1"/>
    <col min="4785" max="4785" width="32" style="137" customWidth="1"/>
    <col min="4786" max="4786" width="31" style="137" customWidth="1"/>
    <col min="4787" max="4787" width="20" style="137" customWidth="1"/>
    <col min="4788" max="4788" width="36" style="137" customWidth="1"/>
    <col min="4789" max="4789" width="25" style="137" customWidth="1"/>
    <col min="4790" max="4790" width="22" style="137" customWidth="1"/>
    <col min="4791" max="4791" width="23" style="137" customWidth="1"/>
    <col min="4792" max="4792" width="16" style="137" customWidth="1"/>
    <col min="4793" max="4793" width="27" style="137" customWidth="1"/>
    <col min="4794" max="4794" width="16" style="137" customWidth="1"/>
    <col min="4795" max="4795" width="25" style="137" customWidth="1"/>
    <col min="4796" max="4796" width="24" style="137" customWidth="1"/>
    <col min="4797" max="4797" width="16" style="137" customWidth="1"/>
    <col min="4798" max="4798" width="22" style="137" customWidth="1"/>
    <col min="4799" max="4799" width="32" style="137" customWidth="1"/>
    <col min="4800" max="4800" width="30" style="137" customWidth="1"/>
    <col min="4801" max="4801" width="23" style="137" customWidth="1"/>
    <col min="4802" max="4802" width="22" style="137" customWidth="1"/>
    <col min="4803" max="4804" width="33" style="137" customWidth="1"/>
    <col min="4805" max="4805" width="26" style="137" customWidth="1"/>
    <col min="4806" max="4806" width="25" style="137" customWidth="1"/>
    <col min="4807" max="4807" width="16" style="137" customWidth="1"/>
    <col min="4808" max="4808" width="23" style="137" customWidth="1"/>
    <col min="4809" max="4809" width="31" style="137" customWidth="1"/>
    <col min="4810" max="4810" width="32" style="137" customWidth="1"/>
    <col min="4811" max="4811" width="17" style="137" customWidth="1"/>
    <col min="4812" max="4812" width="28" style="137" customWidth="1"/>
    <col min="4813" max="4813" width="49" style="137" customWidth="1"/>
    <col min="4814" max="4814" width="24" style="137" customWidth="1"/>
    <col min="4815" max="4815" width="50" style="137" customWidth="1"/>
    <col min="4816" max="4816" width="25" style="137" customWidth="1"/>
    <col min="4817" max="4817" width="20" style="137" customWidth="1"/>
    <col min="4818" max="4818" width="26" style="137" customWidth="1"/>
    <col min="4819" max="4819" width="33" style="137" customWidth="1"/>
    <col min="4820" max="4820" width="26" style="137" customWidth="1"/>
    <col min="4821" max="4821" width="38" style="137" customWidth="1"/>
    <col min="4822" max="4822" width="28" style="137" customWidth="1"/>
    <col min="4823" max="4823" width="45" style="137" customWidth="1"/>
    <col min="4824" max="4824" width="27" style="137" customWidth="1"/>
    <col min="4825" max="4825" width="37" style="137" customWidth="1"/>
    <col min="4826" max="4826" width="18" style="137" customWidth="1"/>
    <col min="4827" max="4827" width="22" style="137" customWidth="1"/>
    <col min="4828" max="4828" width="23" style="137" customWidth="1"/>
    <col min="4829" max="4829" width="26" style="137" customWidth="1"/>
    <col min="4830" max="4830" width="17" style="137" customWidth="1"/>
    <col min="4831" max="4831" width="40" style="137" customWidth="1"/>
    <col min="4832" max="4832" width="23" style="137" customWidth="1"/>
    <col min="4833" max="4833" width="38" style="137" customWidth="1"/>
    <col min="4834" max="4834" width="51" style="137" customWidth="1"/>
    <col min="4835" max="4835" width="26" style="137" customWidth="1"/>
    <col min="4836" max="4836" width="32" style="137" customWidth="1"/>
    <col min="4837" max="4837" width="44" style="137" customWidth="1"/>
    <col min="4838" max="4838" width="22" style="137" customWidth="1"/>
    <col min="4839" max="4839" width="52" style="137" customWidth="1"/>
    <col min="4840" max="4840" width="33" style="137" customWidth="1"/>
    <col min="4841" max="4841" width="40" style="137" customWidth="1"/>
    <col min="4842" max="4842" width="41" style="137" customWidth="1"/>
    <col min="4843" max="4843" width="23" style="137" customWidth="1"/>
    <col min="4844" max="4845" width="37" style="137" customWidth="1"/>
    <col min="4846" max="4846" width="39" style="137" customWidth="1"/>
    <col min="4847" max="4847" width="51" style="137" customWidth="1"/>
    <col min="4848" max="4848" width="33" style="137" customWidth="1"/>
    <col min="4849" max="4849" width="37" style="137" customWidth="1"/>
    <col min="4850" max="4850" width="38" style="137" customWidth="1"/>
    <col min="4851" max="4851" width="43" style="137" customWidth="1"/>
    <col min="4852" max="4853" width="41" style="137" customWidth="1"/>
    <col min="4854" max="4854" width="12" style="137" customWidth="1"/>
    <col min="4855" max="4855" width="18" style="137" customWidth="1"/>
    <col min="4856" max="4856" width="22" style="137" customWidth="1"/>
    <col min="4857" max="4857" width="13" style="137" customWidth="1"/>
    <col min="4858" max="4858" width="14" style="137" customWidth="1"/>
    <col min="4859" max="4859" width="45" style="137" customWidth="1"/>
    <col min="4860" max="4860" width="13" style="137" customWidth="1"/>
    <col min="4861" max="4861" width="27" style="137" customWidth="1"/>
    <col min="4862" max="4862" width="39" style="137" customWidth="1"/>
    <col min="4863" max="4863" width="24" style="137" customWidth="1"/>
    <col min="4864" max="4864" width="40" style="137" customWidth="1"/>
    <col min="4865" max="4865" width="17" style="137" customWidth="1"/>
    <col min="4866" max="4866" width="35" style="137"/>
    <col min="4867" max="4867" width="30" style="137" customWidth="1"/>
    <col min="4868" max="4868" width="6" style="137" customWidth="1"/>
    <col min="4869" max="4869" width="8.28515625" style="137" customWidth="1"/>
    <col min="4870" max="4870" width="10.7109375" style="137" customWidth="1"/>
    <col min="4871" max="4871" width="8.28515625" style="137" customWidth="1"/>
    <col min="4872" max="4873" width="7.140625" style="137" customWidth="1"/>
    <col min="4874" max="4874" width="11.28515625" style="137" customWidth="1"/>
    <col min="4875" max="4875" width="0" style="137" hidden="1" customWidth="1"/>
    <col min="4876" max="4876" width="4" style="137" customWidth="1"/>
    <col min="4877" max="5029" width="8.7109375" style="137" customWidth="1"/>
    <col min="5030" max="5030" width="4" style="137" customWidth="1"/>
    <col min="5031" max="5031" width="13" style="137" customWidth="1"/>
    <col min="5032" max="5032" width="52" style="137" customWidth="1"/>
    <col min="5033" max="5033" width="23.7109375" style="137" customWidth="1"/>
    <col min="5034" max="5034" width="7" style="137" customWidth="1"/>
    <col min="5035" max="5035" width="20" style="137" customWidth="1"/>
    <col min="5036" max="5036" width="26" style="137" customWidth="1"/>
    <col min="5037" max="5037" width="23" style="137" customWidth="1"/>
    <col min="5038" max="5038" width="32" style="137" customWidth="1"/>
    <col min="5039" max="5039" width="30" style="137" customWidth="1"/>
    <col min="5040" max="5040" width="29" style="137" customWidth="1"/>
    <col min="5041" max="5041" width="32" style="137" customWidth="1"/>
    <col min="5042" max="5042" width="31" style="137" customWidth="1"/>
    <col min="5043" max="5043" width="20" style="137" customWidth="1"/>
    <col min="5044" max="5044" width="36" style="137" customWidth="1"/>
    <col min="5045" max="5045" width="25" style="137" customWidth="1"/>
    <col min="5046" max="5046" width="22" style="137" customWidth="1"/>
    <col min="5047" max="5047" width="23" style="137" customWidth="1"/>
    <col min="5048" max="5048" width="16" style="137" customWidth="1"/>
    <col min="5049" max="5049" width="27" style="137" customWidth="1"/>
    <col min="5050" max="5050" width="16" style="137" customWidth="1"/>
    <col min="5051" max="5051" width="25" style="137" customWidth="1"/>
    <col min="5052" max="5052" width="24" style="137" customWidth="1"/>
    <col min="5053" max="5053" width="16" style="137" customWidth="1"/>
    <col min="5054" max="5054" width="22" style="137" customWidth="1"/>
    <col min="5055" max="5055" width="32" style="137" customWidth="1"/>
    <col min="5056" max="5056" width="30" style="137" customWidth="1"/>
    <col min="5057" max="5057" width="23" style="137" customWidth="1"/>
    <col min="5058" max="5058" width="22" style="137" customWidth="1"/>
    <col min="5059" max="5060" width="33" style="137" customWidth="1"/>
    <col min="5061" max="5061" width="26" style="137" customWidth="1"/>
    <col min="5062" max="5062" width="25" style="137" customWidth="1"/>
    <col min="5063" max="5063" width="16" style="137" customWidth="1"/>
    <col min="5064" max="5064" width="23" style="137" customWidth="1"/>
    <col min="5065" max="5065" width="31" style="137" customWidth="1"/>
    <col min="5066" max="5066" width="32" style="137" customWidth="1"/>
    <col min="5067" max="5067" width="17" style="137" customWidth="1"/>
    <col min="5068" max="5068" width="28" style="137" customWidth="1"/>
    <col min="5069" max="5069" width="49" style="137" customWidth="1"/>
    <col min="5070" max="5070" width="24" style="137" customWidth="1"/>
    <col min="5071" max="5071" width="50" style="137" customWidth="1"/>
    <col min="5072" max="5072" width="25" style="137" customWidth="1"/>
    <col min="5073" max="5073" width="20" style="137" customWidth="1"/>
    <col min="5074" max="5074" width="26" style="137" customWidth="1"/>
    <col min="5075" max="5075" width="33" style="137" customWidth="1"/>
    <col min="5076" max="5076" width="26" style="137" customWidth="1"/>
    <col min="5077" max="5077" width="38" style="137" customWidth="1"/>
    <col min="5078" max="5078" width="28" style="137" customWidth="1"/>
    <col min="5079" max="5079" width="45" style="137" customWidth="1"/>
    <col min="5080" max="5080" width="27" style="137" customWidth="1"/>
    <col min="5081" max="5081" width="37" style="137" customWidth="1"/>
    <col min="5082" max="5082" width="18" style="137" customWidth="1"/>
    <col min="5083" max="5083" width="22" style="137" customWidth="1"/>
    <col min="5084" max="5084" width="23" style="137" customWidth="1"/>
    <col min="5085" max="5085" width="26" style="137" customWidth="1"/>
    <col min="5086" max="5086" width="17" style="137" customWidth="1"/>
    <col min="5087" max="5087" width="40" style="137" customWidth="1"/>
    <col min="5088" max="5088" width="23" style="137" customWidth="1"/>
    <col min="5089" max="5089" width="38" style="137" customWidth="1"/>
    <col min="5090" max="5090" width="51" style="137" customWidth="1"/>
    <col min="5091" max="5091" width="26" style="137" customWidth="1"/>
    <col min="5092" max="5092" width="32" style="137" customWidth="1"/>
    <col min="5093" max="5093" width="44" style="137" customWidth="1"/>
    <col min="5094" max="5094" width="22" style="137" customWidth="1"/>
    <col min="5095" max="5095" width="52" style="137" customWidth="1"/>
    <col min="5096" max="5096" width="33" style="137" customWidth="1"/>
    <col min="5097" max="5097" width="40" style="137" customWidth="1"/>
    <col min="5098" max="5098" width="41" style="137" customWidth="1"/>
    <col min="5099" max="5099" width="23" style="137" customWidth="1"/>
    <col min="5100" max="5101" width="37" style="137" customWidth="1"/>
    <col min="5102" max="5102" width="39" style="137" customWidth="1"/>
    <col min="5103" max="5103" width="51" style="137" customWidth="1"/>
    <col min="5104" max="5104" width="33" style="137" customWidth="1"/>
    <col min="5105" max="5105" width="37" style="137" customWidth="1"/>
    <col min="5106" max="5106" width="38" style="137" customWidth="1"/>
    <col min="5107" max="5107" width="43" style="137" customWidth="1"/>
    <col min="5108" max="5109" width="41" style="137" customWidth="1"/>
    <col min="5110" max="5110" width="12" style="137" customWidth="1"/>
    <col min="5111" max="5111" width="18" style="137" customWidth="1"/>
    <col min="5112" max="5112" width="22" style="137" customWidth="1"/>
    <col min="5113" max="5113" width="13" style="137" customWidth="1"/>
    <col min="5114" max="5114" width="14" style="137" customWidth="1"/>
    <col min="5115" max="5115" width="45" style="137" customWidth="1"/>
    <col min="5116" max="5116" width="13" style="137" customWidth="1"/>
    <col min="5117" max="5117" width="27" style="137" customWidth="1"/>
    <col min="5118" max="5118" width="39" style="137" customWidth="1"/>
    <col min="5119" max="5119" width="24" style="137" customWidth="1"/>
    <col min="5120" max="5120" width="40" style="137" customWidth="1"/>
    <col min="5121" max="5121" width="17" style="137" customWidth="1"/>
    <col min="5122" max="5122" width="35" style="137"/>
    <col min="5123" max="5123" width="30" style="137" customWidth="1"/>
    <col min="5124" max="5124" width="6" style="137" customWidth="1"/>
    <col min="5125" max="5125" width="8.28515625" style="137" customWidth="1"/>
    <col min="5126" max="5126" width="10.7109375" style="137" customWidth="1"/>
    <col min="5127" max="5127" width="8.28515625" style="137" customWidth="1"/>
    <col min="5128" max="5129" width="7.140625" style="137" customWidth="1"/>
    <col min="5130" max="5130" width="11.28515625" style="137" customWidth="1"/>
    <col min="5131" max="5131" width="0" style="137" hidden="1" customWidth="1"/>
    <col min="5132" max="5132" width="4" style="137" customWidth="1"/>
    <col min="5133" max="5285" width="8.7109375" style="137" customWidth="1"/>
    <col min="5286" max="5286" width="4" style="137" customWidth="1"/>
    <col min="5287" max="5287" width="13" style="137" customWidth="1"/>
    <col min="5288" max="5288" width="52" style="137" customWidth="1"/>
    <col min="5289" max="5289" width="23.7109375" style="137" customWidth="1"/>
    <col min="5290" max="5290" width="7" style="137" customWidth="1"/>
    <col min="5291" max="5291" width="20" style="137" customWidth="1"/>
    <col min="5292" max="5292" width="26" style="137" customWidth="1"/>
    <col min="5293" max="5293" width="23" style="137" customWidth="1"/>
    <col min="5294" max="5294" width="32" style="137" customWidth="1"/>
    <col min="5295" max="5295" width="30" style="137" customWidth="1"/>
    <col min="5296" max="5296" width="29" style="137" customWidth="1"/>
    <col min="5297" max="5297" width="32" style="137" customWidth="1"/>
    <col min="5298" max="5298" width="31" style="137" customWidth="1"/>
    <col min="5299" max="5299" width="20" style="137" customWidth="1"/>
    <col min="5300" max="5300" width="36" style="137" customWidth="1"/>
    <col min="5301" max="5301" width="25" style="137" customWidth="1"/>
    <col min="5302" max="5302" width="22" style="137" customWidth="1"/>
    <col min="5303" max="5303" width="23" style="137" customWidth="1"/>
    <col min="5304" max="5304" width="16" style="137" customWidth="1"/>
    <col min="5305" max="5305" width="27" style="137" customWidth="1"/>
    <col min="5306" max="5306" width="16" style="137" customWidth="1"/>
    <col min="5307" max="5307" width="25" style="137" customWidth="1"/>
    <col min="5308" max="5308" width="24" style="137" customWidth="1"/>
    <col min="5309" max="5309" width="16" style="137" customWidth="1"/>
    <col min="5310" max="5310" width="22" style="137" customWidth="1"/>
    <col min="5311" max="5311" width="32" style="137" customWidth="1"/>
    <col min="5312" max="5312" width="30" style="137" customWidth="1"/>
    <col min="5313" max="5313" width="23" style="137" customWidth="1"/>
    <col min="5314" max="5314" width="22" style="137" customWidth="1"/>
    <col min="5315" max="5316" width="33" style="137" customWidth="1"/>
    <col min="5317" max="5317" width="26" style="137" customWidth="1"/>
    <col min="5318" max="5318" width="25" style="137" customWidth="1"/>
    <col min="5319" max="5319" width="16" style="137" customWidth="1"/>
    <col min="5320" max="5320" width="23" style="137" customWidth="1"/>
    <col min="5321" max="5321" width="31" style="137" customWidth="1"/>
    <col min="5322" max="5322" width="32" style="137" customWidth="1"/>
    <col min="5323" max="5323" width="17" style="137" customWidth="1"/>
    <col min="5324" max="5324" width="28" style="137" customWidth="1"/>
    <col min="5325" max="5325" width="49" style="137" customWidth="1"/>
    <col min="5326" max="5326" width="24" style="137" customWidth="1"/>
    <col min="5327" max="5327" width="50" style="137" customWidth="1"/>
    <col min="5328" max="5328" width="25" style="137" customWidth="1"/>
    <col min="5329" max="5329" width="20" style="137" customWidth="1"/>
    <col min="5330" max="5330" width="26" style="137" customWidth="1"/>
    <col min="5331" max="5331" width="33" style="137" customWidth="1"/>
    <col min="5332" max="5332" width="26" style="137" customWidth="1"/>
    <col min="5333" max="5333" width="38" style="137" customWidth="1"/>
    <col min="5334" max="5334" width="28" style="137" customWidth="1"/>
    <col min="5335" max="5335" width="45" style="137" customWidth="1"/>
    <col min="5336" max="5336" width="27" style="137" customWidth="1"/>
    <col min="5337" max="5337" width="37" style="137" customWidth="1"/>
    <col min="5338" max="5338" width="18" style="137" customWidth="1"/>
    <col min="5339" max="5339" width="22" style="137" customWidth="1"/>
    <col min="5340" max="5340" width="23" style="137" customWidth="1"/>
    <col min="5341" max="5341" width="26" style="137" customWidth="1"/>
    <col min="5342" max="5342" width="17" style="137" customWidth="1"/>
    <col min="5343" max="5343" width="40" style="137" customWidth="1"/>
    <col min="5344" max="5344" width="23" style="137" customWidth="1"/>
    <col min="5345" max="5345" width="38" style="137" customWidth="1"/>
    <col min="5346" max="5346" width="51" style="137" customWidth="1"/>
    <col min="5347" max="5347" width="26" style="137" customWidth="1"/>
    <col min="5348" max="5348" width="32" style="137" customWidth="1"/>
    <col min="5349" max="5349" width="44" style="137" customWidth="1"/>
    <col min="5350" max="5350" width="22" style="137" customWidth="1"/>
    <col min="5351" max="5351" width="52" style="137" customWidth="1"/>
    <col min="5352" max="5352" width="33" style="137" customWidth="1"/>
    <col min="5353" max="5353" width="40" style="137" customWidth="1"/>
    <col min="5354" max="5354" width="41" style="137" customWidth="1"/>
    <col min="5355" max="5355" width="23" style="137" customWidth="1"/>
    <col min="5356" max="5357" width="37" style="137" customWidth="1"/>
    <col min="5358" max="5358" width="39" style="137" customWidth="1"/>
    <col min="5359" max="5359" width="51" style="137" customWidth="1"/>
    <col min="5360" max="5360" width="33" style="137" customWidth="1"/>
    <col min="5361" max="5361" width="37" style="137" customWidth="1"/>
    <col min="5362" max="5362" width="38" style="137" customWidth="1"/>
    <col min="5363" max="5363" width="43" style="137" customWidth="1"/>
    <col min="5364" max="5365" width="41" style="137" customWidth="1"/>
    <col min="5366" max="5366" width="12" style="137" customWidth="1"/>
    <col min="5367" max="5367" width="18" style="137" customWidth="1"/>
    <col min="5368" max="5368" width="22" style="137" customWidth="1"/>
    <col min="5369" max="5369" width="13" style="137" customWidth="1"/>
    <col min="5370" max="5370" width="14" style="137" customWidth="1"/>
    <col min="5371" max="5371" width="45" style="137" customWidth="1"/>
    <col min="5372" max="5372" width="13" style="137" customWidth="1"/>
    <col min="5373" max="5373" width="27" style="137" customWidth="1"/>
    <col min="5374" max="5374" width="39" style="137" customWidth="1"/>
    <col min="5375" max="5375" width="24" style="137" customWidth="1"/>
    <col min="5376" max="5376" width="40" style="137" customWidth="1"/>
    <col min="5377" max="5377" width="17" style="137" customWidth="1"/>
    <col min="5378" max="5378" width="35" style="137"/>
    <col min="5379" max="5379" width="30" style="137" customWidth="1"/>
    <col min="5380" max="5380" width="6" style="137" customWidth="1"/>
    <col min="5381" max="5381" width="8.28515625" style="137" customWidth="1"/>
    <col min="5382" max="5382" width="10.7109375" style="137" customWidth="1"/>
    <col min="5383" max="5383" width="8.28515625" style="137" customWidth="1"/>
    <col min="5384" max="5385" width="7.140625" style="137" customWidth="1"/>
    <col min="5386" max="5386" width="11.28515625" style="137" customWidth="1"/>
    <col min="5387" max="5387" width="0" style="137" hidden="1" customWidth="1"/>
    <col min="5388" max="5388" width="4" style="137" customWidth="1"/>
    <col min="5389" max="5541" width="8.7109375" style="137" customWidth="1"/>
    <col min="5542" max="5542" width="4" style="137" customWidth="1"/>
    <col min="5543" max="5543" width="13" style="137" customWidth="1"/>
    <col min="5544" max="5544" width="52" style="137" customWidth="1"/>
    <col min="5545" max="5545" width="23.7109375" style="137" customWidth="1"/>
    <col min="5546" max="5546" width="7" style="137" customWidth="1"/>
    <col min="5547" max="5547" width="20" style="137" customWidth="1"/>
    <col min="5548" max="5548" width="26" style="137" customWidth="1"/>
    <col min="5549" max="5549" width="23" style="137" customWidth="1"/>
    <col min="5550" max="5550" width="32" style="137" customWidth="1"/>
    <col min="5551" max="5551" width="30" style="137" customWidth="1"/>
    <col min="5552" max="5552" width="29" style="137" customWidth="1"/>
    <col min="5553" max="5553" width="32" style="137" customWidth="1"/>
    <col min="5554" max="5554" width="31" style="137" customWidth="1"/>
    <col min="5555" max="5555" width="20" style="137" customWidth="1"/>
    <col min="5556" max="5556" width="36" style="137" customWidth="1"/>
    <col min="5557" max="5557" width="25" style="137" customWidth="1"/>
    <col min="5558" max="5558" width="22" style="137" customWidth="1"/>
    <col min="5559" max="5559" width="23" style="137" customWidth="1"/>
    <col min="5560" max="5560" width="16" style="137" customWidth="1"/>
    <col min="5561" max="5561" width="27" style="137" customWidth="1"/>
    <col min="5562" max="5562" width="16" style="137" customWidth="1"/>
    <col min="5563" max="5563" width="25" style="137" customWidth="1"/>
    <col min="5564" max="5564" width="24" style="137" customWidth="1"/>
    <col min="5565" max="5565" width="16" style="137" customWidth="1"/>
    <col min="5566" max="5566" width="22" style="137" customWidth="1"/>
    <col min="5567" max="5567" width="32" style="137" customWidth="1"/>
    <col min="5568" max="5568" width="30" style="137" customWidth="1"/>
    <col min="5569" max="5569" width="23" style="137" customWidth="1"/>
    <col min="5570" max="5570" width="22" style="137" customWidth="1"/>
    <col min="5571" max="5572" width="33" style="137" customWidth="1"/>
    <col min="5573" max="5573" width="26" style="137" customWidth="1"/>
    <col min="5574" max="5574" width="25" style="137" customWidth="1"/>
    <col min="5575" max="5575" width="16" style="137" customWidth="1"/>
    <col min="5576" max="5576" width="23" style="137" customWidth="1"/>
    <col min="5577" max="5577" width="31" style="137" customWidth="1"/>
    <col min="5578" max="5578" width="32" style="137" customWidth="1"/>
    <col min="5579" max="5579" width="17" style="137" customWidth="1"/>
    <col min="5580" max="5580" width="28" style="137" customWidth="1"/>
    <col min="5581" max="5581" width="49" style="137" customWidth="1"/>
    <col min="5582" max="5582" width="24" style="137" customWidth="1"/>
    <col min="5583" max="5583" width="50" style="137" customWidth="1"/>
    <col min="5584" max="5584" width="25" style="137" customWidth="1"/>
    <col min="5585" max="5585" width="20" style="137" customWidth="1"/>
    <col min="5586" max="5586" width="26" style="137" customWidth="1"/>
    <col min="5587" max="5587" width="33" style="137" customWidth="1"/>
    <col min="5588" max="5588" width="26" style="137" customWidth="1"/>
    <col min="5589" max="5589" width="38" style="137" customWidth="1"/>
    <col min="5590" max="5590" width="28" style="137" customWidth="1"/>
    <col min="5591" max="5591" width="45" style="137" customWidth="1"/>
    <col min="5592" max="5592" width="27" style="137" customWidth="1"/>
    <col min="5593" max="5593" width="37" style="137" customWidth="1"/>
    <col min="5594" max="5594" width="18" style="137" customWidth="1"/>
    <col min="5595" max="5595" width="22" style="137" customWidth="1"/>
    <col min="5596" max="5596" width="23" style="137" customWidth="1"/>
    <col min="5597" max="5597" width="26" style="137" customWidth="1"/>
    <col min="5598" max="5598" width="17" style="137" customWidth="1"/>
    <col min="5599" max="5599" width="40" style="137" customWidth="1"/>
    <col min="5600" max="5600" width="23" style="137" customWidth="1"/>
    <col min="5601" max="5601" width="38" style="137" customWidth="1"/>
    <col min="5602" max="5602" width="51" style="137" customWidth="1"/>
    <col min="5603" max="5603" width="26" style="137" customWidth="1"/>
    <col min="5604" max="5604" width="32" style="137" customWidth="1"/>
    <col min="5605" max="5605" width="44" style="137" customWidth="1"/>
    <col min="5606" max="5606" width="22" style="137" customWidth="1"/>
    <col min="5607" max="5607" width="52" style="137" customWidth="1"/>
    <col min="5608" max="5608" width="33" style="137" customWidth="1"/>
    <col min="5609" max="5609" width="40" style="137" customWidth="1"/>
    <col min="5610" max="5610" width="41" style="137" customWidth="1"/>
    <col min="5611" max="5611" width="23" style="137" customWidth="1"/>
    <col min="5612" max="5613" width="37" style="137" customWidth="1"/>
    <col min="5614" max="5614" width="39" style="137" customWidth="1"/>
    <col min="5615" max="5615" width="51" style="137" customWidth="1"/>
    <col min="5616" max="5616" width="33" style="137" customWidth="1"/>
    <col min="5617" max="5617" width="37" style="137" customWidth="1"/>
    <col min="5618" max="5618" width="38" style="137" customWidth="1"/>
    <col min="5619" max="5619" width="43" style="137" customWidth="1"/>
    <col min="5620" max="5621" width="41" style="137" customWidth="1"/>
    <col min="5622" max="5622" width="12" style="137" customWidth="1"/>
    <col min="5623" max="5623" width="18" style="137" customWidth="1"/>
    <col min="5624" max="5624" width="22" style="137" customWidth="1"/>
    <col min="5625" max="5625" width="13" style="137" customWidth="1"/>
    <col min="5626" max="5626" width="14" style="137" customWidth="1"/>
    <col min="5627" max="5627" width="45" style="137" customWidth="1"/>
    <col min="5628" max="5628" width="13" style="137" customWidth="1"/>
    <col min="5629" max="5629" width="27" style="137" customWidth="1"/>
    <col min="5630" max="5630" width="39" style="137" customWidth="1"/>
    <col min="5631" max="5631" width="24" style="137" customWidth="1"/>
    <col min="5632" max="5632" width="40" style="137" customWidth="1"/>
    <col min="5633" max="5633" width="17" style="137" customWidth="1"/>
    <col min="5634" max="5634" width="35" style="137"/>
    <col min="5635" max="5635" width="30" style="137" customWidth="1"/>
    <col min="5636" max="5636" width="6" style="137" customWidth="1"/>
    <col min="5637" max="5637" width="8.28515625" style="137" customWidth="1"/>
    <col min="5638" max="5638" width="10.7109375" style="137" customWidth="1"/>
    <col min="5639" max="5639" width="8.28515625" style="137" customWidth="1"/>
    <col min="5640" max="5641" width="7.140625" style="137" customWidth="1"/>
    <col min="5642" max="5642" width="11.28515625" style="137" customWidth="1"/>
    <col min="5643" max="5643" width="0" style="137" hidden="1" customWidth="1"/>
    <col min="5644" max="5644" width="4" style="137" customWidth="1"/>
    <col min="5645" max="5797" width="8.7109375" style="137" customWidth="1"/>
    <col min="5798" max="5798" width="4" style="137" customWidth="1"/>
    <col min="5799" max="5799" width="13" style="137" customWidth="1"/>
    <col min="5800" max="5800" width="52" style="137" customWidth="1"/>
    <col min="5801" max="5801" width="23.7109375" style="137" customWidth="1"/>
    <col min="5802" max="5802" width="7" style="137" customWidth="1"/>
    <col min="5803" max="5803" width="20" style="137" customWidth="1"/>
    <col min="5804" max="5804" width="26" style="137" customWidth="1"/>
    <col min="5805" max="5805" width="23" style="137" customWidth="1"/>
    <col min="5806" max="5806" width="32" style="137" customWidth="1"/>
    <col min="5807" max="5807" width="30" style="137" customWidth="1"/>
    <col min="5808" max="5808" width="29" style="137" customWidth="1"/>
    <col min="5809" max="5809" width="32" style="137" customWidth="1"/>
    <col min="5810" max="5810" width="31" style="137" customWidth="1"/>
    <col min="5811" max="5811" width="20" style="137" customWidth="1"/>
    <col min="5812" max="5812" width="36" style="137" customWidth="1"/>
    <col min="5813" max="5813" width="25" style="137" customWidth="1"/>
    <col min="5814" max="5814" width="22" style="137" customWidth="1"/>
    <col min="5815" max="5815" width="23" style="137" customWidth="1"/>
    <col min="5816" max="5816" width="16" style="137" customWidth="1"/>
    <col min="5817" max="5817" width="27" style="137" customWidth="1"/>
    <col min="5818" max="5818" width="16" style="137" customWidth="1"/>
    <col min="5819" max="5819" width="25" style="137" customWidth="1"/>
    <col min="5820" max="5820" width="24" style="137" customWidth="1"/>
    <col min="5821" max="5821" width="16" style="137" customWidth="1"/>
    <col min="5822" max="5822" width="22" style="137" customWidth="1"/>
    <col min="5823" max="5823" width="32" style="137" customWidth="1"/>
    <col min="5824" max="5824" width="30" style="137" customWidth="1"/>
    <col min="5825" max="5825" width="23" style="137" customWidth="1"/>
    <col min="5826" max="5826" width="22" style="137" customWidth="1"/>
    <col min="5827" max="5828" width="33" style="137" customWidth="1"/>
    <col min="5829" max="5829" width="26" style="137" customWidth="1"/>
    <col min="5830" max="5830" width="25" style="137" customWidth="1"/>
    <col min="5831" max="5831" width="16" style="137" customWidth="1"/>
    <col min="5832" max="5832" width="23" style="137" customWidth="1"/>
    <col min="5833" max="5833" width="31" style="137" customWidth="1"/>
    <col min="5834" max="5834" width="32" style="137" customWidth="1"/>
    <col min="5835" max="5835" width="17" style="137" customWidth="1"/>
    <col min="5836" max="5836" width="28" style="137" customWidth="1"/>
    <col min="5837" max="5837" width="49" style="137" customWidth="1"/>
    <col min="5838" max="5838" width="24" style="137" customWidth="1"/>
    <col min="5839" max="5839" width="50" style="137" customWidth="1"/>
    <col min="5840" max="5840" width="25" style="137" customWidth="1"/>
    <col min="5841" max="5841" width="20" style="137" customWidth="1"/>
    <col min="5842" max="5842" width="26" style="137" customWidth="1"/>
    <col min="5843" max="5843" width="33" style="137" customWidth="1"/>
    <col min="5844" max="5844" width="26" style="137" customWidth="1"/>
    <col min="5845" max="5845" width="38" style="137" customWidth="1"/>
    <col min="5846" max="5846" width="28" style="137" customWidth="1"/>
    <col min="5847" max="5847" width="45" style="137" customWidth="1"/>
    <col min="5848" max="5848" width="27" style="137" customWidth="1"/>
    <col min="5849" max="5849" width="37" style="137" customWidth="1"/>
    <col min="5850" max="5850" width="18" style="137" customWidth="1"/>
    <col min="5851" max="5851" width="22" style="137" customWidth="1"/>
    <col min="5852" max="5852" width="23" style="137" customWidth="1"/>
    <col min="5853" max="5853" width="26" style="137" customWidth="1"/>
    <col min="5854" max="5854" width="17" style="137" customWidth="1"/>
    <col min="5855" max="5855" width="40" style="137" customWidth="1"/>
    <col min="5856" max="5856" width="23" style="137" customWidth="1"/>
    <col min="5857" max="5857" width="38" style="137" customWidth="1"/>
    <col min="5858" max="5858" width="51" style="137" customWidth="1"/>
    <col min="5859" max="5859" width="26" style="137" customWidth="1"/>
    <col min="5860" max="5860" width="32" style="137" customWidth="1"/>
    <col min="5861" max="5861" width="44" style="137" customWidth="1"/>
    <col min="5862" max="5862" width="22" style="137" customWidth="1"/>
    <col min="5863" max="5863" width="52" style="137" customWidth="1"/>
    <col min="5864" max="5864" width="33" style="137" customWidth="1"/>
    <col min="5865" max="5865" width="40" style="137" customWidth="1"/>
    <col min="5866" max="5866" width="41" style="137" customWidth="1"/>
    <col min="5867" max="5867" width="23" style="137" customWidth="1"/>
    <col min="5868" max="5869" width="37" style="137" customWidth="1"/>
    <col min="5870" max="5870" width="39" style="137" customWidth="1"/>
    <col min="5871" max="5871" width="51" style="137" customWidth="1"/>
    <col min="5872" max="5872" width="33" style="137" customWidth="1"/>
    <col min="5873" max="5873" width="37" style="137" customWidth="1"/>
    <col min="5874" max="5874" width="38" style="137" customWidth="1"/>
    <col min="5875" max="5875" width="43" style="137" customWidth="1"/>
    <col min="5876" max="5877" width="41" style="137" customWidth="1"/>
    <col min="5878" max="5878" width="12" style="137" customWidth="1"/>
    <col min="5879" max="5879" width="18" style="137" customWidth="1"/>
    <col min="5880" max="5880" width="22" style="137" customWidth="1"/>
    <col min="5881" max="5881" width="13" style="137" customWidth="1"/>
    <col min="5882" max="5882" width="14" style="137" customWidth="1"/>
    <col min="5883" max="5883" width="45" style="137" customWidth="1"/>
    <col min="5884" max="5884" width="13" style="137" customWidth="1"/>
    <col min="5885" max="5885" width="27" style="137" customWidth="1"/>
    <col min="5886" max="5886" width="39" style="137" customWidth="1"/>
    <col min="5887" max="5887" width="24" style="137" customWidth="1"/>
    <col min="5888" max="5888" width="40" style="137" customWidth="1"/>
    <col min="5889" max="5889" width="17" style="137" customWidth="1"/>
    <col min="5890" max="5890" width="35" style="137"/>
    <col min="5891" max="5891" width="30" style="137" customWidth="1"/>
    <col min="5892" max="5892" width="6" style="137" customWidth="1"/>
    <col min="5893" max="5893" width="8.28515625" style="137" customWidth="1"/>
    <col min="5894" max="5894" width="10.7109375" style="137" customWidth="1"/>
    <col min="5895" max="5895" width="8.28515625" style="137" customWidth="1"/>
    <col min="5896" max="5897" width="7.140625" style="137" customWidth="1"/>
    <col min="5898" max="5898" width="11.28515625" style="137" customWidth="1"/>
    <col min="5899" max="5899" width="0" style="137" hidden="1" customWidth="1"/>
    <col min="5900" max="5900" width="4" style="137" customWidth="1"/>
    <col min="5901" max="6053" width="8.7109375" style="137" customWidth="1"/>
    <col min="6054" max="6054" width="4" style="137" customWidth="1"/>
    <col min="6055" max="6055" width="13" style="137" customWidth="1"/>
    <col min="6056" max="6056" width="52" style="137" customWidth="1"/>
    <col min="6057" max="6057" width="23.7109375" style="137" customWidth="1"/>
    <col min="6058" max="6058" width="7" style="137" customWidth="1"/>
    <col min="6059" max="6059" width="20" style="137" customWidth="1"/>
    <col min="6060" max="6060" width="26" style="137" customWidth="1"/>
    <col min="6061" max="6061" width="23" style="137" customWidth="1"/>
    <col min="6062" max="6062" width="32" style="137" customWidth="1"/>
    <col min="6063" max="6063" width="30" style="137" customWidth="1"/>
    <col min="6064" max="6064" width="29" style="137" customWidth="1"/>
    <col min="6065" max="6065" width="32" style="137" customWidth="1"/>
    <col min="6066" max="6066" width="31" style="137" customWidth="1"/>
    <col min="6067" max="6067" width="20" style="137" customWidth="1"/>
    <col min="6068" max="6068" width="36" style="137" customWidth="1"/>
    <col min="6069" max="6069" width="25" style="137" customWidth="1"/>
    <col min="6070" max="6070" width="22" style="137" customWidth="1"/>
    <col min="6071" max="6071" width="23" style="137" customWidth="1"/>
    <col min="6072" max="6072" width="16" style="137" customWidth="1"/>
    <col min="6073" max="6073" width="27" style="137" customWidth="1"/>
    <col min="6074" max="6074" width="16" style="137" customWidth="1"/>
    <col min="6075" max="6075" width="25" style="137" customWidth="1"/>
    <col min="6076" max="6076" width="24" style="137" customWidth="1"/>
    <col min="6077" max="6077" width="16" style="137" customWidth="1"/>
    <col min="6078" max="6078" width="22" style="137" customWidth="1"/>
    <col min="6079" max="6079" width="32" style="137" customWidth="1"/>
    <col min="6080" max="6080" width="30" style="137" customWidth="1"/>
    <col min="6081" max="6081" width="23" style="137" customWidth="1"/>
    <col min="6082" max="6082" width="22" style="137" customWidth="1"/>
    <col min="6083" max="6084" width="33" style="137" customWidth="1"/>
    <col min="6085" max="6085" width="26" style="137" customWidth="1"/>
    <col min="6086" max="6086" width="25" style="137" customWidth="1"/>
    <col min="6087" max="6087" width="16" style="137" customWidth="1"/>
    <col min="6088" max="6088" width="23" style="137" customWidth="1"/>
    <col min="6089" max="6089" width="31" style="137" customWidth="1"/>
    <col min="6090" max="6090" width="32" style="137" customWidth="1"/>
    <col min="6091" max="6091" width="17" style="137" customWidth="1"/>
    <col min="6092" max="6092" width="28" style="137" customWidth="1"/>
    <col min="6093" max="6093" width="49" style="137" customWidth="1"/>
    <col min="6094" max="6094" width="24" style="137" customWidth="1"/>
    <col min="6095" max="6095" width="50" style="137" customWidth="1"/>
    <col min="6096" max="6096" width="25" style="137" customWidth="1"/>
    <col min="6097" max="6097" width="20" style="137" customWidth="1"/>
    <col min="6098" max="6098" width="26" style="137" customWidth="1"/>
    <col min="6099" max="6099" width="33" style="137" customWidth="1"/>
    <col min="6100" max="6100" width="26" style="137" customWidth="1"/>
    <col min="6101" max="6101" width="38" style="137" customWidth="1"/>
    <col min="6102" max="6102" width="28" style="137" customWidth="1"/>
    <col min="6103" max="6103" width="45" style="137" customWidth="1"/>
    <col min="6104" max="6104" width="27" style="137" customWidth="1"/>
    <col min="6105" max="6105" width="37" style="137" customWidth="1"/>
    <col min="6106" max="6106" width="18" style="137" customWidth="1"/>
    <col min="6107" max="6107" width="22" style="137" customWidth="1"/>
    <col min="6108" max="6108" width="23" style="137" customWidth="1"/>
    <col min="6109" max="6109" width="26" style="137" customWidth="1"/>
    <col min="6110" max="6110" width="17" style="137" customWidth="1"/>
    <col min="6111" max="6111" width="40" style="137" customWidth="1"/>
    <col min="6112" max="6112" width="23" style="137" customWidth="1"/>
    <col min="6113" max="6113" width="38" style="137" customWidth="1"/>
    <col min="6114" max="6114" width="51" style="137" customWidth="1"/>
    <col min="6115" max="6115" width="26" style="137" customWidth="1"/>
    <col min="6116" max="6116" width="32" style="137" customWidth="1"/>
    <col min="6117" max="6117" width="44" style="137" customWidth="1"/>
    <col min="6118" max="6118" width="22" style="137" customWidth="1"/>
    <col min="6119" max="6119" width="52" style="137" customWidth="1"/>
    <col min="6120" max="6120" width="33" style="137" customWidth="1"/>
    <col min="6121" max="6121" width="40" style="137" customWidth="1"/>
    <col min="6122" max="6122" width="41" style="137" customWidth="1"/>
    <col min="6123" max="6123" width="23" style="137" customWidth="1"/>
    <col min="6124" max="6125" width="37" style="137" customWidth="1"/>
    <col min="6126" max="6126" width="39" style="137" customWidth="1"/>
    <col min="6127" max="6127" width="51" style="137" customWidth="1"/>
    <col min="6128" max="6128" width="33" style="137" customWidth="1"/>
    <col min="6129" max="6129" width="37" style="137" customWidth="1"/>
    <col min="6130" max="6130" width="38" style="137" customWidth="1"/>
    <col min="6131" max="6131" width="43" style="137" customWidth="1"/>
    <col min="6132" max="6133" width="41" style="137" customWidth="1"/>
    <col min="6134" max="6134" width="12" style="137" customWidth="1"/>
    <col min="6135" max="6135" width="18" style="137" customWidth="1"/>
    <col min="6136" max="6136" width="22" style="137" customWidth="1"/>
    <col min="6137" max="6137" width="13" style="137" customWidth="1"/>
    <col min="6138" max="6138" width="14" style="137" customWidth="1"/>
    <col min="6139" max="6139" width="45" style="137" customWidth="1"/>
    <col min="6140" max="6140" width="13" style="137" customWidth="1"/>
    <col min="6141" max="6141" width="27" style="137" customWidth="1"/>
    <col min="6142" max="6142" width="39" style="137" customWidth="1"/>
    <col min="6143" max="6143" width="24" style="137" customWidth="1"/>
    <col min="6144" max="6144" width="40" style="137" customWidth="1"/>
    <col min="6145" max="6145" width="17" style="137" customWidth="1"/>
    <col min="6146" max="6146" width="35" style="137"/>
    <col min="6147" max="6147" width="30" style="137" customWidth="1"/>
    <col min="6148" max="6148" width="6" style="137" customWidth="1"/>
    <col min="6149" max="6149" width="8.28515625" style="137" customWidth="1"/>
    <col min="6150" max="6150" width="10.7109375" style="137" customWidth="1"/>
    <col min="6151" max="6151" width="8.28515625" style="137" customWidth="1"/>
    <col min="6152" max="6153" width="7.140625" style="137" customWidth="1"/>
    <col min="6154" max="6154" width="11.28515625" style="137" customWidth="1"/>
    <col min="6155" max="6155" width="0" style="137" hidden="1" customWidth="1"/>
    <col min="6156" max="6156" width="4" style="137" customWidth="1"/>
    <col min="6157" max="6309" width="8.7109375" style="137" customWidth="1"/>
    <col min="6310" max="6310" width="4" style="137" customWidth="1"/>
    <col min="6311" max="6311" width="13" style="137" customWidth="1"/>
    <col min="6312" max="6312" width="52" style="137" customWidth="1"/>
    <col min="6313" max="6313" width="23.7109375" style="137" customWidth="1"/>
    <col min="6314" max="6314" width="7" style="137" customWidth="1"/>
    <col min="6315" max="6315" width="20" style="137" customWidth="1"/>
    <col min="6316" max="6316" width="26" style="137" customWidth="1"/>
    <col min="6317" max="6317" width="23" style="137" customWidth="1"/>
    <col min="6318" max="6318" width="32" style="137" customWidth="1"/>
    <col min="6319" max="6319" width="30" style="137" customWidth="1"/>
    <col min="6320" max="6320" width="29" style="137" customWidth="1"/>
    <col min="6321" max="6321" width="32" style="137" customWidth="1"/>
    <col min="6322" max="6322" width="31" style="137" customWidth="1"/>
    <col min="6323" max="6323" width="20" style="137" customWidth="1"/>
    <col min="6324" max="6324" width="36" style="137" customWidth="1"/>
    <col min="6325" max="6325" width="25" style="137" customWidth="1"/>
    <col min="6326" max="6326" width="22" style="137" customWidth="1"/>
    <col min="6327" max="6327" width="23" style="137" customWidth="1"/>
    <col min="6328" max="6328" width="16" style="137" customWidth="1"/>
    <col min="6329" max="6329" width="27" style="137" customWidth="1"/>
    <col min="6330" max="6330" width="16" style="137" customWidth="1"/>
    <col min="6331" max="6331" width="25" style="137" customWidth="1"/>
    <col min="6332" max="6332" width="24" style="137" customWidth="1"/>
    <col min="6333" max="6333" width="16" style="137" customWidth="1"/>
    <col min="6334" max="6334" width="22" style="137" customWidth="1"/>
    <col min="6335" max="6335" width="32" style="137" customWidth="1"/>
    <col min="6336" max="6336" width="30" style="137" customWidth="1"/>
    <col min="6337" max="6337" width="23" style="137" customWidth="1"/>
    <col min="6338" max="6338" width="22" style="137" customWidth="1"/>
    <col min="6339" max="6340" width="33" style="137" customWidth="1"/>
    <col min="6341" max="6341" width="26" style="137" customWidth="1"/>
    <col min="6342" max="6342" width="25" style="137" customWidth="1"/>
    <col min="6343" max="6343" width="16" style="137" customWidth="1"/>
    <col min="6344" max="6344" width="23" style="137" customWidth="1"/>
    <col min="6345" max="6345" width="31" style="137" customWidth="1"/>
    <col min="6346" max="6346" width="32" style="137" customWidth="1"/>
    <col min="6347" max="6347" width="17" style="137" customWidth="1"/>
    <col min="6348" max="6348" width="28" style="137" customWidth="1"/>
    <col min="6349" max="6349" width="49" style="137" customWidth="1"/>
    <col min="6350" max="6350" width="24" style="137" customWidth="1"/>
    <col min="6351" max="6351" width="50" style="137" customWidth="1"/>
    <col min="6352" max="6352" width="25" style="137" customWidth="1"/>
    <col min="6353" max="6353" width="20" style="137" customWidth="1"/>
    <col min="6354" max="6354" width="26" style="137" customWidth="1"/>
    <col min="6355" max="6355" width="33" style="137" customWidth="1"/>
    <col min="6356" max="6356" width="26" style="137" customWidth="1"/>
    <col min="6357" max="6357" width="38" style="137" customWidth="1"/>
    <col min="6358" max="6358" width="28" style="137" customWidth="1"/>
    <col min="6359" max="6359" width="45" style="137" customWidth="1"/>
    <col min="6360" max="6360" width="27" style="137" customWidth="1"/>
    <col min="6361" max="6361" width="37" style="137" customWidth="1"/>
    <col min="6362" max="6362" width="18" style="137" customWidth="1"/>
    <col min="6363" max="6363" width="22" style="137" customWidth="1"/>
    <col min="6364" max="6364" width="23" style="137" customWidth="1"/>
    <col min="6365" max="6365" width="26" style="137" customWidth="1"/>
    <col min="6366" max="6366" width="17" style="137" customWidth="1"/>
    <col min="6367" max="6367" width="40" style="137" customWidth="1"/>
    <col min="6368" max="6368" width="23" style="137" customWidth="1"/>
    <col min="6369" max="6369" width="38" style="137" customWidth="1"/>
    <col min="6370" max="6370" width="51" style="137" customWidth="1"/>
    <col min="6371" max="6371" width="26" style="137" customWidth="1"/>
    <col min="6372" max="6372" width="32" style="137" customWidth="1"/>
    <col min="6373" max="6373" width="44" style="137" customWidth="1"/>
    <col min="6374" max="6374" width="22" style="137" customWidth="1"/>
    <col min="6375" max="6375" width="52" style="137" customWidth="1"/>
    <col min="6376" max="6376" width="33" style="137" customWidth="1"/>
    <col min="6377" max="6377" width="40" style="137" customWidth="1"/>
    <col min="6378" max="6378" width="41" style="137" customWidth="1"/>
    <col min="6379" max="6379" width="23" style="137" customWidth="1"/>
    <col min="6380" max="6381" width="37" style="137" customWidth="1"/>
    <col min="6382" max="6382" width="39" style="137" customWidth="1"/>
    <col min="6383" max="6383" width="51" style="137" customWidth="1"/>
    <col min="6384" max="6384" width="33" style="137" customWidth="1"/>
    <col min="6385" max="6385" width="37" style="137" customWidth="1"/>
    <col min="6386" max="6386" width="38" style="137" customWidth="1"/>
    <col min="6387" max="6387" width="43" style="137" customWidth="1"/>
    <col min="6388" max="6389" width="41" style="137" customWidth="1"/>
    <col min="6390" max="6390" width="12" style="137" customWidth="1"/>
    <col min="6391" max="6391" width="18" style="137" customWidth="1"/>
    <col min="6392" max="6392" width="22" style="137" customWidth="1"/>
    <col min="6393" max="6393" width="13" style="137" customWidth="1"/>
    <col min="6394" max="6394" width="14" style="137" customWidth="1"/>
    <col min="6395" max="6395" width="45" style="137" customWidth="1"/>
    <col min="6396" max="6396" width="13" style="137" customWidth="1"/>
    <col min="6397" max="6397" width="27" style="137" customWidth="1"/>
    <col min="6398" max="6398" width="39" style="137" customWidth="1"/>
    <col min="6399" max="6399" width="24" style="137" customWidth="1"/>
    <col min="6400" max="6400" width="40" style="137" customWidth="1"/>
    <col min="6401" max="6401" width="17" style="137" customWidth="1"/>
    <col min="6402" max="6402" width="35" style="137"/>
    <col min="6403" max="6403" width="30" style="137" customWidth="1"/>
    <col min="6404" max="6404" width="6" style="137" customWidth="1"/>
    <col min="6405" max="6405" width="8.28515625" style="137" customWidth="1"/>
    <col min="6406" max="6406" width="10.7109375" style="137" customWidth="1"/>
    <col min="6407" max="6407" width="8.28515625" style="137" customWidth="1"/>
    <col min="6408" max="6409" width="7.140625" style="137" customWidth="1"/>
    <col min="6410" max="6410" width="11.28515625" style="137" customWidth="1"/>
    <col min="6411" max="6411" width="0" style="137" hidden="1" customWidth="1"/>
    <col min="6412" max="6412" width="4" style="137" customWidth="1"/>
    <col min="6413" max="6565" width="8.7109375" style="137" customWidth="1"/>
    <col min="6566" max="6566" width="4" style="137" customWidth="1"/>
    <col min="6567" max="6567" width="13" style="137" customWidth="1"/>
    <col min="6568" max="6568" width="52" style="137" customWidth="1"/>
    <col min="6569" max="6569" width="23.7109375" style="137" customWidth="1"/>
    <col min="6570" max="6570" width="7" style="137" customWidth="1"/>
    <col min="6571" max="6571" width="20" style="137" customWidth="1"/>
    <col min="6572" max="6572" width="26" style="137" customWidth="1"/>
    <col min="6573" max="6573" width="23" style="137" customWidth="1"/>
    <col min="6574" max="6574" width="32" style="137" customWidth="1"/>
    <col min="6575" max="6575" width="30" style="137" customWidth="1"/>
    <col min="6576" max="6576" width="29" style="137" customWidth="1"/>
    <col min="6577" max="6577" width="32" style="137" customWidth="1"/>
    <col min="6578" max="6578" width="31" style="137" customWidth="1"/>
    <col min="6579" max="6579" width="20" style="137" customWidth="1"/>
    <col min="6580" max="6580" width="36" style="137" customWidth="1"/>
    <col min="6581" max="6581" width="25" style="137" customWidth="1"/>
    <col min="6582" max="6582" width="22" style="137" customWidth="1"/>
    <col min="6583" max="6583" width="23" style="137" customWidth="1"/>
    <col min="6584" max="6584" width="16" style="137" customWidth="1"/>
    <col min="6585" max="6585" width="27" style="137" customWidth="1"/>
    <col min="6586" max="6586" width="16" style="137" customWidth="1"/>
    <col min="6587" max="6587" width="25" style="137" customWidth="1"/>
    <col min="6588" max="6588" width="24" style="137" customWidth="1"/>
    <col min="6589" max="6589" width="16" style="137" customWidth="1"/>
    <col min="6590" max="6590" width="22" style="137" customWidth="1"/>
    <col min="6591" max="6591" width="32" style="137" customWidth="1"/>
    <col min="6592" max="6592" width="30" style="137" customWidth="1"/>
    <col min="6593" max="6593" width="23" style="137" customWidth="1"/>
    <col min="6594" max="6594" width="22" style="137" customWidth="1"/>
    <col min="6595" max="6596" width="33" style="137" customWidth="1"/>
    <col min="6597" max="6597" width="26" style="137" customWidth="1"/>
    <col min="6598" max="6598" width="25" style="137" customWidth="1"/>
    <col min="6599" max="6599" width="16" style="137" customWidth="1"/>
    <col min="6600" max="6600" width="23" style="137" customWidth="1"/>
    <col min="6601" max="6601" width="31" style="137" customWidth="1"/>
    <col min="6602" max="6602" width="32" style="137" customWidth="1"/>
    <col min="6603" max="6603" width="17" style="137" customWidth="1"/>
    <col min="6604" max="6604" width="28" style="137" customWidth="1"/>
    <col min="6605" max="6605" width="49" style="137" customWidth="1"/>
    <col min="6606" max="6606" width="24" style="137" customWidth="1"/>
    <col min="6607" max="6607" width="50" style="137" customWidth="1"/>
    <col min="6608" max="6608" width="25" style="137" customWidth="1"/>
    <col min="6609" max="6609" width="20" style="137" customWidth="1"/>
    <col min="6610" max="6610" width="26" style="137" customWidth="1"/>
    <col min="6611" max="6611" width="33" style="137" customWidth="1"/>
    <col min="6612" max="6612" width="26" style="137" customWidth="1"/>
    <col min="6613" max="6613" width="38" style="137" customWidth="1"/>
    <col min="6614" max="6614" width="28" style="137" customWidth="1"/>
    <col min="6615" max="6615" width="45" style="137" customWidth="1"/>
    <col min="6616" max="6616" width="27" style="137" customWidth="1"/>
    <col min="6617" max="6617" width="37" style="137" customWidth="1"/>
    <col min="6618" max="6618" width="18" style="137" customWidth="1"/>
    <col min="6619" max="6619" width="22" style="137" customWidth="1"/>
    <col min="6620" max="6620" width="23" style="137" customWidth="1"/>
    <col min="6621" max="6621" width="26" style="137" customWidth="1"/>
    <col min="6622" max="6622" width="17" style="137" customWidth="1"/>
    <col min="6623" max="6623" width="40" style="137" customWidth="1"/>
    <col min="6624" max="6624" width="23" style="137" customWidth="1"/>
    <col min="6625" max="6625" width="38" style="137" customWidth="1"/>
    <col min="6626" max="6626" width="51" style="137" customWidth="1"/>
    <col min="6627" max="6627" width="26" style="137" customWidth="1"/>
    <col min="6628" max="6628" width="32" style="137" customWidth="1"/>
    <col min="6629" max="6629" width="44" style="137" customWidth="1"/>
    <col min="6630" max="6630" width="22" style="137" customWidth="1"/>
    <col min="6631" max="6631" width="52" style="137" customWidth="1"/>
    <col min="6632" max="6632" width="33" style="137" customWidth="1"/>
    <col min="6633" max="6633" width="40" style="137" customWidth="1"/>
    <col min="6634" max="6634" width="41" style="137" customWidth="1"/>
    <col min="6635" max="6635" width="23" style="137" customWidth="1"/>
    <col min="6636" max="6637" width="37" style="137" customWidth="1"/>
    <col min="6638" max="6638" width="39" style="137" customWidth="1"/>
    <col min="6639" max="6639" width="51" style="137" customWidth="1"/>
    <col min="6640" max="6640" width="33" style="137" customWidth="1"/>
    <col min="6641" max="6641" width="37" style="137" customWidth="1"/>
    <col min="6642" max="6642" width="38" style="137" customWidth="1"/>
    <col min="6643" max="6643" width="43" style="137" customWidth="1"/>
    <col min="6644" max="6645" width="41" style="137" customWidth="1"/>
    <col min="6646" max="6646" width="12" style="137" customWidth="1"/>
    <col min="6647" max="6647" width="18" style="137" customWidth="1"/>
    <col min="6648" max="6648" width="22" style="137" customWidth="1"/>
    <col min="6649" max="6649" width="13" style="137" customWidth="1"/>
    <col min="6650" max="6650" width="14" style="137" customWidth="1"/>
    <col min="6651" max="6651" width="45" style="137" customWidth="1"/>
    <col min="6652" max="6652" width="13" style="137" customWidth="1"/>
    <col min="6653" max="6653" width="27" style="137" customWidth="1"/>
    <col min="6654" max="6654" width="39" style="137" customWidth="1"/>
    <col min="6655" max="6655" width="24" style="137" customWidth="1"/>
    <col min="6656" max="6656" width="40" style="137" customWidth="1"/>
    <col min="6657" max="6657" width="17" style="137" customWidth="1"/>
    <col min="6658" max="6658" width="35" style="137"/>
    <col min="6659" max="6659" width="30" style="137" customWidth="1"/>
    <col min="6660" max="6660" width="6" style="137" customWidth="1"/>
    <col min="6661" max="6661" width="8.28515625" style="137" customWidth="1"/>
    <col min="6662" max="6662" width="10.7109375" style="137" customWidth="1"/>
    <col min="6663" max="6663" width="8.28515625" style="137" customWidth="1"/>
    <col min="6664" max="6665" width="7.140625" style="137" customWidth="1"/>
    <col min="6666" max="6666" width="11.28515625" style="137" customWidth="1"/>
    <col min="6667" max="6667" width="0" style="137" hidden="1" customWidth="1"/>
    <col min="6668" max="6668" width="4" style="137" customWidth="1"/>
    <col min="6669" max="6821" width="8.7109375" style="137" customWidth="1"/>
    <col min="6822" max="6822" width="4" style="137" customWidth="1"/>
    <col min="6823" max="6823" width="13" style="137" customWidth="1"/>
    <col min="6824" max="6824" width="52" style="137" customWidth="1"/>
    <col min="6825" max="6825" width="23.7109375" style="137" customWidth="1"/>
    <col min="6826" max="6826" width="7" style="137" customWidth="1"/>
    <col min="6827" max="6827" width="20" style="137" customWidth="1"/>
    <col min="6828" max="6828" width="26" style="137" customWidth="1"/>
    <col min="6829" max="6829" width="23" style="137" customWidth="1"/>
    <col min="6830" max="6830" width="32" style="137" customWidth="1"/>
    <col min="6831" max="6831" width="30" style="137" customWidth="1"/>
    <col min="6832" max="6832" width="29" style="137" customWidth="1"/>
    <col min="6833" max="6833" width="32" style="137" customWidth="1"/>
    <col min="6834" max="6834" width="31" style="137" customWidth="1"/>
    <col min="6835" max="6835" width="20" style="137" customWidth="1"/>
    <col min="6836" max="6836" width="36" style="137" customWidth="1"/>
    <col min="6837" max="6837" width="25" style="137" customWidth="1"/>
    <col min="6838" max="6838" width="22" style="137" customWidth="1"/>
    <col min="6839" max="6839" width="23" style="137" customWidth="1"/>
    <col min="6840" max="6840" width="16" style="137" customWidth="1"/>
    <col min="6841" max="6841" width="27" style="137" customWidth="1"/>
    <col min="6842" max="6842" width="16" style="137" customWidth="1"/>
    <col min="6843" max="6843" width="25" style="137" customWidth="1"/>
    <col min="6844" max="6844" width="24" style="137" customWidth="1"/>
    <col min="6845" max="6845" width="16" style="137" customWidth="1"/>
    <col min="6846" max="6846" width="22" style="137" customWidth="1"/>
    <col min="6847" max="6847" width="32" style="137" customWidth="1"/>
    <col min="6848" max="6848" width="30" style="137" customWidth="1"/>
    <col min="6849" max="6849" width="23" style="137" customWidth="1"/>
    <col min="6850" max="6850" width="22" style="137" customWidth="1"/>
    <col min="6851" max="6852" width="33" style="137" customWidth="1"/>
    <col min="6853" max="6853" width="26" style="137" customWidth="1"/>
    <col min="6854" max="6854" width="25" style="137" customWidth="1"/>
    <col min="6855" max="6855" width="16" style="137" customWidth="1"/>
    <col min="6856" max="6856" width="23" style="137" customWidth="1"/>
    <col min="6857" max="6857" width="31" style="137" customWidth="1"/>
    <col min="6858" max="6858" width="32" style="137" customWidth="1"/>
    <col min="6859" max="6859" width="17" style="137" customWidth="1"/>
    <col min="6860" max="6860" width="28" style="137" customWidth="1"/>
    <col min="6861" max="6861" width="49" style="137" customWidth="1"/>
    <col min="6862" max="6862" width="24" style="137" customWidth="1"/>
    <col min="6863" max="6863" width="50" style="137" customWidth="1"/>
    <col min="6864" max="6864" width="25" style="137" customWidth="1"/>
    <col min="6865" max="6865" width="20" style="137" customWidth="1"/>
    <col min="6866" max="6866" width="26" style="137" customWidth="1"/>
    <col min="6867" max="6867" width="33" style="137" customWidth="1"/>
    <col min="6868" max="6868" width="26" style="137" customWidth="1"/>
    <col min="6869" max="6869" width="38" style="137" customWidth="1"/>
    <col min="6870" max="6870" width="28" style="137" customWidth="1"/>
    <col min="6871" max="6871" width="45" style="137" customWidth="1"/>
    <col min="6872" max="6872" width="27" style="137" customWidth="1"/>
    <col min="6873" max="6873" width="37" style="137" customWidth="1"/>
    <col min="6874" max="6874" width="18" style="137" customWidth="1"/>
    <col min="6875" max="6875" width="22" style="137" customWidth="1"/>
    <col min="6876" max="6876" width="23" style="137" customWidth="1"/>
    <col min="6877" max="6877" width="26" style="137" customWidth="1"/>
    <col min="6878" max="6878" width="17" style="137" customWidth="1"/>
    <col min="6879" max="6879" width="40" style="137" customWidth="1"/>
    <col min="6880" max="6880" width="23" style="137" customWidth="1"/>
    <col min="6881" max="6881" width="38" style="137" customWidth="1"/>
    <col min="6882" max="6882" width="51" style="137" customWidth="1"/>
    <col min="6883" max="6883" width="26" style="137" customWidth="1"/>
    <col min="6884" max="6884" width="32" style="137" customWidth="1"/>
    <col min="6885" max="6885" width="44" style="137" customWidth="1"/>
    <col min="6886" max="6886" width="22" style="137" customWidth="1"/>
    <col min="6887" max="6887" width="52" style="137" customWidth="1"/>
    <col min="6888" max="6888" width="33" style="137" customWidth="1"/>
    <col min="6889" max="6889" width="40" style="137" customWidth="1"/>
    <col min="6890" max="6890" width="41" style="137" customWidth="1"/>
    <col min="6891" max="6891" width="23" style="137" customWidth="1"/>
    <col min="6892" max="6893" width="37" style="137" customWidth="1"/>
    <col min="6894" max="6894" width="39" style="137" customWidth="1"/>
    <col min="6895" max="6895" width="51" style="137" customWidth="1"/>
    <col min="6896" max="6896" width="33" style="137" customWidth="1"/>
    <col min="6897" max="6897" width="37" style="137" customWidth="1"/>
    <col min="6898" max="6898" width="38" style="137" customWidth="1"/>
    <col min="6899" max="6899" width="43" style="137" customWidth="1"/>
    <col min="6900" max="6901" width="41" style="137" customWidth="1"/>
    <col min="6902" max="6902" width="12" style="137" customWidth="1"/>
    <col min="6903" max="6903" width="18" style="137" customWidth="1"/>
    <col min="6904" max="6904" width="22" style="137" customWidth="1"/>
    <col min="6905" max="6905" width="13" style="137" customWidth="1"/>
    <col min="6906" max="6906" width="14" style="137" customWidth="1"/>
    <col min="6907" max="6907" width="45" style="137" customWidth="1"/>
    <col min="6908" max="6908" width="13" style="137" customWidth="1"/>
    <col min="6909" max="6909" width="27" style="137" customWidth="1"/>
    <col min="6910" max="6910" width="39" style="137" customWidth="1"/>
    <col min="6911" max="6911" width="24" style="137" customWidth="1"/>
    <col min="6912" max="6912" width="40" style="137" customWidth="1"/>
    <col min="6913" max="6913" width="17" style="137" customWidth="1"/>
    <col min="6914" max="6914" width="35" style="137"/>
    <col min="6915" max="6915" width="30" style="137" customWidth="1"/>
    <col min="6916" max="6916" width="6" style="137" customWidth="1"/>
    <col min="6917" max="6917" width="8.28515625" style="137" customWidth="1"/>
    <col min="6918" max="6918" width="10.7109375" style="137" customWidth="1"/>
    <col min="6919" max="6919" width="8.28515625" style="137" customWidth="1"/>
    <col min="6920" max="6921" width="7.140625" style="137" customWidth="1"/>
    <col min="6922" max="6922" width="11.28515625" style="137" customWidth="1"/>
    <col min="6923" max="6923" width="0" style="137" hidden="1" customWidth="1"/>
    <col min="6924" max="6924" width="4" style="137" customWidth="1"/>
    <col min="6925" max="7077" width="8.7109375" style="137" customWidth="1"/>
    <col min="7078" max="7078" width="4" style="137" customWidth="1"/>
    <col min="7079" max="7079" width="13" style="137" customWidth="1"/>
    <col min="7080" max="7080" width="52" style="137" customWidth="1"/>
    <col min="7081" max="7081" width="23.7109375" style="137" customWidth="1"/>
    <col min="7082" max="7082" width="7" style="137" customWidth="1"/>
    <col min="7083" max="7083" width="20" style="137" customWidth="1"/>
    <col min="7084" max="7084" width="26" style="137" customWidth="1"/>
    <col min="7085" max="7085" width="23" style="137" customWidth="1"/>
    <col min="7086" max="7086" width="32" style="137" customWidth="1"/>
    <col min="7087" max="7087" width="30" style="137" customWidth="1"/>
    <col min="7088" max="7088" width="29" style="137" customWidth="1"/>
    <col min="7089" max="7089" width="32" style="137" customWidth="1"/>
    <col min="7090" max="7090" width="31" style="137" customWidth="1"/>
    <col min="7091" max="7091" width="20" style="137" customWidth="1"/>
    <col min="7092" max="7092" width="36" style="137" customWidth="1"/>
    <col min="7093" max="7093" width="25" style="137" customWidth="1"/>
    <col min="7094" max="7094" width="22" style="137" customWidth="1"/>
    <col min="7095" max="7095" width="23" style="137" customWidth="1"/>
    <col min="7096" max="7096" width="16" style="137" customWidth="1"/>
    <col min="7097" max="7097" width="27" style="137" customWidth="1"/>
    <col min="7098" max="7098" width="16" style="137" customWidth="1"/>
    <col min="7099" max="7099" width="25" style="137" customWidth="1"/>
    <col min="7100" max="7100" width="24" style="137" customWidth="1"/>
    <col min="7101" max="7101" width="16" style="137" customWidth="1"/>
    <col min="7102" max="7102" width="22" style="137" customWidth="1"/>
    <col min="7103" max="7103" width="32" style="137" customWidth="1"/>
    <col min="7104" max="7104" width="30" style="137" customWidth="1"/>
    <col min="7105" max="7105" width="23" style="137" customWidth="1"/>
    <col min="7106" max="7106" width="22" style="137" customWidth="1"/>
    <col min="7107" max="7108" width="33" style="137" customWidth="1"/>
    <col min="7109" max="7109" width="26" style="137" customWidth="1"/>
    <col min="7110" max="7110" width="25" style="137" customWidth="1"/>
    <col min="7111" max="7111" width="16" style="137" customWidth="1"/>
    <col min="7112" max="7112" width="23" style="137" customWidth="1"/>
    <col min="7113" max="7113" width="31" style="137" customWidth="1"/>
    <col min="7114" max="7114" width="32" style="137" customWidth="1"/>
    <col min="7115" max="7115" width="17" style="137" customWidth="1"/>
    <col min="7116" max="7116" width="28" style="137" customWidth="1"/>
    <col min="7117" max="7117" width="49" style="137" customWidth="1"/>
    <col min="7118" max="7118" width="24" style="137" customWidth="1"/>
    <col min="7119" max="7119" width="50" style="137" customWidth="1"/>
    <col min="7120" max="7120" width="25" style="137" customWidth="1"/>
    <col min="7121" max="7121" width="20" style="137" customWidth="1"/>
    <col min="7122" max="7122" width="26" style="137" customWidth="1"/>
    <col min="7123" max="7123" width="33" style="137" customWidth="1"/>
    <col min="7124" max="7124" width="26" style="137" customWidth="1"/>
    <col min="7125" max="7125" width="38" style="137" customWidth="1"/>
    <col min="7126" max="7126" width="28" style="137" customWidth="1"/>
    <col min="7127" max="7127" width="45" style="137" customWidth="1"/>
    <col min="7128" max="7128" width="27" style="137" customWidth="1"/>
    <col min="7129" max="7129" width="37" style="137" customWidth="1"/>
    <col min="7130" max="7130" width="18" style="137" customWidth="1"/>
    <col min="7131" max="7131" width="22" style="137" customWidth="1"/>
    <col min="7132" max="7132" width="23" style="137" customWidth="1"/>
    <col min="7133" max="7133" width="26" style="137" customWidth="1"/>
    <col min="7134" max="7134" width="17" style="137" customWidth="1"/>
    <col min="7135" max="7135" width="40" style="137" customWidth="1"/>
    <col min="7136" max="7136" width="23" style="137" customWidth="1"/>
    <col min="7137" max="7137" width="38" style="137" customWidth="1"/>
    <col min="7138" max="7138" width="51" style="137" customWidth="1"/>
    <col min="7139" max="7139" width="26" style="137" customWidth="1"/>
    <col min="7140" max="7140" width="32" style="137" customWidth="1"/>
    <col min="7141" max="7141" width="44" style="137" customWidth="1"/>
    <col min="7142" max="7142" width="22" style="137" customWidth="1"/>
    <col min="7143" max="7143" width="52" style="137" customWidth="1"/>
    <col min="7144" max="7144" width="33" style="137" customWidth="1"/>
    <col min="7145" max="7145" width="40" style="137" customWidth="1"/>
    <col min="7146" max="7146" width="41" style="137" customWidth="1"/>
    <col min="7147" max="7147" width="23" style="137" customWidth="1"/>
    <col min="7148" max="7149" width="37" style="137" customWidth="1"/>
    <col min="7150" max="7150" width="39" style="137" customWidth="1"/>
    <col min="7151" max="7151" width="51" style="137" customWidth="1"/>
    <col min="7152" max="7152" width="33" style="137" customWidth="1"/>
    <col min="7153" max="7153" width="37" style="137" customWidth="1"/>
    <col min="7154" max="7154" width="38" style="137" customWidth="1"/>
    <col min="7155" max="7155" width="43" style="137" customWidth="1"/>
    <col min="7156" max="7157" width="41" style="137" customWidth="1"/>
    <col min="7158" max="7158" width="12" style="137" customWidth="1"/>
    <col min="7159" max="7159" width="18" style="137" customWidth="1"/>
    <col min="7160" max="7160" width="22" style="137" customWidth="1"/>
    <col min="7161" max="7161" width="13" style="137" customWidth="1"/>
    <col min="7162" max="7162" width="14" style="137" customWidth="1"/>
    <col min="7163" max="7163" width="45" style="137" customWidth="1"/>
    <col min="7164" max="7164" width="13" style="137" customWidth="1"/>
    <col min="7165" max="7165" width="27" style="137" customWidth="1"/>
    <col min="7166" max="7166" width="39" style="137" customWidth="1"/>
    <col min="7167" max="7167" width="24" style="137" customWidth="1"/>
    <col min="7168" max="7168" width="40" style="137" customWidth="1"/>
    <col min="7169" max="7169" width="17" style="137" customWidth="1"/>
    <col min="7170" max="7170" width="35" style="137"/>
    <col min="7171" max="7171" width="30" style="137" customWidth="1"/>
    <col min="7172" max="7172" width="6" style="137" customWidth="1"/>
    <col min="7173" max="7173" width="8.28515625" style="137" customWidth="1"/>
    <col min="7174" max="7174" width="10.7109375" style="137" customWidth="1"/>
    <col min="7175" max="7175" width="8.28515625" style="137" customWidth="1"/>
    <col min="7176" max="7177" width="7.140625" style="137" customWidth="1"/>
    <col min="7178" max="7178" width="11.28515625" style="137" customWidth="1"/>
    <col min="7179" max="7179" width="0" style="137" hidden="1" customWidth="1"/>
    <col min="7180" max="7180" width="4" style="137" customWidth="1"/>
    <col min="7181" max="7333" width="8.7109375" style="137" customWidth="1"/>
    <col min="7334" max="7334" width="4" style="137" customWidth="1"/>
    <col min="7335" max="7335" width="13" style="137" customWidth="1"/>
    <col min="7336" max="7336" width="52" style="137" customWidth="1"/>
    <col min="7337" max="7337" width="23.7109375" style="137" customWidth="1"/>
    <col min="7338" max="7338" width="7" style="137" customWidth="1"/>
    <col min="7339" max="7339" width="20" style="137" customWidth="1"/>
    <col min="7340" max="7340" width="26" style="137" customWidth="1"/>
    <col min="7341" max="7341" width="23" style="137" customWidth="1"/>
    <col min="7342" max="7342" width="32" style="137" customWidth="1"/>
    <col min="7343" max="7343" width="30" style="137" customWidth="1"/>
    <col min="7344" max="7344" width="29" style="137" customWidth="1"/>
    <col min="7345" max="7345" width="32" style="137" customWidth="1"/>
    <col min="7346" max="7346" width="31" style="137" customWidth="1"/>
    <col min="7347" max="7347" width="20" style="137" customWidth="1"/>
    <col min="7348" max="7348" width="36" style="137" customWidth="1"/>
    <col min="7349" max="7349" width="25" style="137" customWidth="1"/>
    <col min="7350" max="7350" width="22" style="137" customWidth="1"/>
    <col min="7351" max="7351" width="23" style="137" customWidth="1"/>
    <col min="7352" max="7352" width="16" style="137" customWidth="1"/>
    <col min="7353" max="7353" width="27" style="137" customWidth="1"/>
    <col min="7354" max="7354" width="16" style="137" customWidth="1"/>
    <col min="7355" max="7355" width="25" style="137" customWidth="1"/>
    <col min="7356" max="7356" width="24" style="137" customWidth="1"/>
    <col min="7357" max="7357" width="16" style="137" customWidth="1"/>
    <col min="7358" max="7358" width="22" style="137" customWidth="1"/>
    <col min="7359" max="7359" width="32" style="137" customWidth="1"/>
    <col min="7360" max="7360" width="30" style="137" customWidth="1"/>
    <col min="7361" max="7361" width="23" style="137" customWidth="1"/>
    <col min="7362" max="7362" width="22" style="137" customWidth="1"/>
    <col min="7363" max="7364" width="33" style="137" customWidth="1"/>
    <col min="7365" max="7365" width="26" style="137" customWidth="1"/>
    <col min="7366" max="7366" width="25" style="137" customWidth="1"/>
    <col min="7367" max="7367" width="16" style="137" customWidth="1"/>
    <col min="7368" max="7368" width="23" style="137" customWidth="1"/>
    <col min="7369" max="7369" width="31" style="137" customWidth="1"/>
    <col min="7370" max="7370" width="32" style="137" customWidth="1"/>
    <col min="7371" max="7371" width="17" style="137" customWidth="1"/>
    <col min="7372" max="7372" width="28" style="137" customWidth="1"/>
    <col min="7373" max="7373" width="49" style="137" customWidth="1"/>
    <col min="7374" max="7374" width="24" style="137" customWidth="1"/>
    <col min="7375" max="7375" width="50" style="137" customWidth="1"/>
    <col min="7376" max="7376" width="25" style="137" customWidth="1"/>
    <col min="7377" max="7377" width="20" style="137" customWidth="1"/>
    <col min="7378" max="7378" width="26" style="137" customWidth="1"/>
    <col min="7379" max="7379" width="33" style="137" customWidth="1"/>
    <col min="7380" max="7380" width="26" style="137" customWidth="1"/>
    <col min="7381" max="7381" width="38" style="137" customWidth="1"/>
    <col min="7382" max="7382" width="28" style="137" customWidth="1"/>
    <col min="7383" max="7383" width="45" style="137" customWidth="1"/>
    <col min="7384" max="7384" width="27" style="137" customWidth="1"/>
    <col min="7385" max="7385" width="37" style="137" customWidth="1"/>
    <col min="7386" max="7386" width="18" style="137" customWidth="1"/>
    <col min="7387" max="7387" width="22" style="137" customWidth="1"/>
    <col min="7388" max="7388" width="23" style="137" customWidth="1"/>
    <col min="7389" max="7389" width="26" style="137" customWidth="1"/>
    <col min="7390" max="7390" width="17" style="137" customWidth="1"/>
    <col min="7391" max="7391" width="40" style="137" customWidth="1"/>
    <col min="7392" max="7392" width="23" style="137" customWidth="1"/>
    <col min="7393" max="7393" width="38" style="137" customWidth="1"/>
    <col min="7394" max="7394" width="51" style="137" customWidth="1"/>
    <col min="7395" max="7395" width="26" style="137" customWidth="1"/>
    <col min="7396" max="7396" width="32" style="137" customWidth="1"/>
    <col min="7397" max="7397" width="44" style="137" customWidth="1"/>
    <col min="7398" max="7398" width="22" style="137" customWidth="1"/>
    <col min="7399" max="7399" width="52" style="137" customWidth="1"/>
    <col min="7400" max="7400" width="33" style="137" customWidth="1"/>
    <col min="7401" max="7401" width="40" style="137" customWidth="1"/>
    <col min="7402" max="7402" width="41" style="137" customWidth="1"/>
    <col min="7403" max="7403" width="23" style="137" customWidth="1"/>
    <col min="7404" max="7405" width="37" style="137" customWidth="1"/>
    <col min="7406" max="7406" width="39" style="137" customWidth="1"/>
    <col min="7407" max="7407" width="51" style="137" customWidth="1"/>
    <col min="7408" max="7408" width="33" style="137" customWidth="1"/>
    <col min="7409" max="7409" width="37" style="137" customWidth="1"/>
    <col min="7410" max="7410" width="38" style="137" customWidth="1"/>
    <col min="7411" max="7411" width="43" style="137" customWidth="1"/>
    <col min="7412" max="7413" width="41" style="137" customWidth="1"/>
    <col min="7414" max="7414" width="12" style="137" customWidth="1"/>
    <col min="7415" max="7415" width="18" style="137" customWidth="1"/>
    <col min="7416" max="7416" width="22" style="137" customWidth="1"/>
    <col min="7417" max="7417" width="13" style="137" customWidth="1"/>
    <col min="7418" max="7418" width="14" style="137" customWidth="1"/>
    <col min="7419" max="7419" width="45" style="137" customWidth="1"/>
    <col min="7420" max="7420" width="13" style="137" customWidth="1"/>
    <col min="7421" max="7421" width="27" style="137" customWidth="1"/>
    <col min="7422" max="7422" width="39" style="137" customWidth="1"/>
    <col min="7423" max="7423" width="24" style="137" customWidth="1"/>
    <col min="7424" max="7424" width="40" style="137" customWidth="1"/>
    <col min="7425" max="7425" width="17" style="137" customWidth="1"/>
    <col min="7426" max="7426" width="35" style="137"/>
    <col min="7427" max="7427" width="30" style="137" customWidth="1"/>
    <col min="7428" max="7428" width="6" style="137" customWidth="1"/>
    <col min="7429" max="7429" width="8.28515625" style="137" customWidth="1"/>
    <col min="7430" max="7430" width="10.7109375" style="137" customWidth="1"/>
    <col min="7431" max="7431" width="8.28515625" style="137" customWidth="1"/>
    <col min="7432" max="7433" width="7.140625" style="137" customWidth="1"/>
    <col min="7434" max="7434" width="11.28515625" style="137" customWidth="1"/>
    <col min="7435" max="7435" width="0" style="137" hidden="1" customWidth="1"/>
    <col min="7436" max="7436" width="4" style="137" customWidth="1"/>
    <col min="7437" max="7589" width="8.7109375" style="137" customWidth="1"/>
    <col min="7590" max="7590" width="4" style="137" customWidth="1"/>
    <col min="7591" max="7591" width="13" style="137" customWidth="1"/>
    <col min="7592" max="7592" width="52" style="137" customWidth="1"/>
    <col min="7593" max="7593" width="23.7109375" style="137" customWidth="1"/>
    <col min="7594" max="7594" width="7" style="137" customWidth="1"/>
    <col min="7595" max="7595" width="20" style="137" customWidth="1"/>
    <col min="7596" max="7596" width="26" style="137" customWidth="1"/>
    <col min="7597" max="7597" width="23" style="137" customWidth="1"/>
    <col min="7598" max="7598" width="32" style="137" customWidth="1"/>
    <col min="7599" max="7599" width="30" style="137" customWidth="1"/>
    <col min="7600" max="7600" width="29" style="137" customWidth="1"/>
    <col min="7601" max="7601" width="32" style="137" customWidth="1"/>
    <col min="7602" max="7602" width="31" style="137" customWidth="1"/>
    <col min="7603" max="7603" width="20" style="137" customWidth="1"/>
    <col min="7604" max="7604" width="36" style="137" customWidth="1"/>
    <col min="7605" max="7605" width="25" style="137" customWidth="1"/>
    <col min="7606" max="7606" width="22" style="137" customWidth="1"/>
    <col min="7607" max="7607" width="23" style="137" customWidth="1"/>
    <col min="7608" max="7608" width="16" style="137" customWidth="1"/>
    <col min="7609" max="7609" width="27" style="137" customWidth="1"/>
    <col min="7610" max="7610" width="16" style="137" customWidth="1"/>
    <col min="7611" max="7611" width="25" style="137" customWidth="1"/>
    <col min="7612" max="7612" width="24" style="137" customWidth="1"/>
    <col min="7613" max="7613" width="16" style="137" customWidth="1"/>
    <col min="7614" max="7614" width="22" style="137" customWidth="1"/>
    <col min="7615" max="7615" width="32" style="137" customWidth="1"/>
    <col min="7616" max="7616" width="30" style="137" customWidth="1"/>
    <col min="7617" max="7617" width="23" style="137" customWidth="1"/>
    <col min="7618" max="7618" width="22" style="137" customWidth="1"/>
    <col min="7619" max="7620" width="33" style="137" customWidth="1"/>
    <col min="7621" max="7621" width="26" style="137" customWidth="1"/>
    <col min="7622" max="7622" width="25" style="137" customWidth="1"/>
    <col min="7623" max="7623" width="16" style="137" customWidth="1"/>
    <col min="7624" max="7624" width="23" style="137" customWidth="1"/>
    <col min="7625" max="7625" width="31" style="137" customWidth="1"/>
    <col min="7626" max="7626" width="32" style="137" customWidth="1"/>
    <col min="7627" max="7627" width="17" style="137" customWidth="1"/>
    <col min="7628" max="7628" width="28" style="137" customWidth="1"/>
    <col min="7629" max="7629" width="49" style="137" customWidth="1"/>
    <col min="7630" max="7630" width="24" style="137" customWidth="1"/>
    <col min="7631" max="7631" width="50" style="137" customWidth="1"/>
    <col min="7632" max="7632" width="25" style="137" customWidth="1"/>
    <col min="7633" max="7633" width="20" style="137" customWidth="1"/>
    <col min="7634" max="7634" width="26" style="137" customWidth="1"/>
    <col min="7635" max="7635" width="33" style="137" customWidth="1"/>
    <col min="7636" max="7636" width="26" style="137" customWidth="1"/>
    <col min="7637" max="7637" width="38" style="137" customWidth="1"/>
    <col min="7638" max="7638" width="28" style="137" customWidth="1"/>
    <col min="7639" max="7639" width="45" style="137" customWidth="1"/>
    <col min="7640" max="7640" width="27" style="137" customWidth="1"/>
    <col min="7641" max="7641" width="37" style="137" customWidth="1"/>
    <col min="7642" max="7642" width="18" style="137" customWidth="1"/>
    <col min="7643" max="7643" width="22" style="137" customWidth="1"/>
    <col min="7644" max="7644" width="23" style="137" customWidth="1"/>
    <col min="7645" max="7645" width="26" style="137" customWidth="1"/>
    <col min="7646" max="7646" width="17" style="137" customWidth="1"/>
    <col min="7647" max="7647" width="40" style="137" customWidth="1"/>
    <col min="7648" max="7648" width="23" style="137" customWidth="1"/>
    <col min="7649" max="7649" width="38" style="137" customWidth="1"/>
    <col min="7650" max="7650" width="51" style="137" customWidth="1"/>
    <col min="7651" max="7651" width="26" style="137" customWidth="1"/>
    <col min="7652" max="7652" width="32" style="137" customWidth="1"/>
    <col min="7653" max="7653" width="44" style="137" customWidth="1"/>
    <col min="7654" max="7654" width="22" style="137" customWidth="1"/>
    <col min="7655" max="7655" width="52" style="137" customWidth="1"/>
    <col min="7656" max="7656" width="33" style="137" customWidth="1"/>
    <col min="7657" max="7657" width="40" style="137" customWidth="1"/>
    <col min="7658" max="7658" width="41" style="137" customWidth="1"/>
    <col min="7659" max="7659" width="23" style="137" customWidth="1"/>
    <col min="7660" max="7661" width="37" style="137" customWidth="1"/>
    <col min="7662" max="7662" width="39" style="137" customWidth="1"/>
    <col min="7663" max="7663" width="51" style="137" customWidth="1"/>
    <col min="7664" max="7664" width="33" style="137" customWidth="1"/>
    <col min="7665" max="7665" width="37" style="137" customWidth="1"/>
    <col min="7666" max="7666" width="38" style="137" customWidth="1"/>
    <col min="7667" max="7667" width="43" style="137" customWidth="1"/>
    <col min="7668" max="7669" width="41" style="137" customWidth="1"/>
    <col min="7670" max="7670" width="12" style="137" customWidth="1"/>
    <col min="7671" max="7671" width="18" style="137" customWidth="1"/>
    <col min="7672" max="7672" width="22" style="137" customWidth="1"/>
    <col min="7673" max="7673" width="13" style="137" customWidth="1"/>
    <col min="7674" max="7674" width="14" style="137" customWidth="1"/>
    <col min="7675" max="7675" width="45" style="137" customWidth="1"/>
    <col min="7676" max="7676" width="13" style="137" customWidth="1"/>
    <col min="7677" max="7677" width="27" style="137" customWidth="1"/>
    <col min="7678" max="7678" width="39" style="137" customWidth="1"/>
    <col min="7679" max="7679" width="24" style="137" customWidth="1"/>
    <col min="7680" max="7680" width="40" style="137" customWidth="1"/>
    <col min="7681" max="7681" width="17" style="137" customWidth="1"/>
    <col min="7682" max="7682" width="35" style="137"/>
    <col min="7683" max="7683" width="30" style="137" customWidth="1"/>
    <col min="7684" max="7684" width="6" style="137" customWidth="1"/>
    <col min="7685" max="7685" width="8.28515625" style="137" customWidth="1"/>
    <col min="7686" max="7686" width="10.7109375" style="137" customWidth="1"/>
    <col min="7687" max="7687" width="8.28515625" style="137" customWidth="1"/>
    <col min="7688" max="7689" width="7.140625" style="137" customWidth="1"/>
    <col min="7690" max="7690" width="11.28515625" style="137" customWidth="1"/>
    <col min="7691" max="7691" width="0" style="137" hidden="1" customWidth="1"/>
    <col min="7692" max="7692" width="4" style="137" customWidth="1"/>
    <col min="7693" max="7845" width="8.7109375" style="137" customWidth="1"/>
    <col min="7846" max="7846" width="4" style="137" customWidth="1"/>
    <col min="7847" max="7847" width="13" style="137" customWidth="1"/>
    <col min="7848" max="7848" width="52" style="137" customWidth="1"/>
    <col min="7849" max="7849" width="23.7109375" style="137" customWidth="1"/>
    <col min="7850" max="7850" width="7" style="137" customWidth="1"/>
    <col min="7851" max="7851" width="20" style="137" customWidth="1"/>
    <col min="7852" max="7852" width="26" style="137" customWidth="1"/>
    <col min="7853" max="7853" width="23" style="137" customWidth="1"/>
    <col min="7854" max="7854" width="32" style="137" customWidth="1"/>
    <col min="7855" max="7855" width="30" style="137" customWidth="1"/>
    <col min="7856" max="7856" width="29" style="137" customWidth="1"/>
    <col min="7857" max="7857" width="32" style="137" customWidth="1"/>
    <col min="7858" max="7858" width="31" style="137" customWidth="1"/>
    <col min="7859" max="7859" width="20" style="137" customWidth="1"/>
    <col min="7860" max="7860" width="36" style="137" customWidth="1"/>
    <col min="7861" max="7861" width="25" style="137" customWidth="1"/>
    <col min="7862" max="7862" width="22" style="137" customWidth="1"/>
    <col min="7863" max="7863" width="23" style="137" customWidth="1"/>
    <col min="7864" max="7864" width="16" style="137" customWidth="1"/>
    <col min="7865" max="7865" width="27" style="137" customWidth="1"/>
    <col min="7866" max="7866" width="16" style="137" customWidth="1"/>
    <col min="7867" max="7867" width="25" style="137" customWidth="1"/>
    <col min="7868" max="7868" width="24" style="137" customWidth="1"/>
    <col min="7869" max="7869" width="16" style="137" customWidth="1"/>
    <col min="7870" max="7870" width="22" style="137" customWidth="1"/>
    <col min="7871" max="7871" width="32" style="137" customWidth="1"/>
    <col min="7872" max="7872" width="30" style="137" customWidth="1"/>
    <col min="7873" max="7873" width="23" style="137" customWidth="1"/>
    <col min="7874" max="7874" width="22" style="137" customWidth="1"/>
    <col min="7875" max="7876" width="33" style="137" customWidth="1"/>
    <col min="7877" max="7877" width="26" style="137" customWidth="1"/>
    <col min="7878" max="7878" width="25" style="137" customWidth="1"/>
    <col min="7879" max="7879" width="16" style="137" customWidth="1"/>
    <col min="7880" max="7880" width="23" style="137" customWidth="1"/>
    <col min="7881" max="7881" width="31" style="137" customWidth="1"/>
    <col min="7882" max="7882" width="32" style="137" customWidth="1"/>
    <col min="7883" max="7883" width="17" style="137" customWidth="1"/>
    <col min="7884" max="7884" width="28" style="137" customWidth="1"/>
    <col min="7885" max="7885" width="49" style="137" customWidth="1"/>
    <col min="7886" max="7886" width="24" style="137" customWidth="1"/>
    <col min="7887" max="7887" width="50" style="137" customWidth="1"/>
    <col min="7888" max="7888" width="25" style="137" customWidth="1"/>
    <col min="7889" max="7889" width="20" style="137" customWidth="1"/>
    <col min="7890" max="7890" width="26" style="137" customWidth="1"/>
    <col min="7891" max="7891" width="33" style="137" customWidth="1"/>
    <col min="7892" max="7892" width="26" style="137" customWidth="1"/>
    <col min="7893" max="7893" width="38" style="137" customWidth="1"/>
    <col min="7894" max="7894" width="28" style="137" customWidth="1"/>
    <col min="7895" max="7895" width="45" style="137" customWidth="1"/>
    <col min="7896" max="7896" width="27" style="137" customWidth="1"/>
    <col min="7897" max="7897" width="37" style="137" customWidth="1"/>
    <col min="7898" max="7898" width="18" style="137" customWidth="1"/>
    <col min="7899" max="7899" width="22" style="137" customWidth="1"/>
    <col min="7900" max="7900" width="23" style="137" customWidth="1"/>
    <col min="7901" max="7901" width="26" style="137" customWidth="1"/>
    <col min="7902" max="7902" width="17" style="137" customWidth="1"/>
    <col min="7903" max="7903" width="40" style="137" customWidth="1"/>
    <col min="7904" max="7904" width="23" style="137" customWidth="1"/>
    <col min="7905" max="7905" width="38" style="137" customWidth="1"/>
    <col min="7906" max="7906" width="51" style="137" customWidth="1"/>
    <col min="7907" max="7907" width="26" style="137" customWidth="1"/>
    <col min="7908" max="7908" width="32" style="137" customWidth="1"/>
    <col min="7909" max="7909" width="44" style="137" customWidth="1"/>
    <col min="7910" max="7910" width="22" style="137" customWidth="1"/>
    <col min="7911" max="7911" width="52" style="137" customWidth="1"/>
    <col min="7912" max="7912" width="33" style="137" customWidth="1"/>
    <col min="7913" max="7913" width="40" style="137" customWidth="1"/>
    <col min="7914" max="7914" width="41" style="137" customWidth="1"/>
    <col min="7915" max="7915" width="23" style="137" customWidth="1"/>
    <col min="7916" max="7917" width="37" style="137" customWidth="1"/>
    <col min="7918" max="7918" width="39" style="137" customWidth="1"/>
    <col min="7919" max="7919" width="51" style="137" customWidth="1"/>
    <col min="7920" max="7920" width="33" style="137" customWidth="1"/>
    <col min="7921" max="7921" width="37" style="137" customWidth="1"/>
    <col min="7922" max="7922" width="38" style="137" customWidth="1"/>
    <col min="7923" max="7923" width="43" style="137" customWidth="1"/>
    <col min="7924" max="7925" width="41" style="137" customWidth="1"/>
    <col min="7926" max="7926" width="12" style="137" customWidth="1"/>
    <col min="7927" max="7927" width="18" style="137" customWidth="1"/>
    <col min="7928" max="7928" width="22" style="137" customWidth="1"/>
    <col min="7929" max="7929" width="13" style="137" customWidth="1"/>
    <col min="7930" max="7930" width="14" style="137" customWidth="1"/>
    <col min="7931" max="7931" width="45" style="137" customWidth="1"/>
    <col min="7932" max="7932" width="13" style="137" customWidth="1"/>
    <col min="7933" max="7933" width="27" style="137" customWidth="1"/>
    <col min="7934" max="7934" width="39" style="137" customWidth="1"/>
    <col min="7935" max="7935" width="24" style="137" customWidth="1"/>
    <col min="7936" max="7936" width="40" style="137" customWidth="1"/>
    <col min="7937" max="7937" width="17" style="137" customWidth="1"/>
    <col min="7938" max="7938" width="35" style="137"/>
    <col min="7939" max="7939" width="30" style="137" customWidth="1"/>
    <col min="7940" max="7940" width="6" style="137" customWidth="1"/>
    <col min="7941" max="7941" width="8.28515625" style="137" customWidth="1"/>
    <col min="7942" max="7942" width="10.7109375" style="137" customWidth="1"/>
    <col min="7943" max="7943" width="8.28515625" style="137" customWidth="1"/>
    <col min="7944" max="7945" width="7.140625" style="137" customWidth="1"/>
    <col min="7946" max="7946" width="11.28515625" style="137" customWidth="1"/>
    <col min="7947" max="7947" width="0" style="137" hidden="1" customWidth="1"/>
    <col min="7948" max="7948" width="4" style="137" customWidth="1"/>
    <col min="7949" max="8101" width="8.7109375" style="137" customWidth="1"/>
    <col min="8102" max="8102" width="4" style="137" customWidth="1"/>
    <col min="8103" max="8103" width="13" style="137" customWidth="1"/>
    <col min="8104" max="8104" width="52" style="137" customWidth="1"/>
    <col min="8105" max="8105" width="23.7109375" style="137" customWidth="1"/>
    <col min="8106" max="8106" width="7" style="137" customWidth="1"/>
    <col min="8107" max="8107" width="20" style="137" customWidth="1"/>
    <col min="8108" max="8108" width="26" style="137" customWidth="1"/>
    <col min="8109" max="8109" width="23" style="137" customWidth="1"/>
    <col min="8110" max="8110" width="32" style="137" customWidth="1"/>
    <col min="8111" max="8111" width="30" style="137" customWidth="1"/>
    <col min="8112" max="8112" width="29" style="137" customWidth="1"/>
    <col min="8113" max="8113" width="32" style="137" customWidth="1"/>
    <col min="8114" max="8114" width="31" style="137" customWidth="1"/>
    <col min="8115" max="8115" width="20" style="137" customWidth="1"/>
    <col min="8116" max="8116" width="36" style="137" customWidth="1"/>
    <col min="8117" max="8117" width="25" style="137" customWidth="1"/>
    <col min="8118" max="8118" width="22" style="137" customWidth="1"/>
    <col min="8119" max="8119" width="23" style="137" customWidth="1"/>
    <col min="8120" max="8120" width="16" style="137" customWidth="1"/>
    <col min="8121" max="8121" width="27" style="137" customWidth="1"/>
    <col min="8122" max="8122" width="16" style="137" customWidth="1"/>
    <col min="8123" max="8123" width="25" style="137" customWidth="1"/>
    <col min="8124" max="8124" width="24" style="137" customWidth="1"/>
    <col min="8125" max="8125" width="16" style="137" customWidth="1"/>
    <col min="8126" max="8126" width="22" style="137" customWidth="1"/>
    <col min="8127" max="8127" width="32" style="137" customWidth="1"/>
    <col min="8128" max="8128" width="30" style="137" customWidth="1"/>
    <col min="8129" max="8129" width="23" style="137" customWidth="1"/>
    <col min="8130" max="8130" width="22" style="137" customWidth="1"/>
    <col min="8131" max="8132" width="33" style="137" customWidth="1"/>
    <col min="8133" max="8133" width="26" style="137" customWidth="1"/>
    <col min="8134" max="8134" width="25" style="137" customWidth="1"/>
    <col min="8135" max="8135" width="16" style="137" customWidth="1"/>
    <col min="8136" max="8136" width="23" style="137" customWidth="1"/>
    <col min="8137" max="8137" width="31" style="137" customWidth="1"/>
    <col min="8138" max="8138" width="32" style="137" customWidth="1"/>
    <col min="8139" max="8139" width="17" style="137" customWidth="1"/>
    <col min="8140" max="8140" width="28" style="137" customWidth="1"/>
    <col min="8141" max="8141" width="49" style="137" customWidth="1"/>
    <col min="8142" max="8142" width="24" style="137" customWidth="1"/>
    <col min="8143" max="8143" width="50" style="137" customWidth="1"/>
    <col min="8144" max="8144" width="25" style="137" customWidth="1"/>
    <col min="8145" max="8145" width="20" style="137" customWidth="1"/>
    <col min="8146" max="8146" width="26" style="137" customWidth="1"/>
    <col min="8147" max="8147" width="33" style="137" customWidth="1"/>
    <col min="8148" max="8148" width="26" style="137" customWidth="1"/>
    <col min="8149" max="8149" width="38" style="137" customWidth="1"/>
    <col min="8150" max="8150" width="28" style="137" customWidth="1"/>
    <col min="8151" max="8151" width="45" style="137" customWidth="1"/>
    <col min="8152" max="8152" width="27" style="137" customWidth="1"/>
    <col min="8153" max="8153" width="37" style="137" customWidth="1"/>
    <col min="8154" max="8154" width="18" style="137" customWidth="1"/>
    <col min="8155" max="8155" width="22" style="137" customWidth="1"/>
    <col min="8156" max="8156" width="23" style="137" customWidth="1"/>
    <col min="8157" max="8157" width="26" style="137" customWidth="1"/>
    <col min="8158" max="8158" width="17" style="137" customWidth="1"/>
    <col min="8159" max="8159" width="40" style="137" customWidth="1"/>
    <col min="8160" max="8160" width="23" style="137" customWidth="1"/>
    <col min="8161" max="8161" width="38" style="137" customWidth="1"/>
    <col min="8162" max="8162" width="51" style="137" customWidth="1"/>
    <col min="8163" max="8163" width="26" style="137" customWidth="1"/>
    <col min="8164" max="8164" width="32" style="137" customWidth="1"/>
    <col min="8165" max="8165" width="44" style="137" customWidth="1"/>
    <col min="8166" max="8166" width="22" style="137" customWidth="1"/>
    <col min="8167" max="8167" width="52" style="137" customWidth="1"/>
    <col min="8168" max="8168" width="33" style="137" customWidth="1"/>
    <col min="8169" max="8169" width="40" style="137" customWidth="1"/>
    <col min="8170" max="8170" width="41" style="137" customWidth="1"/>
    <col min="8171" max="8171" width="23" style="137" customWidth="1"/>
    <col min="8172" max="8173" width="37" style="137" customWidth="1"/>
    <col min="8174" max="8174" width="39" style="137" customWidth="1"/>
    <col min="8175" max="8175" width="51" style="137" customWidth="1"/>
    <col min="8176" max="8176" width="33" style="137" customWidth="1"/>
    <col min="8177" max="8177" width="37" style="137" customWidth="1"/>
    <col min="8178" max="8178" width="38" style="137" customWidth="1"/>
    <col min="8179" max="8179" width="43" style="137" customWidth="1"/>
    <col min="8180" max="8181" width="41" style="137" customWidth="1"/>
    <col min="8182" max="8182" width="12" style="137" customWidth="1"/>
    <col min="8183" max="8183" width="18" style="137" customWidth="1"/>
    <col min="8184" max="8184" width="22" style="137" customWidth="1"/>
    <col min="8185" max="8185" width="13" style="137" customWidth="1"/>
    <col min="8186" max="8186" width="14" style="137" customWidth="1"/>
    <col min="8187" max="8187" width="45" style="137" customWidth="1"/>
    <col min="8188" max="8188" width="13" style="137" customWidth="1"/>
    <col min="8189" max="8189" width="27" style="137" customWidth="1"/>
    <col min="8190" max="8190" width="39" style="137" customWidth="1"/>
    <col min="8191" max="8191" width="24" style="137" customWidth="1"/>
    <col min="8192" max="8192" width="40" style="137" customWidth="1"/>
    <col min="8193" max="8193" width="17" style="137" customWidth="1"/>
    <col min="8194" max="8194" width="35" style="137"/>
    <col min="8195" max="8195" width="30" style="137" customWidth="1"/>
    <col min="8196" max="8196" width="6" style="137" customWidth="1"/>
    <col min="8197" max="8197" width="8.28515625" style="137" customWidth="1"/>
    <col min="8198" max="8198" width="10.7109375" style="137" customWidth="1"/>
    <col min="8199" max="8199" width="8.28515625" style="137" customWidth="1"/>
    <col min="8200" max="8201" width="7.140625" style="137" customWidth="1"/>
    <col min="8202" max="8202" width="11.28515625" style="137" customWidth="1"/>
    <col min="8203" max="8203" width="0" style="137" hidden="1" customWidth="1"/>
    <col min="8204" max="8204" width="4" style="137" customWidth="1"/>
    <col min="8205" max="8357" width="8.7109375" style="137" customWidth="1"/>
    <col min="8358" max="8358" width="4" style="137" customWidth="1"/>
    <col min="8359" max="8359" width="13" style="137" customWidth="1"/>
    <col min="8360" max="8360" width="52" style="137" customWidth="1"/>
    <col min="8361" max="8361" width="23.7109375" style="137" customWidth="1"/>
    <col min="8362" max="8362" width="7" style="137" customWidth="1"/>
    <col min="8363" max="8363" width="20" style="137" customWidth="1"/>
    <col min="8364" max="8364" width="26" style="137" customWidth="1"/>
    <col min="8365" max="8365" width="23" style="137" customWidth="1"/>
    <col min="8366" max="8366" width="32" style="137" customWidth="1"/>
    <col min="8367" max="8367" width="30" style="137" customWidth="1"/>
    <col min="8368" max="8368" width="29" style="137" customWidth="1"/>
    <col min="8369" max="8369" width="32" style="137" customWidth="1"/>
    <col min="8370" max="8370" width="31" style="137" customWidth="1"/>
    <col min="8371" max="8371" width="20" style="137" customWidth="1"/>
    <col min="8372" max="8372" width="36" style="137" customWidth="1"/>
    <col min="8373" max="8373" width="25" style="137" customWidth="1"/>
    <col min="8374" max="8374" width="22" style="137" customWidth="1"/>
    <col min="8375" max="8375" width="23" style="137" customWidth="1"/>
    <col min="8376" max="8376" width="16" style="137" customWidth="1"/>
    <col min="8377" max="8377" width="27" style="137" customWidth="1"/>
    <col min="8378" max="8378" width="16" style="137" customWidth="1"/>
    <col min="8379" max="8379" width="25" style="137" customWidth="1"/>
    <col min="8380" max="8380" width="24" style="137" customWidth="1"/>
    <col min="8381" max="8381" width="16" style="137" customWidth="1"/>
    <col min="8382" max="8382" width="22" style="137" customWidth="1"/>
    <col min="8383" max="8383" width="32" style="137" customWidth="1"/>
    <col min="8384" max="8384" width="30" style="137" customWidth="1"/>
    <col min="8385" max="8385" width="23" style="137" customWidth="1"/>
    <col min="8386" max="8386" width="22" style="137" customWidth="1"/>
    <col min="8387" max="8388" width="33" style="137" customWidth="1"/>
    <col min="8389" max="8389" width="26" style="137" customWidth="1"/>
    <col min="8390" max="8390" width="25" style="137" customWidth="1"/>
    <col min="8391" max="8391" width="16" style="137" customWidth="1"/>
    <col min="8392" max="8392" width="23" style="137" customWidth="1"/>
    <col min="8393" max="8393" width="31" style="137" customWidth="1"/>
    <col min="8394" max="8394" width="32" style="137" customWidth="1"/>
    <col min="8395" max="8395" width="17" style="137" customWidth="1"/>
    <col min="8396" max="8396" width="28" style="137" customWidth="1"/>
    <col min="8397" max="8397" width="49" style="137" customWidth="1"/>
    <col min="8398" max="8398" width="24" style="137" customWidth="1"/>
    <col min="8399" max="8399" width="50" style="137" customWidth="1"/>
    <col min="8400" max="8400" width="25" style="137" customWidth="1"/>
    <col min="8401" max="8401" width="20" style="137" customWidth="1"/>
    <col min="8402" max="8402" width="26" style="137" customWidth="1"/>
    <col min="8403" max="8403" width="33" style="137" customWidth="1"/>
    <col min="8404" max="8404" width="26" style="137" customWidth="1"/>
    <col min="8405" max="8405" width="38" style="137" customWidth="1"/>
    <col min="8406" max="8406" width="28" style="137" customWidth="1"/>
    <col min="8407" max="8407" width="45" style="137" customWidth="1"/>
    <col min="8408" max="8408" width="27" style="137" customWidth="1"/>
    <col min="8409" max="8409" width="37" style="137" customWidth="1"/>
    <col min="8410" max="8410" width="18" style="137" customWidth="1"/>
    <col min="8411" max="8411" width="22" style="137" customWidth="1"/>
    <col min="8412" max="8412" width="23" style="137" customWidth="1"/>
    <col min="8413" max="8413" width="26" style="137" customWidth="1"/>
    <col min="8414" max="8414" width="17" style="137" customWidth="1"/>
    <col min="8415" max="8415" width="40" style="137" customWidth="1"/>
    <col min="8416" max="8416" width="23" style="137" customWidth="1"/>
    <col min="8417" max="8417" width="38" style="137" customWidth="1"/>
    <col min="8418" max="8418" width="51" style="137" customWidth="1"/>
    <col min="8419" max="8419" width="26" style="137" customWidth="1"/>
    <col min="8420" max="8420" width="32" style="137" customWidth="1"/>
    <col min="8421" max="8421" width="44" style="137" customWidth="1"/>
    <col min="8422" max="8422" width="22" style="137" customWidth="1"/>
    <col min="8423" max="8423" width="52" style="137" customWidth="1"/>
    <col min="8424" max="8424" width="33" style="137" customWidth="1"/>
    <col min="8425" max="8425" width="40" style="137" customWidth="1"/>
    <col min="8426" max="8426" width="41" style="137" customWidth="1"/>
    <col min="8427" max="8427" width="23" style="137" customWidth="1"/>
    <col min="8428" max="8429" width="37" style="137" customWidth="1"/>
    <col min="8430" max="8430" width="39" style="137" customWidth="1"/>
    <col min="8431" max="8431" width="51" style="137" customWidth="1"/>
    <col min="8432" max="8432" width="33" style="137" customWidth="1"/>
    <col min="8433" max="8433" width="37" style="137" customWidth="1"/>
    <col min="8434" max="8434" width="38" style="137" customWidth="1"/>
    <col min="8435" max="8435" width="43" style="137" customWidth="1"/>
    <col min="8436" max="8437" width="41" style="137" customWidth="1"/>
    <col min="8438" max="8438" width="12" style="137" customWidth="1"/>
    <col min="8439" max="8439" width="18" style="137" customWidth="1"/>
    <col min="8440" max="8440" width="22" style="137" customWidth="1"/>
    <col min="8441" max="8441" width="13" style="137" customWidth="1"/>
    <col min="8442" max="8442" width="14" style="137" customWidth="1"/>
    <col min="8443" max="8443" width="45" style="137" customWidth="1"/>
    <col min="8444" max="8444" width="13" style="137" customWidth="1"/>
    <col min="8445" max="8445" width="27" style="137" customWidth="1"/>
    <col min="8446" max="8446" width="39" style="137" customWidth="1"/>
    <col min="8447" max="8447" width="24" style="137" customWidth="1"/>
    <col min="8448" max="8448" width="40" style="137" customWidth="1"/>
    <col min="8449" max="8449" width="17" style="137" customWidth="1"/>
    <col min="8450" max="8450" width="35" style="137"/>
    <col min="8451" max="8451" width="30" style="137" customWidth="1"/>
    <col min="8452" max="8452" width="6" style="137" customWidth="1"/>
    <col min="8453" max="8453" width="8.28515625" style="137" customWidth="1"/>
    <col min="8454" max="8454" width="10.7109375" style="137" customWidth="1"/>
    <col min="8455" max="8455" width="8.28515625" style="137" customWidth="1"/>
    <col min="8456" max="8457" width="7.140625" style="137" customWidth="1"/>
    <col min="8458" max="8458" width="11.28515625" style="137" customWidth="1"/>
    <col min="8459" max="8459" width="0" style="137" hidden="1" customWidth="1"/>
    <col min="8460" max="8460" width="4" style="137" customWidth="1"/>
    <col min="8461" max="8613" width="8.7109375" style="137" customWidth="1"/>
    <col min="8614" max="8614" width="4" style="137" customWidth="1"/>
    <col min="8615" max="8615" width="13" style="137" customWidth="1"/>
    <col min="8616" max="8616" width="52" style="137" customWidth="1"/>
    <col min="8617" max="8617" width="23.7109375" style="137" customWidth="1"/>
    <col min="8618" max="8618" width="7" style="137" customWidth="1"/>
    <col min="8619" max="8619" width="20" style="137" customWidth="1"/>
    <col min="8620" max="8620" width="26" style="137" customWidth="1"/>
    <col min="8621" max="8621" width="23" style="137" customWidth="1"/>
    <col min="8622" max="8622" width="32" style="137" customWidth="1"/>
    <col min="8623" max="8623" width="30" style="137" customWidth="1"/>
    <col min="8624" max="8624" width="29" style="137" customWidth="1"/>
    <col min="8625" max="8625" width="32" style="137" customWidth="1"/>
    <col min="8626" max="8626" width="31" style="137" customWidth="1"/>
    <col min="8627" max="8627" width="20" style="137" customWidth="1"/>
    <col min="8628" max="8628" width="36" style="137" customWidth="1"/>
    <col min="8629" max="8629" width="25" style="137" customWidth="1"/>
    <col min="8630" max="8630" width="22" style="137" customWidth="1"/>
    <col min="8631" max="8631" width="23" style="137" customWidth="1"/>
    <col min="8632" max="8632" width="16" style="137" customWidth="1"/>
    <col min="8633" max="8633" width="27" style="137" customWidth="1"/>
    <col min="8634" max="8634" width="16" style="137" customWidth="1"/>
    <col min="8635" max="8635" width="25" style="137" customWidth="1"/>
    <col min="8636" max="8636" width="24" style="137" customWidth="1"/>
    <col min="8637" max="8637" width="16" style="137" customWidth="1"/>
    <col min="8638" max="8638" width="22" style="137" customWidth="1"/>
    <col min="8639" max="8639" width="32" style="137" customWidth="1"/>
    <col min="8640" max="8640" width="30" style="137" customWidth="1"/>
    <col min="8641" max="8641" width="23" style="137" customWidth="1"/>
    <col min="8642" max="8642" width="22" style="137" customWidth="1"/>
    <col min="8643" max="8644" width="33" style="137" customWidth="1"/>
    <col min="8645" max="8645" width="26" style="137" customWidth="1"/>
    <col min="8646" max="8646" width="25" style="137" customWidth="1"/>
    <col min="8647" max="8647" width="16" style="137" customWidth="1"/>
    <col min="8648" max="8648" width="23" style="137" customWidth="1"/>
    <col min="8649" max="8649" width="31" style="137" customWidth="1"/>
    <col min="8650" max="8650" width="32" style="137" customWidth="1"/>
    <col min="8651" max="8651" width="17" style="137" customWidth="1"/>
    <col min="8652" max="8652" width="28" style="137" customWidth="1"/>
    <col min="8653" max="8653" width="49" style="137" customWidth="1"/>
    <col min="8654" max="8654" width="24" style="137" customWidth="1"/>
    <col min="8655" max="8655" width="50" style="137" customWidth="1"/>
    <col min="8656" max="8656" width="25" style="137" customWidth="1"/>
    <col min="8657" max="8657" width="20" style="137" customWidth="1"/>
    <col min="8658" max="8658" width="26" style="137" customWidth="1"/>
    <col min="8659" max="8659" width="33" style="137" customWidth="1"/>
    <col min="8660" max="8660" width="26" style="137" customWidth="1"/>
    <col min="8661" max="8661" width="38" style="137" customWidth="1"/>
    <col min="8662" max="8662" width="28" style="137" customWidth="1"/>
    <col min="8663" max="8663" width="45" style="137" customWidth="1"/>
    <col min="8664" max="8664" width="27" style="137" customWidth="1"/>
    <col min="8665" max="8665" width="37" style="137" customWidth="1"/>
    <col min="8666" max="8666" width="18" style="137" customWidth="1"/>
    <col min="8667" max="8667" width="22" style="137" customWidth="1"/>
    <col min="8668" max="8668" width="23" style="137" customWidth="1"/>
    <col min="8669" max="8669" width="26" style="137" customWidth="1"/>
    <col min="8670" max="8670" width="17" style="137" customWidth="1"/>
    <col min="8671" max="8671" width="40" style="137" customWidth="1"/>
    <col min="8672" max="8672" width="23" style="137" customWidth="1"/>
    <col min="8673" max="8673" width="38" style="137" customWidth="1"/>
    <col min="8674" max="8674" width="51" style="137" customWidth="1"/>
    <col min="8675" max="8675" width="26" style="137" customWidth="1"/>
    <col min="8676" max="8676" width="32" style="137" customWidth="1"/>
    <col min="8677" max="8677" width="44" style="137" customWidth="1"/>
    <col min="8678" max="8678" width="22" style="137" customWidth="1"/>
    <col min="8679" max="8679" width="52" style="137" customWidth="1"/>
    <col min="8680" max="8680" width="33" style="137" customWidth="1"/>
    <col min="8681" max="8681" width="40" style="137" customWidth="1"/>
    <col min="8682" max="8682" width="41" style="137" customWidth="1"/>
    <col min="8683" max="8683" width="23" style="137" customWidth="1"/>
    <col min="8684" max="8685" width="37" style="137" customWidth="1"/>
    <col min="8686" max="8686" width="39" style="137" customWidth="1"/>
    <col min="8687" max="8687" width="51" style="137" customWidth="1"/>
    <col min="8688" max="8688" width="33" style="137" customWidth="1"/>
    <col min="8689" max="8689" width="37" style="137" customWidth="1"/>
    <col min="8690" max="8690" width="38" style="137" customWidth="1"/>
    <col min="8691" max="8691" width="43" style="137" customWidth="1"/>
    <col min="8692" max="8693" width="41" style="137" customWidth="1"/>
    <col min="8694" max="8694" width="12" style="137" customWidth="1"/>
    <col min="8695" max="8695" width="18" style="137" customWidth="1"/>
    <col min="8696" max="8696" width="22" style="137" customWidth="1"/>
    <col min="8697" max="8697" width="13" style="137" customWidth="1"/>
    <col min="8698" max="8698" width="14" style="137" customWidth="1"/>
    <col min="8699" max="8699" width="45" style="137" customWidth="1"/>
    <col min="8700" max="8700" width="13" style="137" customWidth="1"/>
    <col min="8701" max="8701" width="27" style="137" customWidth="1"/>
    <col min="8702" max="8702" width="39" style="137" customWidth="1"/>
    <col min="8703" max="8703" width="24" style="137" customWidth="1"/>
    <col min="8704" max="8704" width="40" style="137" customWidth="1"/>
    <col min="8705" max="8705" width="17" style="137" customWidth="1"/>
    <col min="8706" max="8706" width="35" style="137"/>
    <col min="8707" max="8707" width="30" style="137" customWidth="1"/>
    <col min="8708" max="8708" width="6" style="137" customWidth="1"/>
    <col min="8709" max="8709" width="8.28515625" style="137" customWidth="1"/>
    <col min="8710" max="8710" width="10.7109375" style="137" customWidth="1"/>
    <col min="8711" max="8711" width="8.28515625" style="137" customWidth="1"/>
    <col min="8712" max="8713" width="7.140625" style="137" customWidth="1"/>
    <col min="8714" max="8714" width="11.28515625" style="137" customWidth="1"/>
    <col min="8715" max="8715" width="0" style="137" hidden="1" customWidth="1"/>
    <col min="8716" max="8716" width="4" style="137" customWidth="1"/>
    <col min="8717" max="8869" width="8.7109375" style="137" customWidth="1"/>
    <col min="8870" max="8870" width="4" style="137" customWidth="1"/>
    <col min="8871" max="8871" width="13" style="137" customWidth="1"/>
    <col min="8872" max="8872" width="52" style="137" customWidth="1"/>
    <col min="8873" max="8873" width="23.7109375" style="137" customWidth="1"/>
    <col min="8874" max="8874" width="7" style="137" customWidth="1"/>
    <col min="8875" max="8875" width="20" style="137" customWidth="1"/>
    <col min="8876" max="8876" width="26" style="137" customWidth="1"/>
    <col min="8877" max="8877" width="23" style="137" customWidth="1"/>
    <col min="8878" max="8878" width="32" style="137" customWidth="1"/>
    <col min="8879" max="8879" width="30" style="137" customWidth="1"/>
    <col min="8880" max="8880" width="29" style="137" customWidth="1"/>
    <col min="8881" max="8881" width="32" style="137" customWidth="1"/>
    <col min="8882" max="8882" width="31" style="137" customWidth="1"/>
    <col min="8883" max="8883" width="20" style="137" customWidth="1"/>
    <col min="8884" max="8884" width="36" style="137" customWidth="1"/>
    <col min="8885" max="8885" width="25" style="137" customWidth="1"/>
    <col min="8886" max="8886" width="22" style="137" customWidth="1"/>
    <col min="8887" max="8887" width="23" style="137" customWidth="1"/>
    <col min="8888" max="8888" width="16" style="137" customWidth="1"/>
    <col min="8889" max="8889" width="27" style="137" customWidth="1"/>
    <col min="8890" max="8890" width="16" style="137" customWidth="1"/>
    <col min="8891" max="8891" width="25" style="137" customWidth="1"/>
    <col min="8892" max="8892" width="24" style="137" customWidth="1"/>
    <col min="8893" max="8893" width="16" style="137" customWidth="1"/>
    <col min="8894" max="8894" width="22" style="137" customWidth="1"/>
    <col min="8895" max="8895" width="32" style="137" customWidth="1"/>
    <col min="8896" max="8896" width="30" style="137" customWidth="1"/>
    <col min="8897" max="8897" width="23" style="137" customWidth="1"/>
    <col min="8898" max="8898" width="22" style="137" customWidth="1"/>
    <col min="8899" max="8900" width="33" style="137" customWidth="1"/>
    <col min="8901" max="8901" width="26" style="137" customWidth="1"/>
    <col min="8902" max="8902" width="25" style="137" customWidth="1"/>
    <col min="8903" max="8903" width="16" style="137" customWidth="1"/>
    <col min="8904" max="8904" width="23" style="137" customWidth="1"/>
    <col min="8905" max="8905" width="31" style="137" customWidth="1"/>
    <col min="8906" max="8906" width="32" style="137" customWidth="1"/>
    <col min="8907" max="8907" width="17" style="137" customWidth="1"/>
    <col min="8908" max="8908" width="28" style="137" customWidth="1"/>
    <col min="8909" max="8909" width="49" style="137" customWidth="1"/>
    <col min="8910" max="8910" width="24" style="137" customWidth="1"/>
    <col min="8911" max="8911" width="50" style="137" customWidth="1"/>
    <col min="8912" max="8912" width="25" style="137" customWidth="1"/>
    <col min="8913" max="8913" width="20" style="137" customWidth="1"/>
    <col min="8914" max="8914" width="26" style="137" customWidth="1"/>
    <col min="8915" max="8915" width="33" style="137" customWidth="1"/>
    <col min="8916" max="8916" width="26" style="137" customWidth="1"/>
    <col min="8917" max="8917" width="38" style="137" customWidth="1"/>
    <col min="8918" max="8918" width="28" style="137" customWidth="1"/>
    <col min="8919" max="8919" width="45" style="137" customWidth="1"/>
    <col min="8920" max="8920" width="27" style="137" customWidth="1"/>
    <col min="8921" max="8921" width="37" style="137" customWidth="1"/>
    <col min="8922" max="8922" width="18" style="137" customWidth="1"/>
    <col min="8923" max="8923" width="22" style="137" customWidth="1"/>
    <col min="8924" max="8924" width="23" style="137" customWidth="1"/>
    <col min="8925" max="8925" width="26" style="137" customWidth="1"/>
    <col min="8926" max="8926" width="17" style="137" customWidth="1"/>
    <col min="8927" max="8927" width="40" style="137" customWidth="1"/>
    <col min="8928" max="8928" width="23" style="137" customWidth="1"/>
    <col min="8929" max="8929" width="38" style="137" customWidth="1"/>
    <col min="8930" max="8930" width="51" style="137" customWidth="1"/>
    <col min="8931" max="8931" width="26" style="137" customWidth="1"/>
    <col min="8932" max="8932" width="32" style="137" customWidth="1"/>
    <col min="8933" max="8933" width="44" style="137" customWidth="1"/>
    <col min="8934" max="8934" width="22" style="137" customWidth="1"/>
    <col min="8935" max="8935" width="52" style="137" customWidth="1"/>
    <col min="8936" max="8936" width="33" style="137" customWidth="1"/>
    <col min="8937" max="8937" width="40" style="137" customWidth="1"/>
    <col min="8938" max="8938" width="41" style="137" customWidth="1"/>
    <col min="8939" max="8939" width="23" style="137" customWidth="1"/>
    <col min="8940" max="8941" width="37" style="137" customWidth="1"/>
    <col min="8942" max="8942" width="39" style="137" customWidth="1"/>
    <col min="8943" max="8943" width="51" style="137" customWidth="1"/>
    <col min="8944" max="8944" width="33" style="137" customWidth="1"/>
    <col min="8945" max="8945" width="37" style="137" customWidth="1"/>
    <col min="8946" max="8946" width="38" style="137" customWidth="1"/>
    <col min="8947" max="8947" width="43" style="137" customWidth="1"/>
    <col min="8948" max="8949" width="41" style="137" customWidth="1"/>
    <col min="8950" max="8950" width="12" style="137" customWidth="1"/>
    <col min="8951" max="8951" width="18" style="137" customWidth="1"/>
    <col min="8952" max="8952" width="22" style="137" customWidth="1"/>
    <col min="8953" max="8953" width="13" style="137" customWidth="1"/>
    <col min="8954" max="8954" width="14" style="137" customWidth="1"/>
    <col min="8955" max="8955" width="45" style="137" customWidth="1"/>
    <col min="8956" max="8956" width="13" style="137" customWidth="1"/>
    <col min="8957" max="8957" width="27" style="137" customWidth="1"/>
    <col min="8958" max="8958" width="39" style="137" customWidth="1"/>
    <col min="8959" max="8959" width="24" style="137" customWidth="1"/>
    <col min="8960" max="8960" width="40" style="137" customWidth="1"/>
    <col min="8961" max="8961" width="17" style="137" customWidth="1"/>
    <col min="8962" max="8962" width="35" style="137"/>
    <col min="8963" max="8963" width="30" style="137" customWidth="1"/>
    <col min="8964" max="8964" width="6" style="137" customWidth="1"/>
    <col min="8965" max="8965" width="8.28515625" style="137" customWidth="1"/>
    <col min="8966" max="8966" width="10.7109375" style="137" customWidth="1"/>
    <col min="8967" max="8967" width="8.28515625" style="137" customWidth="1"/>
    <col min="8968" max="8969" width="7.140625" style="137" customWidth="1"/>
    <col min="8970" max="8970" width="11.28515625" style="137" customWidth="1"/>
    <col min="8971" max="8971" width="0" style="137" hidden="1" customWidth="1"/>
    <col min="8972" max="8972" width="4" style="137" customWidth="1"/>
    <col min="8973" max="9125" width="8.7109375" style="137" customWidth="1"/>
    <col min="9126" max="9126" width="4" style="137" customWidth="1"/>
    <col min="9127" max="9127" width="13" style="137" customWidth="1"/>
    <col min="9128" max="9128" width="52" style="137" customWidth="1"/>
    <col min="9129" max="9129" width="23.7109375" style="137" customWidth="1"/>
    <col min="9130" max="9130" width="7" style="137" customWidth="1"/>
    <col min="9131" max="9131" width="20" style="137" customWidth="1"/>
    <col min="9132" max="9132" width="26" style="137" customWidth="1"/>
    <col min="9133" max="9133" width="23" style="137" customWidth="1"/>
    <col min="9134" max="9134" width="32" style="137" customWidth="1"/>
    <col min="9135" max="9135" width="30" style="137" customWidth="1"/>
    <col min="9136" max="9136" width="29" style="137" customWidth="1"/>
    <col min="9137" max="9137" width="32" style="137" customWidth="1"/>
    <col min="9138" max="9138" width="31" style="137" customWidth="1"/>
    <col min="9139" max="9139" width="20" style="137" customWidth="1"/>
    <col min="9140" max="9140" width="36" style="137" customWidth="1"/>
    <col min="9141" max="9141" width="25" style="137" customWidth="1"/>
    <col min="9142" max="9142" width="22" style="137" customWidth="1"/>
    <col min="9143" max="9143" width="23" style="137" customWidth="1"/>
    <col min="9144" max="9144" width="16" style="137" customWidth="1"/>
    <col min="9145" max="9145" width="27" style="137" customWidth="1"/>
    <col min="9146" max="9146" width="16" style="137" customWidth="1"/>
    <col min="9147" max="9147" width="25" style="137" customWidth="1"/>
    <col min="9148" max="9148" width="24" style="137" customWidth="1"/>
    <col min="9149" max="9149" width="16" style="137" customWidth="1"/>
    <col min="9150" max="9150" width="22" style="137" customWidth="1"/>
    <col min="9151" max="9151" width="32" style="137" customWidth="1"/>
    <col min="9152" max="9152" width="30" style="137" customWidth="1"/>
    <col min="9153" max="9153" width="23" style="137" customWidth="1"/>
    <col min="9154" max="9154" width="22" style="137" customWidth="1"/>
    <col min="9155" max="9156" width="33" style="137" customWidth="1"/>
    <col min="9157" max="9157" width="26" style="137" customWidth="1"/>
    <col min="9158" max="9158" width="25" style="137" customWidth="1"/>
    <col min="9159" max="9159" width="16" style="137" customWidth="1"/>
    <col min="9160" max="9160" width="23" style="137" customWidth="1"/>
    <col min="9161" max="9161" width="31" style="137" customWidth="1"/>
    <col min="9162" max="9162" width="32" style="137" customWidth="1"/>
    <col min="9163" max="9163" width="17" style="137" customWidth="1"/>
    <col min="9164" max="9164" width="28" style="137" customWidth="1"/>
    <col min="9165" max="9165" width="49" style="137" customWidth="1"/>
    <col min="9166" max="9166" width="24" style="137" customWidth="1"/>
    <col min="9167" max="9167" width="50" style="137" customWidth="1"/>
    <col min="9168" max="9168" width="25" style="137" customWidth="1"/>
    <col min="9169" max="9169" width="20" style="137" customWidth="1"/>
    <col min="9170" max="9170" width="26" style="137" customWidth="1"/>
    <col min="9171" max="9171" width="33" style="137" customWidth="1"/>
    <col min="9172" max="9172" width="26" style="137" customWidth="1"/>
    <col min="9173" max="9173" width="38" style="137" customWidth="1"/>
    <col min="9174" max="9174" width="28" style="137" customWidth="1"/>
    <col min="9175" max="9175" width="45" style="137" customWidth="1"/>
    <col min="9176" max="9176" width="27" style="137" customWidth="1"/>
    <col min="9177" max="9177" width="37" style="137" customWidth="1"/>
    <col min="9178" max="9178" width="18" style="137" customWidth="1"/>
    <col min="9179" max="9179" width="22" style="137" customWidth="1"/>
    <col min="9180" max="9180" width="23" style="137" customWidth="1"/>
    <col min="9181" max="9181" width="26" style="137" customWidth="1"/>
    <col min="9182" max="9182" width="17" style="137" customWidth="1"/>
    <col min="9183" max="9183" width="40" style="137" customWidth="1"/>
    <col min="9184" max="9184" width="23" style="137" customWidth="1"/>
    <col min="9185" max="9185" width="38" style="137" customWidth="1"/>
    <col min="9186" max="9186" width="51" style="137" customWidth="1"/>
    <col min="9187" max="9187" width="26" style="137" customWidth="1"/>
    <col min="9188" max="9188" width="32" style="137" customWidth="1"/>
    <col min="9189" max="9189" width="44" style="137" customWidth="1"/>
    <col min="9190" max="9190" width="22" style="137" customWidth="1"/>
    <col min="9191" max="9191" width="52" style="137" customWidth="1"/>
    <col min="9192" max="9192" width="33" style="137" customWidth="1"/>
    <col min="9193" max="9193" width="40" style="137" customWidth="1"/>
    <col min="9194" max="9194" width="41" style="137" customWidth="1"/>
    <col min="9195" max="9195" width="23" style="137" customWidth="1"/>
    <col min="9196" max="9197" width="37" style="137" customWidth="1"/>
    <col min="9198" max="9198" width="39" style="137" customWidth="1"/>
    <col min="9199" max="9199" width="51" style="137" customWidth="1"/>
    <col min="9200" max="9200" width="33" style="137" customWidth="1"/>
    <col min="9201" max="9201" width="37" style="137" customWidth="1"/>
    <col min="9202" max="9202" width="38" style="137" customWidth="1"/>
    <col min="9203" max="9203" width="43" style="137" customWidth="1"/>
    <col min="9204" max="9205" width="41" style="137" customWidth="1"/>
    <col min="9206" max="9206" width="12" style="137" customWidth="1"/>
    <col min="9207" max="9207" width="18" style="137" customWidth="1"/>
    <col min="9208" max="9208" width="22" style="137" customWidth="1"/>
    <col min="9209" max="9209" width="13" style="137" customWidth="1"/>
    <col min="9210" max="9210" width="14" style="137" customWidth="1"/>
    <col min="9211" max="9211" width="45" style="137" customWidth="1"/>
    <col min="9212" max="9212" width="13" style="137" customWidth="1"/>
    <col min="9213" max="9213" width="27" style="137" customWidth="1"/>
    <col min="9214" max="9214" width="39" style="137" customWidth="1"/>
    <col min="9215" max="9215" width="24" style="137" customWidth="1"/>
    <col min="9216" max="9216" width="40" style="137" customWidth="1"/>
    <col min="9217" max="9217" width="17" style="137" customWidth="1"/>
    <col min="9218" max="9218" width="35" style="137"/>
    <col min="9219" max="9219" width="30" style="137" customWidth="1"/>
    <col min="9220" max="9220" width="6" style="137" customWidth="1"/>
    <col min="9221" max="9221" width="8.28515625" style="137" customWidth="1"/>
    <col min="9222" max="9222" width="10.7109375" style="137" customWidth="1"/>
    <col min="9223" max="9223" width="8.28515625" style="137" customWidth="1"/>
    <col min="9224" max="9225" width="7.140625" style="137" customWidth="1"/>
    <col min="9226" max="9226" width="11.28515625" style="137" customWidth="1"/>
    <col min="9227" max="9227" width="0" style="137" hidden="1" customWidth="1"/>
    <col min="9228" max="9228" width="4" style="137" customWidth="1"/>
    <col min="9229" max="9381" width="8.7109375" style="137" customWidth="1"/>
    <col min="9382" max="9382" width="4" style="137" customWidth="1"/>
    <col min="9383" max="9383" width="13" style="137" customWidth="1"/>
    <col min="9384" max="9384" width="52" style="137" customWidth="1"/>
    <col min="9385" max="9385" width="23.7109375" style="137" customWidth="1"/>
    <col min="9386" max="9386" width="7" style="137" customWidth="1"/>
    <col min="9387" max="9387" width="20" style="137" customWidth="1"/>
    <col min="9388" max="9388" width="26" style="137" customWidth="1"/>
    <col min="9389" max="9389" width="23" style="137" customWidth="1"/>
    <col min="9390" max="9390" width="32" style="137" customWidth="1"/>
    <col min="9391" max="9391" width="30" style="137" customWidth="1"/>
    <col min="9392" max="9392" width="29" style="137" customWidth="1"/>
    <col min="9393" max="9393" width="32" style="137" customWidth="1"/>
    <col min="9394" max="9394" width="31" style="137" customWidth="1"/>
    <col min="9395" max="9395" width="20" style="137" customWidth="1"/>
    <col min="9396" max="9396" width="36" style="137" customWidth="1"/>
    <col min="9397" max="9397" width="25" style="137" customWidth="1"/>
    <col min="9398" max="9398" width="22" style="137" customWidth="1"/>
    <col min="9399" max="9399" width="23" style="137" customWidth="1"/>
    <col min="9400" max="9400" width="16" style="137" customWidth="1"/>
    <col min="9401" max="9401" width="27" style="137" customWidth="1"/>
    <col min="9402" max="9402" width="16" style="137" customWidth="1"/>
    <col min="9403" max="9403" width="25" style="137" customWidth="1"/>
    <col min="9404" max="9404" width="24" style="137" customWidth="1"/>
    <col min="9405" max="9405" width="16" style="137" customWidth="1"/>
    <col min="9406" max="9406" width="22" style="137" customWidth="1"/>
    <col min="9407" max="9407" width="32" style="137" customWidth="1"/>
    <col min="9408" max="9408" width="30" style="137" customWidth="1"/>
    <col min="9409" max="9409" width="23" style="137" customWidth="1"/>
    <col min="9410" max="9410" width="22" style="137" customWidth="1"/>
    <col min="9411" max="9412" width="33" style="137" customWidth="1"/>
    <col min="9413" max="9413" width="26" style="137" customWidth="1"/>
    <col min="9414" max="9414" width="25" style="137" customWidth="1"/>
    <col min="9415" max="9415" width="16" style="137" customWidth="1"/>
    <col min="9416" max="9416" width="23" style="137" customWidth="1"/>
    <col min="9417" max="9417" width="31" style="137" customWidth="1"/>
    <col min="9418" max="9418" width="32" style="137" customWidth="1"/>
    <col min="9419" max="9419" width="17" style="137" customWidth="1"/>
    <col min="9420" max="9420" width="28" style="137" customWidth="1"/>
    <col min="9421" max="9421" width="49" style="137" customWidth="1"/>
    <col min="9422" max="9422" width="24" style="137" customWidth="1"/>
    <col min="9423" max="9423" width="50" style="137" customWidth="1"/>
    <col min="9424" max="9424" width="25" style="137" customWidth="1"/>
    <col min="9425" max="9425" width="20" style="137" customWidth="1"/>
    <col min="9426" max="9426" width="26" style="137" customWidth="1"/>
    <col min="9427" max="9427" width="33" style="137" customWidth="1"/>
    <col min="9428" max="9428" width="26" style="137" customWidth="1"/>
    <col min="9429" max="9429" width="38" style="137" customWidth="1"/>
    <col min="9430" max="9430" width="28" style="137" customWidth="1"/>
    <col min="9431" max="9431" width="45" style="137" customWidth="1"/>
    <col min="9432" max="9432" width="27" style="137" customWidth="1"/>
    <col min="9433" max="9433" width="37" style="137" customWidth="1"/>
    <col min="9434" max="9434" width="18" style="137" customWidth="1"/>
    <col min="9435" max="9435" width="22" style="137" customWidth="1"/>
    <col min="9436" max="9436" width="23" style="137" customWidth="1"/>
    <col min="9437" max="9437" width="26" style="137" customWidth="1"/>
    <col min="9438" max="9438" width="17" style="137" customWidth="1"/>
    <col min="9439" max="9439" width="40" style="137" customWidth="1"/>
    <col min="9440" max="9440" width="23" style="137" customWidth="1"/>
    <col min="9441" max="9441" width="38" style="137" customWidth="1"/>
    <col min="9442" max="9442" width="51" style="137" customWidth="1"/>
    <col min="9443" max="9443" width="26" style="137" customWidth="1"/>
    <col min="9444" max="9444" width="32" style="137" customWidth="1"/>
    <col min="9445" max="9445" width="44" style="137" customWidth="1"/>
    <col min="9446" max="9446" width="22" style="137" customWidth="1"/>
    <col min="9447" max="9447" width="52" style="137" customWidth="1"/>
    <col min="9448" max="9448" width="33" style="137" customWidth="1"/>
    <col min="9449" max="9449" width="40" style="137" customWidth="1"/>
    <col min="9450" max="9450" width="41" style="137" customWidth="1"/>
    <col min="9451" max="9451" width="23" style="137" customWidth="1"/>
    <col min="9452" max="9453" width="37" style="137" customWidth="1"/>
    <col min="9454" max="9454" width="39" style="137" customWidth="1"/>
    <col min="9455" max="9455" width="51" style="137" customWidth="1"/>
    <col min="9456" max="9456" width="33" style="137" customWidth="1"/>
    <col min="9457" max="9457" width="37" style="137" customWidth="1"/>
    <col min="9458" max="9458" width="38" style="137" customWidth="1"/>
    <col min="9459" max="9459" width="43" style="137" customWidth="1"/>
    <col min="9460" max="9461" width="41" style="137" customWidth="1"/>
    <col min="9462" max="9462" width="12" style="137" customWidth="1"/>
    <col min="9463" max="9463" width="18" style="137" customWidth="1"/>
    <col min="9464" max="9464" width="22" style="137" customWidth="1"/>
    <col min="9465" max="9465" width="13" style="137" customWidth="1"/>
    <col min="9466" max="9466" width="14" style="137" customWidth="1"/>
    <col min="9467" max="9467" width="45" style="137" customWidth="1"/>
    <col min="9468" max="9468" width="13" style="137" customWidth="1"/>
    <col min="9469" max="9469" width="27" style="137" customWidth="1"/>
    <col min="9470" max="9470" width="39" style="137" customWidth="1"/>
    <col min="9471" max="9471" width="24" style="137" customWidth="1"/>
    <col min="9472" max="9472" width="40" style="137" customWidth="1"/>
    <col min="9473" max="9473" width="17" style="137" customWidth="1"/>
    <col min="9474" max="9474" width="35" style="137"/>
    <col min="9475" max="9475" width="30" style="137" customWidth="1"/>
    <col min="9476" max="9476" width="6" style="137" customWidth="1"/>
    <col min="9477" max="9477" width="8.28515625" style="137" customWidth="1"/>
    <col min="9478" max="9478" width="10.7109375" style="137" customWidth="1"/>
    <col min="9479" max="9479" width="8.28515625" style="137" customWidth="1"/>
    <col min="9480" max="9481" width="7.140625" style="137" customWidth="1"/>
    <col min="9482" max="9482" width="11.28515625" style="137" customWidth="1"/>
    <col min="9483" max="9483" width="0" style="137" hidden="1" customWidth="1"/>
    <col min="9484" max="9484" width="4" style="137" customWidth="1"/>
    <col min="9485" max="9637" width="8.7109375" style="137" customWidth="1"/>
    <col min="9638" max="9638" width="4" style="137" customWidth="1"/>
    <col min="9639" max="9639" width="13" style="137" customWidth="1"/>
    <col min="9640" max="9640" width="52" style="137" customWidth="1"/>
    <col min="9641" max="9641" width="23.7109375" style="137" customWidth="1"/>
    <col min="9642" max="9642" width="7" style="137" customWidth="1"/>
    <col min="9643" max="9643" width="20" style="137" customWidth="1"/>
    <col min="9644" max="9644" width="26" style="137" customWidth="1"/>
    <col min="9645" max="9645" width="23" style="137" customWidth="1"/>
    <col min="9646" max="9646" width="32" style="137" customWidth="1"/>
    <col min="9647" max="9647" width="30" style="137" customWidth="1"/>
    <col min="9648" max="9648" width="29" style="137" customWidth="1"/>
    <col min="9649" max="9649" width="32" style="137" customWidth="1"/>
    <col min="9650" max="9650" width="31" style="137" customWidth="1"/>
    <col min="9651" max="9651" width="20" style="137" customWidth="1"/>
    <col min="9652" max="9652" width="36" style="137" customWidth="1"/>
    <col min="9653" max="9653" width="25" style="137" customWidth="1"/>
    <col min="9654" max="9654" width="22" style="137" customWidth="1"/>
    <col min="9655" max="9655" width="23" style="137" customWidth="1"/>
    <col min="9656" max="9656" width="16" style="137" customWidth="1"/>
    <col min="9657" max="9657" width="27" style="137" customWidth="1"/>
    <col min="9658" max="9658" width="16" style="137" customWidth="1"/>
    <col min="9659" max="9659" width="25" style="137" customWidth="1"/>
    <col min="9660" max="9660" width="24" style="137" customWidth="1"/>
    <col min="9661" max="9661" width="16" style="137" customWidth="1"/>
    <col min="9662" max="9662" width="22" style="137" customWidth="1"/>
    <col min="9663" max="9663" width="32" style="137" customWidth="1"/>
    <col min="9664" max="9664" width="30" style="137" customWidth="1"/>
    <col min="9665" max="9665" width="23" style="137" customWidth="1"/>
    <col min="9666" max="9666" width="22" style="137" customWidth="1"/>
    <col min="9667" max="9668" width="33" style="137" customWidth="1"/>
    <col min="9669" max="9669" width="26" style="137" customWidth="1"/>
    <col min="9670" max="9670" width="25" style="137" customWidth="1"/>
    <col min="9671" max="9671" width="16" style="137" customWidth="1"/>
    <col min="9672" max="9672" width="23" style="137" customWidth="1"/>
    <col min="9673" max="9673" width="31" style="137" customWidth="1"/>
    <col min="9674" max="9674" width="32" style="137" customWidth="1"/>
    <col min="9675" max="9675" width="17" style="137" customWidth="1"/>
    <col min="9676" max="9676" width="28" style="137" customWidth="1"/>
    <col min="9677" max="9677" width="49" style="137" customWidth="1"/>
    <col min="9678" max="9678" width="24" style="137" customWidth="1"/>
    <col min="9679" max="9679" width="50" style="137" customWidth="1"/>
    <col min="9680" max="9680" width="25" style="137" customWidth="1"/>
    <col min="9681" max="9681" width="20" style="137" customWidth="1"/>
    <col min="9682" max="9682" width="26" style="137" customWidth="1"/>
    <col min="9683" max="9683" width="33" style="137" customWidth="1"/>
    <col min="9684" max="9684" width="26" style="137" customWidth="1"/>
    <col min="9685" max="9685" width="38" style="137" customWidth="1"/>
    <col min="9686" max="9686" width="28" style="137" customWidth="1"/>
    <col min="9687" max="9687" width="45" style="137" customWidth="1"/>
    <col min="9688" max="9688" width="27" style="137" customWidth="1"/>
    <col min="9689" max="9689" width="37" style="137" customWidth="1"/>
    <col min="9690" max="9690" width="18" style="137" customWidth="1"/>
    <col min="9691" max="9691" width="22" style="137" customWidth="1"/>
    <col min="9692" max="9692" width="23" style="137" customWidth="1"/>
    <col min="9693" max="9693" width="26" style="137" customWidth="1"/>
    <col min="9694" max="9694" width="17" style="137" customWidth="1"/>
    <col min="9695" max="9695" width="40" style="137" customWidth="1"/>
    <col min="9696" max="9696" width="23" style="137" customWidth="1"/>
    <col min="9697" max="9697" width="38" style="137" customWidth="1"/>
    <col min="9698" max="9698" width="51" style="137" customWidth="1"/>
    <col min="9699" max="9699" width="26" style="137" customWidth="1"/>
    <col min="9700" max="9700" width="32" style="137" customWidth="1"/>
    <col min="9701" max="9701" width="44" style="137" customWidth="1"/>
    <col min="9702" max="9702" width="22" style="137" customWidth="1"/>
    <col min="9703" max="9703" width="52" style="137" customWidth="1"/>
    <col min="9704" max="9704" width="33" style="137" customWidth="1"/>
    <col min="9705" max="9705" width="40" style="137" customWidth="1"/>
    <col min="9706" max="9706" width="41" style="137" customWidth="1"/>
    <col min="9707" max="9707" width="23" style="137" customWidth="1"/>
    <col min="9708" max="9709" width="37" style="137" customWidth="1"/>
    <col min="9710" max="9710" width="39" style="137" customWidth="1"/>
    <col min="9711" max="9711" width="51" style="137" customWidth="1"/>
    <col min="9712" max="9712" width="33" style="137" customWidth="1"/>
    <col min="9713" max="9713" width="37" style="137" customWidth="1"/>
    <col min="9714" max="9714" width="38" style="137" customWidth="1"/>
    <col min="9715" max="9715" width="43" style="137" customWidth="1"/>
    <col min="9716" max="9717" width="41" style="137" customWidth="1"/>
    <col min="9718" max="9718" width="12" style="137" customWidth="1"/>
    <col min="9719" max="9719" width="18" style="137" customWidth="1"/>
    <col min="9720" max="9720" width="22" style="137" customWidth="1"/>
    <col min="9721" max="9721" width="13" style="137" customWidth="1"/>
    <col min="9722" max="9722" width="14" style="137" customWidth="1"/>
    <col min="9723" max="9723" width="45" style="137" customWidth="1"/>
    <col min="9724" max="9724" width="13" style="137" customWidth="1"/>
    <col min="9725" max="9725" width="27" style="137" customWidth="1"/>
    <col min="9726" max="9726" width="39" style="137" customWidth="1"/>
    <col min="9727" max="9727" width="24" style="137" customWidth="1"/>
    <col min="9728" max="9728" width="40" style="137" customWidth="1"/>
    <col min="9729" max="9729" width="17" style="137" customWidth="1"/>
    <col min="9730" max="9730" width="35" style="137"/>
    <col min="9731" max="9731" width="30" style="137" customWidth="1"/>
    <col min="9732" max="9732" width="6" style="137" customWidth="1"/>
    <col min="9733" max="9733" width="8.28515625" style="137" customWidth="1"/>
    <col min="9734" max="9734" width="10.7109375" style="137" customWidth="1"/>
    <col min="9735" max="9735" width="8.28515625" style="137" customWidth="1"/>
    <col min="9736" max="9737" width="7.140625" style="137" customWidth="1"/>
    <col min="9738" max="9738" width="11.28515625" style="137" customWidth="1"/>
    <col min="9739" max="9739" width="0" style="137" hidden="1" customWidth="1"/>
    <col min="9740" max="9740" width="4" style="137" customWidth="1"/>
    <col min="9741" max="9893" width="8.7109375" style="137" customWidth="1"/>
    <col min="9894" max="9894" width="4" style="137" customWidth="1"/>
    <col min="9895" max="9895" width="13" style="137" customWidth="1"/>
    <col min="9896" max="9896" width="52" style="137" customWidth="1"/>
    <col min="9897" max="9897" width="23.7109375" style="137" customWidth="1"/>
    <col min="9898" max="9898" width="7" style="137" customWidth="1"/>
    <col min="9899" max="9899" width="20" style="137" customWidth="1"/>
    <col min="9900" max="9900" width="26" style="137" customWidth="1"/>
    <col min="9901" max="9901" width="23" style="137" customWidth="1"/>
    <col min="9902" max="9902" width="32" style="137" customWidth="1"/>
    <col min="9903" max="9903" width="30" style="137" customWidth="1"/>
    <col min="9904" max="9904" width="29" style="137" customWidth="1"/>
    <col min="9905" max="9905" width="32" style="137" customWidth="1"/>
    <col min="9906" max="9906" width="31" style="137" customWidth="1"/>
    <col min="9907" max="9907" width="20" style="137" customWidth="1"/>
    <col min="9908" max="9908" width="36" style="137" customWidth="1"/>
    <col min="9909" max="9909" width="25" style="137" customWidth="1"/>
    <col min="9910" max="9910" width="22" style="137" customWidth="1"/>
    <col min="9911" max="9911" width="23" style="137" customWidth="1"/>
    <col min="9912" max="9912" width="16" style="137" customWidth="1"/>
    <col min="9913" max="9913" width="27" style="137" customWidth="1"/>
    <col min="9914" max="9914" width="16" style="137" customWidth="1"/>
    <col min="9915" max="9915" width="25" style="137" customWidth="1"/>
    <col min="9916" max="9916" width="24" style="137" customWidth="1"/>
    <col min="9917" max="9917" width="16" style="137" customWidth="1"/>
    <col min="9918" max="9918" width="22" style="137" customWidth="1"/>
    <col min="9919" max="9919" width="32" style="137" customWidth="1"/>
    <col min="9920" max="9920" width="30" style="137" customWidth="1"/>
    <col min="9921" max="9921" width="23" style="137" customWidth="1"/>
    <col min="9922" max="9922" width="22" style="137" customWidth="1"/>
    <col min="9923" max="9924" width="33" style="137" customWidth="1"/>
    <col min="9925" max="9925" width="26" style="137" customWidth="1"/>
    <col min="9926" max="9926" width="25" style="137" customWidth="1"/>
    <col min="9927" max="9927" width="16" style="137" customWidth="1"/>
    <col min="9928" max="9928" width="23" style="137" customWidth="1"/>
    <col min="9929" max="9929" width="31" style="137" customWidth="1"/>
    <col min="9930" max="9930" width="32" style="137" customWidth="1"/>
    <col min="9931" max="9931" width="17" style="137" customWidth="1"/>
    <col min="9932" max="9932" width="28" style="137" customWidth="1"/>
    <col min="9933" max="9933" width="49" style="137" customWidth="1"/>
    <col min="9934" max="9934" width="24" style="137" customWidth="1"/>
    <col min="9935" max="9935" width="50" style="137" customWidth="1"/>
    <col min="9936" max="9936" width="25" style="137" customWidth="1"/>
    <col min="9937" max="9937" width="20" style="137" customWidth="1"/>
    <col min="9938" max="9938" width="26" style="137" customWidth="1"/>
    <col min="9939" max="9939" width="33" style="137" customWidth="1"/>
    <col min="9940" max="9940" width="26" style="137" customWidth="1"/>
    <col min="9941" max="9941" width="38" style="137" customWidth="1"/>
    <col min="9942" max="9942" width="28" style="137" customWidth="1"/>
    <col min="9943" max="9943" width="45" style="137" customWidth="1"/>
    <col min="9944" max="9944" width="27" style="137" customWidth="1"/>
    <col min="9945" max="9945" width="37" style="137" customWidth="1"/>
    <col min="9946" max="9946" width="18" style="137" customWidth="1"/>
    <col min="9947" max="9947" width="22" style="137" customWidth="1"/>
    <col min="9948" max="9948" width="23" style="137" customWidth="1"/>
    <col min="9949" max="9949" width="26" style="137" customWidth="1"/>
    <col min="9950" max="9950" width="17" style="137" customWidth="1"/>
    <col min="9951" max="9951" width="40" style="137" customWidth="1"/>
    <col min="9952" max="9952" width="23" style="137" customWidth="1"/>
    <col min="9953" max="9953" width="38" style="137" customWidth="1"/>
    <col min="9954" max="9954" width="51" style="137" customWidth="1"/>
    <col min="9955" max="9955" width="26" style="137" customWidth="1"/>
    <col min="9956" max="9956" width="32" style="137" customWidth="1"/>
    <col min="9957" max="9957" width="44" style="137" customWidth="1"/>
    <col min="9958" max="9958" width="22" style="137" customWidth="1"/>
    <col min="9959" max="9959" width="52" style="137" customWidth="1"/>
    <col min="9960" max="9960" width="33" style="137" customWidth="1"/>
    <col min="9961" max="9961" width="40" style="137" customWidth="1"/>
    <col min="9962" max="9962" width="41" style="137" customWidth="1"/>
    <col min="9963" max="9963" width="23" style="137" customWidth="1"/>
    <col min="9964" max="9965" width="37" style="137" customWidth="1"/>
    <col min="9966" max="9966" width="39" style="137" customWidth="1"/>
    <col min="9967" max="9967" width="51" style="137" customWidth="1"/>
    <col min="9968" max="9968" width="33" style="137" customWidth="1"/>
    <col min="9969" max="9969" width="37" style="137" customWidth="1"/>
    <col min="9970" max="9970" width="38" style="137" customWidth="1"/>
    <col min="9971" max="9971" width="43" style="137" customWidth="1"/>
    <col min="9972" max="9973" width="41" style="137" customWidth="1"/>
    <col min="9974" max="9974" width="12" style="137" customWidth="1"/>
    <col min="9975" max="9975" width="18" style="137" customWidth="1"/>
    <col min="9976" max="9976" width="22" style="137" customWidth="1"/>
    <col min="9977" max="9977" width="13" style="137" customWidth="1"/>
    <col min="9978" max="9978" width="14" style="137" customWidth="1"/>
    <col min="9979" max="9979" width="45" style="137" customWidth="1"/>
    <col min="9980" max="9980" width="13" style="137" customWidth="1"/>
    <col min="9981" max="9981" width="27" style="137" customWidth="1"/>
    <col min="9982" max="9982" width="39" style="137" customWidth="1"/>
    <col min="9983" max="9983" width="24" style="137" customWidth="1"/>
    <col min="9984" max="9984" width="40" style="137" customWidth="1"/>
    <col min="9985" max="9985" width="17" style="137" customWidth="1"/>
    <col min="9986" max="9986" width="35" style="137"/>
    <col min="9987" max="9987" width="30" style="137" customWidth="1"/>
    <col min="9988" max="9988" width="6" style="137" customWidth="1"/>
    <col min="9989" max="9989" width="8.28515625" style="137" customWidth="1"/>
    <col min="9990" max="9990" width="10.7109375" style="137" customWidth="1"/>
    <col min="9991" max="9991" width="8.28515625" style="137" customWidth="1"/>
    <col min="9992" max="9993" width="7.140625" style="137" customWidth="1"/>
    <col min="9994" max="9994" width="11.28515625" style="137" customWidth="1"/>
    <col min="9995" max="9995" width="0" style="137" hidden="1" customWidth="1"/>
    <col min="9996" max="9996" width="4" style="137" customWidth="1"/>
    <col min="9997" max="10149" width="8.7109375" style="137" customWidth="1"/>
    <col min="10150" max="10150" width="4" style="137" customWidth="1"/>
    <col min="10151" max="10151" width="13" style="137" customWidth="1"/>
    <col min="10152" max="10152" width="52" style="137" customWidth="1"/>
    <col min="10153" max="10153" width="23.7109375" style="137" customWidth="1"/>
    <col min="10154" max="10154" width="7" style="137" customWidth="1"/>
    <col min="10155" max="10155" width="20" style="137" customWidth="1"/>
    <col min="10156" max="10156" width="26" style="137" customWidth="1"/>
    <col min="10157" max="10157" width="23" style="137" customWidth="1"/>
    <col min="10158" max="10158" width="32" style="137" customWidth="1"/>
    <col min="10159" max="10159" width="30" style="137" customWidth="1"/>
    <col min="10160" max="10160" width="29" style="137" customWidth="1"/>
    <col min="10161" max="10161" width="32" style="137" customWidth="1"/>
    <col min="10162" max="10162" width="31" style="137" customWidth="1"/>
    <col min="10163" max="10163" width="20" style="137" customWidth="1"/>
    <col min="10164" max="10164" width="36" style="137" customWidth="1"/>
    <col min="10165" max="10165" width="25" style="137" customWidth="1"/>
    <col min="10166" max="10166" width="22" style="137" customWidth="1"/>
    <col min="10167" max="10167" width="23" style="137" customWidth="1"/>
    <col min="10168" max="10168" width="16" style="137" customWidth="1"/>
    <col min="10169" max="10169" width="27" style="137" customWidth="1"/>
    <col min="10170" max="10170" width="16" style="137" customWidth="1"/>
    <col min="10171" max="10171" width="25" style="137" customWidth="1"/>
    <col min="10172" max="10172" width="24" style="137" customWidth="1"/>
    <col min="10173" max="10173" width="16" style="137" customWidth="1"/>
    <col min="10174" max="10174" width="22" style="137" customWidth="1"/>
    <col min="10175" max="10175" width="32" style="137" customWidth="1"/>
    <col min="10176" max="10176" width="30" style="137" customWidth="1"/>
    <col min="10177" max="10177" width="23" style="137" customWidth="1"/>
    <col min="10178" max="10178" width="22" style="137" customWidth="1"/>
    <col min="10179" max="10180" width="33" style="137" customWidth="1"/>
    <col min="10181" max="10181" width="26" style="137" customWidth="1"/>
    <col min="10182" max="10182" width="25" style="137" customWidth="1"/>
    <col min="10183" max="10183" width="16" style="137" customWidth="1"/>
    <col min="10184" max="10184" width="23" style="137" customWidth="1"/>
    <col min="10185" max="10185" width="31" style="137" customWidth="1"/>
    <col min="10186" max="10186" width="32" style="137" customWidth="1"/>
    <col min="10187" max="10187" width="17" style="137" customWidth="1"/>
    <col min="10188" max="10188" width="28" style="137" customWidth="1"/>
    <col min="10189" max="10189" width="49" style="137" customWidth="1"/>
    <col min="10190" max="10190" width="24" style="137" customWidth="1"/>
    <col min="10191" max="10191" width="50" style="137" customWidth="1"/>
    <col min="10192" max="10192" width="25" style="137" customWidth="1"/>
    <col min="10193" max="10193" width="20" style="137" customWidth="1"/>
    <col min="10194" max="10194" width="26" style="137" customWidth="1"/>
    <col min="10195" max="10195" width="33" style="137" customWidth="1"/>
    <col min="10196" max="10196" width="26" style="137" customWidth="1"/>
    <col min="10197" max="10197" width="38" style="137" customWidth="1"/>
    <col min="10198" max="10198" width="28" style="137" customWidth="1"/>
    <col min="10199" max="10199" width="45" style="137" customWidth="1"/>
    <col min="10200" max="10200" width="27" style="137" customWidth="1"/>
    <col min="10201" max="10201" width="37" style="137" customWidth="1"/>
    <col min="10202" max="10202" width="18" style="137" customWidth="1"/>
    <col min="10203" max="10203" width="22" style="137" customWidth="1"/>
    <col min="10204" max="10204" width="23" style="137" customWidth="1"/>
    <col min="10205" max="10205" width="26" style="137" customWidth="1"/>
    <col min="10206" max="10206" width="17" style="137" customWidth="1"/>
    <col min="10207" max="10207" width="40" style="137" customWidth="1"/>
    <col min="10208" max="10208" width="23" style="137" customWidth="1"/>
    <col min="10209" max="10209" width="38" style="137" customWidth="1"/>
    <col min="10210" max="10210" width="51" style="137" customWidth="1"/>
    <col min="10211" max="10211" width="26" style="137" customWidth="1"/>
    <col min="10212" max="10212" width="32" style="137" customWidth="1"/>
    <col min="10213" max="10213" width="44" style="137" customWidth="1"/>
    <col min="10214" max="10214" width="22" style="137" customWidth="1"/>
    <col min="10215" max="10215" width="52" style="137" customWidth="1"/>
    <col min="10216" max="10216" width="33" style="137" customWidth="1"/>
    <col min="10217" max="10217" width="40" style="137" customWidth="1"/>
    <col min="10218" max="10218" width="41" style="137" customWidth="1"/>
    <col min="10219" max="10219" width="23" style="137" customWidth="1"/>
    <col min="10220" max="10221" width="37" style="137" customWidth="1"/>
    <col min="10222" max="10222" width="39" style="137" customWidth="1"/>
    <col min="10223" max="10223" width="51" style="137" customWidth="1"/>
    <col min="10224" max="10224" width="33" style="137" customWidth="1"/>
    <col min="10225" max="10225" width="37" style="137" customWidth="1"/>
    <col min="10226" max="10226" width="38" style="137" customWidth="1"/>
    <col min="10227" max="10227" width="43" style="137" customWidth="1"/>
    <col min="10228" max="10229" width="41" style="137" customWidth="1"/>
    <col min="10230" max="10230" width="12" style="137" customWidth="1"/>
    <col min="10231" max="10231" width="18" style="137" customWidth="1"/>
    <col min="10232" max="10232" width="22" style="137" customWidth="1"/>
    <col min="10233" max="10233" width="13" style="137" customWidth="1"/>
    <col min="10234" max="10234" width="14" style="137" customWidth="1"/>
    <col min="10235" max="10235" width="45" style="137" customWidth="1"/>
    <col min="10236" max="10236" width="13" style="137" customWidth="1"/>
    <col min="10237" max="10237" width="27" style="137" customWidth="1"/>
    <col min="10238" max="10238" width="39" style="137" customWidth="1"/>
    <col min="10239" max="10239" width="24" style="137" customWidth="1"/>
    <col min="10240" max="10240" width="40" style="137" customWidth="1"/>
    <col min="10241" max="10241" width="17" style="137" customWidth="1"/>
    <col min="10242" max="10242" width="35" style="137"/>
    <col min="10243" max="10243" width="30" style="137" customWidth="1"/>
    <col min="10244" max="10244" width="6" style="137" customWidth="1"/>
    <col min="10245" max="10245" width="8.28515625" style="137" customWidth="1"/>
    <col min="10246" max="10246" width="10.7109375" style="137" customWidth="1"/>
    <col min="10247" max="10247" width="8.28515625" style="137" customWidth="1"/>
    <col min="10248" max="10249" width="7.140625" style="137" customWidth="1"/>
    <col min="10250" max="10250" width="11.28515625" style="137" customWidth="1"/>
    <col min="10251" max="10251" width="0" style="137" hidden="1" customWidth="1"/>
    <col min="10252" max="10252" width="4" style="137" customWidth="1"/>
    <col min="10253" max="10405" width="8.7109375" style="137" customWidth="1"/>
    <col min="10406" max="10406" width="4" style="137" customWidth="1"/>
    <col min="10407" max="10407" width="13" style="137" customWidth="1"/>
    <col min="10408" max="10408" width="52" style="137" customWidth="1"/>
    <col min="10409" max="10409" width="23.7109375" style="137" customWidth="1"/>
    <col min="10410" max="10410" width="7" style="137" customWidth="1"/>
    <col min="10411" max="10411" width="20" style="137" customWidth="1"/>
    <col min="10412" max="10412" width="26" style="137" customWidth="1"/>
    <col min="10413" max="10413" width="23" style="137" customWidth="1"/>
    <col min="10414" max="10414" width="32" style="137" customWidth="1"/>
    <col min="10415" max="10415" width="30" style="137" customWidth="1"/>
    <col min="10416" max="10416" width="29" style="137" customWidth="1"/>
    <col min="10417" max="10417" width="32" style="137" customWidth="1"/>
    <col min="10418" max="10418" width="31" style="137" customWidth="1"/>
    <col min="10419" max="10419" width="20" style="137" customWidth="1"/>
    <col min="10420" max="10420" width="36" style="137" customWidth="1"/>
    <col min="10421" max="10421" width="25" style="137" customWidth="1"/>
    <col min="10422" max="10422" width="22" style="137" customWidth="1"/>
    <col min="10423" max="10423" width="23" style="137" customWidth="1"/>
    <col min="10424" max="10424" width="16" style="137" customWidth="1"/>
    <col min="10425" max="10425" width="27" style="137" customWidth="1"/>
    <col min="10426" max="10426" width="16" style="137" customWidth="1"/>
    <col min="10427" max="10427" width="25" style="137" customWidth="1"/>
    <col min="10428" max="10428" width="24" style="137" customWidth="1"/>
    <col min="10429" max="10429" width="16" style="137" customWidth="1"/>
    <col min="10430" max="10430" width="22" style="137" customWidth="1"/>
    <col min="10431" max="10431" width="32" style="137" customWidth="1"/>
    <col min="10432" max="10432" width="30" style="137" customWidth="1"/>
    <col min="10433" max="10433" width="23" style="137" customWidth="1"/>
    <col min="10434" max="10434" width="22" style="137" customWidth="1"/>
    <col min="10435" max="10436" width="33" style="137" customWidth="1"/>
    <col min="10437" max="10437" width="26" style="137" customWidth="1"/>
    <col min="10438" max="10438" width="25" style="137" customWidth="1"/>
    <col min="10439" max="10439" width="16" style="137" customWidth="1"/>
    <col min="10440" max="10440" width="23" style="137" customWidth="1"/>
    <col min="10441" max="10441" width="31" style="137" customWidth="1"/>
    <col min="10442" max="10442" width="32" style="137" customWidth="1"/>
    <col min="10443" max="10443" width="17" style="137" customWidth="1"/>
    <col min="10444" max="10444" width="28" style="137" customWidth="1"/>
    <col min="10445" max="10445" width="49" style="137" customWidth="1"/>
    <col min="10446" max="10446" width="24" style="137" customWidth="1"/>
    <col min="10447" max="10447" width="50" style="137" customWidth="1"/>
    <col min="10448" max="10448" width="25" style="137" customWidth="1"/>
    <col min="10449" max="10449" width="20" style="137" customWidth="1"/>
    <col min="10450" max="10450" width="26" style="137" customWidth="1"/>
    <col min="10451" max="10451" width="33" style="137" customWidth="1"/>
    <col min="10452" max="10452" width="26" style="137" customWidth="1"/>
    <col min="10453" max="10453" width="38" style="137" customWidth="1"/>
    <col min="10454" max="10454" width="28" style="137" customWidth="1"/>
    <col min="10455" max="10455" width="45" style="137" customWidth="1"/>
    <col min="10456" max="10456" width="27" style="137" customWidth="1"/>
    <col min="10457" max="10457" width="37" style="137" customWidth="1"/>
    <col min="10458" max="10458" width="18" style="137" customWidth="1"/>
    <col min="10459" max="10459" width="22" style="137" customWidth="1"/>
    <col min="10460" max="10460" width="23" style="137" customWidth="1"/>
    <col min="10461" max="10461" width="26" style="137" customWidth="1"/>
    <col min="10462" max="10462" width="17" style="137" customWidth="1"/>
    <col min="10463" max="10463" width="40" style="137" customWidth="1"/>
    <col min="10464" max="10464" width="23" style="137" customWidth="1"/>
    <col min="10465" max="10465" width="38" style="137" customWidth="1"/>
    <col min="10466" max="10466" width="51" style="137" customWidth="1"/>
    <col min="10467" max="10467" width="26" style="137" customWidth="1"/>
    <col min="10468" max="10468" width="32" style="137" customWidth="1"/>
    <col min="10469" max="10469" width="44" style="137" customWidth="1"/>
    <col min="10470" max="10470" width="22" style="137" customWidth="1"/>
    <col min="10471" max="10471" width="52" style="137" customWidth="1"/>
    <col min="10472" max="10472" width="33" style="137" customWidth="1"/>
    <col min="10473" max="10473" width="40" style="137" customWidth="1"/>
    <col min="10474" max="10474" width="41" style="137" customWidth="1"/>
    <col min="10475" max="10475" width="23" style="137" customWidth="1"/>
    <col min="10476" max="10477" width="37" style="137" customWidth="1"/>
    <col min="10478" max="10478" width="39" style="137" customWidth="1"/>
    <col min="10479" max="10479" width="51" style="137" customWidth="1"/>
    <col min="10480" max="10480" width="33" style="137" customWidth="1"/>
    <col min="10481" max="10481" width="37" style="137" customWidth="1"/>
    <col min="10482" max="10482" width="38" style="137" customWidth="1"/>
    <col min="10483" max="10483" width="43" style="137" customWidth="1"/>
    <col min="10484" max="10485" width="41" style="137" customWidth="1"/>
    <col min="10486" max="10486" width="12" style="137" customWidth="1"/>
    <col min="10487" max="10487" width="18" style="137" customWidth="1"/>
    <col min="10488" max="10488" width="22" style="137" customWidth="1"/>
    <col min="10489" max="10489" width="13" style="137" customWidth="1"/>
    <col min="10490" max="10490" width="14" style="137" customWidth="1"/>
    <col min="10491" max="10491" width="45" style="137" customWidth="1"/>
    <col min="10492" max="10492" width="13" style="137" customWidth="1"/>
    <col min="10493" max="10493" width="27" style="137" customWidth="1"/>
    <col min="10494" max="10494" width="39" style="137" customWidth="1"/>
    <col min="10495" max="10495" width="24" style="137" customWidth="1"/>
    <col min="10496" max="10496" width="40" style="137" customWidth="1"/>
    <col min="10497" max="10497" width="17" style="137" customWidth="1"/>
    <col min="10498" max="10498" width="35" style="137"/>
    <col min="10499" max="10499" width="30" style="137" customWidth="1"/>
    <col min="10500" max="10500" width="6" style="137" customWidth="1"/>
    <col min="10501" max="10501" width="8.28515625" style="137" customWidth="1"/>
    <col min="10502" max="10502" width="10.7109375" style="137" customWidth="1"/>
    <col min="10503" max="10503" width="8.28515625" style="137" customWidth="1"/>
    <col min="10504" max="10505" width="7.140625" style="137" customWidth="1"/>
    <col min="10506" max="10506" width="11.28515625" style="137" customWidth="1"/>
    <col min="10507" max="10507" width="0" style="137" hidden="1" customWidth="1"/>
    <col min="10508" max="10508" width="4" style="137" customWidth="1"/>
    <col min="10509" max="10661" width="8.7109375" style="137" customWidth="1"/>
    <col min="10662" max="10662" width="4" style="137" customWidth="1"/>
    <col min="10663" max="10663" width="13" style="137" customWidth="1"/>
    <col min="10664" max="10664" width="52" style="137" customWidth="1"/>
    <col min="10665" max="10665" width="23.7109375" style="137" customWidth="1"/>
    <col min="10666" max="10666" width="7" style="137" customWidth="1"/>
    <col min="10667" max="10667" width="20" style="137" customWidth="1"/>
    <col min="10668" max="10668" width="26" style="137" customWidth="1"/>
    <col min="10669" max="10669" width="23" style="137" customWidth="1"/>
    <col min="10670" max="10670" width="32" style="137" customWidth="1"/>
    <col min="10671" max="10671" width="30" style="137" customWidth="1"/>
    <col min="10672" max="10672" width="29" style="137" customWidth="1"/>
    <col min="10673" max="10673" width="32" style="137" customWidth="1"/>
    <col min="10674" max="10674" width="31" style="137" customWidth="1"/>
    <col min="10675" max="10675" width="20" style="137" customWidth="1"/>
    <col min="10676" max="10676" width="36" style="137" customWidth="1"/>
    <col min="10677" max="10677" width="25" style="137" customWidth="1"/>
    <col min="10678" max="10678" width="22" style="137" customWidth="1"/>
    <col min="10679" max="10679" width="23" style="137" customWidth="1"/>
    <col min="10680" max="10680" width="16" style="137" customWidth="1"/>
    <col min="10681" max="10681" width="27" style="137" customWidth="1"/>
    <col min="10682" max="10682" width="16" style="137" customWidth="1"/>
    <col min="10683" max="10683" width="25" style="137" customWidth="1"/>
    <col min="10684" max="10684" width="24" style="137" customWidth="1"/>
    <col min="10685" max="10685" width="16" style="137" customWidth="1"/>
    <col min="10686" max="10686" width="22" style="137" customWidth="1"/>
    <col min="10687" max="10687" width="32" style="137" customWidth="1"/>
    <col min="10688" max="10688" width="30" style="137" customWidth="1"/>
    <col min="10689" max="10689" width="23" style="137" customWidth="1"/>
    <col min="10690" max="10690" width="22" style="137" customWidth="1"/>
    <col min="10691" max="10692" width="33" style="137" customWidth="1"/>
    <col min="10693" max="10693" width="26" style="137" customWidth="1"/>
    <col min="10694" max="10694" width="25" style="137" customWidth="1"/>
    <col min="10695" max="10695" width="16" style="137" customWidth="1"/>
    <col min="10696" max="10696" width="23" style="137" customWidth="1"/>
    <col min="10697" max="10697" width="31" style="137" customWidth="1"/>
    <col min="10698" max="10698" width="32" style="137" customWidth="1"/>
    <col min="10699" max="10699" width="17" style="137" customWidth="1"/>
    <col min="10700" max="10700" width="28" style="137" customWidth="1"/>
    <col min="10701" max="10701" width="49" style="137" customWidth="1"/>
    <col min="10702" max="10702" width="24" style="137" customWidth="1"/>
    <col min="10703" max="10703" width="50" style="137" customWidth="1"/>
    <col min="10704" max="10704" width="25" style="137" customWidth="1"/>
    <col min="10705" max="10705" width="20" style="137" customWidth="1"/>
    <col min="10706" max="10706" width="26" style="137" customWidth="1"/>
    <col min="10707" max="10707" width="33" style="137" customWidth="1"/>
    <col min="10708" max="10708" width="26" style="137" customWidth="1"/>
    <col min="10709" max="10709" width="38" style="137" customWidth="1"/>
    <col min="10710" max="10710" width="28" style="137" customWidth="1"/>
    <col min="10711" max="10711" width="45" style="137" customWidth="1"/>
    <col min="10712" max="10712" width="27" style="137" customWidth="1"/>
    <col min="10713" max="10713" width="37" style="137" customWidth="1"/>
    <col min="10714" max="10714" width="18" style="137" customWidth="1"/>
    <col min="10715" max="10715" width="22" style="137" customWidth="1"/>
    <col min="10716" max="10716" width="23" style="137" customWidth="1"/>
    <col min="10717" max="10717" width="26" style="137" customWidth="1"/>
    <col min="10718" max="10718" width="17" style="137" customWidth="1"/>
    <col min="10719" max="10719" width="40" style="137" customWidth="1"/>
    <col min="10720" max="10720" width="23" style="137" customWidth="1"/>
    <col min="10721" max="10721" width="38" style="137" customWidth="1"/>
    <col min="10722" max="10722" width="51" style="137" customWidth="1"/>
    <col min="10723" max="10723" width="26" style="137" customWidth="1"/>
    <col min="10724" max="10724" width="32" style="137" customWidth="1"/>
    <col min="10725" max="10725" width="44" style="137" customWidth="1"/>
    <col min="10726" max="10726" width="22" style="137" customWidth="1"/>
    <col min="10727" max="10727" width="52" style="137" customWidth="1"/>
    <col min="10728" max="10728" width="33" style="137" customWidth="1"/>
    <col min="10729" max="10729" width="40" style="137" customWidth="1"/>
    <col min="10730" max="10730" width="41" style="137" customWidth="1"/>
    <col min="10731" max="10731" width="23" style="137" customWidth="1"/>
    <col min="10732" max="10733" width="37" style="137" customWidth="1"/>
    <col min="10734" max="10734" width="39" style="137" customWidth="1"/>
    <col min="10735" max="10735" width="51" style="137" customWidth="1"/>
    <col min="10736" max="10736" width="33" style="137" customWidth="1"/>
    <col min="10737" max="10737" width="37" style="137" customWidth="1"/>
    <col min="10738" max="10738" width="38" style="137" customWidth="1"/>
    <col min="10739" max="10739" width="43" style="137" customWidth="1"/>
    <col min="10740" max="10741" width="41" style="137" customWidth="1"/>
    <col min="10742" max="10742" width="12" style="137" customWidth="1"/>
    <col min="10743" max="10743" width="18" style="137" customWidth="1"/>
    <col min="10744" max="10744" width="22" style="137" customWidth="1"/>
    <col min="10745" max="10745" width="13" style="137" customWidth="1"/>
    <col min="10746" max="10746" width="14" style="137" customWidth="1"/>
    <col min="10747" max="10747" width="45" style="137" customWidth="1"/>
    <col min="10748" max="10748" width="13" style="137" customWidth="1"/>
    <col min="10749" max="10749" width="27" style="137" customWidth="1"/>
    <col min="10750" max="10750" width="39" style="137" customWidth="1"/>
    <col min="10751" max="10751" width="24" style="137" customWidth="1"/>
    <col min="10752" max="10752" width="40" style="137" customWidth="1"/>
    <col min="10753" max="10753" width="17" style="137" customWidth="1"/>
    <col min="10754" max="10754" width="35" style="137"/>
    <col min="10755" max="10755" width="30" style="137" customWidth="1"/>
    <col min="10756" max="10756" width="6" style="137" customWidth="1"/>
    <col min="10757" max="10757" width="8.28515625" style="137" customWidth="1"/>
    <col min="10758" max="10758" width="10.7109375" style="137" customWidth="1"/>
    <col min="10759" max="10759" width="8.28515625" style="137" customWidth="1"/>
    <col min="10760" max="10761" width="7.140625" style="137" customWidth="1"/>
    <col min="10762" max="10762" width="11.28515625" style="137" customWidth="1"/>
    <col min="10763" max="10763" width="0" style="137" hidden="1" customWidth="1"/>
    <col min="10764" max="10764" width="4" style="137" customWidth="1"/>
    <col min="10765" max="10917" width="8.7109375" style="137" customWidth="1"/>
    <col min="10918" max="10918" width="4" style="137" customWidth="1"/>
    <col min="10919" max="10919" width="13" style="137" customWidth="1"/>
    <col min="10920" max="10920" width="52" style="137" customWidth="1"/>
    <col min="10921" max="10921" width="23.7109375" style="137" customWidth="1"/>
    <col min="10922" max="10922" width="7" style="137" customWidth="1"/>
    <col min="10923" max="10923" width="20" style="137" customWidth="1"/>
    <col min="10924" max="10924" width="26" style="137" customWidth="1"/>
    <col min="10925" max="10925" width="23" style="137" customWidth="1"/>
    <col min="10926" max="10926" width="32" style="137" customWidth="1"/>
    <col min="10927" max="10927" width="30" style="137" customWidth="1"/>
    <col min="10928" max="10928" width="29" style="137" customWidth="1"/>
    <col min="10929" max="10929" width="32" style="137" customWidth="1"/>
    <col min="10930" max="10930" width="31" style="137" customWidth="1"/>
    <col min="10931" max="10931" width="20" style="137" customWidth="1"/>
    <col min="10932" max="10932" width="36" style="137" customWidth="1"/>
    <col min="10933" max="10933" width="25" style="137" customWidth="1"/>
    <col min="10934" max="10934" width="22" style="137" customWidth="1"/>
    <col min="10935" max="10935" width="23" style="137" customWidth="1"/>
    <col min="10936" max="10936" width="16" style="137" customWidth="1"/>
    <col min="10937" max="10937" width="27" style="137" customWidth="1"/>
    <col min="10938" max="10938" width="16" style="137" customWidth="1"/>
    <col min="10939" max="10939" width="25" style="137" customWidth="1"/>
    <col min="10940" max="10940" width="24" style="137" customWidth="1"/>
    <col min="10941" max="10941" width="16" style="137" customWidth="1"/>
    <col min="10942" max="10942" width="22" style="137" customWidth="1"/>
    <col min="10943" max="10943" width="32" style="137" customWidth="1"/>
    <col min="10944" max="10944" width="30" style="137" customWidth="1"/>
    <col min="10945" max="10945" width="23" style="137" customWidth="1"/>
    <col min="10946" max="10946" width="22" style="137" customWidth="1"/>
    <col min="10947" max="10948" width="33" style="137" customWidth="1"/>
    <col min="10949" max="10949" width="26" style="137" customWidth="1"/>
    <col min="10950" max="10950" width="25" style="137" customWidth="1"/>
    <col min="10951" max="10951" width="16" style="137" customWidth="1"/>
    <col min="10952" max="10952" width="23" style="137" customWidth="1"/>
    <col min="10953" max="10953" width="31" style="137" customWidth="1"/>
    <col min="10954" max="10954" width="32" style="137" customWidth="1"/>
    <col min="10955" max="10955" width="17" style="137" customWidth="1"/>
    <col min="10956" max="10956" width="28" style="137" customWidth="1"/>
    <col min="10957" max="10957" width="49" style="137" customWidth="1"/>
    <col min="10958" max="10958" width="24" style="137" customWidth="1"/>
    <col min="10959" max="10959" width="50" style="137" customWidth="1"/>
    <col min="10960" max="10960" width="25" style="137" customWidth="1"/>
    <col min="10961" max="10961" width="20" style="137" customWidth="1"/>
    <col min="10962" max="10962" width="26" style="137" customWidth="1"/>
    <col min="10963" max="10963" width="33" style="137" customWidth="1"/>
    <col min="10964" max="10964" width="26" style="137" customWidth="1"/>
    <col min="10965" max="10965" width="38" style="137" customWidth="1"/>
    <col min="10966" max="10966" width="28" style="137" customWidth="1"/>
    <col min="10967" max="10967" width="45" style="137" customWidth="1"/>
    <col min="10968" max="10968" width="27" style="137" customWidth="1"/>
    <col min="10969" max="10969" width="37" style="137" customWidth="1"/>
    <col min="10970" max="10970" width="18" style="137" customWidth="1"/>
    <col min="10971" max="10971" width="22" style="137" customWidth="1"/>
    <col min="10972" max="10972" width="23" style="137" customWidth="1"/>
    <col min="10973" max="10973" width="26" style="137" customWidth="1"/>
    <col min="10974" max="10974" width="17" style="137" customWidth="1"/>
    <col min="10975" max="10975" width="40" style="137" customWidth="1"/>
    <col min="10976" max="10976" width="23" style="137" customWidth="1"/>
    <col min="10977" max="10977" width="38" style="137" customWidth="1"/>
    <col min="10978" max="10978" width="51" style="137" customWidth="1"/>
    <col min="10979" max="10979" width="26" style="137" customWidth="1"/>
    <col min="10980" max="10980" width="32" style="137" customWidth="1"/>
    <col min="10981" max="10981" width="44" style="137" customWidth="1"/>
    <col min="10982" max="10982" width="22" style="137" customWidth="1"/>
    <col min="10983" max="10983" width="52" style="137" customWidth="1"/>
    <col min="10984" max="10984" width="33" style="137" customWidth="1"/>
    <col min="10985" max="10985" width="40" style="137" customWidth="1"/>
    <col min="10986" max="10986" width="41" style="137" customWidth="1"/>
    <col min="10987" max="10987" width="23" style="137" customWidth="1"/>
    <col min="10988" max="10989" width="37" style="137" customWidth="1"/>
    <col min="10990" max="10990" width="39" style="137" customWidth="1"/>
    <col min="10991" max="10991" width="51" style="137" customWidth="1"/>
    <col min="10992" max="10992" width="33" style="137" customWidth="1"/>
    <col min="10993" max="10993" width="37" style="137" customWidth="1"/>
    <col min="10994" max="10994" width="38" style="137" customWidth="1"/>
    <col min="10995" max="10995" width="43" style="137" customWidth="1"/>
    <col min="10996" max="10997" width="41" style="137" customWidth="1"/>
    <col min="10998" max="10998" width="12" style="137" customWidth="1"/>
    <col min="10999" max="10999" width="18" style="137" customWidth="1"/>
    <col min="11000" max="11000" width="22" style="137" customWidth="1"/>
    <col min="11001" max="11001" width="13" style="137" customWidth="1"/>
    <col min="11002" max="11002" width="14" style="137" customWidth="1"/>
    <col min="11003" max="11003" width="45" style="137" customWidth="1"/>
    <col min="11004" max="11004" width="13" style="137" customWidth="1"/>
    <col min="11005" max="11005" width="27" style="137" customWidth="1"/>
    <col min="11006" max="11006" width="39" style="137" customWidth="1"/>
    <col min="11007" max="11007" width="24" style="137" customWidth="1"/>
    <col min="11008" max="11008" width="40" style="137" customWidth="1"/>
    <col min="11009" max="11009" width="17" style="137" customWidth="1"/>
    <col min="11010" max="11010" width="35" style="137"/>
    <col min="11011" max="11011" width="30" style="137" customWidth="1"/>
    <col min="11012" max="11012" width="6" style="137" customWidth="1"/>
    <col min="11013" max="11013" width="8.28515625" style="137" customWidth="1"/>
    <col min="11014" max="11014" width="10.7109375" style="137" customWidth="1"/>
    <col min="11015" max="11015" width="8.28515625" style="137" customWidth="1"/>
    <col min="11016" max="11017" width="7.140625" style="137" customWidth="1"/>
    <col min="11018" max="11018" width="11.28515625" style="137" customWidth="1"/>
    <col min="11019" max="11019" width="0" style="137" hidden="1" customWidth="1"/>
    <col min="11020" max="11020" width="4" style="137" customWidth="1"/>
    <col min="11021" max="11173" width="8.7109375" style="137" customWidth="1"/>
    <col min="11174" max="11174" width="4" style="137" customWidth="1"/>
    <col min="11175" max="11175" width="13" style="137" customWidth="1"/>
    <col min="11176" max="11176" width="52" style="137" customWidth="1"/>
    <col min="11177" max="11177" width="23.7109375" style="137" customWidth="1"/>
    <col min="11178" max="11178" width="7" style="137" customWidth="1"/>
    <col min="11179" max="11179" width="20" style="137" customWidth="1"/>
    <col min="11180" max="11180" width="26" style="137" customWidth="1"/>
    <col min="11181" max="11181" width="23" style="137" customWidth="1"/>
    <col min="11182" max="11182" width="32" style="137" customWidth="1"/>
    <col min="11183" max="11183" width="30" style="137" customWidth="1"/>
    <col min="11184" max="11184" width="29" style="137" customWidth="1"/>
    <col min="11185" max="11185" width="32" style="137" customWidth="1"/>
    <col min="11186" max="11186" width="31" style="137" customWidth="1"/>
    <col min="11187" max="11187" width="20" style="137" customWidth="1"/>
    <col min="11188" max="11188" width="36" style="137" customWidth="1"/>
    <col min="11189" max="11189" width="25" style="137" customWidth="1"/>
    <col min="11190" max="11190" width="22" style="137" customWidth="1"/>
    <col min="11191" max="11191" width="23" style="137" customWidth="1"/>
    <col min="11192" max="11192" width="16" style="137" customWidth="1"/>
    <col min="11193" max="11193" width="27" style="137" customWidth="1"/>
    <col min="11194" max="11194" width="16" style="137" customWidth="1"/>
    <col min="11195" max="11195" width="25" style="137" customWidth="1"/>
    <col min="11196" max="11196" width="24" style="137" customWidth="1"/>
    <col min="11197" max="11197" width="16" style="137" customWidth="1"/>
    <col min="11198" max="11198" width="22" style="137" customWidth="1"/>
    <col min="11199" max="11199" width="32" style="137" customWidth="1"/>
    <col min="11200" max="11200" width="30" style="137" customWidth="1"/>
    <col min="11201" max="11201" width="23" style="137" customWidth="1"/>
    <col min="11202" max="11202" width="22" style="137" customWidth="1"/>
    <col min="11203" max="11204" width="33" style="137" customWidth="1"/>
    <col min="11205" max="11205" width="26" style="137" customWidth="1"/>
    <col min="11206" max="11206" width="25" style="137" customWidth="1"/>
    <col min="11207" max="11207" width="16" style="137" customWidth="1"/>
    <col min="11208" max="11208" width="23" style="137" customWidth="1"/>
    <col min="11209" max="11209" width="31" style="137" customWidth="1"/>
    <col min="11210" max="11210" width="32" style="137" customWidth="1"/>
    <col min="11211" max="11211" width="17" style="137" customWidth="1"/>
    <col min="11212" max="11212" width="28" style="137" customWidth="1"/>
    <col min="11213" max="11213" width="49" style="137" customWidth="1"/>
    <col min="11214" max="11214" width="24" style="137" customWidth="1"/>
    <col min="11215" max="11215" width="50" style="137" customWidth="1"/>
    <col min="11216" max="11216" width="25" style="137" customWidth="1"/>
    <col min="11217" max="11217" width="20" style="137" customWidth="1"/>
    <col min="11218" max="11218" width="26" style="137" customWidth="1"/>
    <col min="11219" max="11219" width="33" style="137" customWidth="1"/>
    <col min="11220" max="11220" width="26" style="137" customWidth="1"/>
    <col min="11221" max="11221" width="38" style="137" customWidth="1"/>
    <col min="11222" max="11222" width="28" style="137" customWidth="1"/>
    <col min="11223" max="11223" width="45" style="137" customWidth="1"/>
    <col min="11224" max="11224" width="27" style="137" customWidth="1"/>
    <col min="11225" max="11225" width="37" style="137" customWidth="1"/>
    <col min="11226" max="11226" width="18" style="137" customWidth="1"/>
    <col min="11227" max="11227" width="22" style="137" customWidth="1"/>
    <col min="11228" max="11228" width="23" style="137" customWidth="1"/>
    <col min="11229" max="11229" width="26" style="137" customWidth="1"/>
    <col min="11230" max="11230" width="17" style="137" customWidth="1"/>
    <col min="11231" max="11231" width="40" style="137" customWidth="1"/>
    <col min="11232" max="11232" width="23" style="137" customWidth="1"/>
    <col min="11233" max="11233" width="38" style="137" customWidth="1"/>
    <col min="11234" max="11234" width="51" style="137" customWidth="1"/>
    <col min="11235" max="11235" width="26" style="137" customWidth="1"/>
    <col min="11236" max="11236" width="32" style="137" customWidth="1"/>
    <col min="11237" max="11237" width="44" style="137" customWidth="1"/>
    <col min="11238" max="11238" width="22" style="137" customWidth="1"/>
    <col min="11239" max="11239" width="52" style="137" customWidth="1"/>
    <col min="11240" max="11240" width="33" style="137" customWidth="1"/>
    <col min="11241" max="11241" width="40" style="137" customWidth="1"/>
    <col min="11242" max="11242" width="41" style="137" customWidth="1"/>
    <col min="11243" max="11243" width="23" style="137" customWidth="1"/>
    <col min="11244" max="11245" width="37" style="137" customWidth="1"/>
    <col min="11246" max="11246" width="39" style="137" customWidth="1"/>
    <col min="11247" max="11247" width="51" style="137" customWidth="1"/>
    <col min="11248" max="11248" width="33" style="137" customWidth="1"/>
    <col min="11249" max="11249" width="37" style="137" customWidth="1"/>
    <col min="11250" max="11250" width="38" style="137" customWidth="1"/>
    <col min="11251" max="11251" width="43" style="137" customWidth="1"/>
    <col min="11252" max="11253" width="41" style="137" customWidth="1"/>
    <col min="11254" max="11254" width="12" style="137" customWidth="1"/>
    <col min="11255" max="11255" width="18" style="137" customWidth="1"/>
    <col min="11256" max="11256" width="22" style="137" customWidth="1"/>
    <col min="11257" max="11257" width="13" style="137" customWidth="1"/>
    <col min="11258" max="11258" width="14" style="137" customWidth="1"/>
    <col min="11259" max="11259" width="45" style="137" customWidth="1"/>
    <col min="11260" max="11260" width="13" style="137" customWidth="1"/>
    <col min="11261" max="11261" width="27" style="137" customWidth="1"/>
    <col min="11262" max="11262" width="39" style="137" customWidth="1"/>
    <col min="11263" max="11263" width="24" style="137" customWidth="1"/>
    <col min="11264" max="11264" width="40" style="137" customWidth="1"/>
    <col min="11265" max="11265" width="17" style="137" customWidth="1"/>
    <col min="11266" max="11266" width="35" style="137"/>
    <col min="11267" max="11267" width="30" style="137" customWidth="1"/>
    <col min="11268" max="11268" width="6" style="137" customWidth="1"/>
    <col min="11269" max="11269" width="8.28515625" style="137" customWidth="1"/>
    <col min="11270" max="11270" width="10.7109375" style="137" customWidth="1"/>
    <col min="11271" max="11271" width="8.28515625" style="137" customWidth="1"/>
    <col min="11272" max="11273" width="7.140625" style="137" customWidth="1"/>
    <col min="11274" max="11274" width="11.28515625" style="137" customWidth="1"/>
    <col min="11275" max="11275" width="0" style="137" hidden="1" customWidth="1"/>
    <col min="11276" max="11276" width="4" style="137" customWidth="1"/>
    <col min="11277" max="11429" width="8.7109375" style="137" customWidth="1"/>
    <col min="11430" max="11430" width="4" style="137" customWidth="1"/>
    <col min="11431" max="11431" width="13" style="137" customWidth="1"/>
    <col min="11432" max="11432" width="52" style="137" customWidth="1"/>
    <col min="11433" max="11433" width="23.7109375" style="137" customWidth="1"/>
    <col min="11434" max="11434" width="7" style="137" customWidth="1"/>
    <col min="11435" max="11435" width="20" style="137" customWidth="1"/>
    <col min="11436" max="11436" width="26" style="137" customWidth="1"/>
    <col min="11437" max="11437" width="23" style="137" customWidth="1"/>
    <col min="11438" max="11438" width="32" style="137" customWidth="1"/>
    <col min="11439" max="11439" width="30" style="137" customWidth="1"/>
    <col min="11440" max="11440" width="29" style="137" customWidth="1"/>
    <col min="11441" max="11441" width="32" style="137" customWidth="1"/>
    <col min="11442" max="11442" width="31" style="137" customWidth="1"/>
    <col min="11443" max="11443" width="20" style="137" customWidth="1"/>
    <col min="11444" max="11444" width="36" style="137" customWidth="1"/>
    <col min="11445" max="11445" width="25" style="137" customWidth="1"/>
    <col min="11446" max="11446" width="22" style="137" customWidth="1"/>
    <col min="11447" max="11447" width="23" style="137" customWidth="1"/>
    <col min="11448" max="11448" width="16" style="137" customWidth="1"/>
    <col min="11449" max="11449" width="27" style="137" customWidth="1"/>
    <col min="11450" max="11450" width="16" style="137" customWidth="1"/>
    <col min="11451" max="11451" width="25" style="137" customWidth="1"/>
    <col min="11452" max="11452" width="24" style="137" customWidth="1"/>
    <col min="11453" max="11453" width="16" style="137" customWidth="1"/>
    <col min="11454" max="11454" width="22" style="137" customWidth="1"/>
    <col min="11455" max="11455" width="32" style="137" customWidth="1"/>
    <col min="11456" max="11456" width="30" style="137" customWidth="1"/>
    <col min="11457" max="11457" width="23" style="137" customWidth="1"/>
    <col min="11458" max="11458" width="22" style="137" customWidth="1"/>
    <col min="11459" max="11460" width="33" style="137" customWidth="1"/>
    <col min="11461" max="11461" width="26" style="137" customWidth="1"/>
    <col min="11462" max="11462" width="25" style="137" customWidth="1"/>
    <col min="11463" max="11463" width="16" style="137" customWidth="1"/>
    <col min="11464" max="11464" width="23" style="137" customWidth="1"/>
    <col min="11465" max="11465" width="31" style="137" customWidth="1"/>
    <col min="11466" max="11466" width="32" style="137" customWidth="1"/>
    <col min="11467" max="11467" width="17" style="137" customWidth="1"/>
    <col min="11468" max="11468" width="28" style="137" customWidth="1"/>
    <col min="11469" max="11469" width="49" style="137" customWidth="1"/>
    <col min="11470" max="11470" width="24" style="137" customWidth="1"/>
    <col min="11471" max="11471" width="50" style="137" customWidth="1"/>
    <col min="11472" max="11472" width="25" style="137" customWidth="1"/>
    <col min="11473" max="11473" width="20" style="137" customWidth="1"/>
    <col min="11474" max="11474" width="26" style="137" customWidth="1"/>
    <col min="11475" max="11475" width="33" style="137" customWidth="1"/>
    <col min="11476" max="11476" width="26" style="137" customWidth="1"/>
    <col min="11477" max="11477" width="38" style="137" customWidth="1"/>
    <col min="11478" max="11478" width="28" style="137" customWidth="1"/>
    <col min="11479" max="11479" width="45" style="137" customWidth="1"/>
    <col min="11480" max="11480" width="27" style="137" customWidth="1"/>
    <col min="11481" max="11481" width="37" style="137" customWidth="1"/>
    <col min="11482" max="11482" width="18" style="137" customWidth="1"/>
    <col min="11483" max="11483" width="22" style="137" customWidth="1"/>
    <col min="11484" max="11484" width="23" style="137" customWidth="1"/>
    <col min="11485" max="11485" width="26" style="137" customWidth="1"/>
    <col min="11486" max="11486" width="17" style="137" customWidth="1"/>
    <col min="11487" max="11487" width="40" style="137" customWidth="1"/>
    <col min="11488" max="11488" width="23" style="137" customWidth="1"/>
    <col min="11489" max="11489" width="38" style="137" customWidth="1"/>
    <col min="11490" max="11490" width="51" style="137" customWidth="1"/>
    <col min="11491" max="11491" width="26" style="137" customWidth="1"/>
    <col min="11492" max="11492" width="32" style="137" customWidth="1"/>
    <col min="11493" max="11493" width="44" style="137" customWidth="1"/>
    <col min="11494" max="11494" width="22" style="137" customWidth="1"/>
    <col min="11495" max="11495" width="52" style="137" customWidth="1"/>
    <col min="11496" max="11496" width="33" style="137" customWidth="1"/>
    <col min="11497" max="11497" width="40" style="137" customWidth="1"/>
    <col min="11498" max="11498" width="41" style="137" customWidth="1"/>
    <col min="11499" max="11499" width="23" style="137" customWidth="1"/>
    <col min="11500" max="11501" width="37" style="137" customWidth="1"/>
    <col min="11502" max="11502" width="39" style="137" customWidth="1"/>
    <col min="11503" max="11503" width="51" style="137" customWidth="1"/>
    <col min="11504" max="11504" width="33" style="137" customWidth="1"/>
    <col min="11505" max="11505" width="37" style="137" customWidth="1"/>
    <col min="11506" max="11506" width="38" style="137" customWidth="1"/>
    <col min="11507" max="11507" width="43" style="137" customWidth="1"/>
    <col min="11508" max="11509" width="41" style="137" customWidth="1"/>
    <col min="11510" max="11510" width="12" style="137" customWidth="1"/>
    <col min="11511" max="11511" width="18" style="137" customWidth="1"/>
    <col min="11512" max="11512" width="22" style="137" customWidth="1"/>
    <col min="11513" max="11513" width="13" style="137" customWidth="1"/>
    <col min="11514" max="11514" width="14" style="137" customWidth="1"/>
    <col min="11515" max="11515" width="45" style="137" customWidth="1"/>
    <col min="11516" max="11516" width="13" style="137" customWidth="1"/>
    <col min="11517" max="11517" width="27" style="137" customWidth="1"/>
    <col min="11518" max="11518" width="39" style="137" customWidth="1"/>
    <col min="11519" max="11519" width="24" style="137" customWidth="1"/>
    <col min="11520" max="11520" width="40" style="137" customWidth="1"/>
    <col min="11521" max="11521" width="17" style="137" customWidth="1"/>
    <col min="11522" max="11522" width="35" style="137"/>
    <col min="11523" max="11523" width="30" style="137" customWidth="1"/>
    <col min="11524" max="11524" width="6" style="137" customWidth="1"/>
    <col min="11525" max="11525" width="8.28515625" style="137" customWidth="1"/>
    <col min="11526" max="11526" width="10.7109375" style="137" customWidth="1"/>
    <col min="11527" max="11527" width="8.28515625" style="137" customWidth="1"/>
    <col min="11528" max="11529" width="7.140625" style="137" customWidth="1"/>
    <col min="11530" max="11530" width="11.28515625" style="137" customWidth="1"/>
    <col min="11531" max="11531" width="0" style="137" hidden="1" customWidth="1"/>
    <col min="11532" max="11532" width="4" style="137" customWidth="1"/>
    <col min="11533" max="11685" width="8.7109375" style="137" customWidth="1"/>
    <col min="11686" max="11686" width="4" style="137" customWidth="1"/>
    <col min="11687" max="11687" width="13" style="137" customWidth="1"/>
    <col min="11688" max="11688" width="52" style="137" customWidth="1"/>
    <col min="11689" max="11689" width="23.7109375" style="137" customWidth="1"/>
    <col min="11690" max="11690" width="7" style="137" customWidth="1"/>
    <col min="11691" max="11691" width="20" style="137" customWidth="1"/>
    <col min="11692" max="11692" width="26" style="137" customWidth="1"/>
    <col min="11693" max="11693" width="23" style="137" customWidth="1"/>
    <col min="11694" max="11694" width="32" style="137" customWidth="1"/>
    <col min="11695" max="11695" width="30" style="137" customWidth="1"/>
    <col min="11696" max="11696" width="29" style="137" customWidth="1"/>
    <col min="11697" max="11697" width="32" style="137" customWidth="1"/>
    <col min="11698" max="11698" width="31" style="137" customWidth="1"/>
    <col min="11699" max="11699" width="20" style="137" customWidth="1"/>
    <col min="11700" max="11700" width="36" style="137" customWidth="1"/>
    <col min="11701" max="11701" width="25" style="137" customWidth="1"/>
    <col min="11702" max="11702" width="22" style="137" customWidth="1"/>
    <col min="11703" max="11703" width="23" style="137" customWidth="1"/>
    <col min="11704" max="11704" width="16" style="137" customWidth="1"/>
    <col min="11705" max="11705" width="27" style="137" customWidth="1"/>
    <col min="11706" max="11706" width="16" style="137" customWidth="1"/>
    <col min="11707" max="11707" width="25" style="137" customWidth="1"/>
    <col min="11708" max="11708" width="24" style="137" customWidth="1"/>
    <col min="11709" max="11709" width="16" style="137" customWidth="1"/>
    <col min="11710" max="11710" width="22" style="137" customWidth="1"/>
    <col min="11711" max="11711" width="32" style="137" customWidth="1"/>
    <col min="11712" max="11712" width="30" style="137" customWidth="1"/>
    <col min="11713" max="11713" width="23" style="137" customWidth="1"/>
    <col min="11714" max="11714" width="22" style="137" customWidth="1"/>
    <col min="11715" max="11716" width="33" style="137" customWidth="1"/>
    <col min="11717" max="11717" width="26" style="137" customWidth="1"/>
    <col min="11718" max="11718" width="25" style="137" customWidth="1"/>
    <col min="11719" max="11719" width="16" style="137" customWidth="1"/>
    <col min="11720" max="11720" width="23" style="137" customWidth="1"/>
    <col min="11721" max="11721" width="31" style="137" customWidth="1"/>
    <col min="11722" max="11722" width="32" style="137" customWidth="1"/>
    <col min="11723" max="11723" width="17" style="137" customWidth="1"/>
    <col min="11724" max="11724" width="28" style="137" customWidth="1"/>
    <col min="11725" max="11725" width="49" style="137" customWidth="1"/>
    <col min="11726" max="11726" width="24" style="137" customWidth="1"/>
    <col min="11727" max="11727" width="50" style="137" customWidth="1"/>
    <col min="11728" max="11728" width="25" style="137" customWidth="1"/>
    <col min="11729" max="11729" width="20" style="137" customWidth="1"/>
    <col min="11730" max="11730" width="26" style="137" customWidth="1"/>
    <col min="11731" max="11731" width="33" style="137" customWidth="1"/>
    <col min="11732" max="11732" width="26" style="137" customWidth="1"/>
    <col min="11733" max="11733" width="38" style="137" customWidth="1"/>
    <col min="11734" max="11734" width="28" style="137" customWidth="1"/>
    <col min="11735" max="11735" width="45" style="137" customWidth="1"/>
    <col min="11736" max="11736" width="27" style="137" customWidth="1"/>
    <col min="11737" max="11737" width="37" style="137" customWidth="1"/>
    <col min="11738" max="11738" width="18" style="137" customWidth="1"/>
    <col min="11739" max="11739" width="22" style="137" customWidth="1"/>
    <col min="11740" max="11740" width="23" style="137" customWidth="1"/>
    <col min="11741" max="11741" width="26" style="137" customWidth="1"/>
    <col min="11742" max="11742" width="17" style="137" customWidth="1"/>
    <col min="11743" max="11743" width="40" style="137" customWidth="1"/>
    <col min="11744" max="11744" width="23" style="137" customWidth="1"/>
    <col min="11745" max="11745" width="38" style="137" customWidth="1"/>
    <col min="11746" max="11746" width="51" style="137" customWidth="1"/>
    <col min="11747" max="11747" width="26" style="137" customWidth="1"/>
    <col min="11748" max="11748" width="32" style="137" customWidth="1"/>
    <col min="11749" max="11749" width="44" style="137" customWidth="1"/>
    <col min="11750" max="11750" width="22" style="137" customWidth="1"/>
    <col min="11751" max="11751" width="52" style="137" customWidth="1"/>
    <col min="11752" max="11752" width="33" style="137" customWidth="1"/>
    <col min="11753" max="11753" width="40" style="137" customWidth="1"/>
    <col min="11754" max="11754" width="41" style="137" customWidth="1"/>
    <col min="11755" max="11755" width="23" style="137" customWidth="1"/>
    <col min="11756" max="11757" width="37" style="137" customWidth="1"/>
    <col min="11758" max="11758" width="39" style="137" customWidth="1"/>
    <col min="11759" max="11759" width="51" style="137" customWidth="1"/>
    <col min="11760" max="11760" width="33" style="137" customWidth="1"/>
    <col min="11761" max="11761" width="37" style="137" customWidth="1"/>
    <col min="11762" max="11762" width="38" style="137" customWidth="1"/>
    <col min="11763" max="11763" width="43" style="137" customWidth="1"/>
    <col min="11764" max="11765" width="41" style="137" customWidth="1"/>
    <col min="11766" max="11766" width="12" style="137" customWidth="1"/>
    <col min="11767" max="11767" width="18" style="137" customWidth="1"/>
    <col min="11768" max="11768" width="22" style="137" customWidth="1"/>
    <col min="11769" max="11769" width="13" style="137" customWidth="1"/>
    <col min="11770" max="11770" width="14" style="137" customWidth="1"/>
    <col min="11771" max="11771" width="45" style="137" customWidth="1"/>
    <col min="11772" max="11772" width="13" style="137" customWidth="1"/>
    <col min="11773" max="11773" width="27" style="137" customWidth="1"/>
    <col min="11774" max="11774" width="39" style="137" customWidth="1"/>
    <col min="11775" max="11775" width="24" style="137" customWidth="1"/>
    <col min="11776" max="11776" width="40" style="137" customWidth="1"/>
    <col min="11777" max="11777" width="17" style="137" customWidth="1"/>
    <col min="11778" max="11778" width="35" style="137"/>
    <col min="11779" max="11779" width="30" style="137" customWidth="1"/>
    <col min="11780" max="11780" width="6" style="137" customWidth="1"/>
    <col min="11781" max="11781" width="8.28515625" style="137" customWidth="1"/>
    <col min="11782" max="11782" width="10.7109375" style="137" customWidth="1"/>
    <col min="11783" max="11783" width="8.28515625" style="137" customWidth="1"/>
    <col min="11784" max="11785" width="7.140625" style="137" customWidth="1"/>
    <col min="11786" max="11786" width="11.28515625" style="137" customWidth="1"/>
    <col min="11787" max="11787" width="0" style="137" hidden="1" customWidth="1"/>
    <col min="11788" max="11788" width="4" style="137" customWidth="1"/>
    <col min="11789" max="11941" width="8.7109375" style="137" customWidth="1"/>
    <col min="11942" max="11942" width="4" style="137" customWidth="1"/>
    <col min="11943" max="11943" width="13" style="137" customWidth="1"/>
    <col min="11944" max="11944" width="52" style="137" customWidth="1"/>
    <col min="11945" max="11945" width="23.7109375" style="137" customWidth="1"/>
    <col min="11946" max="11946" width="7" style="137" customWidth="1"/>
    <col min="11947" max="11947" width="20" style="137" customWidth="1"/>
    <col min="11948" max="11948" width="26" style="137" customWidth="1"/>
    <col min="11949" max="11949" width="23" style="137" customWidth="1"/>
    <col min="11950" max="11950" width="32" style="137" customWidth="1"/>
    <col min="11951" max="11951" width="30" style="137" customWidth="1"/>
    <col min="11952" max="11952" width="29" style="137" customWidth="1"/>
    <col min="11953" max="11953" width="32" style="137" customWidth="1"/>
    <col min="11954" max="11954" width="31" style="137" customWidth="1"/>
    <col min="11955" max="11955" width="20" style="137" customWidth="1"/>
    <col min="11956" max="11956" width="36" style="137" customWidth="1"/>
    <col min="11957" max="11957" width="25" style="137" customWidth="1"/>
    <col min="11958" max="11958" width="22" style="137" customWidth="1"/>
    <col min="11959" max="11959" width="23" style="137" customWidth="1"/>
    <col min="11960" max="11960" width="16" style="137" customWidth="1"/>
    <col min="11961" max="11961" width="27" style="137" customWidth="1"/>
    <col min="11962" max="11962" width="16" style="137" customWidth="1"/>
    <col min="11963" max="11963" width="25" style="137" customWidth="1"/>
    <col min="11964" max="11964" width="24" style="137" customWidth="1"/>
    <col min="11965" max="11965" width="16" style="137" customWidth="1"/>
    <col min="11966" max="11966" width="22" style="137" customWidth="1"/>
    <col min="11967" max="11967" width="32" style="137" customWidth="1"/>
    <col min="11968" max="11968" width="30" style="137" customWidth="1"/>
    <col min="11969" max="11969" width="23" style="137" customWidth="1"/>
    <col min="11970" max="11970" width="22" style="137" customWidth="1"/>
    <col min="11971" max="11972" width="33" style="137" customWidth="1"/>
    <col min="11973" max="11973" width="26" style="137" customWidth="1"/>
    <col min="11974" max="11974" width="25" style="137" customWidth="1"/>
    <col min="11975" max="11975" width="16" style="137" customWidth="1"/>
    <col min="11976" max="11976" width="23" style="137" customWidth="1"/>
    <col min="11977" max="11977" width="31" style="137" customWidth="1"/>
    <col min="11978" max="11978" width="32" style="137" customWidth="1"/>
    <col min="11979" max="11979" width="17" style="137" customWidth="1"/>
    <col min="11980" max="11980" width="28" style="137" customWidth="1"/>
    <col min="11981" max="11981" width="49" style="137" customWidth="1"/>
    <col min="11982" max="11982" width="24" style="137" customWidth="1"/>
    <col min="11983" max="11983" width="50" style="137" customWidth="1"/>
    <col min="11984" max="11984" width="25" style="137" customWidth="1"/>
    <col min="11985" max="11985" width="20" style="137" customWidth="1"/>
    <col min="11986" max="11986" width="26" style="137" customWidth="1"/>
    <col min="11987" max="11987" width="33" style="137" customWidth="1"/>
    <col min="11988" max="11988" width="26" style="137" customWidth="1"/>
    <col min="11989" max="11989" width="38" style="137" customWidth="1"/>
    <col min="11990" max="11990" width="28" style="137" customWidth="1"/>
    <col min="11991" max="11991" width="45" style="137" customWidth="1"/>
    <col min="11992" max="11992" width="27" style="137" customWidth="1"/>
    <col min="11993" max="11993" width="37" style="137" customWidth="1"/>
    <col min="11994" max="11994" width="18" style="137" customWidth="1"/>
    <col min="11995" max="11995" width="22" style="137" customWidth="1"/>
    <col min="11996" max="11996" width="23" style="137" customWidth="1"/>
    <col min="11997" max="11997" width="26" style="137" customWidth="1"/>
    <col min="11998" max="11998" width="17" style="137" customWidth="1"/>
    <col min="11999" max="11999" width="40" style="137" customWidth="1"/>
    <col min="12000" max="12000" width="23" style="137" customWidth="1"/>
    <col min="12001" max="12001" width="38" style="137" customWidth="1"/>
    <col min="12002" max="12002" width="51" style="137" customWidth="1"/>
    <col min="12003" max="12003" width="26" style="137" customWidth="1"/>
    <col min="12004" max="12004" width="32" style="137" customWidth="1"/>
    <col min="12005" max="12005" width="44" style="137" customWidth="1"/>
    <col min="12006" max="12006" width="22" style="137" customWidth="1"/>
    <col min="12007" max="12007" width="52" style="137" customWidth="1"/>
    <col min="12008" max="12008" width="33" style="137" customWidth="1"/>
    <col min="12009" max="12009" width="40" style="137" customWidth="1"/>
    <col min="12010" max="12010" width="41" style="137" customWidth="1"/>
    <col min="12011" max="12011" width="23" style="137" customWidth="1"/>
    <col min="12012" max="12013" width="37" style="137" customWidth="1"/>
    <col min="12014" max="12014" width="39" style="137" customWidth="1"/>
    <col min="12015" max="12015" width="51" style="137" customWidth="1"/>
    <col min="12016" max="12016" width="33" style="137" customWidth="1"/>
    <col min="12017" max="12017" width="37" style="137" customWidth="1"/>
    <col min="12018" max="12018" width="38" style="137" customWidth="1"/>
    <col min="12019" max="12019" width="43" style="137" customWidth="1"/>
    <col min="12020" max="12021" width="41" style="137" customWidth="1"/>
    <col min="12022" max="12022" width="12" style="137" customWidth="1"/>
    <col min="12023" max="12023" width="18" style="137" customWidth="1"/>
    <col min="12024" max="12024" width="22" style="137" customWidth="1"/>
    <col min="12025" max="12025" width="13" style="137" customWidth="1"/>
    <col min="12026" max="12026" width="14" style="137" customWidth="1"/>
    <col min="12027" max="12027" width="45" style="137" customWidth="1"/>
    <col min="12028" max="12028" width="13" style="137" customWidth="1"/>
    <col min="12029" max="12029" width="27" style="137" customWidth="1"/>
    <col min="12030" max="12030" width="39" style="137" customWidth="1"/>
    <col min="12031" max="12031" width="24" style="137" customWidth="1"/>
    <col min="12032" max="12032" width="40" style="137" customWidth="1"/>
    <col min="12033" max="12033" width="17" style="137" customWidth="1"/>
    <col min="12034" max="12034" width="35" style="137"/>
    <col min="12035" max="12035" width="30" style="137" customWidth="1"/>
    <col min="12036" max="12036" width="6" style="137" customWidth="1"/>
    <col min="12037" max="12037" width="8.28515625" style="137" customWidth="1"/>
    <col min="12038" max="12038" width="10.7109375" style="137" customWidth="1"/>
    <col min="12039" max="12039" width="8.28515625" style="137" customWidth="1"/>
    <col min="12040" max="12041" width="7.140625" style="137" customWidth="1"/>
    <col min="12042" max="12042" width="11.28515625" style="137" customWidth="1"/>
    <col min="12043" max="12043" width="0" style="137" hidden="1" customWidth="1"/>
    <col min="12044" max="12044" width="4" style="137" customWidth="1"/>
    <col min="12045" max="12197" width="8.7109375" style="137" customWidth="1"/>
    <col min="12198" max="12198" width="4" style="137" customWidth="1"/>
    <col min="12199" max="12199" width="13" style="137" customWidth="1"/>
    <col min="12200" max="12200" width="52" style="137" customWidth="1"/>
    <col min="12201" max="12201" width="23.7109375" style="137" customWidth="1"/>
    <col min="12202" max="12202" width="7" style="137" customWidth="1"/>
    <col min="12203" max="12203" width="20" style="137" customWidth="1"/>
    <col min="12204" max="12204" width="26" style="137" customWidth="1"/>
    <col min="12205" max="12205" width="23" style="137" customWidth="1"/>
    <col min="12206" max="12206" width="32" style="137" customWidth="1"/>
    <col min="12207" max="12207" width="30" style="137" customWidth="1"/>
    <col min="12208" max="12208" width="29" style="137" customWidth="1"/>
    <col min="12209" max="12209" width="32" style="137" customWidth="1"/>
    <col min="12210" max="12210" width="31" style="137" customWidth="1"/>
    <col min="12211" max="12211" width="20" style="137" customWidth="1"/>
    <col min="12212" max="12212" width="36" style="137" customWidth="1"/>
    <col min="12213" max="12213" width="25" style="137" customWidth="1"/>
    <col min="12214" max="12214" width="22" style="137" customWidth="1"/>
    <col min="12215" max="12215" width="23" style="137" customWidth="1"/>
    <col min="12216" max="12216" width="16" style="137" customWidth="1"/>
    <col min="12217" max="12217" width="27" style="137" customWidth="1"/>
    <col min="12218" max="12218" width="16" style="137" customWidth="1"/>
    <col min="12219" max="12219" width="25" style="137" customWidth="1"/>
    <col min="12220" max="12220" width="24" style="137" customWidth="1"/>
    <col min="12221" max="12221" width="16" style="137" customWidth="1"/>
    <col min="12222" max="12222" width="22" style="137" customWidth="1"/>
    <col min="12223" max="12223" width="32" style="137" customWidth="1"/>
    <col min="12224" max="12224" width="30" style="137" customWidth="1"/>
    <col min="12225" max="12225" width="23" style="137" customWidth="1"/>
    <col min="12226" max="12226" width="22" style="137" customWidth="1"/>
    <col min="12227" max="12228" width="33" style="137" customWidth="1"/>
    <col min="12229" max="12229" width="26" style="137" customWidth="1"/>
    <col min="12230" max="12230" width="25" style="137" customWidth="1"/>
    <col min="12231" max="12231" width="16" style="137" customWidth="1"/>
    <col min="12232" max="12232" width="23" style="137" customWidth="1"/>
    <col min="12233" max="12233" width="31" style="137" customWidth="1"/>
    <col min="12234" max="12234" width="32" style="137" customWidth="1"/>
    <col min="12235" max="12235" width="17" style="137" customWidth="1"/>
    <col min="12236" max="12236" width="28" style="137" customWidth="1"/>
    <col min="12237" max="12237" width="49" style="137" customWidth="1"/>
    <col min="12238" max="12238" width="24" style="137" customWidth="1"/>
    <col min="12239" max="12239" width="50" style="137" customWidth="1"/>
    <col min="12240" max="12240" width="25" style="137" customWidth="1"/>
    <col min="12241" max="12241" width="20" style="137" customWidth="1"/>
    <col min="12242" max="12242" width="26" style="137" customWidth="1"/>
    <col min="12243" max="12243" width="33" style="137" customWidth="1"/>
    <col min="12244" max="12244" width="26" style="137" customWidth="1"/>
    <col min="12245" max="12245" width="38" style="137" customWidth="1"/>
    <col min="12246" max="12246" width="28" style="137" customWidth="1"/>
    <col min="12247" max="12247" width="45" style="137" customWidth="1"/>
    <col min="12248" max="12248" width="27" style="137" customWidth="1"/>
    <col min="12249" max="12249" width="37" style="137" customWidth="1"/>
    <col min="12250" max="12250" width="18" style="137" customWidth="1"/>
    <col min="12251" max="12251" width="22" style="137" customWidth="1"/>
    <col min="12252" max="12252" width="23" style="137" customWidth="1"/>
    <col min="12253" max="12253" width="26" style="137" customWidth="1"/>
    <col min="12254" max="12254" width="17" style="137" customWidth="1"/>
    <col min="12255" max="12255" width="40" style="137" customWidth="1"/>
    <col min="12256" max="12256" width="23" style="137" customWidth="1"/>
    <col min="12257" max="12257" width="38" style="137" customWidth="1"/>
    <col min="12258" max="12258" width="51" style="137" customWidth="1"/>
    <col min="12259" max="12259" width="26" style="137" customWidth="1"/>
    <col min="12260" max="12260" width="32" style="137" customWidth="1"/>
    <col min="12261" max="12261" width="44" style="137" customWidth="1"/>
    <col min="12262" max="12262" width="22" style="137" customWidth="1"/>
    <col min="12263" max="12263" width="52" style="137" customWidth="1"/>
    <col min="12264" max="12264" width="33" style="137" customWidth="1"/>
    <col min="12265" max="12265" width="40" style="137" customWidth="1"/>
    <col min="12266" max="12266" width="41" style="137" customWidth="1"/>
    <col min="12267" max="12267" width="23" style="137" customWidth="1"/>
    <col min="12268" max="12269" width="37" style="137" customWidth="1"/>
    <col min="12270" max="12270" width="39" style="137" customWidth="1"/>
    <col min="12271" max="12271" width="51" style="137" customWidth="1"/>
    <col min="12272" max="12272" width="33" style="137" customWidth="1"/>
    <col min="12273" max="12273" width="37" style="137" customWidth="1"/>
    <col min="12274" max="12274" width="38" style="137" customWidth="1"/>
    <col min="12275" max="12275" width="43" style="137" customWidth="1"/>
    <col min="12276" max="12277" width="41" style="137" customWidth="1"/>
    <col min="12278" max="12278" width="12" style="137" customWidth="1"/>
    <col min="12279" max="12279" width="18" style="137" customWidth="1"/>
    <col min="12280" max="12280" width="22" style="137" customWidth="1"/>
    <col min="12281" max="12281" width="13" style="137" customWidth="1"/>
    <col min="12282" max="12282" width="14" style="137" customWidth="1"/>
    <col min="12283" max="12283" width="45" style="137" customWidth="1"/>
    <col min="12284" max="12284" width="13" style="137" customWidth="1"/>
    <col min="12285" max="12285" width="27" style="137" customWidth="1"/>
    <col min="12286" max="12286" width="39" style="137" customWidth="1"/>
    <col min="12287" max="12287" width="24" style="137" customWidth="1"/>
    <col min="12288" max="12288" width="40" style="137" customWidth="1"/>
    <col min="12289" max="12289" width="17" style="137" customWidth="1"/>
    <col min="12290" max="12290" width="35" style="137"/>
    <col min="12291" max="12291" width="30" style="137" customWidth="1"/>
    <col min="12292" max="12292" width="6" style="137" customWidth="1"/>
    <col min="12293" max="12293" width="8.28515625" style="137" customWidth="1"/>
    <col min="12294" max="12294" width="10.7109375" style="137" customWidth="1"/>
    <col min="12295" max="12295" width="8.28515625" style="137" customWidth="1"/>
    <col min="12296" max="12297" width="7.140625" style="137" customWidth="1"/>
    <col min="12298" max="12298" width="11.28515625" style="137" customWidth="1"/>
    <col min="12299" max="12299" width="0" style="137" hidden="1" customWidth="1"/>
    <col min="12300" max="12300" width="4" style="137" customWidth="1"/>
    <col min="12301" max="12453" width="8.7109375" style="137" customWidth="1"/>
    <col min="12454" max="12454" width="4" style="137" customWidth="1"/>
    <col min="12455" max="12455" width="13" style="137" customWidth="1"/>
    <col min="12456" max="12456" width="52" style="137" customWidth="1"/>
    <col min="12457" max="12457" width="23.7109375" style="137" customWidth="1"/>
    <col min="12458" max="12458" width="7" style="137" customWidth="1"/>
    <col min="12459" max="12459" width="20" style="137" customWidth="1"/>
    <col min="12460" max="12460" width="26" style="137" customWidth="1"/>
    <col min="12461" max="12461" width="23" style="137" customWidth="1"/>
    <col min="12462" max="12462" width="32" style="137" customWidth="1"/>
    <col min="12463" max="12463" width="30" style="137" customWidth="1"/>
    <col min="12464" max="12464" width="29" style="137" customWidth="1"/>
    <col min="12465" max="12465" width="32" style="137" customWidth="1"/>
    <col min="12466" max="12466" width="31" style="137" customWidth="1"/>
    <col min="12467" max="12467" width="20" style="137" customWidth="1"/>
    <col min="12468" max="12468" width="36" style="137" customWidth="1"/>
    <col min="12469" max="12469" width="25" style="137" customWidth="1"/>
    <col min="12470" max="12470" width="22" style="137" customWidth="1"/>
    <col min="12471" max="12471" width="23" style="137" customWidth="1"/>
    <col min="12472" max="12472" width="16" style="137" customWidth="1"/>
    <col min="12473" max="12473" width="27" style="137" customWidth="1"/>
    <col min="12474" max="12474" width="16" style="137" customWidth="1"/>
    <col min="12475" max="12475" width="25" style="137" customWidth="1"/>
    <col min="12476" max="12476" width="24" style="137" customWidth="1"/>
    <col min="12477" max="12477" width="16" style="137" customWidth="1"/>
    <col min="12478" max="12478" width="22" style="137" customWidth="1"/>
    <col min="12479" max="12479" width="32" style="137" customWidth="1"/>
    <col min="12480" max="12480" width="30" style="137" customWidth="1"/>
    <col min="12481" max="12481" width="23" style="137" customWidth="1"/>
    <col min="12482" max="12482" width="22" style="137" customWidth="1"/>
    <col min="12483" max="12484" width="33" style="137" customWidth="1"/>
    <col min="12485" max="12485" width="26" style="137" customWidth="1"/>
    <col min="12486" max="12486" width="25" style="137" customWidth="1"/>
    <col min="12487" max="12487" width="16" style="137" customWidth="1"/>
    <col min="12488" max="12488" width="23" style="137" customWidth="1"/>
    <col min="12489" max="12489" width="31" style="137" customWidth="1"/>
    <col min="12490" max="12490" width="32" style="137" customWidth="1"/>
    <col min="12491" max="12491" width="17" style="137" customWidth="1"/>
    <col min="12492" max="12492" width="28" style="137" customWidth="1"/>
    <col min="12493" max="12493" width="49" style="137" customWidth="1"/>
    <col min="12494" max="12494" width="24" style="137" customWidth="1"/>
    <col min="12495" max="12495" width="50" style="137" customWidth="1"/>
    <col min="12496" max="12496" width="25" style="137" customWidth="1"/>
    <col min="12497" max="12497" width="20" style="137" customWidth="1"/>
    <col min="12498" max="12498" width="26" style="137" customWidth="1"/>
    <col min="12499" max="12499" width="33" style="137" customWidth="1"/>
    <col min="12500" max="12500" width="26" style="137" customWidth="1"/>
    <col min="12501" max="12501" width="38" style="137" customWidth="1"/>
    <col min="12502" max="12502" width="28" style="137" customWidth="1"/>
    <col min="12503" max="12503" width="45" style="137" customWidth="1"/>
    <col min="12504" max="12504" width="27" style="137" customWidth="1"/>
    <col min="12505" max="12505" width="37" style="137" customWidth="1"/>
    <col min="12506" max="12506" width="18" style="137" customWidth="1"/>
    <col min="12507" max="12507" width="22" style="137" customWidth="1"/>
    <col min="12508" max="12508" width="23" style="137" customWidth="1"/>
    <col min="12509" max="12509" width="26" style="137" customWidth="1"/>
    <col min="12510" max="12510" width="17" style="137" customWidth="1"/>
    <col min="12511" max="12511" width="40" style="137" customWidth="1"/>
    <col min="12512" max="12512" width="23" style="137" customWidth="1"/>
    <col min="12513" max="12513" width="38" style="137" customWidth="1"/>
    <col min="12514" max="12514" width="51" style="137" customWidth="1"/>
    <col min="12515" max="12515" width="26" style="137" customWidth="1"/>
    <col min="12516" max="12516" width="32" style="137" customWidth="1"/>
    <col min="12517" max="12517" width="44" style="137" customWidth="1"/>
    <col min="12518" max="12518" width="22" style="137" customWidth="1"/>
    <col min="12519" max="12519" width="52" style="137" customWidth="1"/>
    <col min="12520" max="12520" width="33" style="137" customWidth="1"/>
    <col min="12521" max="12521" width="40" style="137" customWidth="1"/>
    <col min="12522" max="12522" width="41" style="137" customWidth="1"/>
    <col min="12523" max="12523" width="23" style="137" customWidth="1"/>
    <col min="12524" max="12525" width="37" style="137" customWidth="1"/>
    <col min="12526" max="12526" width="39" style="137" customWidth="1"/>
    <col min="12527" max="12527" width="51" style="137" customWidth="1"/>
    <col min="12528" max="12528" width="33" style="137" customWidth="1"/>
    <col min="12529" max="12529" width="37" style="137" customWidth="1"/>
    <col min="12530" max="12530" width="38" style="137" customWidth="1"/>
    <col min="12531" max="12531" width="43" style="137" customWidth="1"/>
    <col min="12532" max="12533" width="41" style="137" customWidth="1"/>
    <col min="12534" max="12534" width="12" style="137" customWidth="1"/>
    <col min="12535" max="12535" width="18" style="137" customWidth="1"/>
    <col min="12536" max="12536" width="22" style="137" customWidth="1"/>
    <col min="12537" max="12537" width="13" style="137" customWidth="1"/>
    <col min="12538" max="12538" width="14" style="137" customWidth="1"/>
    <col min="12539" max="12539" width="45" style="137" customWidth="1"/>
    <col min="12540" max="12540" width="13" style="137" customWidth="1"/>
    <col min="12541" max="12541" width="27" style="137" customWidth="1"/>
    <col min="12542" max="12542" width="39" style="137" customWidth="1"/>
    <col min="12543" max="12543" width="24" style="137" customWidth="1"/>
    <col min="12544" max="12544" width="40" style="137" customWidth="1"/>
    <col min="12545" max="12545" width="17" style="137" customWidth="1"/>
    <col min="12546" max="12546" width="35" style="137"/>
    <col min="12547" max="12547" width="30" style="137" customWidth="1"/>
    <col min="12548" max="12548" width="6" style="137" customWidth="1"/>
    <col min="12549" max="12549" width="8.28515625" style="137" customWidth="1"/>
    <col min="12550" max="12550" width="10.7109375" style="137" customWidth="1"/>
    <col min="12551" max="12551" width="8.28515625" style="137" customWidth="1"/>
    <col min="12552" max="12553" width="7.140625" style="137" customWidth="1"/>
    <col min="12554" max="12554" width="11.28515625" style="137" customWidth="1"/>
    <col min="12555" max="12555" width="0" style="137" hidden="1" customWidth="1"/>
    <col min="12556" max="12556" width="4" style="137" customWidth="1"/>
    <col min="12557" max="12709" width="8.7109375" style="137" customWidth="1"/>
    <col min="12710" max="12710" width="4" style="137" customWidth="1"/>
    <col min="12711" max="12711" width="13" style="137" customWidth="1"/>
    <col min="12712" max="12712" width="52" style="137" customWidth="1"/>
    <col min="12713" max="12713" width="23.7109375" style="137" customWidth="1"/>
    <col min="12714" max="12714" width="7" style="137" customWidth="1"/>
    <col min="12715" max="12715" width="20" style="137" customWidth="1"/>
    <col min="12716" max="12716" width="26" style="137" customWidth="1"/>
    <col min="12717" max="12717" width="23" style="137" customWidth="1"/>
    <col min="12718" max="12718" width="32" style="137" customWidth="1"/>
    <col min="12719" max="12719" width="30" style="137" customWidth="1"/>
    <col min="12720" max="12720" width="29" style="137" customWidth="1"/>
    <col min="12721" max="12721" width="32" style="137" customWidth="1"/>
    <col min="12722" max="12722" width="31" style="137" customWidth="1"/>
    <col min="12723" max="12723" width="20" style="137" customWidth="1"/>
    <col min="12724" max="12724" width="36" style="137" customWidth="1"/>
    <col min="12725" max="12725" width="25" style="137" customWidth="1"/>
    <col min="12726" max="12726" width="22" style="137" customWidth="1"/>
    <col min="12727" max="12727" width="23" style="137" customWidth="1"/>
    <col min="12728" max="12728" width="16" style="137" customWidth="1"/>
    <col min="12729" max="12729" width="27" style="137" customWidth="1"/>
    <col min="12730" max="12730" width="16" style="137" customWidth="1"/>
    <col min="12731" max="12731" width="25" style="137" customWidth="1"/>
    <col min="12732" max="12732" width="24" style="137" customWidth="1"/>
    <col min="12733" max="12733" width="16" style="137" customWidth="1"/>
    <col min="12734" max="12734" width="22" style="137" customWidth="1"/>
    <col min="12735" max="12735" width="32" style="137" customWidth="1"/>
    <col min="12736" max="12736" width="30" style="137" customWidth="1"/>
    <col min="12737" max="12737" width="23" style="137" customWidth="1"/>
    <col min="12738" max="12738" width="22" style="137" customWidth="1"/>
    <col min="12739" max="12740" width="33" style="137" customWidth="1"/>
    <col min="12741" max="12741" width="26" style="137" customWidth="1"/>
    <col min="12742" max="12742" width="25" style="137" customWidth="1"/>
    <col min="12743" max="12743" width="16" style="137" customWidth="1"/>
    <col min="12744" max="12744" width="23" style="137" customWidth="1"/>
    <col min="12745" max="12745" width="31" style="137" customWidth="1"/>
    <col min="12746" max="12746" width="32" style="137" customWidth="1"/>
    <col min="12747" max="12747" width="17" style="137" customWidth="1"/>
    <col min="12748" max="12748" width="28" style="137" customWidth="1"/>
    <col min="12749" max="12749" width="49" style="137" customWidth="1"/>
    <col min="12750" max="12750" width="24" style="137" customWidth="1"/>
    <col min="12751" max="12751" width="50" style="137" customWidth="1"/>
    <col min="12752" max="12752" width="25" style="137" customWidth="1"/>
    <col min="12753" max="12753" width="20" style="137" customWidth="1"/>
    <col min="12754" max="12754" width="26" style="137" customWidth="1"/>
    <col min="12755" max="12755" width="33" style="137" customWidth="1"/>
    <col min="12756" max="12756" width="26" style="137" customWidth="1"/>
    <col min="12757" max="12757" width="38" style="137" customWidth="1"/>
    <col min="12758" max="12758" width="28" style="137" customWidth="1"/>
    <col min="12759" max="12759" width="45" style="137" customWidth="1"/>
    <col min="12760" max="12760" width="27" style="137" customWidth="1"/>
    <col min="12761" max="12761" width="37" style="137" customWidth="1"/>
    <col min="12762" max="12762" width="18" style="137" customWidth="1"/>
    <col min="12763" max="12763" width="22" style="137" customWidth="1"/>
    <col min="12764" max="12764" width="23" style="137" customWidth="1"/>
    <col min="12765" max="12765" width="26" style="137" customWidth="1"/>
    <col min="12766" max="12766" width="17" style="137" customWidth="1"/>
    <col min="12767" max="12767" width="40" style="137" customWidth="1"/>
    <col min="12768" max="12768" width="23" style="137" customWidth="1"/>
    <col min="12769" max="12769" width="38" style="137" customWidth="1"/>
    <col min="12770" max="12770" width="51" style="137" customWidth="1"/>
    <col min="12771" max="12771" width="26" style="137" customWidth="1"/>
    <col min="12772" max="12772" width="32" style="137" customWidth="1"/>
    <col min="12773" max="12773" width="44" style="137" customWidth="1"/>
    <col min="12774" max="12774" width="22" style="137" customWidth="1"/>
    <col min="12775" max="12775" width="52" style="137" customWidth="1"/>
    <col min="12776" max="12776" width="33" style="137" customWidth="1"/>
    <col min="12777" max="12777" width="40" style="137" customWidth="1"/>
    <col min="12778" max="12778" width="41" style="137" customWidth="1"/>
    <col min="12779" max="12779" width="23" style="137" customWidth="1"/>
    <col min="12780" max="12781" width="37" style="137" customWidth="1"/>
    <col min="12782" max="12782" width="39" style="137" customWidth="1"/>
    <col min="12783" max="12783" width="51" style="137" customWidth="1"/>
    <col min="12784" max="12784" width="33" style="137" customWidth="1"/>
    <col min="12785" max="12785" width="37" style="137" customWidth="1"/>
    <col min="12786" max="12786" width="38" style="137" customWidth="1"/>
    <col min="12787" max="12787" width="43" style="137" customWidth="1"/>
    <col min="12788" max="12789" width="41" style="137" customWidth="1"/>
    <col min="12790" max="12790" width="12" style="137" customWidth="1"/>
    <col min="12791" max="12791" width="18" style="137" customWidth="1"/>
    <col min="12792" max="12792" width="22" style="137" customWidth="1"/>
    <col min="12793" max="12793" width="13" style="137" customWidth="1"/>
    <col min="12794" max="12794" width="14" style="137" customWidth="1"/>
    <col min="12795" max="12795" width="45" style="137" customWidth="1"/>
    <col min="12796" max="12796" width="13" style="137" customWidth="1"/>
    <col min="12797" max="12797" width="27" style="137" customWidth="1"/>
    <col min="12798" max="12798" width="39" style="137" customWidth="1"/>
    <col min="12799" max="12799" width="24" style="137" customWidth="1"/>
    <col min="12800" max="12800" width="40" style="137" customWidth="1"/>
    <col min="12801" max="12801" width="17" style="137" customWidth="1"/>
    <col min="12802" max="12802" width="35" style="137"/>
    <col min="12803" max="12803" width="30" style="137" customWidth="1"/>
    <col min="12804" max="12804" width="6" style="137" customWidth="1"/>
    <col min="12805" max="12805" width="8.28515625" style="137" customWidth="1"/>
    <col min="12806" max="12806" width="10.7109375" style="137" customWidth="1"/>
    <col min="12807" max="12807" width="8.28515625" style="137" customWidth="1"/>
    <col min="12808" max="12809" width="7.140625" style="137" customWidth="1"/>
    <col min="12810" max="12810" width="11.28515625" style="137" customWidth="1"/>
    <col min="12811" max="12811" width="0" style="137" hidden="1" customWidth="1"/>
    <col min="12812" max="12812" width="4" style="137" customWidth="1"/>
    <col min="12813" max="12965" width="8.7109375" style="137" customWidth="1"/>
    <col min="12966" max="12966" width="4" style="137" customWidth="1"/>
    <col min="12967" max="12967" width="13" style="137" customWidth="1"/>
    <col min="12968" max="12968" width="52" style="137" customWidth="1"/>
    <col min="12969" max="12969" width="23.7109375" style="137" customWidth="1"/>
    <col min="12970" max="12970" width="7" style="137" customWidth="1"/>
    <col min="12971" max="12971" width="20" style="137" customWidth="1"/>
    <col min="12972" max="12972" width="26" style="137" customWidth="1"/>
    <col min="12973" max="12973" width="23" style="137" customWidth="1"/>
    <col min="12974" max="12974" width="32" style="137" customWidth="1"/>
    <col min="12975" max="12975" width="30" style="137" customWidth="1"/>
    <col min="12976" max="12976" width="29" style="137" customWidth="1"/>
    <col min="12977" max="12977" width="32" style="137" customWidth="1"/>
    <col min="12978" max="12978" width="31" style="137" customWidth="1"/>
    <col min="12979" max="12979" width="20" style="137" customWidth="1"/>
    <col min="12980" max="12980" width="36" style="137" customWidth="1"/>
    <col min="12981" max="12981" width="25" style="137" customWidth="1"/>
    <col min="12982" max="12982" width="22" style="137" customWidth="1"/>
    <col min="12983" max="12983" width="23" style="137" customWidth="1"/>
    <col min="12984" max="12984" width="16" style="137" customWidth="1"/>
    <col min="12985" max="12985" width="27" style="137" customWidth="1"/>
    <col min="12986" max="12986" width="16" style="137" customWidth="1"/>
    <col min="12987" max="12987" width="25" style="137" customWidth="1"/>
    <col min="12988" max="12988" width="24" style="137" customWidth="1"/>
    <col min="12989" max="12989" width="16" style="137" customWidth="1"/>
    <col min="12990" max="12990" width="22" style="137" customWidth="1"/>
    <col min="12991" max="12991" width="32" style="137" customWidth="1"/>
    <col min="12992" max="12992" width="30" style="137" customWidth="1"/>
    <col min="12993" max="12993" width="23" style="137" customWidth="1"/>
    <col min="12994" max="12994" width="22" style="137" customWidth="1"/>
    <col min="12995" max="12996" width="33" style="137" customWidth="1"/>
    <col min="12997" max="12997" width="26" style="137" customWidth="1"/>
    <col min="12998" max="12998" width="25" style="137" customWidth="1"/>
    <col min="12999" max="12999" width="16" style="137" customWidth="1"/>
    <col min="13000" max="13000" width="23" style="137" customWidth="1"/>
    <col min="13001" max="13001" width="31" style="137" customWidth="1"/>
    <col min="13002" max="13002" width="32" style="137" customWidth="1"/>
    <col min="13003" max="13003" width="17" style="137" customWidth="1"/>
    <col min="13004" max="13004" width="28" style="137" customWidth="1"/>
    <col min="13005" max="13005" width="49" style="137" customWidth="1"/>
    <col min="13006" max="13006" width="24" style="137" customWidth="1"/>
    <col min="13007" max="13007" width="50" style="137" customWidth="1"/>
    <col min="13008" max="13008" width="25" style="137" customWidth="1"/>
    <col min="13009" max="13009" width="20" style="137" customWidth="1"/>
    <col min="13010" max="13010" width="26" style="137" customWidth="1"/>
    <col min="13011" max="13011" width="33" style="137" customWidth="1"/>
    <col min="13012" max="13012" width="26" style="137" customWidth="1"/>
    <col min="13013" max="13013" width="38" style="137" customWidth="1"/>
    <col min="13014" max="13014" width="28" style="137" customWidth="1"/>
    <col min="13015" max="13015" width="45" style="137" customWidth="1"/>
    <col min="13016" max="13016" width="27" style="137" customWidth="1"/>
    <col min="13017" max="13017" width="37" style="137" customWidth="1"/>
    <col min="13018" max="13018" width="18" style="137" customWidth="1"/>
    <col min="13019" max="13019" width="22" style="137" customWidth="1"/>
    <col min="13020" max="13020" width="23" style="137" customWidth="1"/>
    <col min="13021" max="13021" width="26" style="137" customWidth="1"/>
    <col min="13022" max="13022" width="17" style="137" customWidth="1"/>
    <col min="13023" max="13023" width="40" style="137" customWidth="1"/>
    <col min="13024" max="13024" width="23" style="137" customWidth="1"/>
    <col min="13025" max="13025" width="38" style="137" customWidth="1"/>
    <col min="13026" max="13026" width="51" style="137" customWidth="1"/>
    <col min="13027" max="13027" width="26" style="137" customWidth="1"/>
    <col min="13028" max="13028" width="32" style="137" customWidth="1"/>
    <col min="13029" max="13029" width="44" style="137" customWidth="1"/>
    <col min="13030" max="13030" width="22" style="137" customWidth="1"/>
    <col min="13031" max="13031" width="52" style="137" customWidth="1"/>
    <col min="13032" max="13032" width="33" style="137" customWidth="1"/>
    <col min="13033" max="13033" width="40" style="137" customWidth="1"/>
    <col min="13034" max="13034" width="41" style="137" customWidth="1"/>
    <col min="13035" max="13035" width="23" style="137" customWidth="1"/>
    <col min="13036" max="13037" width="37" style="137" customWidth="1"/>
    <col min="13038" max="13038" width="39" style="137" customWidth="1"/>
    <col min="13039" max="13039" width="51" style="137" customWidth="1"/>
    <col min="13040" max="13040" width="33" style="137" customWidth="1"/>
    <col min="13041" max="13041" width="37" style="137" customWidth="1"/>
    <col min="13042" max="13042" width="38" style="137" customWidth="1"/>
    <col min="13043" max="13043" width="43" style="137" customWidth="1"/>
    <col min="13044" max="13045" width="41" style="137" customWidth="1"/>
    <col min="13046" max="13046" width="12" style="137" customWidth="1"/>
    <col min="13047" max="13047" width="18" style="137" customWidth="1"/>
    <col min="13048" max="13048" width="22" style="137" customWidth="1"/>
    <col min="13049" max="13049" width="13" style="137" customWidth="1"/>
    <col min="13050" max="13050" width="14" style="137" customWidth="1"/>
    <col min="13051" max="13051" width="45" style="137" customWidth="1"/>
    <col min="13052" max="13052" width="13" style="137" customWidth="1"/>
    <col min="13053" max="13053" width="27" style="137" customWidth="1"/>
    <col min="13054" max="13054" width="39" style="137" customWidth="1"/>
    <col min="13055" max="13055" width="24" style="137" customWidth="1"/>
    <col min="13056" max="13056" width="40" style="137" customWidth="1"/>
    <col min="13057" max="13057" width="17" style="137" customWidth="1"/>
    <col min="13058" max="13058" width="35" style="137"/>
    <col min="13059" max="13059" width="30" style="137" customWidth="1"/>
    <col min="13060" max="13060" width="6" style="137" customWidth="1"/>
    <col min="13061" max="13061" width="8.28515625" style="137" customWidth="1"/>
    <col min="13062" max="13062" width="10.7109375" style="137" customWidth="1"/>
    <col min="13063" max="13063" width="8.28515625" style="137" customWidth="1"/>
    <col min="13064" max="13065" width="7.140625" style="137" customWidth="1"/>
    <col min="13066" max="13066" width="11.28515625" style="137" customWidth="1"/>
    <col min="13067" max="13067" width="0" style="137" hidden="1" customWidth="1"/>
    <col min="13068" max="13068" width="4" style="137" customWidth="1"/>
    <col min="13069" max="13221" width="8.7109375" style="137" customWidth="1"/>
    <col min="13222" max="13222" width="4" style="137" customWidth="1"/>
    <col min="13223" max="13223" width="13" style="137" customWidth="1"/>
    <col min="13224" max="13224" width="52" style="137" customWidth="1"/>
    <col min="13225" max="13225" width="23.7109375" style="137" customWidth="1"/>
    <col min="13226" max="13226" width="7" style="137" customWidth="1"/>
    <col min="13227" max="13227" width="20" style="137" customWidth="1"/>
    <col min="13228" max="13228" width="26" style="137" customWidth="1"/>
    <col min="13229" max="13229" width="23" style="137" customWidth="1"/>
    <col min="13230" max="13230" width="32" style="137" customWidth="1"/>
    <col min="13231" max="13231" width="30" style="137" customWidth="1"/>
    <col min="13232" max="13232" width="29" style="137" customWidth="1"/>
    <col min="13233" max="13233" width="32" style="137" customWidth="1"/>
    <col min="13234" max="13234" width="31" style="137" customWidth="1"/>
    <col min="13235" max="13235" width="20" style="137" customWidth="1"/>
    <col min="13236" max="13236" width="36" style="137" customWidth="1"/>
    <col min="13237" max="13237" width="25" style="137" customWidth="1"/>
    <col min="13238" max="13238" width="22" style="137" customWidth="1"/>
    <col min="13239" max="13239" width="23" style="137" customWidth="1"/>
    <col min="13240" max="13240" width="16" style="137" customWidth="1"/>
    <col min="13241" max="13241" width="27" style="137" customWidth="1"/>
    <col min="13242" max="13242" width="16" style="137" customWidth="1"/>
    <col min="13243" max="13243" width="25" style="137" customWidth="1"/>
    <col min="13244" max="13244" width="24" style="137" customWidth="1"/>
    <col min="13245" max="13245" width="16" style="137" customWidth="1"/>
    <col min="13246" max="13246" width="22" style="137" customWidth="1"/>
    <col min="13247" max="13247" width="32" style="137" customWidth="1"/>
    <col min="13248" max="13248" width="30" style="137" customWidth="1"/>
    <col min="13249" max="13249" width="23" style="137" customWidth="1"/>
    <col min="13250" max="13250" width="22" style="137" customWidth="1"/>
    <col min="13251" max="13252" width="33" style="137" customWidth="1"/>
    <col min="13253" max="13253" width="26" style="137" customWidth="1"/>
    <col min="13254" max="13254" width="25" style="137" customWidth="1"/>
    <col min="13255" max="13255" width="16" style="137" customWidth="1"/>
    <col min="13256" max="13256" width="23" style="137" customWidth="1"/>
    <col min="13257" max="13257" width="31" style="137" customWidth="1"/>
    <col min="13258" max="13258" width="32" style="137" customWidth="1"/>
    <col min="13259" max="13259" width="17" style="137" customWidth="1"/>
    <col min="13260" max="13260" width="28" style="137" customWidth="1"/>
    <col min="13261" max="13261" width="49" style="137" customWidth="1"/>
    <col min="13262" max="13262" width="24" style="137" customWidth="1"/>
    <col min="13263" max="13263" width="50" style="137" customWidth="1"/>
    <col min="13264" max="13264" width="25" style="137" customWidth="1"/>
    <col min="13265" max="13265" width="20" style="137" customWidth="1"/>
    <col min="13266" max="13266" width="26" style="137" customWidth="1"/>
    <col min="13267" max="13267" width="33" style="137" customWidth="1"/>
    <col min="13268" max="13268" width="26" style="137" customWidth="1"/>
    <col min="13269" max="13269" width="38" style="137" customWidth="1"/>
    <col min="13270" max="13270" width="28" style="137" customWidth="1"/>
    <col min="13271" max="13271" width="45" style="137" customWidth="1"/>
    <col min="13272" max="13272" width="27" style="137" customWidth="1"/>
    <col min="13273" max="13273" width="37" style="137" customWidth="1"/>
    <col min="13274" max="13274" width="18" style="137" customWidth="1"/>
    <col min="13275" max="13275" width="22" style="137" customWidth="1"/>
    <col min="13276" max="13276" width="23" style="137" customWidth="1"/>
    <col min="13277" max="13277" width="26" style="137" customWidth="1"/>
    <col min="13278" max="13278" width="17" style="137" customWidth="1"/>
    <col min="13279" max="13279" width="40" style="137" customWidth="1"/>
    <col min="13280" max="13280" width="23" style="137" customWidth="1"/>
    <col min="13281" max="13281" width="38" style="137" customWidth="1"/>
    <col min="13282" max="13282" width="51" style="137" customWidth="1"/>
    <col min="13283" max="13283" width="26" style="137" customWidth="1"/>
    <col min="13284" max="13284" width="32" style="137" customWidth="1"/>
    <col min="13285" max="13285" width="44" style="137" customWidth="1"/>
    <col min="13286" max="13286" width="22" style="137" customWidth="1"/>
    <col min="13287" max="13287" width="52" style="137" customWidth="1"/>
    <col min="13288" max="13288" width="33" style="137" customWidth="1"/>
    <col min="13289" max="13289" width="40" style="137" customWidth="1"/>
    <col min="13290" max="13290" width="41" style="137" customWidth="1"/>
    <col min="13291" max="13291" width="23" style="137" customWidth="1"/>
    <col min="13292" max="13293" width="37" style="137" customWidth="1"/>
    <col min="13294" max="13294" width="39" style="137" customWidth="1"/>
    <col min="13295" max="13295" width="51" style="137" customWidth="1"/>
    <col min="13296" max="13296" width="33" style="137" customWidth="1"/>
    <col min="13297" max="13297" width="37" style="137" customWidth="1"/>
    <col min="13298" max="13298" width="38" style="137" customWidth="1"/>
    <col min="13299" max="13299" width="43" style="137" customWidth="1"/>
    <col min="13300" max="13301" width="41" style="137" customWidth="1"/>
    <col min="13302" max="13302" width="12" style="137" customWidth="1"/>
    <col min="13303" max="13303" width="18" style="137" customWidth="1"/>
    <col min="13304" max="13304" width="22" style="137" customWidth="1"/>
    <col min="13305" max="13305" width="13" style="137" customWidth="1"/>
    <col min="13306" max="13306" width="14" style="137" customWidth="1"/>
    <col min="13307" max="13307" width="45" style="137" customWidth="1"/>
    <col min="13308" max="13308" width="13" style="137" customWidth="1"/>
    <col min="13309" max="13309" width="27" style="137" customWidth="1"/>
    <col min="13310" max="13310" width="39" style="137" customWidth="1"/>
    <col min="13311" max="13311" width="24" style="137" customWidth="1"/>
    <col min="13312" max="13312" width="40" style="137" customWidth="1"/>
    <col min="13313" max="13313" width="17" style="137" customWidth="1"/>
    <col min="13314" max="13314" width="35" style="137"/>
    <col min="13315" max="13315" width="30" style="137" customWidth="1"/>
    <col min="13316" max="13316" width="6" style="137" customWidth="1"/>
    <col min="13317" max="13317" width="8.28515625" style="137" customWidth="1"/>
    <col min="13318" max="13318" width="10.7109375" style="137" customWidth="1"/>
    <col min="13319" max="13319" width="8.28515625" style="137" customWidth="1"/>
    <col min="13320" max="13321" width="7.140625" style="137" customWidth="1"/>
    <col min="13322" max="13322" width="11.28515625" style="137" customWidth="1"/>
    <col min="13323" max="13323" width="0" style="137" hidden="1" customWidth="1"/>
    <col min="13324" max="13324" width="4" style="137" customWidth="1"/>
    <col min="13325" max="13477" width="8.7109375" style="137" customWidth="1"/>
    <col min="13478" max="13478" width="4" style="137" customWidth="1"/>
    <col min="13479" max="13479" width="13" style="137" customWidth="1"/>
    <col min="13480" max="13480" width="52" style="137" customWidth="1"/>
    <col min="13481" max="13481" width="23.7109375" style="137" customWidth="1"/>
    <col min="13482" max="13482" width="7" style="137" customWidth="1"/>
    <col min="13483" max="13483" width="20" style="137" customWidth="1"/>
    <col min="13484" max="13484" width="26" style="137" customWidth="1"/>
    <col min="13485" max="13485" width="23" style="137" customWidth="1"/>
    <col min="13486" max="13486" width="32" style="137" customWidth="1"/>
    <col min="13487" max="13487" width="30" style="137" customWidth="1"/>
    <col min="13488" max="13488" width="29" style="137" customWidth="1"/>
    <col min="13489" max="13489" width="32" style="137" customWidth="1"/>
    <col min="13490" max="13490" width="31" style="137" customWidth="1"/>
    <col min="13491" max="13491" width="20" style="137" customWidth="1"/>
    <col min="13492" max="13492" width="36" style="137" customWidth="1"/>
    <col min="13493" max="13493" width="25" style="137" customWidth="1"/>
    <col min="13494" max="13494" width="22" style="137" customWidth="1"/>
    <col min="13495" max="13495" width="23" style="137" customWidth="1"/>
    <col min="13496" max="13496" width="16" style="137" customWidth="1"/>
    <col min="13497" max="13497" width="27" style="137" customWidth="1"/>
    <col min="13498" max="13498" width="16" style="137" customWidth="1"/>
    <col min="13499" max="13499" width="25" style="137" customWidth="1"/>
    <col min="13500" max="13500" width="24" style="137" customWidth="1"/>
    <col min="13501" max="13501" width="16" style="137" customWidth="1"/>
    <col min="13502" max="13502" width="22" style="137" customWidth="1"/>
    <col min="13503" max="13503" width="32" style="137" customWidth="1"/>
    <col min="13504" max="13504" width="30" style="137" customWidth="1"/>
    <col min="13505" max="13505" width="23" style="137" customWidth="1"/>
    <col min="13506" max="13506" width="22" style="137" customWidth="1"/>
    <col min="13507" max="13508" width="33" style="137" customWidth="1"/>
    <col min="13509" max="13509" width="26" style="137" customWidth="1"/>
    <col min="13510" max="13510" width="25" style="137" customWidth="1"/>
    <col min="13511" max="13511" width="16" style="137" customWidth="1"/>
    <col min="13512" max="13512" width="23" style="137" customWidth="1"/>
    <col min="13513" max="13513" width="31" style="137" customWidth="1"/>
    <col min="13514" max="13514" width="32" style="137" customWidth="1"/>
    <col min="13515" max="13515" width="17" style="137" customWidth="1"/>
    <col min="13516" max="13516" width="28" style="137" customWidth="1"/>
    <col min="13517" max="13517" width="49" style="137" customWidth="1"/>
    <col min="13518" max="13518" width="24" style="137" customWidth="1"/>
    <col min="13519" max="13519" width="50" style="137" customWidth="1"/>
    <col min="13520" max="13520" width="25" style="137" customWidth="1"/>
    <col min="13521" max="13521" width="20" style="137" customWidth="1"/>
    <col min="13522" max="13522" width="26" style="137" customWidth="1"/>
    <col min="13523" max="13523" width="33" style="137" customWidth="1"/>
    <col min="13524" max="13524" width="26" style="137" customWidth="1"/>
    <col min="13525" max="13525" width="38" style="137" customWidth="1"/>
    <col min="13526" max="13526" width="28" style="137" customWidth="1"/>
    <col min="13527" max="13527" width="45" style="137" customWidth="1"/>
    <col min="13528" max="13528" width="27" style="137" customWidth="1"/>
    <col min="13529" max="13529" width="37" style="137" customWidth="1"/>
    <col min="13530" max="13530" width="18" style="137" customWidth="1"/>
    <col min="13531" max="13531" width="22" style="137" customWidth="1"/>
    <col min="13532" max="13532" width="23" style="137" customWidth="1"/>
    <col min="13533" max="13533" width="26" style="137" customWidth="1"/>
    <col min="13534" max="13534" width="17" style="137" customWidth="1"/>
    <col min="13535" max="13535" width="40" style="137" customWidth="1"/>
    <col min="13536" max="13536" width="23" style="137" customWidth="1"/>
    <col min="13537" max="13537" width="38" style="137" customWidth="1"/>
    <col min="13538" max="13538" width="51" style="137" customWidth="1"/>
    <col min="13539" max="13539" width="26" style="137" customWidth="1"/>
    <col min="13540" max="13540" width="32" style="137" customWidth="1"/>
    <col min="13541" max="13541" width="44" style="137" customWidth="1"/>
    <col min="13542" max="13542" width="22" style="137" customWidth="1"/>
    <col min="13543" max="13543" width="52" style="137" customWidth="1"/>
    <col min="13544" max="13544" width="33" style="137" customWidth="1"/>
    <col min="13545" max="13545" width="40" style="137" customWidth="1"/>
    <col min="13546" max="13546" width="41" style="137" customWidth="1"/>
    <col min="13547" max="13547" width="23" style="137" customWidth="1"/>
    <col min="13548" max="13549" width="37" style="137" customWidth="1"/>
    <col min="13550" max="13550" width="39" style="137" customWidth="1"/>
    <col min="13551" max="13551" width="51" style="137" customWidth="1"/>
    <col min="13552" max="13552" width="33" style="137" customWidth="1"/>
    <col min="13553" max="13553" width="37" style="137" customWidth="1"/>
    <col min="13554" max="13554" width="38" style="137" customWidth="1"/>
    <col min="13555" max="13555" width="43" style="137" customWidth="1"/>
    <col min="13556" max="13557" width="41" style="137" customWidth="1"/>
    <col min="13558" max="13558" width="12" style="137" customWidth="1"/>
    <col min="13559" max="13559" width="18" style="137" customWidth="1"/>
    <col min="13560" max="13560" width="22" style="137" customWidth="1"/>
    <col min="13561" max="13561" width="13" style="137" customWidth="1"/>
    <col min="13562" max="13562" width="14" style="137" customWidth="1"/>
    <col min="13563" max="13563" width="45" style="137" customWidth="1"/>
    <col min="13564" max="13564" width="13" style="137" customWidth="1"/>
    <col min="13565" max="13565" width="27" style="137" customWidth="1"/>
    <col min="13566" max="13566" width="39" style="137" customWidth="1"/>
    <col min="13567" max="13567" width="24" style="137" customWidth="1"/>
    <col min="13568" max="13568" width="40" style="137" customWidth="1"/>
    <col min="13569" max="13569" width="17" style="137" customWidth="1"/>
    <col min="13570" max="13570" width="35" style="137"/>
    <col min="13571" max="13571" width="30" style="137" customWidth="1"/>
    <col min="13572" max="13572" width="6" style="137" customWidth="1"/>
    <col min="13573" max="13573" width="8.28515625" style="137" customWidth="1"/>
    <col min="13574" max="13574" width="10.7109375" style="137" customWidth="1"/>
    <col min="13575" max="13575" width="8.28515625" style="137" customWidth="1"/>
    <col min="13576" max="13577" width="7.140625" style="137" customWidth="1"/>
    <col min="13578" max="13578" width="11.28515625" style="137" customWidth="1"/>
    <col min="13579" max="13579" width="0" style="137" hidden="1" customWidth="1"/>
    <col min="13580" max="13580" width="4" style="137" customWidth="1"/>
    <col min="13581" max="13733" width="8.7109375" style="137" customWidth="1"/>
    <col min="13734" max="13734" width="4" style="137" customWidth="1"/>
    <col min="13735" max="13735" width="13" style="137" customWidth="1"/>
    <col min="13736" max="13736" width="52" style="137" customWidth="1"/>
    <col min="13737" max="13737" width="23.7109375" style="137" customWidth="1"/>
    <col min="13738" max="13738" width="7" style="137" customWidth="1"/>
    <col min="13739" max="13739" width="20" style="137" customWidth="1"/>
    <col min="13740" max="13740" width="26" style="137" customWidth="1"/>
    <col min="13741" max="13741" width="23" style="137" customWidth="1"/>
    <col min="13742" max="13742" width="32" style="137" customWidth="1"/>
    <col min="13743" max="13743" width="30" style="137" customWidth="1"/>
    <col min="13744" max="13744" width="29" style="137" customWidth="1"/>
    <col min="13745" max="13745" width="32" style="137" customWidth="1"/>
    <col min="13746" max="13746" width="31" style="137" customWidth="1"/>
    <col min="13747" max="13747" width="20" style="137" customWidth="1"/>
    <col min="13748" max="13748" width="36" style="137" customWidth="1"/>
    <col min="13749" max="13749" width="25" style="137" customWidth="1"/>
    <col min="13750" max="13750" width="22" style="137" customWidth="1"/>
    <col min="13751" max="13751" width="23" style="137" customWidth="1"/>
    <col min="13752" max="13752" width="16" style="137" customWidth="1"/>
    <col min="13753" max="13753" width="27" style="137" customWidth="1"/>
    <col min="13754" max="13754" width="16" style="137" customWidth="1"/>
    <col min="13755" max="13755" width="25" style="137" customWidth="1"/>
    <col min="13756" max="13756" width="24" style="137" customWidth="1"/>
    <col min="13757" max="13757" width="16" style="137" customWidth="1"/>
    <col min="13758" max="13758" width="22" style="137" customWidth="1"/>
    <col min="13759" max="13759" width="32" style="137" customWidth="1"/>
    <col min="13760" max="13760" width="30" style="137" customWidth="1"/>
    <col min="13761" max="13761" width="23" style="137" customWidth="1"/>
    <col min="13762" max="13762" width="22" style="137" customWidth="1"/>
    <col min="13763" max="13764" width="33" style="137" customWidth="1"/>
    <col min="13765" max="13765" width="26" style="137" customWidth="1"/>
    <col min="13766" max="13766" width="25" style="137" customWidth="1"/>
    <col min="13767" max="13767" width="16" style="137" customWidth="1"/>
    <col min="13768" max="13768" width="23" style="137" customWidth="1"/>
    <col min="13769" max="13769" width="31" style="137" customWidth="1"/>
    <col min="13770" max="13770" width="32" style="137" customWidth="1"/>
    <col min="13771" max="13771" width="17" style="137" customWidth="1"/>
    <col min="13772" max="13772" width="28" style="137" customWidth="1"/>
    <col min="13773" max="13773" width="49" style="137" customWidth="1"/>
    <col min="13774" max="13774" width="24" style="137" customWidth="1"/>
    <col min="13775" max="13775" width="50" style="137" customWidth="1"/>
    <col min="13776" max="13776" width="25" style="137" customWidth="1"/>
    <col min="13777" max="13777" width="20" style="137" customWidth="1"/>
    <col min="13778" max="13778" width="26" style="137" customWidth="1"/>
    <col min="13779" max="13779" width="33" style="137" customWidth="1"/>
    <col min="13780" max="13780" width="26" style="137" customWidth="1"/>
    <col min="13781" max="13781" width="38" style="137" customWidth="1"/>
    <col min="13782" max="13782" width="28" style="137" customWidth="1"/>
    <col min="13783" max="13783" width="45" style="137" customWidth="1"/>
    <col min="13784" max="13784" width="27" style="137" customWidth="1"/>
    <col min="13785" max="13785" width="37" style="137" customWidth="1"/>
    <col min="13786" max="13786" width="18" style="137" customWidth="1"/>
    <col min="13787" max="13787" width="22" style="137" customWidth="1"/>
    <col min="13788" max="13788" width="23" style="137" customWidth="1"/>
    <col min="13789" max="13789" width="26" style="137" customWidth="1"/>
    <col min="13790" max="13790" width="17" style="137" customWidth="1"/>
    <col min="13791" max="13791" width="40" style="137" customWidth="1"/>
    <col min="13792" max="13792" width="23" style="137" customWidth="1"/>
    <col min="13793" max="13793" width="38" style="137" customWidth="1"/>
    <col min="13794" max="13794" width="51" style="137" customWidth="1"/>
    <col min="13795" max="13795" width="26" style="137" customWidth="1"/>
    <col min="13796" max="13796" width="32" style="137" customWidth="1"/>
    <col min="13797" max="13797" width="44" style="137" customWidth="1"/>
    <col min="13798" max="13798" width="22" style="137" customWidth="1"/>
    <col min="13799" max="13799" width="52" style="137" customWidth="1"/>
    <col min="13800" max="13800" width="33" style="137" customWidth="1"/>
    <col min="13801" max="13801" width="40" style="137" customWidth="1"/>
    <col min="13802" max="13802" width="41" style="137" customWidth="1"/>
    <col min="13803" max="13803" width="23" style="137" customWidth="1"/>
    <col min="13804" max="13805" width="37" style="137" customWidth="1"/>
    <col min="13806" max="13806" width="39" style="137" customWidth="1"/>
    <col min="13807" max="13807" width="51" style="137" customWidth="1"/>
    <col min="13808" max="13808" width="33" style="137" customWidth="1"/>
    <col min="13809" max="13809" width="37" style="137" customWidth="1"/>
    <col min="13810" max="13810" width="38" style="137" customWidth="1"/>
    <col min="13811" max="13811" width="43" style="137" customWidth="1"/>
    <col min="13812" max="13813" width="41" style="137" customWidth="1"/>
    <col min="13814" max="13814" width="12" style="137" customWidth="1"/>
    <col min="13815" max="13815" width="18" style="137" customWidth="1"/>
    <col min="13816" max="13816" width="22" style="137" customWidth="1"/>
    <col min="13817" max="13817" width="13" style="137" customWidth="1"/>
    <col min="13818" max="13818" width="14" style="137" customWidth="1"/>
    <col min="13819" max="13819" width="45" style="137" customWidth="1"/>
    <col min="13820" max="13820" width="13" style="137" customWidth="1"/>
    <col min="13821" max="13821" width="27" style="137" customWidth="1"/>
    <col min="13822" max="13822" width="39" style="137" customWidth="1"/>
    <col min="13823" max="13823" width="24" style="137" customWidth="1"/>
    <col min="13824" max="13824" width="40" style="137" customWidth="1"/>
    <col min="13825" max="13825" width="17" style="137" customWidth="1"/>
    <col min="13826" max="13826" width="35" style="137"/>
    <col min="13827" max="13827" width="30" style="137" customWidth="1"/>
    <col min="13828" max="13828" width="6" style="137" customWidth="1"/>
    <col min="13829" max="13829" width="8.28515625" style="137" customWidth="1"/>
    <col min="13830" max="13830" width="10.7109375" style="137" customWidth="1"/>
    <col min="13831" max="13831" width="8.28515625" style="137" customWidth="1"/>
    <col min="13832" max="13833" width="7.140625" style="137" customWidth="1"/>
    <col min="13834" max="13834" width="11.28515625" style="137" customWidth="1"/>
    <col min="13835" max="13835" width="0" style="137" hidden="1" customWidth="1"/>
    <col min="13836" max="13836" width="4" style="137" customWidth="1"/>
    <col min="13837" max="13989" width="8.7109375" style="137" customWidth="1"/>
    <col min="13990" max="13990" width="4" style="137" customWidth="1"/>
    <col min="13991" max="13991" width="13" style="137" customWidth="1"/>
    <col min="13992" max="13992" width="52" style="137" customWidth="1"/>
    <col min="13993" max="13993" width="23.7109375" style="137" customWidth="1"/>
    <col min="13994" max="13994" width="7" style="137" customWidth="1"/>
    <col min="13995" max="13995" width="20" style="137" customWidth="1"/>
    <col min="13996" max="13996" width="26" style="137" customWidth="1"/>
    <col min="13997" max="13997" width="23" style="137" customWidth="1"/>
    <col min="13998" max="13998" width="32" style="137" customWidth="1"/>
    <col min="13999" max="13999" width="30" style="137" customWidth="1"/>
    <col min="14000" max="14000" width="29" style="137" customWidth="1"/>
    <col min="14001" max="14001" width="32" style="137" customWidth="1"/>
    <col min="14002" max="14002" width="31" style="137" customWidth="1"/>
    <col min="14003" max="14003" width="20" style="137" customWidth="1"/>
    <col min="14004" max="14004" width="36" style="137" customWidth="1"/>
    <col min="14005" max="14005" width="25" style="137" customWidth="1"/>
    <col min="14006" max="14006" width="22" style="137" customWidth="1"/>
    <col min="14007" max="14007" width="23" style="137" customWidth="1"/>
    <col min="14008" max="14008" width="16" style="137" customWidth="1"/>
    <col min="14009" max="14009" width="27" style="137" customWidth="1"/>
    <col min="14010" max="14010" width="16" style="137" customWidth="1"/>
    <col min="14011" max="14011" width="25" style="137" customWidth="1"/>
    <col min="14012" max="14012" width="24" style="137" customWidth="1"/>
    <col min="14013" max="14013" width="16" style="137" customWidth="1"/>
    <col min="14014" max="14014" width="22" style="137" customWidth="1"/>
    <col min="14015" max="14015" width="32" style="137" customWidth="1"/>
    <col min="14016" max="14016" width="30" style="137" customWidth="1"/>
    <col min="14017" max="14017" width="23" style="137" customWidth="1"/>
    <col min="14018" max="14018" width="22" style="137" customWidth="1"/>
    <col min="14019" max="14020" width="33" style="137" customWidth="1"/>
    <col min="14021" max="14021" width="26" style="137" customWidth="1"/>
    <col min="14022" max="14022" width="25" style="137" customWidth="1"/>
    <col min="14023" max="14023" width="16" style="137" customWidth="1"/>
    <col min="14024" max="14024" width="23" style="137" customWidth="1"/>
    <col min="14025" max="14025" width="31" style="137" customWidth="1"/>
    <col min="14026" max="14026" width="32" style="137" customWidth="1"/>
    <col min="14027" max="14027" width="17" style="137" customWidth="1"/>
    <col min="14028" max="14028" width="28" style="137" customWidth="1"/>
    <col min="14029" max="14029" width="49" style="137" customWidth="1"/>
    <col min="14030" max="14030" width="24" style="137" customWidth="1"/>
    <col min="14031" max="14031" width="50" style="137" customWidth="1"/>
    <col min="14032" max="14032" width="25" style="137" customWidth="1"/>
    <col min="14033" max="14033" width="20" style="137" customWidth="1"/>
    <col min="14034" max="14034" width="26" style="137" customWidth="1"/>
    <col min="14035" max="14035" width="33" style="137" customWidth="1"/>
    <col min="14036" max="14036" width="26" style="137" customWidth="1"/>
    <col min="14037" max="14037" width="38" style="137" customWidth="1"/>
    <col min="14038" max="14038" width="28" style="137" customWidth="1"/>
    <col min="14039" max="14039" width="45" style="137" customWidth="1"/>
    <col min="14040" max="14040" width="27" style="137" customWidth="1"/>
    <col min="14041" max="14041" width="37" style="137" customWidth="1"/>
    <col min="14042" max="14042" width="18" style="137" customWidth="1"/>
    <col min="14043" max="14043" width="22" style="137" customWidth="1"/>
    <col min="14044" max="14044" width="23" style="137" customWidth="1"/>
    <col min="14045" max="14045" width="26" style="137" customWidth="1"/>
    <col min="14046" max="14046" width="17" style="137" customWidth="1"/>
    <col min="14047" max="14047" width="40" style="137" customWidth="1"/>
    <col min="14048" max="14048" width="23" style="137" customWidth="1"/>
    <col min="14049" max="14049" width="38" style="137" customWidth="1"/>
    <col min="14050" max="14050" width="51" style="137" customWidth="1"/>
    <col min="14051" max="14051" width="26" style="137" customWidth="1"/>
    <col min="14052" max="14052" width="32" style="137" customWidth="1"/>
    <col min="14053" max="14053" width="44" style="137" customWidth="1"/>
    <col min="14054" max="14054" width="22" style="137" customWidth="1"/>
    <col min="14055" max="14055" width="52" style="137" customWidth="1"/>
    <col min="14056" max="14056" width="33" style="137" customWidth="1"/>
    <col min="14057" max="14057" width="40" style="137" customWidth="1"/>
    <col min="14058" max="14058" width="41" style="137" customWidth="1"/>
    <col min="14059" max="14059" width="23" style="137" customWidth="1"/>
    <col min="14060" max="14061" width="37" style="137" customWidth="1"/>
    <col min="14062" max="14062" width="39" style="137" customWidth="1"/>
    <col min="14063" max="14063" width="51" style="137" customWidth="1"/>
    <col min="14064" max="14064" width="33" style="137" customWidth="1"/>
    <col min="14065" max="14065" width="37" style="137" customWidth="1"/>
    <col min="14066" max="14066" width="38" style="137" customWidth="1"/>
    <col min="14067" max="14067" width="43" style="137" customWidth="1"/>
    <col min="14068" max="14069" width="41" style="137" customWidth="1"/>
    <col min="14070" max="14070" width="12" style="137" customWidth="1"/>
    <col min="14071" max="14071" width="18" style="137" customWidth="1"/>
    <col min="14072" max="14072" width="22" style="137" customWidth="1"/>
    <col min="14073" max="14073" width="13" style="137" customWidth="1"/>
    <col min="14074" max="14074" width="14" style="137" customWidth="1"/>
    <col min="14075" max="14075" width="45" style="137" customWidth="1"/>
    <col min="14076" max="14076" width="13" style="137" customWidth="1"/>
    <col min="14077" max="14077" width="27" style="137" customWidth="1"/>
    <col min="14078" max="14078" width="39" style="137" customWidth="1"/>
    <col min="14079" max="14079" width="24" style="137" customWidth="1"/>
    <col min="14080" max="14080" width="40" style="137" customWidth="1"/>
    <col min="14081" max="14081" width="17" style="137" customWidth="1"/>
    <col min="14082" max="14082" width="35" style="137"/>
    <col min="14083" max="14083" width="30" style="137" customWidth="1"/>
    <col min="14084" max="14084" width="6" style="137" customWidth="1"/>
    <col min="14085" max="14085" width="8.28515625" style="137" customWidth="1"/>
    <col min="14086" max="14086" width="10.7109375" style="137" customWidth="1"/>
    <col min="14087" max="14087" width="8.28515625" style="137" customWidth="1"/>
    <col min="14088" max="14089" width="7.140625" style="137" customWidth="1"/>
    <col min="14090" max="14090" width="11.28515625" style="137" customWidth="1"/>
    <col min="14091" max="14091" width="0" style="137" hidden="1" customWidth="1"/>
    <col min="14092" max="14092" width="4" style="137" customWidth="1"/>
    <col min="14093" max="14245" width="8.7109375" style="137" customWidth="1"/>
    <col min="14246" max="14246" width="4" style="137" customWidth="1"/>
    <col min="14247" max="14247" width="13" style="137" customWidth="1"/>
    <col min="14248" max="14248" width="52" style="137" customWidth="1"/>
    <col min="14249" max="14249" width="23.7109375" style="137" customWidth="1"/>
    <col min="14250" max="14250" width="7" style="137" customWidth="1"/>
    <col min="14251" max="14251" width="20" style="137" customWidth="1"/>
    <col min="14252" max="14252" width="26" style="137" customWidth="1"/>
    <col min="14253" max="14253" width="23" style="137" customWidth="1"/>
    <col min="14254" max="14254" width="32" style="137" customWidth="1"/>
    <col min="14255" max="14255" width="30" style="137" customWidth="1"/>
    <col min="14256" max="14256" width="29" style="137" customWidth="1"/>
    <col min="14257" max="14257" width="32" style="137" customWidth="1"/>
    <col min="14258" max="14258" width="31" style="137" customWidth="1"/>
    <col min="14259" max="14259" width="20" style="137" customWidth="1"/>
    <col min="14260" max="14260" width="36" style="137" customWidth="1"/>
    <col min="14261" max="14261" width="25" style="137" customWidth="1"/>
    <col min="14262" max="14262" width="22" style="137" customWidth="1"/>
    <col min="14263" max="14263" width="23" style="137" customWidth="1"/>
    <col min="14264" max="14264" width="16" style="137" customWidth="1"/>
    <col min="14265" max="14265" width="27" style="137" customWidth="1"/>
    <col min="14266" max="14266" width="16" style="137" customWidth="1"/>
    <col min="14267" max="14267" width="25" style="137" customWidth="1"/>
    <col min="14268" max="14268" width="24" style="137" customWidth="1"/>
    <col min="14269" max="14269" width="16" style="137" customWidth="1"/>
    <col min="14270" max="14270" width="22" style="137" customWidth="1"/>
    <col min="14271" max="14271" width="32" style="137" customWidth="1"/>
    <col min="14272" max="14272" width="30" style="137" customWidth="1"/>
    <col min="14273" max="14273" width="23" style="137" customWidth="1"/>
    <col min="14274" max="14274" width="22" style="137" customWidth="1"/>
    <col min="14275" max="14276" width="33" style="137" customWidth="1"/>
    <col min="14277" max="14277" width="26" style="137" customWidth="1"/>
    <col min="14278" max="14278" width="25" style="137" customWidth="1"/>
    <col min="14279" max="14279" width="16" style="137" customWidth="1"/>
    <col min="14280" max="14280" width="23" style="137" customWidth="1"/>
    <col min="14281" max="14281" width="31" style="137" customWidth="1"/>
    <col min="14282" max="14282" width="32" style="137" customWidth="1"/>
    <col min="14283" max="14283" width="17" style="137" customWidth="1"/>
    <col min="14284" max="14284" width="28" style="137" customWidth="1"/>
    <col min="14285" max="14285" width="49" style="137" customWidth="1"/>
    <col min="14286" max="14286" width="24" style="137" customWidth="1"/>
    <col min="14287" max="14287" width="50" style="137" customWidth="1"/>
    <col min="14288" max="14288" width="25" style="137" customWidth="1"/>
    <col min="14289" max="14289" width="20" style="137" customWidth="1"/>
    <col min="14290" max="14290" width="26" style="137" customWidth="1"/>
    <col min="14291" max="14291" width="33" style="137" customWidth="1"/>
    <col min="14292" max="14292" width="26" style="137" customWidth="1"/>
    <col min="14293" max="14293" width="38" style="137" customWidth="1"/>
    <col min="14294" max="14294" width="28" style="137" customWidth="1"/>
    <col min="14295" max="14295" width="45" style="137" customWidth="1"/>
    <col min="14296" max="14296" width="27" style="137" customWidth="1"/>
    <col min="14297" max="14297" width="37" style="137" customWidth="1"/>
    <col min="14298" max="14298" width="18" style="137" customWidth="1"/>
    <col min="14299" max="14299" width="22" style="137" customWidth="1"/>
    <col min="14300" max="14300" width="23" style="137" customWidth="1"/>
    <col min="14301" max="14301" width="26" style="137" customWidth="1"/>
    <col min="14302" max="14302" width="17" style="137" customWidth="1"/>
    <col min="14303" max="14303" width="40" style="137" customWidth="1"/>
    <col min="14304" max="14304" width="23" style="137" customWidth="1"/>
    <col min="14305" max="14305" width="38" style="137" customWidth="1"/>
    <col min="14306" max="14306" width="51" style="137" customWidth="1"/>
    <col min="14307" max="14307" width="26" style="137" customWidth="1"/>
    <col min="14308" max="14308" width="32" style="137" customWidth="1"/>
    <col min="14309" max="14309" width="44" style="137" customWidth="1"/>
    <col min="14310" max="14310" width="22" style="137" customWidth="1"/>
    <col min="14311" max="14311" width="52" style="137" customWidth="1"/>
    <col min="14312" max="14312" width="33" style="137" customWidth="1"/>
    <col min="14313" max="14313" width="40" style="137" customWidth="1"/>
    <col min="14314" max="14314" width="41" style="137" customWidth="1"/>
    <col min="14315" max="14315" width="23" style="137" customWidth="1"/>
    <col min="14316" max="14317" width="37" style="137" customWidth="1"/>
    <col min="14318" max="14318" width="39" style="137" customWidth="1"/>
    <col min="14319" max="14319" width="51" style="137" customWidth="1"/>
    <col min="14320" max="14320" width="33" style="137" customWidth="1"/>
    <col min="14321" max="14321" width="37" style="137" customWidth="1"/>
    <col min="14322" max="14322" width="38" style="137" customWidth="1"/>
    <col min="14323" max="14323" width="43" style="137" customWidth="1"/>
    <col min="14324" max="14325" width="41" style="137" customWidth="1"/>
    <col min="14326" max="14326" width="12" style="137" customWidth="1"/>
    <col min="14327" max="14327" width="18" style="137" customWidth="1"/>
    <col min="14328" max="14328" width="22" style="137" customWidth="1"/>
    <col min="14329" max="14329" width="13" style="137" customWidth="1"/>
    <col min="14330" max="14330" width="14" style="137" customWidth="1"/>
    <col min="14331" max="14331" width="45" style="137" customWidth="1"/>
    <col min="14332" max="14332" width="13" style="137" customWidth="1"/>
    <col min="14333" max="14333" width="27" style="137" customWidth="1"/>
    <col min="14334" max="14334" width="39" style="137" customWidth="1"/>
    <col min="14335" max="14335" width="24" style="137" customWidth="1"/>
    <col min="14336" max="14336" width="40" style="137" customWidth="1"/>
    <col min="14337" max="14337" width="17" style="137" customWidth="1"/>
    <col min="14338" max="14338" width="35" style="137"/>
    <col min="14339" max="14339" width="30" style="137" customWidth="1"/>
    <col min="14340" max="14340" width="6" style="137" customWidth="1"/>
    <col min="14341" max="14341" width="8.28515625" style="137" customWidth="1"/>
    <col min="14342" max="14342" width="10.7109375" style="137" customWidth="1"/>
    <col min="14343" max="14343" width="8.28515625" style="137" customWidth="1"/>
    <col min="14344" max="14345" width="7.140625" style="137" customWidth="1"/>
    <col min="14346" max="14346" width="11.28515625" style="137" customWidth="1"/>
    <col min="14347" max="14347" width="0" style="137" hidden="1" customWidth="1"/>
    <col min="14348" max="14348" width="4" style="137" customWidth="1"/>
    <col min="14349" max="14501" width="8.7109375" style="137" customWidth="1"/>
    <col min="14502" max="14502" width="4" style="137" customWidth="1"/>
    <col min="14503" max="14503" width="13" style="137" customWidth="1"/>
    <col min="14504" max="14504" width="52" style="137" customWidth="1"/>
    <col min="14505" max="14505" width="23.7109375" style="137" customWidth="1"/>
    <col min="14506" max="14506" width="7" style="137" customWidth="1"/>
    <col min="14507" max="14507" width="20" style="137" customWidth="1"/>
    <col min="14508" max="14508" width="26" style="137" customWidth="1"/>
    <col min="14509" max="14509" width="23" style="137" customWidth="1"/>
    <col min="14510" max="14510" width="32" style="137" customWidth="1"/>
    <col min="14511" max="14511" width="30" style="137" customWidth="1"/>
    <col min="14512" max="14512" width="29" style="137" customWidth="1"/>
    <col min="14513" max="14513" width="32" style="137" customWidth="1"/>
    <col min="14514" max="14514" width="31" style="137" customWidth="1"/>
    <col min="14515" max="14515" width="20" style="137" customWidth="1"/>
    <col min="14516" max="14516" width="36" style="137" customWidth="1"/>
    <col min="14517" max="14517" width="25" style="137" customWidth="1"/>
    <col min="14518" max="14518" width="22" style="137" customWidth="1"/>
    <col min="14519" max="14519" width="23" style="137" customWidth="1"/>
    <col min="14520" max="14520" width="16" style="137" customWidth="1"/>
    <col min="14521" max="14521" width="27" style="137" customWidth="1"/>
    <col min="14522" max="14522" width="16" style="137" customWidth="1"/>
    <col min="14523" max="14523" width="25" style="137" customWidth="1"/>
    <col min="14524" max="14524" width="24" style="137" customWidth="1"/>
    <col min="14525" max="14525" width="16" style="137" customWidth="1"/>
    <col min="14526" max="14526" width="22" style="137" customWidth="1"/>
    <col min="14527" max="14527" width="32" style="137" customWidth="1"/>
    <col min="14528" max="14528" width="30" style="137" customWidth="1"/>
    <col min="14529" max="14529" width="23" style="137" customWidth="1"/>
    <col min="14530" max="14530" width="22" style="137" customWidth="1"/>
    <col min="14531" max="14532" width="33" style="137" customWidth="1"/>
    <col min="14533" max="14533" width="26" style="137" customWidth="1"/>
    <col min="14534" max="14534" width="25" style="137" customWidth="1"/>
    <col min="14535" max="14535" width="16" style="137" customWidth="1"/>
    <col min="14536" max="14536" width="23" style="137" customWidth="1"/>
    <col min="14537" max="14537" width="31" style="137" customWidth="1"/>
    <col min="14538" max="14538" width="32" style="137" customWidth="1"/>
    <col min="14539" max="14539" width="17" style="137" customWidth="1"/>
    <col min="14540" max="14540" width="28" style="137" customWidth="1"/>
    <col min="14541" max="14541" width="49" style="137" customWidth="1"/>
    <col min="14542" max="14542" width="24" style="137" customWidth="1"/>
    <col min="14543" max="14543" width="50" style="137" customWidth="1"/>
    <col min="14544" max="14544" width="25" style="137" customWidth="1"/>
    <col min="14545" max="14545" width="20" style="137" customWidth="1"/>
    <col min="14546" max="14546" width="26" style="137" customWidth="1"/>
    <col min="14547" max="14547" width="33" style="137" customWidth="1"/>
    <col min="14548" max="14548" width="26" style="137" customWidth="1"/>
    <col min="14549" max="14549" width="38" style="137" customWidth="1"/>
    <col min="14550" max="14550" width="28" style="137" customWidth="1"/>
    <col min="14551" max="14551" width="45" style="137" customWidth="1"/>
    <col min="14552" max="14552" width="27" style="137" customWidth="1"/>
    <col min="14553" max="14553" width="37" style="137" customWidth="1"/>
    <col min="14554" max="14554" width="18" style="137" customWidth="1"/>
    <col min="14555" max="14555" width="22" style="137" customWidth="1"/>
    <col min="14556" max="14556" width="23" style="137" customWidth="1"/>
    <col min="14557" max="14557" width="26" style="137" customWidth="1"/>
    <col min="14558" max="14558" width="17" style="137" customWidth="1"/>
    <col min="14559" max="14559" width="40" style="137" customWidth="1"/>
    <col min="14560" max="14560" width="23" style="137" customWidth="1"/>
    <col min="14561" max="14561" width="38" style="137" customWidth="1"/>
    <col min="14562" max="14562" width="51" style="137" customWidth="1"/>
    <col min="14563" max="14563" width="26" style="137" customWidth="1"/>
    <col min="14564" max="14564" width="32" style="137" customWidth="1"/>
    <col min="14565" max="14565" width="44" style="137" customWidth="1"/>
    <col min="14566" max="14566" width="22" style="137" customWidth="1"/>
    <col min="14567" max="14567" width="52" style="137" customWidth="1"/>
    <col min="14568" max="14568" width="33" style="137" customWidth="1"/>
    <col min="14569" max="14569" width="40" style="137" customWidth="1"/>
    <col min="14570" max="14570" width="41" style="137" customWidth="1"/>
    <col min="14571" max="14571" width="23" style="137" customWidth="1"/>
    <col min="14572" max="14573" width="37" style="137" customWidth="1"/>
    <col min="14574" max="14574" width="39" style="137" customWidth="1"/>
    <col min="14575" max="14575" width="51" style="137" customWidth="1"/>
    <col min="14576" max="14576" width="33" style="137" customWidth="1"/>
    <col min="14577" max="14577" width="37" style="137" customWidth="1"/>
    <col min="14578" max="14578" width="38" style="137" customWidth="1"/>
    <col min="14579" max="14579" width="43" style="137" customWidth="1"/>
    <col min="14580" max="14581" width="41" style="137" customWidth="1"/>
    <col min="14582" max="14582" width="12" style="137" customWidth="1"/>
    <col min="14583" max="14583" width="18" style="137" customWidth="1"/>
    <col min="14584" max="14584" width="22" style="137" customWidth="1"/>
    <col min="14585" max="14585" width="13" style="137" customWidth="1"/>
    <col min="14586" max="14586" width="14" style="137" customWidth="1"/>
    <col min="14587" max="14587" width="45" style="137" customWidth="1"/>
    <col min="14588" max="14588" width="13" style="137" customWidth="1"/>
    <col min="14589" max="14589" width="27" style="137" customWidth="1"/>
    <col min="14590" max="14590" width="39" style="137" customWidth="1"/>
    <col min="14591" max="14591" width="24" style="137" customWidth="1"/>
    <col min="14592" max="14592" width="40" style="137" customWidth="1"/>
    <col min="14593" max="14593" width="17" style="137" customWidth="1"/>
    <col min="14594" max="14594" width="35" style="137"/>
    <col min="14595" max="14595" width="30" style="137" customWidth="1"/>
    <col min="14596" max="14596" width="6" style="137" customWidth="1"/>
    <col min="14597" max="14597" width="8.28515625" style="137" customWidth="1"/>
    <col min="14598" max="14598" width="10.7109375" style="137" customWidth="1"/>
    <col min="14599" max="14599" width="8.28515625" style="137" customWidth="1"/>
    <col min="14600" max="14601" width="7.140625" style="137" customWidth="1"/>
    <col min="14602" max="14602" width="11.28515625" style="137" customWidth="1"/>
    <col min="14603" max="14603" width="0" style="137" hidden="1" customWidth="1"/>
    <col min="14604" max="14604" width="4" style="137" customWidth="1"/>
    <col min="14605" max="14757" width="8.7109375" style="137" customWidth="1"/>
    <col min="14758" max="14758" width="4" style="137" customWidth="1"/>
    <col min="14759" max="14759" width="13" style="137" customWidth="1"/>
    <col min="14760" max="14760" width="52" style="137" customWidth="1"/>
    <col min="14761" max="14761" width="23.7109375" style="137" customWidth="1"/>
    <col min="14762" max="14762" width="7" style="137" customWidth="1"/>
    <col min="14763" max="14763" width="20" style="137" customWidth="1"/>
    <col min="14764" max="14764" width="26" style="137" customWidth="1"/>
    <col min="14765" max="14765" width="23" style="137" customWidth="1"/>
    <col min="14766" max="14766" width="32" style="137" customWidth="1"/>
    <col min="14767" max="14767" width="30" style="137" customWidth="1"/>
    <col min="14768" max="14768" width="29" style="137" customWidth="1"/>
    <col min="14769" max="14769" width="32" style="137" customWidth="1"/>
    <col min="14770" max="14770" width="31" style="137" customWidth="1"/>
    <col min="14771" max="14771" width="20" style="137" customWidth="1"/>
    <col min="14772" max="14772" width="36" style="137" customWidth="1"/>
    <col min="14773" max="14773" width="25" style="137" customWidth="1"/>
    <col min="14774" max="14774" width="22" style="137" customWidth="1"/>
    <col min="14775" max="14775" width="23" style="137" customWidth="1"/>
    <col min="14776" max="14776" width="16" style="137" customWidth="1"/>
    <col min="14777" max="14777" width="27" style="137" customWidth="1"/>
    <col min="14778" max="14778" width="16" style="137" customWidth="1"/>
    <col min="14779" max="14779" width="25" style="137" customWidth="1"/>
    <col min="14780" max="14780" width="24" style="137" customWidth="1"/>
    <col min="14781" max="14781" width="16" style="137" customWidth="1"/>
    <col min="14782" max="14782" width="22" style="137" customWidth="1"/>
    <col min="14783" max="14783" width="32" style="137" customWidth="1"/>
    <col min="14784" max="14784" width="30" style="137" customWidth="1"/>
    <col min="14785" max="14785" width="23" style="137" customWidth="1"/>
    <col min="14786" max="14786" width="22" style="137" customWidth="1"/>
    <col min="14787" max="14788" width="33" style="137" customWidth="1"/>
    <col min="14789" max="14789" width="26" style="137" customWidth="1"/>
    <col min="14790" max="14790" width="25" style="137" customWidth="1"/>
    <col min="14791" max="14791" width="16" style="137" customWidth="1"/>
    <col min="14792" max="14792" width="23" style="137" customWidth="1"/>
    <col min="14793" max="14793" width="31" style="137" customWidth="1"/>
    <col min="14794" max="14794" width="32" style="137" customWidth="1"/>
    <col min="14795" max="14795" width="17" style="137" customWidth="1"/>
    <col min="14796" max="14796" width="28" style="137" customWidth="1"/>
    <col min="14797" max="14797" width="49" style="137" customWidth="1"/>
    <col min="14798" max="14798" width="24" style="137" customWidth="1"/>
    <col min="14799" max="14799" width="50" style="137" customWidth="1"/>
    <col min="14800" max="14800" width="25" style="137" customWidth="1"/>
    <col min="14801" max="14801" width="20" style="137" customWidth="1"/>
    <col min="14802" max="14802" width="26" style="137" customWidth="1"/>
    <col min="14803" max="14803" width="33" style="137" customWidth="1"/>
    <col min="14804" max="14804" width="26" style="137" customWidth="1"/>
    <col min="14805" max="14805" width="38" style="137" customWidth="1"/>
    <col min="14806" max="14806" width="28" style="137" customWidth="1"/>
    <col min="14807" max="14807" width="45" style="137" customWidth="1"/>
    <col min="14808" max="14808" width="27" style="137" customWidth="1"/>
    <col min="14809" max="14809" width="37" style="137" customWidth="1"/>
    <col min="14810" max="14810" width="18" style="137" customWidth="1"/>
    <col min="14811" max="14811" width="22" style="137" customWidth="1"/>
    <col min="14812" max="14812" width="23" style="137" customWidth="1"/>
    <col min="14813" max="14813" width="26" style="137" customWidth="1"/>
    <col min="14814" max="14814" width="17" style="137" customWidth="1"/>
    <col min="14815" max="14815" width="40" style="137" customWidth="1"/>
    <col min="14816" max="14816" width="23" style="137" customWidth="1"/>
    <col min="14817" max="14817" width="38" style="137" customWidth="1"/>
    <col min="14818" max="14818" width="51" style="137" customWidth="1"/>
    <col min="14819" max="14819" width="26" style="137" customWidth="1"/>
    <col min="14820" max="14820" width="32" style="137" customWidth="1"/>
    <col min="14821" max="14821" width="44" style="137" customWidth="1"/>
    <col min="14822" max="14822" width="22" style="137" customWidth="1"/>
    <col min="14823" max="14823" width="52" style="137" customWidth="1"/>
    <col min="14824" max="14824" width="33" style="137" customWidth="1"/>
    <col min="14825" max="14825" width="40" style="137" customWidth="1"/>
    <col min="14826" max="14826" width="41" style="137" customWidth="1"/>
    <col min="14827" max="14827" width="23" style="137" customWidth="1"/>
    <col min="14828" max="14829" width="37" style="137" customWidth="1"/>
    <col min="14830" max="14830" width="39" style="137" customWidth="1"/>
    <col min="14831" max="14831" width="51" style="137" customWidth="1"/>
    <col min="14832" max="14832" width="33" style="137" customWidth="1"/>
    <col min="14833" max="14833" width="37" style="137" customWidth="1"/>
    <col min="14834" max="14834" width="38" style="137" customWidth="1"/>
    <col min="14835" max="14835" width="43" style="137" customWidth="1"/>
    <col min="14836" max="14837" width="41" style="137" customWidth="1"/>
    <col min="14838" max="14838" width="12" style="137" customWidth="1"/>
    <col min="14839" max="14839" width="18" style="137" customWidth="1"/>
    <col min="14840" max="14840" width="22" style="137" customWidth="1"/>
    <col min="14841" max="14841" width="13" style="137" customWidth="1"/>
    <col min="14842" max="14842" width="14" style="137" customWidth="1"/>
    <col min="14843" max="14843" width="45" style="137" customWidth="1"/>
    <col min="14844" max="14844" width="13" style="137" customWidth="1"/>
    <col min="14845" max="14845" width="27" style="137" customWidth="1"/>
    <col min="14846" max="14846" width="39" style="137" customWidth="1"/>
    <col min="14847" max="14847" width="24" style="137" customWidth="1"/>
    <col min="14848" max="14848" width="40" style="137" customWidth="1"/>
    <col min="14849" max="14849" width="17" style="137" customWidth="1"/>
    <col min="14850" max="14850" width="35" style="137"/>
    <col min="14851" max="14851" width="30" style="137" customWidth="1"/>
    <col min="14852" max="14852" width="6" style="137" customWidth="1"/>
    <col min="14853" max="14853" width="8.28515625" style="137" customWidth="1"/>
    <col min="14854" max="14854" width="10.7109375" style="137" customWidth="1"/>
    <col min="14855" max="14855" width="8.28515625" style="137" customWidth="1"/>
    <col min="14856" max="14857" width="7.140625" style="137" customWidth="1"/>
    <col min="14858" max="14858" width="11.28515625" style="137" customWidth="1"/>
    <col min="14859" max="14859" width="0" style="137" hidden="1" customWidth="1"/>
    <col min="14860" max="14860" width="4" style="137" customWidth="1"/>
    <col min="14861" max="15013" width="8.7109375" style="137" customWidth="1"/>
    <col min="15014" max="15014" width="4" style="137" customWidth="1"/>
    <col min="15015" max="15015" width="13" style="137" customWidth="1"/>
    <col min="15016" max="15016" width="52" style="137" customWidth="1"/>
    <col min="15017" max="15017" width="23.7109375" style="137" customWidth="1"/>
    <col min="15018" max="15018" width="7" style="137" customWidth="1"/>
    <col min="15019" max="15019" width="20" style="137" customWidth="1"/>
    <col min="15020" max="15020" width="26" style="137" customWidth="1"/>
    <col min="15021" max="15021" width="23" style="137" customWidth="1"/>
    <col min="15022" max="15022" width="32" style="137" customWidth="1"/>
    <col min="15023" max="15023" width="30" style="137" customWidth="1"/>
    <col min="15024" max="15024" width="29" style="137" customWidth="1"/>
    <col min="15025" max="15025" width="32" style="137" customWidth="1"/>
    <col min="15026" max="15026" width="31" style="137" customWidth="1"/>
    <col min="15027" max="15027" width="20" style="137" customWidth="1"/>
    <col min="15028" max="15028" width="36" style="137" customWidth="1"/>
    <col min="15029" max="15029" width="25" style="137" customWidth="1"/>
    <col min="15030" max="15030" width="22" style="137" customWidth="1"/>
    <col min="15031" max="15031" width="23" style="137" customWidth="1"/>
    <col min="15032" max="15032" width="16" style="137" customWidth="1"/>
    <col min="15033" max="15033" width="27" style="137" customWidth="1"/>
    <col min="15034" max="15034" width="16" style="137" customWidth="1"/>
    <col min="15035" max="15035" width="25" style="137" customWidth="1"/>
    <col min="15036" max="15036" width="24" style="137" customWidth="1"/>
    <col min="15037" max="15037" width="16" style="137" customWidth="1"/>
    <col min="15038" max="15038" width="22" style="137" customWidth="1"/>
    <col min="15039" max="15039" width="32" style="137" customWidth="1"/>
    <col min="15040" max="15040" width="30" style="137" customWidth="1"/>
    <col min="15041" max="15041" width="23" style="137" customWidth="1"/>
    <col min="15042" max="15042" width="22" style="137" customWidth="1"/>
    <col min="15043" max="15044" width="33" style="137" customWidth="1"/>
    <col min="15045" max="15045" width="26" style="137" customWidth="1"/>
    <col min="15046" max="15046" width="25" style="137" customWidth="1"/>
    <col min="15047" max="15047" width="16" style="137" customWidth="1"/>
    <col min="15048" max="15048" width="23" style="137" customWidth="1"/>
    <col min="15049" max="15049" width="31" style="137" customWidth="1"/>
    <col min="15050" max="15050" width="32" style="137" customWidth="1"/>
    <col min="15051" max="15051" width="17" style="137" customWidth="1"/>
    <col min="15052" max="15052" width="28" style="137" customWidth="1"/>
    <col min="15053" max="15053" width="49" style="137" customWidth="1"/>
    <col min="15054" max="15054" width="24" style="137" customWidth="1"/>
    <col min="15055" max="15055" width="50" style="137" customWidth="1"/>
    <col min="15056" max="15056" width="25" style="137" customWidth="1"/>
    <col min="15057" max="15057" width="20" style="137" customWidth="1"/>
    <col min="15058" max="15058" width="26" style="137" customWidth="1"/>
    <col min="15059" max="15059" width="33" style="137" customWidth="1"/>
    <col min="15060" max="15060" width="26" style="137" customWidth="1"/>
    <col min="15061" max="15061" width="38" style="137" customWidth="1"/>
    <col min="15062" max="15062" width="28" style="137" customWidth="1"/>
    <col min="15063" max="15063" width="45" style="137" customWidth="1"/>
    <col min="15064" max="15064" width="27" style="137" customWidth="1"/>
    <col min="15065" max="15065" width="37" style="137" customWidth="1"/>
    <col min="15066" max="15066" width="18" style="137" customWidth="1"/>
    <col min="15067" max="15067" width="22" style="137" customWidth="1"/>
    <col min="15068" max="15068" width="23" style="137" customWidth="1"/>
    <col min="15069" max="15069" width="26" style="137" customWidth="1"/>
    <col min="15070" max="15070" width="17" style="137" customWidth="1"/>
    <col min="15071" max="15071" width="40" style="137" customWidth="1"/>
    <col min="15072" max="15072" width="23" style="137" customWidth="1"/>
    <col min="15073" max="15073" width="38" style="137" customWidth="1"/>
    <col min="15074" max="15074" width="51" style="137" customWidth="1"/>
    <col min="15075" max="15075" width="26" style="137" customWidth="1"/>
    <col min="15076" max="15076" width="32" style="137" customWidth="1"/>
    <col min="15077" max="15077" width="44" style="137" customWidth="1"/>
    <col min="15078" max="15078" width="22" style="137" customWidth="1"/>
    <col min="15079" max="15079" width="52" style="137" customWidth="1"/>
    <col min="15080" max="15080" width="33" style="137" customWidth="1"/>
    <col min="15081" max="15081" width="40" style="137" customWidth="1"/>
    <col min="15082" max="15082" width="41" style="137" customWidth="1"/>
    <col min="15083" max="15083" width="23" style="137" customWidth="1"/>
    <col min="15084" max="15085" width="37" style="137" customWidth="1"/>
    <col min="15086" max="15086" width="39" style="137" customWidth="1"/>
    <col min="15087" max="15087" width="51" style="137" customWidth="1"/>
    <col min="15088" max="15088" width="33" style="137" customWidth="1"/>
    <col min="15089" max="15089" width="37" style="137" customWidth="1"/>
    <col min="15090" max="15090" width="38" style="137" customWidth="1"/>
    <col min="15091" max="15091" width="43" style="137" customWidth="1"/>
    <col min="15092" max="15093" width="41" style="137" customWidth="1"/>
    <col min="15094" max="15094" width="12" style="137" customWidth="1"/>
    <col min="15095" max="15095" width="18" style="137" customWidth="1"/>
    <col min="15096" max="15096" width="22" style="137" customWidth="1"/>
    <col min="15097" max="15097" width="13" style="137" customWidth="1"/>
    <col min="15098" max="15098" width="14" style="137" customWidth="1"/>
    <col min="15099" max="15099" width="45" style="137" customWidth="1"/>
    <col min="15100" max="15100" width="13" style="137" customWidth="1"/>
    <col min="15101" max="15101" width="27" style="137" customWidth="1"/>
    <col min="15102" max="15102" width="39" style="137" customWidth="1"/>
    <col min="15103" max="15103" width="24" style="137" customWidth="1"/>
    <col min="15104" max="15104" width="40" style="137" customWidth="1"/>
    <col min="15105" max="15105" width="17" style="137" customWidth="1"/>
    <col min="15106" max="15106" width="35" style="137"/>
    <col min="15107" max="15107" width="30" style="137" customWidth="1"/>
    <col min="15108" max="15108" width="6" style="137" customWidth="1"/>
    <col min="15109" max="15109" width="8.28515625" style="137" customWidth="1"/>
    <col min="15110" max="15110" width="10.7109375" style="137" customWidth="1"/>
    <col min="15111" max="15111" width="8.28515625" style="137" customWidth="1"/>
    <col min="15112" max="15113" width="7.140625" style="137" customWidth="1"/>
    <col min="15114" max="15114" width="11.28515625" style="137" customWidth="1"/>
    <col min="15115" max="15115" width="0" style="137" hidden="1" customWidth="1"/>
    <col min="15116" max="15116" width="4" style="137" customWidth="1"/>
    <col min="15117" max="15269" width="8.7109375" style="137" customWidth="1"/>
    <col min="15270" max="15270" width="4" style="137" customWidth="1"/>
    <col min="15271" max="15271" width="13" style="137" customWidth="1"/>
    <col min="15272" max="15272" width="52" style="137" customWidth="1"/>
    <col min="15273" max="15273" width="23.7109375" style="137" customWidth="1"/>
    <col min="15274" max="15274" width="7" style="137" customWidth="1"/>
    <col min="15275" max="15275" width="20" style="137" customWidth="1"/>
    <col min="15276" max="15276" width="26" style="137" customWidth="1"/>
    <col min="15277" max="15277" width="23" style="137" customWidth="1"/>
    <col min="15278" max="15278" width="32" style="137" customWidth="1"/>
    <col min="15279" max="15279" width="30" style="137" customWidth="1"/>
    <col min="15280" max="15280" width="29" style="137" customWidth="1"/>
    <col min="15281" max="15281" width="32" style="137" customWidth="1"/>
    <col min="15282" max="15282" width="31" style="137" customWidth="1"/>
    <col min="15283" max="15283" width="20" style="137" customWidth="1"/>
    <col min="15284" max="15284" width="36" style="137" customWidth="1"/>
    <col min="15285" max="15285" width="25" style="137" customWidth="1"/>
    <col min="15286" max="15286" width="22" style="137" customWidth="1"/>
    <col min="15287" max="15287" width="23" style="137" customWidth="1"/>
    <col min="15288" max="15288" width="16" style="137" customWidth="1"/>
    <col min="15289" max="15289" width="27" style="137" customWidth="1"/>
    <col min="15290" max="15290" width="16" style="137" customWidth="1"/>
    <col min="15291" max="15291" width="25" style="137" customWidth="1"/>
    <col min="15292" max="15292" width="24" style="137" customWidth="1"/>
    <col min="15293" max="15293" width="16" style="137" customWidth="1"/>
    <col min="15294" max="15294" width="22" style="137" customWidth="1"/>
    <col min="15295" max="15295" width="32" style="137" customWidth="1"/>
    <col min="15296" max="15296" width="30" style="137" customWidth="1"/>
    <col min="15297" max="15297" width="23" style="137" customWidth="1"/>
    <col min="15298" max="15298" width="22" style="137" customWidth="1"/>
    <col min="15299" max="15300" width="33" style="137" customWidth="1"/>
    <col min="15301" max="15301" width="26" style="137" customWidth="1"/>
    <col min="15302" max="15302" width="25" style="137" customWidth="1"/>
    <col min="15303" max="15303" width="16" style="137" customWidth="1"/>
    <col min="15304" max="15304" width="23" style="137" customWidth="1"/>
    <col min="15305" max="15305" width="31" style="137" customWidth="1"/>
    <col min="15306" max="15306" width="32" style="137" customWidth="1"/>
    <col min="15307" max="15307" width="17" style="137" customWidth="1"/>
    <col min="15308" max="15308" width="28" style="137" customWidth="1"/>
    <col min="15309" max="15309" width="49" style="137" customWidth="1"/>
    <col min="15310" max="15310" width="24" style="137" customWidth="1"/>
    <col min="15311" max="15311" width="50" style="137" customWidth="1"/>
    <col min="15312" max="15312" width="25" style="137" customWidth="1"/>
    <col min="15313" max="15313" width="20" style="137" customWidth="1"/>
    <col min="15314" max="15314" width="26" style="137" customWidth="1"/>
    <col min="15315" max="15315" width="33" style="137" customWidth="1"/>
    <col min="15316" max="15316" width="26" style="137" customWidth="1"/>
    <col min="15317" max="15317" width="38" style="137" customWidth="1"/>
    <col min="15318" max="15318" width="28" style="137" customWidth="1"/>
    <col min="15319" max="15319" width="45" style="137" customWidth="1"/>
    <col min="15320" max="15320" width="27" style="137" customWidth="1"/>
    <col min="15321" max="15321" width="37" style="137" customWidth="1"/>
    <col min="15322" max="15322" width="18" style="137" customWidth="1"/>
    <col min="15323" max="15323" width="22" style="137" customWidth="1"/>
    <col min="15324" max="15324" width="23" style="137" customWidth="1"/>
    <col min="15325" max="15325" width="26" style="137" customWidth="1"/>
    <col min="15326" max="15326" width="17" style="137" customWidth="1"/>
    <col min="15327" max="15327" width="40" style="137" customWidth="1"/>
    <col min="15328" max="15328" width="23" style="137" customWidth="1"/>
    <col min="15329" max="15329" width="38" style="137" customWidth="1"/>
    <col min="15330" max="15330" width="51" style="137" customWidth="1"/>
    <col min="15331" max="15331" width="26" style="137" customWidth="1"/>
    <col min="15332" max="15332" width="32" style="137" customWidth="1"/>
    <col min="15333" max="15333" width="44" style="137" customWidth="1"/>
    <col min="15334" max="15334" width="22" style="137" customWidth="1"/>
    <col min="15335" max="15335" width="52" style="137" customWidth="1"/>
    <col min="15336" max="15336" width="33" style="137" customWidth="1"/>
    <col min="15337" max="15337" width="40" style="137" customWidth="1"/>
    <col min="15338" max="15338" width="41" style="137" customWidth="1"/>
    <col min="15339" max="15339" width="23" style="137" customWidth="1"/>
    <col min="15340" max="15341" width="37" style="137" customWidth="1"/>
    <col min="15342" max="15342" width="39" style="137" customWidth="1"/>
    <col min="15343" max="15343" width="51" style="137" customWidth="1"/>
    <col min="15344" max="15344" width="33" style="137" customWidth="1"/>
    <col min="15345" max="15345" width="37" style="137" customWidth="1"/>
    <col min="15346" max="15346" width="38" style="137" customWidth="1"/>
    <col min="15347" max="15347" width="43" style="137" customWidth="1"/>
    <col min="15348" max="15349" width="41" style="137" customWidth="1"/>
    <col min="15350" max="15350" width="12" style="137" customWidth="1"/>
    <col min="15351" max="15351" width="18" style="137" customWidth="1"/>
    <col min="15352" max="15352" width="22" style="137" customWidth="1"/>
    <col min="15353" max="15353" width="13" style="137" customWidth="1"/>
    <col min="15354" max="15354" width="14" style="137" customWidth="1"/>
    <col min="15355" max="15355" width="45" style="137" customWidth="1"/>
    <col min="15356" max="15356" width="13" style="137" customWidth="1"/>
    <col min="15357" max="15357" width="27" style="137" customWidth="1"/>
    <col min="15358" max="15358" width="39" style="137" customWidth="1"/>
    <col min="15359" max="15359" width="24" style="137" customWidth="1"/>
    <col min="15360" max="15360" width="40" style="137" customWidth="1"/>
    <col min="15361" max="15361" width="17" style="137" customWidth="1"/>
    <col min="15362" max="15362" width="35" style="137"/>
    <col min="15363" max="15363" width="30" style="137" customWidth="1"/>
    <col min="15364" max="15364" width="6" style="137" customWidth="1"/>
    <col min="15365" max="15365" width="8.28515625" style="137" customWidth="1"/>
    <col min="15366" max="15366" width="10.7109375" style="137" customWidth="1"/>
    <col min="15367" max="15367" width="8.28515625" style="137" customWidth="1"/>
    <col min="15368" max="15369" width="7.140625" style="137" customWidth="1"/>
    <col min="15370" max="15370" width="11.28515625" style="137" customWidth="1"/>
    <col min="15371" max="15371" width="0" style="137" hidden="1" customWidth="1"/>
    <col min="15372" max="15372" width="4" style="137" customWidth="1"/>
    <col min="15373" max="15525" width="8.7109375" style="137" customWidth="1"/>
    <col min="15526" max="15526" width="4" style="137" customWidth="1"/>
    <col min="15527" max="15527" width="13" style="137" customWidth="1"/>
    <col min="15528" max="15528" width="52" style="137" customWidth="1"/>
    <col min="15529" max="15529" width="23.7109375" style="137" customWidth="1"/>
    <col min="15530" max="15530" width="7" style="137" customWidth="1"/>
    <col min="15531" max="15531" width="20" style="137" customWidth="1"/>
    <col min="15532" max="15532" width="26" style="137" customWidth="1"/>
    <col min="15533" max="15533" width="23" style="137" customWidth="1"/>
    <col min="15534" max="15534" width="32" style="137" customWidth="1"/>
    <col min="15535" max="15535" width="30" style="137" customWidth="1"/>
    <col min="15536" max="15536" width="29" style="137" customWidth="1"/>
    <col min="15537" max="15537" width="32" style="137" customWidth="1"/>
    <col min="15538" max="15538" width="31" style="137" customWidth="1"/>
    <col min="15539" max="15539" width="20" style="137" customWidth="1"/>
    <col min="15540" max="15540" width="36" style="137" customWidth="1"/>
    <col min="15541" max="15541" width="25" style="137" customWidth="1"/>
    <col min="15542" max="15542" width="22" style="137" customWidth="1"/>
    <col min="15543" max="15543" width="23" style="137" customWidth="1"/>
    <col min="15544" max="15544" width="16" style="137" customWidth="1"/>
    <col min="15545" max="15545" width="27" style="137" customWidth="1"/>
    <col min="15546" max="15546" width="16" style="137" customWidth="1"/>
    <col min="15547" max="15547" width="25" style="137" customWidth="1"/>
    <col min="15548" max="15548" width="24" style="137" customWidth="1"/>
    <col min="15549" max="15549" width="16" style="137" customWidth="1"/>
    <col min="15550" max="15550" width="22" style="137" customWidth="1"/>
    <col min="15551" max="15551" width="32" style="137" customWidth="1"/>
    <col min="15552" max="15552" width="30" style="137" customWidth="1"/>
    <col min="15553" max="15553" width="23" style="137" customWidth="1"/>
    <col min="15554" max="15554" width="22" style="137" customWidth="1"/>
    <col min="15555" max="15556" width="33" style="137" customWidth="1"/>
    <col min="15557" max="15557" width="26" style="137" customWidth="1"/>
    <col min="15558" max="15558" width="25" style="137" customWidth="1"/>
    <col min="15559" max="15559" width="16" style="137" customWidth="1"/>
    <col min="15560" max="15560" width="23" style="137" customWidth="1"/>
    <col min="15561" max="15561" width="31" style="137" customWidth="1"/>
    <col min="15562" max="15562" width="32" style="137" customWidth="1"/>
    <col min="15563" max="15563" width="17" style="137" customWidth="1"/>
    <col min="15564" max="15564" width="28" style="137" customWidth="1"/>
    <col min="15565" max="15565" width="49" style="137" customWidth="1"/>
    <col min="15566" max="15566" width="24" style="137" customWidth="1"/>
    <col min="15567" max="15567" width="50" style="137" customWidth="1"/>
    <col min="15568" max="15568" width="25" style="137" customWidth="1"/>
    <col min="15569" max="15569" width="20" style="137" customWidth="1"/>
    <col min="15570" max="15570" width="26" style="137" customWidth="1"/>
    <col min="15571" max="15571" width="33" style="137" customWidth="1"/>
    <col min="15572" max="15572" width="26" style="137" customWidth="1"/>
    <col min="15573" max="15573" width="38" style="137" customWidth="1"/>
    <col min="15574" max="15574" width="28" style="137" customWidth="1"/>
    <col min="15575" max="15575" width="45" style="137" customWidth="1"/>
    <col min="15576" max="15576" width="27" style="137" customWidth="1"/>
    <col min="15577" max="15577" width="37" style="137" customWidth="1"/>
    <col min="15578" max="15578" width="18" style="137" customWidth="1"/>
    <col min="15579" max="15579" width="22" style="137" customWidth="1"/>
    <col min="15580" max="15580" width="23" style="137" customWidth="1"/>
    <col min="15581" max="15581" width="26" style="137" customWidth="1"/>
    <col min="15582" max="15582" width="17" style="137" customWidth="1"/>
    <col min="15583" max="15583" width="40" style="137" customWidth="1"/>
    <col min="15584" max="15584" width="23" style="137" customWidth="1"/>
    <col min="15585" max="15585" width="38" style="137" customWidth="1"/>
    <col min="15586" max="15586" width="51" style="137" customWidth="1"/>
    <col min="15587" max="15587" width="26" style="137" customWidth="1"/>
    <col min="15588" max="15588" width="32" style="137" customWidth="1"/>
    <col min="15589" max="15589" width="44" style="137" customWidth="1"/>
    <col min="15590" max="15590" width="22" style="137" customWidth="1"/>
    <col min="15591" max="15591" width="52" style="137" customWidth="1"/>
    <col min="15592" max="15592" width="33" style="137" customWidth="1"/>
    <col min="15593" max="15593" width="40" style="137" customWidth="1"/>
    <col min="15594" max="15594" width="41" style="137" customWidth="1"/>
    <col min="15595" max="15595" width="23" style="137" customWidth="1"/>
    <col min="15596" max="15597" width="37" style="137" customWidth="1"/>
    <col min="15598" max="15598" width="39" style="137" customWidth="1"/>
    <col min="15599" max="15599" width="51" style="137" customWidth="1"/>
    <col min="15600" max="15600" width="33" style="137" customWidth="1"/>
    <col min="15601" max="15601" width="37" style="137" customWidth="1"/>
    <col min="15602" max="15602" width="38" style="137" customWidth="1"/>
    <col min="15603" max="15603" width="43" style="137" customWidth="1"/>
    <col min="15604" max="15605" width="41" style="137" customWidth="1"/>
    <col min="15606" max="15606" width="12" style="137" customWidth="1"/>
    <col min="15607" max="15607" width="18" style="137" customWidth="1"/>
    <col min="15608" max="15608" width="22" style="137" customWidth="1"/>
    <col min="15609" max="15609" width="13" style="137" customWidth="1"/>
    <col min="15610" max="15610" width="14" style="137" customWidth="1"/>
    <col min="15611" max="15611" width="45" style="137" customWidth="1"/>
    <col min="15612" max="15612" width="13" style="137" customWidth="1"/>
    <col min="15613" max="15613" width="27" style="137" customWidth="1"/>
    <col min="15614" max="15614" width="39" style="137" customWidth="1"/>
    <col min="15615" max="15615" width="24" style="137" customWidth="1"/>
    <col min="15616" max="15616" width="40" style="137" customWidth="1"/>
    <col min="15617" max="15617" width="17" style="137" customWidth="1"/>
    <col min="15618" max="15618" width="35" style="137"/>
    <col min="15619" max="15619" width="30" style="137" customWidth="1"/>
    <col min="15620" max="15620" width="6" style="137" customWidth="1"/>
    <col min="15621" max="15621" width="8.28515625" style="137" customWidth="1"/>
    <col min="15622" max="15622" width="10.7109375" style="137" customWidth="1"/>
    <col min="15623" max="15623" width="8.28515625" style="137" customWidth="1"/>
    <col min="15624" max="15625" width="7.140625" style="137" customWidth="1"/>
    <col min="15626" max="15626" width="11.28515625" style="137" customWidth="1"/>
    <col min="15627" max="15627" width="0" style="137" hidden="1" customWidth="1"/>
    <col min="15628" max="15628" width="4" style="137" customWidth="1"/>
    <col min="15629" max="15781" width="8.7109375" style="137" customWidth="1"/>
    <col min="15782" max="15782" width="4" style="137" customWidth="1"/>
    <col min="15783" max="15783" width="13" style="137" customWidth="1"/>
    <col min="15784" max="15784" width="52" style="137" customWidth="1"/>
    <col min="15785" max="15785" width="23.7109375" style="137" customWidth="1"/>
    <col min="15786" max="15786" width="7" style="137" customWidth="1"/>
    <col min="15787" max="15787" width="20" style="137" customWidth="1"/>
    <col min="15788" max="15788" width="26" style="137" customWidth="1"/>
    <col min="15789" max="15789" width="23" style="137" customWidth="1"/>
    <col min="15790" max="15790" width="32" style="137" customWidth="1"/>
    <col min="15791" max="15791" width="30" style="137" customWidth="1"/>
    <col min="15792" max="15792" width="29" style="137" customWidth="1"/>
    <col min="15793" max="15793" width="32" style="137" customWidth="1"/>
    <col min="15794" max="15794" width="31" style="137" customWidth="1"/>
    <col min="15795" max="15795" width="20" style="137" customWidth="1"/>
    <col min="15796" max="15796" width="36" style="137" customWidth="1"/>
    <col min="15797" max="15797" width="25" style="137" customWidth="1"/>
    <col min="15798" max="15798" width="22" style="137" customWidth="1"/>
    <col min="15799" max="15799" width="23" style="137" customWidth="1"/>
    <col min="15800" max="15800" width="16" style="137" customWidth="1"/>
    <col min="15801" max="15801" width="27" style="137" customWidth="1"/>
    <col min="15802" max="15802" width="16" style="137" customWidth="1"/>
    <col min="15803" max="15803" width="25" style="137" customWidth="1"/>
    <col min="15804" max="15804" width="24" style="137" customWidth="1"/>
    <col min="15805" max="15805" width="16" style="137" customWidth="1"/>
    <col min="15806" max="15806" width="22" style="137" customWidth="1"/>
    <col min="15807" max="15807" width="32" style="137" customWidth="1"/>
    <col min="15808" max="15808" width="30" style="137" customWidth="1"/>
    <col min="15809" max="15809" width="23" style="137" customWidth="1"/>
    <col min="15810" max="15810" width="22" style="137" customWidth="1"/>
    <col min="15811" max="15812" width="33" style="137" customWidth="1"/>
    <col min="15813" max="15813" width="26" style="137" customWidth="1"/>
    <col min="15814" max="15814" width="25" style="137" customWidth="1"/>
    <col min="15815" max="15815" width="16" style="137" customWidth="1"/>
    <col min="15816" max="15816" width="23" style="137" customWidth="1"/>
    <col min="15817" max="15817" width="31" style="137" customWidth="1"/>
    <col min="15818" max="15818" width="32" style="137" customWidth="1"/>
    <col min="15819" max="15819" width="17" style="137" customWidth="1"/>
    <col min="15820" max="15820" width="28" style="137" customWidth="1"/>
    <col min="15821" max="15821" width="49" style="137" customWidth="1"/>
    <col min="15822" max="15822" width="24" style="137" customWidth="1"/>
    <col min="15823" max="15823" width="50" style="137" customWidth="1"/>
    <col min="15824" max="15824" width="25" style="137" customWidth="1"/>
    <col min="15825" max="15825" width="20" style="137" customWidth="1"/>
    <col min="15826" max="15826" width="26" style="137" customWidth="1"/>
    <col min="15827" max="15827" width="33" style="137" customWidth="1"/>
    <col min="15828" max="15828" width="26" style="137" customWidth="1"/>
    <col min="15829" max="15829" width="38" style="137" customWidth="1"/>
    <col min="15830" max="15830" width="28" style="137" customWidth="1"/>
    <col min="15831" max="15831" width="45" style="137" customWidth="1"/>
    <col min="15832" max="15832" width="27" style="137" customWidth="1"/>
    <col min="15833" max="15833" width="37" style="137" customWidth="1"/>
    <col min="15834" max="15834" width="18" style="137" customWidth="1"/>
    <col min="15835" max="15835" width="22" style="137" customWidth="1"/>
    <col min="15836" max="15836" width="23" style="137" customWidth="1"/>
    <col min="15837" max="15837" width="26" style="137" customWidth="1"/>
    <col min="15838" max="15838" width="17" style="137" customWidth="1"/>
    <col min="15839" max="15839" width="40" style="137" customWidth="1"/>
    <col min="15840" max="15840" width="23" style="137" customWidth="1"/>
    <col min="15841" max="15841" width="38" style="137" customWidth="1"/>
    <col min="15842" max="15842" width="51" style="137" customWidth="1"/>
    <col min="15843" max="15843" width="26" style="137" customWidth="1"/>
    <col min="15844" max="15844" width="32" style="137" customWidth="1"/>
    <col min="15845" max="15845" width="44" style="137" customWidth="1"/>
    <col min="15846" max="15846" width="22" style="137" customWidth="1"/>
    <col min="15847" max="15847" width="52" style="137" customWidth="1"/>
    <col min="15848" max="15848" width="33" style="137" customWidth="1"/>
    <col min="15849" max="15849" width="40" style="137" customWidth="1"/>
    <col min="15850" max="15850" width="41" style="137" customWidth="1"/>
    <col min="15851" max="15851" width="23" style="137" customWidth="1"/>
    <col min="15852" max="15853" width="37" style="137" customWidth="1"/>
    <col min="15854" max="15854" width="39" style="137" customWidth="1"/>
    <col min="15855" max="15855" width="51" style="137" customWidth="1"/>
    <col min="15856" max="15856" width="33" style="137" customWidth="1"/>
    <col min="15857" max="15857" width="37" style="137" customWidth="1"/>
    <col min="15858" max="15858" width="38" style="137" customWidth="1"/>
    <col min="15859" max="15859" width="43" style="137" customWidth="1"/>
    <col min="15860" max="15861" width="41" style="137" customWidth="1"/>
    <col min="15862" max="15862" width="12" style="137" customWidth="1"/>
    <col min="15863" max="15863" width="18" style="137" customWidth="1"/>
    <col min="15864" max="15864" width="22" style="137" customWidth="1"/>
    <col min="15865" max="15865" width="13" style="137" customWidth="1"/>
    <col min="15866" max="15866" width="14" style="137" customWidth="1"/>
    <col min="15867" max="15867" width="45" style="137" customWidth="1"/>
    <col min="15868" max="15868" width="13" style="137" customWidth="1"/>
    <col min="15869" max="15869" width="27" style="137" customWidth="1"/>
    <col min="15870" max="15870" width="39" style="137" customWidth="1"/>
    <col min="15871" max="15871" width="24" style="137" customWidth="1"/>
    <col min="15872" max="15872" width="40" style="137" customWidth="1"/>
    <col min="15873" max="15873" width="17" style="137" customWidth="1"/>
    <col min="15874" max="15874" width="35" style="137"/>
    <col min="15875" max="15875" width="30" style="137" customWidth="1"/>
    <col min="15876" max="15876" width="6" style="137" customWidth="1"/>
    <col min="15877" max="15877" width="8.28515625" style="137" customWidth="1"/>
    <col min="15878" max="15878" width="10.7109375" style="137" customWidth="1"/>
    <col min="15879" max="15879" width="8.28515625" style="137" customWidth="1"/>
    <col min="15880" max="15881" width="7.140625" style="137" customWidth="1"/>
    <col min="15882" max="15882" width="11.28515625" style="137" customWidth="1"/>
    <col min="15883" max="15883" width="0" style="137" hidden="1" customWidth="1"/>
    <col min="15884" max="15884" width="4" style="137" customWidth="1"/>
    <col min="15885" max="16037" width="8.7109375" style="137" customWidth="1"/>
    <col min="16038" max="16038" width="4" style="137" customWidth="1"/>
    <col min="16039" max="16039" width="13" style="137" customWidth="1"/>
    <col min="16040" max="16040" width="52" style="137" customWidth="1"/>
    <col min="16041" max="16041" width="23.7109375" style="137" customWidth="1"/>
    <col min="16042" max="16042" width="7" style="137" customWidth="1"/>
    <col min="16043" max="16043" width="20" style="137" customWidth="1"/>
    <col min="16044" max="16044" width="26" style="137" customWidth="1"/>
    <col min="16045" max="16045" width="23" style="137" customWidth="1"/>
    <col min="16046" max="16046" width="32" style="137" customWidth="1"/>
    <col min="16047" max="16047" width="30" style="137" customWidth="1"/>
    <col min="16048" max="16048" width="29" style="137" customWidth="1"/>
    <col min="16049" max="16049" width="32" style="137" customWidth="1"/>
    <col min="16050" max="16050" width="31" style="137" customWidth="1"/>
    <col min="16051" max="16051" width="20" style="137" customWidth="1"/>
    <col min="16052" max="16052" width="36" style="137" customWidth="1"/>
    <col min="16053" max="16053" width="25" style="137" customWidth="1"/>
    <col min="16054" max="16054" width="22" style="137" customWidth="1"/>
    <col min="16055" max="16055" width="23" style="137" customWidth="1"/>
    <col min="16056" max="16056" width="16" style="137" customWidth="1"/>
    <col min="16057" max="16057" width="27" style="137" customWidth="1"/>
    <col min="16058" max="16058" width="16" style="137" customWidth="1"/>
    <col min="16059" max="16059" width="25" style="137" customWidth="1"/>
    <col min="16060" max="16060" width="24" style="137" customWidth="1"/>
    <col min="16061" max="16061" width="16" style="137" customWidth="1"/>
    <col min="16062" max="16062" width="22" style="137" customWidth="1"/>
    <col min="16063" max="16063" width="32" style="137" customWidth="1"/>
    <col min="16064" max="16064" width="30" style="137" customWidth="1"/>
    <col min="16065" max="16065" width="23" style="137" customWidth="1"/>
    <col min="16066" max="16066" width="22" style="137" customWidth="1"/>
    <col min="16067" max="16068" width="33" style="137" customWidth="1"/>
    <col min="16069" max="16069" width="26" style="137" customWidth="1"/>
    <col min="16070" max="16070" width="25" style="137" customWidth="1"/>
    <col min="16071" max="16071" width="16" style="137" customWidth="1"/>
    <col min="16072" max="16072" width="23" style="137" customWidth="1"/>
    <col min="16073" max="16073" width="31" style="137" customWidth="1"/>
    <col min="16074" max="16074" width="32" style="137" customWidth="1"/>
    <col min="16075" max="16075" width="17" style="137" customWidth="1"/>
    <col min="16076" max="16076" width="28" style="137" customWidth="1"/>
    <col min="16077" max="16077" width="49" style="137" customWidth="1"/>
    <col min="16078" max="16078" width="24" style="137" customWidth="1"/>
    <col min="16079" max="16079" width="50" style="137" customWidth="1"/>
    <col min="16080" max="16080" width="25" style="137" customWidth="1"/>
    <col min="16081" max="16081" width="20" style="137" customWidth="1"/>
    <col min="16082" max="16082" width="26" style="137" customWidth="1"/>
    <col min="16083" max="16083" width="33" style="137" customWidth="1"/>
    <col min="16084" max="16084" width="26" style="137" customWidth="1"/>
    <col min="16085" max="16085" width="38" style="137" customWidth="1"/>
    <col min="16086" max="16086" width="28" style="137" customWidth="1"/>
    <col min="16087" max="16087" width="45" style="137" customWidth="1"/>
    <col min="16088" max="16088" width="27" style="137" customWidth="1"/>
    <col min="16089" max="16089" width="37" style="137" customWidth="1"/>
    <col min="16090" max="16090" width="18" style="137" customWidth="1"/>
    <col min="16091" max="16091" width="22" style="137" customWidth="1"/>
    <col min="16092" max="16092" width="23" style="137" customWidth="1"/>
    <col min="16093" max="16093" width="26" style="137" customWidth="1"/>
    <col min="16094" max="16094" width="17" style="137" customWidth="1"/>
    <col min="16095" max="16095" width="40" style="137" customWidth="1"/>
    <col min="16096" max="16096" width="23" style="137" customWidth="1"/>
    <col min="16097" max="16097" width="38" style="137" customWidth="1"/>
    <col min="16098" max="16098" width="51" style="137" customWidth="1"/>
    <col min="16099" max="16099" width="26" style="137" customWidth="1"/>
    <col min="16100" max="16100" width="32" style="137" customWidth="1"/>
    <col min="16101" max="16101" width="44" style="137" customWidth="1"/>
    <col min="16102" max="16102" width="22" style="137" customWidth="1"/>
    <col min="16103" max="16103" width="52" style="137" customWidth="1"/>
    <col min="16104" max="16104" width="33" style="137" customWidth="1"/>
    <col min="16105" max="16105" width="40" style="137" customWidth="1"/>
    <col min="16106" max="16106" width="41" style="137" customWidth="1"/>
    <col min="16107" max="16107" width="23" style="137" customWidth="1"/>
    <col min="16108" max="16109" width="37" style="137" customWidth="1"/>
    <col min="16110" max="16110" width="39" style="137" customWidth="1"/>
    <col min="16111" max="16111" width="51" style="137" customWidth="1"/>
    <col min="16112" max="16112" width="33" style="137" customWidth="1"/>
    <col min="16113" max="16113" width="37" style="137" customWidth="1"/>
    <col min="16114" max="16114" width="38" style="137" customWidth="1"/>
    <col min="16115" max="16115" width="43" style="137" customWidth="1"/>
    <col min="16116" max="16117" width="41" style="137" customWidth="1"/>
    <col min="16118" max="16118" width="12" style="137" customWidth="1"/>
    <col min="16119" max="16119" width="18" style="137" customWidth="1"/>
    <col min="16120" max="16120" width="22" style="137" customWidth="1"/>
    <col min="16121" max="16121" width="13" style="137" customWidth="1"/>
    <col min="16122" max="16122" width="14" style="137" customWidth="1"/>
    <col min="16123" max="16123" width="45" style="137" customWidth="1"/>
    <col min="16124" max="16124" width="13" style="137" customWidth="1"/>
    <col min="16125" max="16125" width="27" style="137" customWidth="1"/>
    <col min="16126" max="16126" width="39" style="137" customWidth="1"/>
    <col min="16127" max="16127" width="24" style="137" customWidth="1"/>
    <col min="16128" max="16128" width="40" style="137" customWidth="1"/>
    <col min="16129" max="16129" width="17" style="137" customWidth="1"/>
    <col min="16130" max="16130" width="35" style="137"/>
    <col min="16131" max="16131" width="30" style="137" customWidth="1"/>
    <col min="16132" max="16132" width="6" style="137" customWidth="1"/>
    <col min="16133" max="16133" width="8.28515625" style="137" customWidth="1"/>
    <col min="16134" max="16134" width="10.7109375" style="137" customWidth="1"/>
    <col min="16135" max="16135" width="8.28515625" style="137" customWidth="1"/>
    <col min="16136" max="16137" width="7.140625" style="137" customWidth="1"/>
    <col min="16138" max="16138" width="11.28515625" style="137" customWidth="1"/>
    <col min="16139" max="16139" width="0" style="137" hidden="1" customWidth="1"/>
    <col min="16140" max="16140" width="4" style="137" customWidth="1"/>
    <col min="16141" max="16293" width="8.7109375" style="137" customWidth="1"/>
    <col min="16294" max="16294" width="4" style="137" customWidth="1"/>
    <col min="16295" max="16295" width="13" style="137" customWidth="1"/>
    <col min="16296" max="16296" width="52" style="137" customWidth="1"/>
    <col min="16297" max="16297" width="23.7109375" style="137" customWidth="1"/>
    <col min="16298" max="16298" width="7" style="137" customWidth="1"/>
    <col min="16299" max="16299" width="20" style="137" customWidth="1"/>
    <col min="16300" max="16300" width="26" style="137" customWidth="1"/>
    <col min="16301" max="16301" width="23" style="137" customWidth="1"/>
    <col min="16302" max="16302" width="32" style="137" customWidth="1"/>
    <col min="16303" max="16303" width="30" style="137" customWidth="1"/>
    <col min="16304" max="16304" width="29" style="137" customWidth="1"/>
    <col min="16305" max="16305" width="32" style="137" customWidth="1"/>
    <col min="16306" max="16306" width="31" style="137" customWidth="1"/>
    <col min="16307" max="16307" width="20" style="137" customWidth="1"/>
    <col min="16308" max="16308" width="36" style="137" customWidth="1"/>
    <col min="16309" max="16309" width="25" style="137" customWidth="1"/>
    <col min="16310" max="16310" width="22" style="137" customWidth="1"/>
    <col min="16311" max="16311" width="23" style="137" customWidth="1"/>
    <col min="16312" max="16312" width="16" style="137" customWidth="1"/>
    <col min="16313" max="16313" width="27" style="137" customWidth="1"/>
    <col min="16314" max="16314" width="16" style="137" customWidth="1"/>
    <col min="16315" max="16315" width="25" style="137" customWidth="1"/>
    <col min="16316" max="16316" width="24" style="137" customWidth="1"/>
    <col min="16317" max="16317" width="16" style="137" customWidth="1"/>
    <col min="16318" max="16318" width="22" style="137" customWidth="1"/>
    <col min="16319" max="16319" width="32" style="137" customWidth="1"/>
    <col min="16320" max="16320" width="30" style="137" customWidth="1"/>
    <col min="16321" max="16321" width="23" style="137" customWidth="1"/>
    <col min="16322" max="16322" width="22" style="137" customWidth="1"/>
    <col min="16323" max="16324" width="33" style="137" customWidth="1"/>
    <col min="16325" max="16325" width="26" style="137" customWidth="1"/>
    <col min="16326" max="16326" width="25" style="137" customWidth="1"/>
    <col min="16327" max="16327" width="16" style="137" customWidth="1"/>
    <col min="16328" max="16328" width="23" style="137" customWidth="1"/>
    <col min="16329" max="16329" width="31" style="137" customWidth="1"/>
    <col min="16330" max="16330" width="32" style="137" customWidth="1"/>
    <col min="16331" max="16331" width="17" style="137" customWidth="1"/>
    <col min="16332" max="16332" width="28" style="137" customWidth="1"/>
    <col min="16333" max="16333" width="49" style="137" customWidth="1"/>
    <col min="16334" max="16334" width="24" style="137" customWidth="1"/>
    <col min="16335" max="16335" width="50" style="137" customWidth="1"/>
    <col min="16336" max="16336" width="25" style="137" customWidth="1"/>
    <col min="16337" max="16337" width="20" style="137" customWidth="1"/>
    <col min="16338" max="16338" width="26" style="137" customWidth="1"/>
    <col min="16339" max="16339" width="33" style="137" customWidth="1"/>
    <col min="16340" max="16340" width="26" style="137" customWidth="1"/>
    <col min="16341" max="16341" width="38" style="137" customWidth="1"/>
    <col min="16342" max="16342" width="28" style="137" customWidth="1"/>
    <col min="16343" max="16343" width="45" style="137" customWidth="1"/>
    <col min="16344" max="16344" width="27" style="137" customWidth="1"/>
    <col min="16345" max="16345" width="37" style="137" customWidth="1"/>
    <col min="16346" max="16346" width="18" style="137" customWidth="1"/>
    <col min="16347" max="16347" width="22" style="137" customWidth="1"/>
    <col min="16348" max="16348" width="23" style="137" customWidth="1"/>
    <col min="16349" max="16349" width="26" style="137" customWidth="1"/>
    <col min="16350" max="16350" width="17" style="137" customWidth="1"/>
    <col min="16351" max="16351" width="40" style="137" customWidth="1"/>
    <col min="16352" max="16352" width="23" style="137" customWidth="1"/>
    <col min="16353" max="16353" width="38" style="137" customWidth="1"/>
    <col min="16354" max="16354" width="51" style="137" customWidth="1"/>
    <col min="16355" max="16355" width="26" style="137" customWidth="1"/>
    <col min="16356" max="16356" width="32" style="137" customWidth="1"/>
    <col min="16357" max="16357" width="44" style="137" customWidth="1"/>
    <col min="16358" max="16358" width="22" style="137" customWidth="1"/>
    <col min="16359" max="16359" width="52" style="137" customWidth="1"/>
    <col min="16360" max="16360" width="33" style="137" customWidth="1"/>
    <col min="16361" max="16361" width="40" style="137" customWidth="1"/>
    <col min="16362" max="16362" width="41" style="137" customWidth="1"/>
    <col min="16363" max="16363" width="23" style="137" customWidth="1"/>
    <col min="16364" max="16365" width="37" style="137" customWidth="1"/>
    <col min="16366" max="16366" width="39" style="137" customWidth="1"/>
    <col min="16367" max="16367" width="51" style="137" customWidth="1"/>
    <col min="16368" max="16368" width="33" style="137" customWidth="1"/>
    <col min="16369" max="16369" width="37" style="137" customWidth="1"/>
    <col min="16370" max="16370" width="38" style="137" customWidth="1"/>
    <col min="16371" max="16371" width="43" style="137" customWidth="1"/>
    <col min="16372" max="16373" width="41" style="137" customWidth="1"/>
    <col min="16374" max="16374" width="12" style="137" customWidth="1"/>
    <col min="16375" max="16375" width="18" style="137" customWidth="1"/>
    <col min="16376" max="16376" width="22" style="137" customWidth="1"/>
    <col min="16377" max="16377" width="13" style="137" customWidth="1"/>
    <col min="16378" max="16378" width="14" style="137" customWidth="1"/>
    <col min="16379" max="16379" width="45" style="137" customWidth="1"/>
    <col min="16380" max="16380" width="13" style="137" customWidth="1"/>
    <col min="16381" max="16381" width="27" style="137" customWidth="1"/>
    <col min="16382" max="16382" width="39" style="137" customWidth="1"/>
    <col min="16383" max="16383" width="24" style="137" customWidth="1"/>
    <col min="16384" max="16384" width="40" style="137" customWidth="1"/>
  </cols>
  <sheetData>
    <row r="1" spans="1:16" ht="14.45" x14ac:dyDescent="0.3">
      <c r="A1" s="136" t="s">
        <v>136</v>
      </c>
    </row>
    <row r="2" spans="1:16" ht="14.45" x14ac:dyDescent="0.3">
      <c r="A2" s="136" t="s">
        <v>197</v>
      </c>
    </row>
    <row r="3" spans="1:16" ht="14.45" x14ac:dyDescent="0.3">
      <c r="E3" s="203"/>
      <c r="F3" s="203"/>
      <c r="G3" s="203"/>
      <c r="H3" s="204"/>
      <c r="I3" s="204"/>
    </row>
    <row r="4" spans="1:16" ht="19.899999999999999" customHeight="1" x14ac:dyDescent="0.3">
      <c r="A4" s="220" t="s">
        <v>0</v>
      </c>
      <c r="B4" s="221" t="s">
        <v>133</v>
      </c>
      <c r="C4" s="221" t="s">
        <v>209</v>
      </c>
      <c r="D4" s="222" t="s">
        <v>178</v>
      </c>
      <c r="E4" s="223" t="s">
        <v>138</v>
      </c>
      <c r="F4" s="224" t="s">
        <v>139</v>
      </c>
      <c r="G4" s="225" t="s">
        <v>132</v>
      </c>
      <c r="H4" s="223" t="s">
        <v>134</v>
      </c>
      <c r="I4" s="223" t="s">
        <v>215</v>
      </c>
      <c r="J4" s="221" t="s">
        <v>214</v>
      </c>
      <c r="L4" s="196" t="s">
        <v>184</v>
      </c>
    </row>
    <row r="5" spans="1:16" s="226" customFormat="1" ht="7.5" customHeight="1" x14ac:dyDescent="0.3">
      <c r="A5" s="214"/>
      <c r="B5" s="215"/>
      <c r="C5" s="215"/>
      <c r="D5" s="216"/>
      <c r="E5" s="217"/>
      <c r="F5" s="218"/>
      <c r="G5" s="219"/>
      <c r="H5" s="217"/>
      <c r="I5" s="217"/>
      <c r="J5" s="215"/>
      <c r="L5" s="216"/>
    </row>
    <row r="6" spans="1:16" ht="18" customHeight="1" x14ac:dyDescent="0.3">
      <c r="A6" s="287" t="s">
        <v>207</v>
      </c>
      <c r="B6" s="287"/>
      <c r="C6" s="287"/>
      <c r="D6" s="287"/>
      <c r="E6" s="287"/>
      <c r="F6" s="287"/>
      <c r="G6" s="287"/>
      <c r="H6" s="287"/>
      <c r="I6" s="287"/>
      <c r="J6" s="288"/>
      <c r="L6" s="197"/>
    </row>
    <row r="7" spans="1:16" ht="14.45" x14ac:dyDescent="0.3">
      <c r="A7" s="144" t="s">
        <v>58</v>
      </c>
      <c r="B7" s="145" t="s">
        <v>113</v>
      </c>
      <c r="C7" s="195" t="s">
        <v>210</v>
      </c>
      <c r="D7" s="191">
        <v>6</v>
      </c>
      <c r="E7" s="177">
        <v>0.12797672107306499</v>
      </c>
      <c r="F7" s="177">
        <v>2.9736106982846398E-4</v>
      </c>
      <c r="G7" s="177">
        <v>0.12827408214289401</v>
      </c>
      <c r="H7" s="178">
        <v>1.7469880763234</v>
      </c>
      <c r="I7" s="232">
        <v>75.099999999999994</v>
      </c>
      <c r="J7" s="235">
        <v>15.3</v>
      </c>
      <c r="L7" s="197" t="s">
        <v>188</v>
      </c>
    </row>
    <row r="8" spans="1:16" ht="14.45" x14ac:dyDescent="0.3">
      <c r="A8" s="144" t="s">
        <v>63</v>
      </c>
      <c r="B8" s="145" t="s">
        <v>113</v>
      </c>
      <c r="C8" s="195" t="s">
        <v>210</v>
      </c>
      <c r="D8" s="191">
        <v>6</v>
      </c>
      <c r="E8" s="146">
        <v>7.5282701068679098E-2</v>
      </c>
      <c r="F8" s="146">
        <v>6.6726777505493595E-4</v>
      </c>
      <c r="G8" s="146">
        <v>7.5949968843734006E-2</v>
      </c>
      <c r="H8" s="147">
        <v>0.40214624772989899</v>
      </c>
      <c r="I8" s="233">
        <v>5.0999999999999996</v>
      </c>
      <c r="J8" s="233">
        <v>9.3000000000000007</v>
      </c>
      <c r="L8" s="197" t="s">
        <v>188</v>
      </c>
    </row>
    <row r="9" spans="1:16" ht="14.45" x14ac:dyDescent="0.3">
      <c r="A9" s="144" t="s">
        <v>204</v>
      </c>
      <c r="B9" s="145" t="s">
        <v>141</v>
      </c>
      <c r="C9" s="195" t="s">
        <v>210</v>
      </c>
      <c r="D9" s="191">
        <v>6</v>
      </c>
      <c r="E9" s="146">
        <v>7.5579470772240503E-2</v>
      </c>
      <c r="F9" s="146">
        <v>0</v>
      </c>
      <c r="G9" s="146">
        <v>7.5579470772240503E-2</v>
      </c>
      <c r="H9" s="147">
        <v>0.49734209298525001</v>
      </c>
      <c r="I9" s="233">
        <v>-2.2000000000000002</v>
      </c>
      <c r="J9" s="233">
        <v>1.9</v>
      </c>
      <c r="L9" s="197" t="s">
        <v>188</v>
      </c>
    </row>
    <row r="10" spans="1:16" ht="14.45" x14ac:dyDescent="0.3">
      <c r="A10" s="144" t="s">
        <v>62</v>
      </c>
      <c r="B10" s="145" t="s">
        <v>113</v>
      </c>
      <c r="C10" s="195" t="s">
        <v>210</v>
      </c>
      <c r="D10" s="191">
        <v>6</v>
      </c>
      <c r="E10" s="146">
        <v>5.8431740270854897E-2</v>
      </c>
      <c r="F10" s="146">
        <v>-1.1085053506538301E-3</v>
      </c>
      <c r="G10" s="146">
        <v>5.7323234920201097E-2</v>
      </c>
      <c r="H10" s="147">
        <v>0.86967456552631495</v>
      </c>
      <c r="I10" s="233">
        <v>7.1</v>
      </c>
      <c r="J10" s="233">
        <v>5</v>
      </c>
      <c r="L10" s="197" t="s">
        <v>188</v>
      </c>
    </row>
    <row r="11" spans="1:16" ht="14.45" x14ac:dyDescent="0.3">
      <c r="A11" s="144" t="s">
        <v>201</v>
      </c>
      <c r="B11" s="145" t="s">
        <v>143</v>
      </c>
      <c r="C11" s="195" t="s">
        <v>210</v>
      </c>
      <c r="D11" s="191">
        <v>6</v>
      </c>
      <c r="E11" s="146">
        <v>5.6150698517036801E-2</v>
      </c>
      <c r="F11" s="146">
        <v>1.2523274579532201E-4</v>
      </c>
      <c r="G11" s="146">
        <v>5.6275931262832202E-2</v>
      </c>
      <c r="H11" s="147">
        <v>0.32086140067281499</v>
      </c>
      <c r="I11" s="233">
        <v>-11.3</v>
      </c>
      <c r="J11" s="233">
        <v>8.9</v>
      </c>
      <c r="L11" s="197" t="s">
        <v>188</v>
      </c>
    </row>
    <row r="12" spans="1:16" ht="14.45" x14ac:dyDescent="0.3">
      <c r="A12" s="144" t="s">
        <v>199</v>
      </c>
      <c r="B12" s="145" t="s">
        <v>113</v>
      </c>
      <c r="C12" s="195" t="s">
        <v>210</v>
      </c>
      <c r="D12" s="191">
        <v>6</v>
      </c>
      <c r="E12" s="146">
        <v>3.7317195359203699E-2</v>
      </c>
      <c r="F12" s="146">
        <v>1.7442381672980099E-2</v>
      </c>
      <c r="G12" s="146">
        <v>5.4759577032183801E-2</v>
      </c>
      <c r="H12" s="147">
        <v>0.45855904404077502</v>
      </c>
      <c r="I12" s="233">
        <v>0.13</v>
      </c>
      <c r="J12" s="233">
        <v>3.2</v>
      </c>
      <c r="L12" s="197" t="s">
        <v>188</v>
      </c>
    </row>
    <row r="13" spans="1:16" ht="14.45" x14ac:dyDescent="0.3">
      <c r="A13" s="144" t="s">
        <v>42</v>
      </c>
      <c r="B13" s="145" t="s">
        <v>141</v>
      </c>
      <c r="C13" s="195" t="s">
        <v>210</v>
      </c>
      <c r="D13" s="191">
        <v>6</v>
      </c>
      <c r="E13" s="146">
        <v>3.7611231941331098E-2</v>
      </c>
      <c r="F13" s="146">
        <v>4.1244833800260902E-4</v>
      </c>
      <c r="G13" s="146">
        <v>3.8023680279333699E-2</v>
      </c>
      <c r="H13" s="147">
        <v>0.33759833359313302</v>
      </c>
      <c r="I13" s="233">
        <v>-23.8</v>
      </c>
      <c r="J13" s="233">
        <v>3.2</v>
      </c>
      <c r="L13" s="197" t="s">
        <v>188</v>
      </c>
      <c r="P13" s="205"/>
    </row>
    <row r="14" spans="1:16" ht="14.45" x14ac:dyDescent="0.3">
      <c r="A14" s="144" t="s">
        <v>198</v>
      </c>
      <c r="B14" s="145" t="s">
        <v>113</v>
      </c>
      <c r="C14" s="195" t="s">
        <v>210</v>
      </c>
      <c r="D14" s="191">
        <v>6</v>
      </c>
      <c r="E14" s="146">
        <v>-0.13294927981657501</v>
      </c>
      <c r="F14" s="146">
        <v>0</v>
      </c>
      <c r="G14" s="146">
        <v>-0.13294927981657501</v>
      </c>
      <c r="H14" s="147">
        <v>0.254524415942187</v>
      </c>
      <c r="I14" s="233">
        <v>-24.1</v>
      </c>
      <c r="J14" s="233">
        <v>-3.5</v>
      </c>
      <c r="L14" s="197" t="s">
        <v>188</v>
      </c>
    </row>
    <row r="15" spans="1:16" ht="14.45" x14ac:dyDescent="0.3">
      <c r="A15" s="183" t="s">
        <v>203</v>
      </c>
      <c r="B15" s="185" t="s">
        <v>143</v>
      </c>
      <c r="C15" s="195" t="s">
        <v>210</v>
      </c>
      <c r="D15" s="191">
        <v>6</v>
      </c>
      <c r="E15" s="146">
        <v>-0.13604165267821999</v>
      </c>
      <c r="F15" s="146">
        <v>-2.583482797494E-5</v>
      </c>
      <c r="G15" s="146">
        <v>-0.13606748750619499</v>
      </c>
      <c r="H15" s="147">
        <v>0.23814099527236501</v>
      </c>
      <c r="I15" s="233">
        <v>-25.5</v>
      </c>
      <c r="J15" s="233">
        <v>-6.3</v>
      </c>
      <c r="L15" s="197" t="s">
        <v>188</v>
      </c>
    </row>
    <row r="16" spans="1:16" ht="14.65" customHeight="1" x14ac:dyDescent="0.3">
      <c r="A16" s="144" t="s">
        <v>200</v>
      </c>
      <c r="B16" s="145" t="s">
        <v>113</v>
      </c>
      <c r="C16" s="195" t="s">
        <v>210</v>
      </c>
      <c r="D16" s="191">
        <v>6</v>
      </c>
      <c r="E16" s="146">
        <v>-0.211228072313245</v>
      </c>
      <c r="F16" s="146">
        <v>2.62618428108429E-5</v>
      </c>
      <c r="G16" s="146">
        <v>-0.21120181047043399</v>
      </c>
      <c r="H16" s="147">
        <v>0.20109905048304999</v>
      </c>
      <c r="I16" s="233">
        <v>-32.299999999999997</v>
      </c>
      <c r="J16" s="233">
        <v>-8</v>
      </c>
      <c r="L16" s="197" t="s">
        <v>188</v>
      </c>
    </row>
    <row r="17" spans="1:12" ht="14.45" x14ac:dyDescent="0.3">
      <c r="A17" s="144" t="s">
        <v>202</v>
      </c>
      <c r="B17" s="195" t="s">
        <v>143</v>
      </c>
      <c r="C17" s="195" t="s">
        <v>163</v>
      </c>
      <c r="D17" s="191">
        <v>6</v>
      </c>
      <c r="E17" s="155">
        <v>0.16460551189935199</v>
      </c>
      <c r="F17" s="155">
        <v>0</v>
      </c>
      <c r="G17" s="155">
        <v>0.16460551189935199</v>
      </c>
      <c r="H17" s="161">
        <v>1.7191782683822501</v>
      </c>
      <c r="I17" s="234">
        <v>310.7</v>
      </c>
      <c r="J17" s="234">
        <v>34.799999999999997</v>
      </c>
      <c r="L17" s="197" t="s">
        <v>183</v>
      </c>
    </row>
    <row r="18" spans="1:12" ht="14.45" x14ac:dyDescent="0.3">
      <c r="A18" s="182" t="s">
        <v>32</v>
      </c>
      <c r="B18" s="145" t="s">
        <v>141</v>
      </c>
      <c r="C18" s="195" t="s">
        <v>163</v>
      </c>
      <c r="D18" s="191">
        <v>6</v>
      </c>
      <c r="E18" s="146">
        <v>-2.43502353319608E-2</v>
      </c>
      <c r="F18" s="146">
        <v>2.14147266781812E-3</v>
      </c>
      <c r="G18" s="146">
        <v>-2.2208762664142699E-2</v>
      </c>
      <c r="H18" s="147">
        <v>1.81866170608067</v>
      </c>
      <c r="I18" s="233">
        <v>-50</v>
      </c>
      <c r="J18" s="233">
        <v>-2.8</v>
      </c>
      <c r="L18" s="197" t="s">
        <v>183</v>
      </c>
    </row>
    <row r="19" spans="1:12" ht="17.25" customHeight="1" x14ac:dyDescent="0.3">
      <c r="A19" s="287" t="s">
        <v>206</v>
      </c>
      <c r="B19" s="287"/>
      <c r="C19" s="287"/>
      <c r="D19" s="287"/>
      <c r="E19" s="287"/>
      <c r="F19" s="287"/>
      <c r="G19" s="287"/>
      <c r="H19" s="287"/>
      <c r="I19" s="287"/>
      <c r="J19" s="289"/>
      <c r="L19" s="198"/>
    </row>
    <row r="20" spans="1:12" ht="14.65" customHeight="1" x14ac:dyDescent="0.3">
      <c r="A20" s="144" t="s">
        <v>142</v>
      </c>
      <c r="B20" s="145" t="s">
        <v>143</v>
      </c>
      <c r="C20" s="195" t="s">
        <v>181</v>
      </c>
      <c r="D20" s="191">
        <v>9</v>
      </c>
      <c r="E20" s="146">
        <v>6.1280327690241602E-2</v>
      </c>
      <c r="F20" s="146">
        <v>4.3476983457567897E-2</v>
      </c>
      <c r="G20" s="146">
        <v>0.10475731114781001</v>
      </c>
      <c r="H20" s="147">
        <v>3.07783810908529</v>
      </c>
      <c r="I20" s="233">
        <v>711.1</v>
      </c>
      <c r="J20" s="233">
        <v>85.572999999999993</v>
      </c>
      <c r="L20" s="198"/>
    </row>
    <row r="21" spans="1:12" ht="14.45" x14ac:dyDescent="0.3">
      <c r="A21" s="149" t="s">
        <v>212</v>
      </c>
      <c r="B21" s="231" t="s">
        <v>113</v>
      </c>
      <c r="C21" s="195" t="s">
        <v>181</v>
      </c>
      <c r="D21" s="191">
        <v>9</v>
      </c>
      <c r="E21" s="146">
        <v>1.12291350531108E-3</v>
      </c>
      <c r="F21" s="146">
        <v>1.3763277693475E-2</v>
      </c>
      <c r="G21" s="146">
        <v>1.4886191198786E-2</v>
      </c>
      <c r="H21" s="147">
        <v>1.86710896662646</v>
      </c>
      <c r="I21" s="233">
        <v>54.5</v>
      </c>
      <c r="J21" s="233">
        <v>0.98099999999999998</v>
      </c>
      <c r="L21" s="198"/>
    </row>
    <row r="22" spans="1:12" ht="14.45" x14ac:dyDescent="0.3">
      <c r="A22" s="183" t="s">
        <v>53</v>
      </c>
      <c r="B22" s="185" t="s">
        <v>113</v>
      </c>
      <c r="C22" s="195" t="s">
        <v>181</v>
      </c>
      <c r="D22" s="191">
        <v>9</v>
      </c>
      <c r="E22" s="146">
        <v>3.1194368681507099E-3</v>
      </c>
      <c r="F22" s="146">
        <v>4.0993646801352297E-3</v>
      </c>
      <c r="G22" s="146">
        <v>7.2188015482859396E-3</v>
      </c>
      <c r="H22" s="147">
        <v>1.6655615751596999</v>
      </c>
      <c r="I22" s="233">
        <v>44.4</v>
      </c>
      <c r="J22" s="233">
        <v>0.442</v>
      </c>
      <c r="L22" s="197" t="s">
        <v>181</v>
      </c>
    </row>
    <row r="23" spans="1:12" ht="14.45" x14ac:dyDescent="0.3">
      <c r="A23" s="144" t="s">
        <v>41</v>
      </c>
      <c r="B23" s="145" t="s">
        <v>141</v>
      </c>
      <c r="C23" s="195" t="s">
        <v>181</v>
      </c>
      <c r="D23" s="191">
        <v>9</v>
      </c>
      <c r="E23" s="146">
        <v>-9.1359809946805801E-2</v>
      </c>
      <c r="F23" s="146">
        <v>2.4066518617982799E-2</v>
      </c>
      <c r="G23" s="146">
        <v>-6.7293291328823002E-2</v>
      </c>
      <c r="H23" s="147">
        <v>1.7459615384615399</v>
      </c>
      <c r="I23" s="233">
        <v>19.5</v>
      </c>
      <c r="J23" s="233">
        <v>-1.3029999999999999</v>
      </c>
      <c r="L23" s="197" t="s">
        <v>181</v>
      </c>
    </row>
    <row r="24" spans="1:12" ht="14.45" x14ac:dyDescent="0.3">
      <c r="A24" s="144" t="s">
        <v>51</v>
      </c>
      <c r="B24" s="145" t="s">
        <v>113</v>
      </c>
      <c r="C24" s="195" t="s">
        <v>144</v>
      </c>
      <c r="D24" s="191">
        <v>9</v>
      </c>
      <c r="E24" s="146">
        <v>5.5950280888963602E-2</v>
      </c>
      <c r="F24" s="146">
        <v>2.0420923609196499E-2</v>
      </c>
      <c r="G24" s="146">
        <v>7.6371204498160095E-2</v>
      </c>
      <c r="H24" s="147">
        <v>1.0347156058876099</v>
      </c>
      <c r="I24" s="233">
        <v>22.4</v>
      </c>
      <c r="J24" s="233">
        <v>2.7159879999999998</v>
      </c>
      <c r="L24" s="197" t="s">
        <v>181</v>
      </c>
    </row>
    <row r="25" spans="1:12" ht="14.45" x14ac:dyDescent="0.3">
      <c r="A25" s="144" t="s">
        <v>145</v>
      </c>
      <c r="B25" s="145" t="s">
        <v>143</v>
      </c>
      <c r="C25" s="195" t="s">
        <v>144</v>
      </c>
      <c r="D25" s="191">
        <v>9</v>
      </c>
      <c r="E25" s="146">
        <v>5.0022012786671101E-2</v>
      </c>
      <c r="F25" s="146">
        <v>2.2901612264188301E-2</v>
      </c>
      <c r="G25" s="146">
        <v>7.2923625050859406E-2</v>
      </c>
      <c r="H25" s="147">
        <v>1.1267269378339699</v>
      </c>
      <c r="I25" s="233">
        <v>303.2</v>
      </c>
      <c r="J25" s="233">
        <v>21.155774999999998</v>
      </c>
      <c r="L25" s="197" t="s">
        <v>181</v>
      </c>
    </row>
    <row r="26" spans="1:12" ht="14.45" x14ac:dyDescent="0.3">
      <c r="A26" s="144" t="s">
        <v>55</v>
      </c>
      <c r="B26" s="145" t="s">
        <v>113</v>
      </c>
      <c r="C26" s="195" t="s">
        <v>146</v>
      </c>
      <c r="D26" s="191">
        <v>9</v>
      </c>
      <c r="E26" s="146">
        <v>6.7660708629456598E-2</v>
      </c>
      <c r="F26" s="146">
        <v>2.4324823124347299E-2</v>
      </c>
      <c r="G26" s="146">
        <v>9.1985531753803904E-2</v>
      </c>
      <c r="H26" s="147">
        <v>0.95775498759988398</v>
      </c>
      <c r="I26" s="233">
        <v>179.7</v>
      </c>
      <c r="J26" s="233">
        <v>10.51407</v>
      </c>
      <c r="L26" s="197" t="s">
        <v>189</v>
      </c>
    </row>
    <row r="27" spans="1:12" ht="14.45" x14ac:dyDescent="0.3">
      <c r="A27" s="144" t="s">
        <v>49</v>
      </c>
      <c r="B27" s="145" t="s">
        <v>113</v>
      </c>
      <c r="C27" s="195" t="s">
        <v>146</v>
      </c>
      <c r="D27" s="191">
        <v>9</v>
      </c>
      <c r="E27" s="146">
        <v>4.1569623406967897E-2</v>
      </c>
      <c r="F27" s="146">
        <v>1.21654433480737E-2</v>
      </c>
      <c r="G27" s="146">
        <v>5.3735066755041597E-2</v>
      </c>
      <c r="H27" s="147">
        <v>1.3489230103690499</v>
      </c>
      <c r="I27" s="233">
        <v>270.89999999999998</v>
      </c>
      <c r="J27" s="233">
        <v>17.448820999999999</v>
      </c>
      <c r="L27" s="197" t="s">
        <v>182</v>
      </c>
    </row>
    <row r="28" spans="1:12" ht="14.45" x14ac:dyDescent="0.3">
      <c r="A28" s="144" t="s">
        <v>86</v>
      </c>
      <c r="B28" s="145" t="s">
        <v>143</v>
      </c>
      <c r="C28" s="195" t="s">
        <v>147</v>
      </c>
      <c r="D28" s="191">
        <v>9</v>
      </c>
      <c r="E28" s="146">
        <v>5.5080526705728598E-2</v>
      </c>
      <c r="F28" s="146">
        <v>4.0714366327262302E-2</v>
      </c>
      <c r="G28" s="146">
        <v>9.5794893032990797E-2</v>
      </c>
      <c r="H28" s="147">
        <v>4.8362029871425101</v>
      </c>
      <c r="I28" s="233">
        <v>264.8</v>
      </c>
      <c r="J28" s="233">
        <v>23.994098999999999</v>
      </c>
      <c r="L28" s="197" t="s">
        <v>182</v>
      </c>
    </row>
    <row r="29" spans="1:12" ht="14.45" x14ac:dyDescent="0.3">
      <c r="A29" s="144" t="s">
        <v>23</v>
      </c>
      <c r="B29" s="145" t="s">
        <v>150</v>
      </c>
      <c r="C29" s="195" t="s">
        <v>147</v>
      </c>
      <c r="D29" s="191">
        <v>9</v>
      </c>
      <c r="E29" s="146">
        <v>2.2492095061847499E-2</v>
      </c>
      <c r="F29" s="146">
        <v>2.92984594034367E-2</v>
      </c>
      <c r="G29" s="146">
        <v>5.17905544652843E-2</v>
      </c>
      <c r="H29" s="147">
        <v>3.3882085824504302</v>
      </c>
      <c r="I29" s="233">
        <v>929.8</v>
      </c>
      <c r="J29" s="233">
        <v>56.167738</v>
      </c>
      <c r="L29" s="197" t="s">
        <v>182</v>
      </c>
    </row>
    <row r="30" spans="1:12" ht="14.45" x14ac:dyDescent="0.3">
      <c r="A30" s="144" t="s">
        <v>148</v>
      </c>
      <c r="B30" s="145" t="s">
        <v>141</v>
      </c>
      <c r="C30" s="195" t="s">
        <v>147</v>
      </c>
      <c r="D30" s="191">
        <v>9</v>
      </c>
      <c r="E30" s="146">
        <v>1.8494947132580802E-2</v>
      </c>
      <c r="F30" s="146">
        <v>1.95296456631033E-2</v>
      </c>
      <c r="G30" s="146">
        <v>3.8024592795684098E-2</v>
      </c>
      <c r="H30" s="147">
        <v>2.12032824863826</v>
      </c>
      <c r="I30" s="233">
        <v>78.900000000000006</v>
      </c>
      <c r="J30" s="233">
        <v>2.4332539999999998</v>
      </c>
      <c r="L30" s="197" t="s">
        <v>182</v>
      </c>
    </row>
    <row r="31" spans="1:12" ht="14.45" x14ac:dyDescent="0.3">
      <c r="A31" s="144" t="s">
        <v>44</v>
      </c>
      <c r="B31" s="145" t="s">
        <v>141</v>
      </c>
      <c r="C31" s="195" t="s">
        <v>147</v>
      </c>
      <c r="D31" s="191">
        <v>9</v>
      </c>
      <c r="E31" s="146">
        <v>2.31019343082767E-2</v>
      </c>
      <c r="F31" s="146">
        <v>9.4651767331062897E-3</v>
      </c>
      <c r="G31" s="146">
        <v>3.2567111041382997E-2</v>
      </c>
      <c r="H31" s="147">
        <v>2.1518920359800102</v>
      </c>
      <c r="I31" s="233">
        <v>36.9</v>
      </c>
      <c r="J31" s="233">
        <v>1.722928</v>
      </c>
      <c r="L31" s="198"/>
    </row>
    <row r="32" spans="1:12" ht="14.45" x14ac:dyDescent="0.3">
      <c r="A32" s="144" t="s">
        <v>72</v>
      </c>
      <c r="B32" s="145" t="s">
        <v>135</v>
      </c>
      <c r="C32" s="195" t="s">
        <v>147</v>
      </c>
      <c r="D32" s="191">
        <v>9</v>
      </c>
      <c r="E32" s="146">
        <v>3.1134809836889702E-3</v>
      </c>
      <c r="F32" s="146">
        <v>2.5962765398224799E-2</v>
      </c>
      <c r="G32" s="146">
        <v>2.9076246381913699E-2</v>
      </c>
      <c r="H32" s="147">
        <v>3.4104965323598999</v>
      </c>
      <c r="I32" s="233">
        <v>123.6</v>
      </c>
      <c r="J32" s="233">
        <v>5.2303850000000001</v>
      </c>
      <c r="L32" s="198"/>
    </row>
    <row r="33" spans="1:16" ht="14.45" x14ac:dyDescent="0.3">
      <c r="A33" s="182" t="s">
        <v>149</v>
      </c>
      <c r="B33" s="184" t="s">
        <v>141</v>
      </c>
      <c r="C33" s="195" t="s">
        <v>147</v>
      </c>
      <c r="D33" s="191">
        <v>9</v>
      </c>
      <c r="E33" s="146">
        <v>-2.93302443229927E-2</v>
      </c>
      <c r="F33" s="146">
        <v>1.2145024686700701E-2</v>
      </c>
      <c r="G33" s="146">
        <v>-1.7185219636292E-2</v>
      </c>
      <c r="H33" s="147">
        <v>1.6318000014033001</v>
      </c>
      <c r="I33" s="233">
        <v>80</v>
      </c>
      <c r="J33" s="233">
        <v>-2.443746</v>
      </c>
      <c r="L33" s="197" t="s">
        <v>180</v>
      </c>
    </row>
    <row r="34" spans="1:16" ht="14.45" x14ac:dyDescent="0.3">
      <c r="A34" s="182" t="s">
        <v>54</v>
      </c>
      <c r="B34" s="184" t="s">
        <v>113</v>
      </c>
      <c r="C34" s="195" t="s">
        <v>151</v>
      </c>
      <c r="D34" s="191">
        <v>9</v>
      </c>
      <c r="E34" s="146">
        <v>8.8214411199979206E-2</v>
      </c>
      <c r="F34" s="146">
        <v>3.3660948108919101E-3</v>
      </c>
      <c r="G34" s="146">
        <v>9.1580506010871102E-2</v>
      </c>
      <c r="H34" s="147">
        <v>0.678815755742602</v>
      </c>
      <c r="I34" s="233">
        <v>3.6</v>
      </c>
      <c r="J34" s="233">
        <v>1.568306</v>
      </c>
      <c r="L34" s="197" t="s">
        <v>180</v>
      </c>
    </row>
    <row r="35" spans="1:16" ht="14.45" x14ac:dyDescent="0.3">
      <c r="A35" s="182" t="s">
        <v>56</v>
      </c>
      <c r="B35" s="184" t="s">
        <v>113</v>
      </c>
      <c r="C35" s="228" t="s">
        <v>151</v>
      </c>
      <c r="D35" s="191">
        <v>9</v>
      </c>
      <c r="E35" s="146">
        <v>1.8806028196353099E-2</v>
      </c>
      <c r="F35" s="146">
        <v>2.4121665320482402E-2</v>
      </c>
      <c r="G35" s="146">
        <v>4.2927693516835501E-2</v>
      </c>
      <c r="H35" s="147">
        <v>1.0701914976354501</v>
      </c>
      <c r="I35" s="233">
        <v>52.4</v>
      </c>
      <c r="J35" s="233">
        <v>3.3762400000000001</v>
      </c>
      <c r="L35" s="197" t="s">
        <v>146</v>
      </c>
    </row>
    <row r="36" spans="1:16" ht="14.45" x14ac:dyDescent="0.3">
      <c r="A36" s="151" t="s">
        <v>84</v>
      </c>
      <c r="B36" s="152" t="s">
        <v>143</v>
      </c>
      <c r="C36" s="229" t="s">
        <v>152</v>
      </c>
      <c r="D36" s="191">
        <v>9</v>
      </c>
      <c r="E36" s="153">
        <v>7.5657826314225504E-2</v>
      </c>
      <c r="F36" s="146">
        <v>3.6178980028097399E-3</v>
      </c>
      <c r="G36" s="146">
        <v>7.9275724317035307E-2</v>
      </c>
      <c r="H36" s="147">
        <v>5.9108186056854297</v>
      </c>
      <c r="I36" s="233">
        <v>206.6</v>
      </c>
      <c r="J36" s="239">
        <v>48.147468000000003</v>
      </c>
      <c r="L36" s="198"/>
    </row>
    <row r="37" spans="1:16" ht="14.45" x14ac:dyDescent="0.3">
      <c r="A37" s="151" t="s">
        <v>29</v>
      </c>
      <c r="B37" s="152" t="s">
        <v>141</v>
      </c>
      <c r="C37" s="229" t="s">
        <v>152</v>
      </c>
      <c r="D37" s="191">
        <v>9</v>
      </c>
      <c r="E37" s="146">
        <v>3.6995788129427699E-2</v>
      </c>
      <c r="F37" s="146">
        <v>1.4951825841138701E-2</v>
      </c>
      <c r="G37" s="146">
        <v>5.1947613970566499E-2</v>
      </c>
      <c r="H37" s="147">
        <v>2.1569238150263699</v>
      </c>
      <c r="I37" s="233">
        <v>214.4</v>
      </c>
      <c r="J37" s="233">
        <v>12.991422</v>
      </c>
      <c r="L37" s="197" t="s">
        <v>180</v>
      </c>
    </row>
    <row r="38" spans="1:16" ht="14.45" x14ac:dyDescent="0.3">
      <c r="A38" s="144" t="s">
        <v>21</v>
      </c>
      <c r="B38" s="145" t="s">
        <v>150</v>
      </c>
      <c r="C38" s="195" t="s">
        <v>213</v>
      </c>
      <c r="D38" s="191">
        <v>9</v>
      </c>
      <c r="E38" s="153">
        <v>5.3139426190544597E-2</v>
      </c>
      <c r="F38" s="146">
        <v>3.8336911799580399E-4</v>
      </c>
      <c r="G38" s="146">
        <v>5.35227953085404E-2</v>
      </c>
      <c r="H38" s="147">
        <v>1.20612672941467</v>
      </c>
      <c r="I38" s="233">
        <v>362.5</v>
      </c>
      <c r="J38" s="239">
        <v>100.66</v>
      </c>
      <c r="L38" s="198"/>
    </row>
    <row r="39" spans="1:16" ht="14.45" x14ac:dyDescent="0.3">
      <c r="A39" s="144" t="s">
        <v>17</v>
      </c>
      <c r="B39" s="145" t="s">
        <v>150</v>
      </c>
      <c r="C39" s="195" t="s">
        <v>213</v>
      </c>
      <c r="D39" s="191">
        <v>9</v>
      </c>
      <c r="E39" s="153">
        <v>5.2675307947519602E-2</v>
      </c>
      <c r="F39" s="146">
        <v>3.9867935446226302E-4</v>
      </c>
      <c r="G39" s="146">
        <v>5.3073987301981901E-2</v>
      </c>
      <c r="H39" s="200">
        <v>1.57198902955119</v>
      </c>
      <c r="I39" s="237">
        <v>1914.355</v>
      </c>
      <c r="J39" s="237">
        <v>131.52699999999999</v>
      </c>
      <c r="L39" s="197" t="s">
        <v>180</v>
      </c>
    </row>
    <row r="40" spans="1:16" ht="14.45" x14ac:dyDescent="0.3">
      <c r="A40" s="144" t="s">
        <v>153</v>
      </c>
      <c r="B40" s="145" t="s">
        <v>143</v>
      </c>
      <c r="C40" s="195" t="s">
        <v>213</v>
      </c>
      <c r="D40" s="191">
        <v>9</v>
      </c>
      <c r="E40" s="153">
        <v>4.8690621388113697E-2</v>
      </c>
      <c r="F40" s="146">
        <v>-1.27713105280298E-5</v>
      </c>
      <c r="G40" s="146">
        <v>4.8677850077585703E-2</v>
      </c>
      <c r="H40" s="147">
        <v>1.1748790539329901</v>
      </c>
      <c r="I40" s="233">
        <v>63.338000000000001</v>
      </c>
      <c r="J40" s="239">
        <v>7.6230000000000002</v>
      </c>
      <c r="L40" s="199"/>
    </row>
    <row r="41" spans="1:16" ht="14.45" x14ac:dyDescent="0.3">
      <c r="A41" s="144" t="s">
        <v>35</v>
      </c>
      <c r="B41" s="145" t="s">
        <v>141</v>
      </c>
      <c r="C41" s="195" t="s">
        <v>213</v>
      </c>
      <c r="D41" s="191">
        <v>9</v>
      </c>
      <c r="E41" s="153">
        <v>-2.5371275270671699E-2</v>
      </c>
      <c r="F41" s="146">
        <v>6.7279869694356606E-2</v>
      </c>
      <c r="G41" s="146">
        <v>4.1908594423684997E-2</v>
      </c>
      <c r="H41" s="147">
        <v>1.82712215320911</v>
      </c>
      <c r="I41" s="233">
        <v>100.916</v>
      </c>
      <c r="J41" s="239">
        <v>2.1869999999999998</v>
      </c>
      <c r="L41" s="197" t="s">
        <v>180</v>
      </c>
    </row>
    <row r="42" spans="1:16" ht="14.45" x14ac:dyDescent="0.3">
      <c r="A42" s="144" t="s">
        <v>28</v>
      </c>
      <c r="B42" s="145" t="s">
        <v>141</v>
      </c>
      <c r="C42" s="195" t="s">
        <v>213</v>
      </c>
      <c r="D42" s="191">
        <v>9</v>
      </c>
      <c r="E42" s="153">
        <v>2.8536089205886801E-2</v>
      </c>
      <c r="F42" s="146">
        <v>1.20234567281129E-3</v>
      </c>
      <c r="G42" s="146">
        <v>2.9738434878698101E-2</v>
      </c>
      <c r="H42" s="147">
        <v>1.32963924696281</v>
      </c>
      <c r="I42" s="233">
        <v>171.351</v>
      </c>
      <c r="J42" s="239">
        <v>9.4730000000000008</v>
      </c>
      <c r="L42" s="197" t="s">
        <v>152</v>
      </c>
    </row>
    <row r="43" spans="1:16" x14ac:dyDescent="0.25">
      <c r="A43" s="151" t="s">
        <v>31</v>
      </c>
      <c r="B43" s="152" t="s">
        <v>141</v>
      </c>
      <c r="C43" s="229" t="s">
        <v>213</v>
      </c>
      <c r="D43" s="191">
        <v>9</v>
      </c>
      <c r="E43" s="153">
        <v>2.6031680226632801E-2</v>
      </c>
      <c r="F43" s="146">
        <v>6.0458447772537998E-5</v>
      </c>
      <c r="G43" s="146">
        <v>2.60921386744053E-2</v>
      </c>
      <c r="H43" s="147">
        <v>1.216362631288</v>
      </c>
      <c r="I43" s="233">
        <v>94.067999999999998</v>
      </c>
      <c r="J43" s="239">
        <v>3.0209999999999999</v>
      </c>
      <c r="L43" s="198"/>
    </row>
    <row r="44" spans="1:16" x14ac:dyDescent="0.25">
      <c r="A44" s="144" t="s">
        <v>37</v>
      </c>
      <c r="B44" s="145" t="s">
        <v>141</v>
      </c>
      <c r="C44" s="195" t="s">
        <v>213</v>
      </c>
      <c r="D44" s="191">
        <v>9</v>
      </c>
      <c r="E44" s="153">
        <v>-0.10113162148953</v>
      </c>
      <c r="F44" s="146">
        <v>9.09432685439302E-2</v>
      </c>
      <c r="G44" s="146">
        <v>-1.0188352945599499E-2</v>
      </c>
      <c r="H44" s="147">
        <v>0.95360397680198805</v>
      </c>
      <c r="I44" s="233">
        <v>56.35</v>
      </c>
      <c r="J44" s="239">
        <v>-0.27100000000000002</v>
      </c>
      <c r="L44" s="198"/>
    </row>
    <row r="45" spans="1:16" x14ac:dyDescent="0.25">
      <c r="A45" s="144" t="s">
        <v>67</v>
      </c>
      <c r="B45" s="145" t="s">
        <v>113</v>
      </c>
      <c r="C45" s="195" t="s">
        <v>213</v>
      </c>
      <c r="D45" s="191">
        <v>9</v>
      </c>
      <c r="E45" s="155">
        <v>-5.2907660885652602E-2</v>
      </c>
      <c r="F45" s="156">
        <v>-2.2572567276831399E-3</v>
      </c>
      <c r="G45" s="160">
        <v>-5.51649176133358E-2</v>
      </c>
      <c r="H45" s="161">
        <v>1.9653718506053399</v>
      </c>
      <c r="I45" s="233">
        <v>30.946999999999999</v>
      </c>
      <c r="J45" s="237">
        <v>-17.204999999999998</v>
      </c>
      <c r="L45" s="198"/>
    </row>
    <row r="46" spans="1:16" x14ac:dyDescent="0.25">
      <c r="A46" s="144" t="s">
        <v>164</v>
      </c>
      <c r="B46" s="145" t="s">
        <v>113</v>
      </c>
      <c r="C46" s="195" t="s">
        <v>191</v>
      </c>
      <c r="D46" s="191">
        <v>9</v>
      </c>
      <c r="E46" s="155">
        <v>6.8462588132399598E-3</v>
      </c>
      <c r="F46" s="156">
        <v>2.15222026049816E-2</v>
      </c>
      <c r="G46" s="156">
        <v>2.8368461418221601E-2</v>
      </c>
      <c r="H46" s="162">
        <v>1.88061404168291</v>
      </c>
      <c r="I46" s="233">
        <v>153.13913099999999</v>
      </c>
      <c r="J46" s="237">
        <v>3.358403</v>
      </c>
      <c r="L46" s="198"/>
    </row>
    <row r="47" spans="1:16" x14ac:dyDescent="0.25">
      <c r="A47" s="144" t="s">
        <v>165</v>
      </c>
      <c r="B47" s="145" t="s">
        <v>150</v>
      </c>
      <c r="C47" s="195" t="s">
        <v>191</v>
      </c>
      <c r="D47" s="191">
        <v>9</v>
      </c>
      <c r="E47" s="153">
        <v>1.32353914367017E-3</v>
      </c>
      <c r="F47" s="146">
        <v>1.01966171054914E-2</v>
      </c>
      <c r="G47" s="146">
        <v>1.1520156249161599E-2</v>
      </c>
      <c r="H47" s="147">
        <v>1.35542419556353</v>
      </c>
      <c r="I47" s="233">
        <v>318.38600000000002</v>
      </c>
      <c r="J47" s="239">
        <v>12.882</v>
      </c>
      <c r="L47" s="198"/>
    </row>
    <row r="48" spans="1:16" x14ac:dyDescent="0.25">
      <c r="A48" s="144" t="s">
        <v>36</v>
      </c>
      <c r="B48" s="145" t="s">
        <v>141</v>
      </c>
      <c r="C48" s="195" t="s">
        <v>191</v>
      </c>
      <c r="D48" s="191">
        <v>9</v>
      </c>
      <c r="E48" s="153">
        <v>-2.32955045306589E-2</v>
      </c>
      <c r="F48" s="146">
        <v>2.87850796164335E-2</v>
      </c>
      <c r="G48" s="146">
        <v>5.4895750857746096E-3</v>
      </c>
      <c r="H48" s="147">
        <v>0.82409753589658796</v>
      </c>
      <c r="I48" s="233">
        <v>29.14</v>
      </c>
      <c r="J48" s="239">
        <v>0.312</v>
      </c>
      <c r="L48" s="197" t="s">
        <v>190</v>
      </c>
      <c r="P48" s="209"/>
    </row>
    <row r="49" spans="1:12" x14ac:dyDescent="0.25">
      <c r="A49" s="144" t="s">
        <v>50</v>
      </c>
      <c r="B49" s="145" t="s">
        <v>113</v>
      </c>
      <c r="C49" s="195" t="s">
        <v>191</v>
      </c>
      <c r="D49" s="191">
        <v>9</v>
      </c>
      <c r="E49" s="153">
        <v>-4.0791427965202597E-2</v>
      </c>
      <c r="F49" s="146">
        <v>1.63377890939953E-2</v>
      </c>
      <c r="G49" s="146">
        <v>-2.4453638871207301E-2</v>
      </c>
      <c r="H49" s="147">
        <v>2.3983908642616099</v>
      </c>
      <c r="I49" s="233">
        <v>18.048999999999999</v>
      </c>
      <c r="J49" s="239">
        <v>-0.46100000000000002</v>
      </c>
      <c r="L49" s="198"/>
    </row>
    <row r="50" spans="1:12" x14ac:dyDescent="0.25">
      <c r="A50" s="144" t="s">
        <v>40</v>
      </c>
      <c r="B50" s="145" t="s">
        <v>141</v>
      </c>
      <c r="C50" s="195" t="s">
        <v>211</v>
      </c>
      <c r="D50" s="191">
        <v>9</v>
      </c>
      <c r="E50" s="146">
        <v>7.6383373005652594E-2</v>
      </c>
      <c r="F50" s="146">
        <v>0.11705993956979199</v>
      </c>
      <c r="G50" s="146">
        <v>0.193443312575445</v>
      </c>
      <c r="H50" s="147">
        <v>12.0962565597608</v>
      </c>
      <c r="I50" s="233">
        <v>366.745454</v>
      </c>
      <c r="J50" s="233">
        <v>25.767854</v>
      </c>
      <c r="L50" s="197" t="s">
        <v>190</v>
      </c>
    </row>
    <row r="51" spans="1:12" x14ac:dyDescent="0.25">
      <c r="A51" s="144" t="s">
        <v>64</v>
      </c>
      <c r="B51" s="145" t="s">
        <v>113</v>
      </c>
      <c r="C51" s="195" t="s">
        <v>211</v>
      </c>
      <c r="D51" s="191">
        <v>9</v>
      </c>
      <c r="E51" s="146">
        <v>5.7357959074938202E-2</v>
      </c>
      <c r="F51" s="146">
        <v>2.42861088042443E-2</v>
      </c>
      <c r="G51" s="146">
        <v>8.1644067879182505E-2</v>
      </c>
      <c r="H51" s="147">
        <v>1.48152713027209</v>
      </c>
      <c r="I51" s="233">
        <v>530.87035500000002</v>
      </c>
      <c r="J51" s="233">
        <v>45.533166000000001</v>
      </c>
      <c r="L51" s="197" t="s">
        <v>180</v>
      </c>
    </row>
    <row r="52" spans="1:12" x14ac:dyDescent="0.25">
      <c r="A52" s="144" t="s">
        <v>57</v>
      </c>
      <c r="B52" s="145" t="s">
        <v>113</v>
      </c>
      <c r="C52" s="195" t="s">
        <v>211</v>
      </c>
      <c r="D52" s="191">
        <v>9</v>
      </c>
      <c r="E52" s="146">
        <v>6.9326902592872899E-2</v>
      </c>
      <c r="F52" s="146">
        <v>9.6170538878885808E-3</v>
      </c>
      <c r="G52" s="146">
        <v>7.8943956480761496E-2</v>
      </c>
      <c r="H52" s="147">
        <v>1.73588257523969</v>
      </c>
      <c r="I52" s="233">
        <v>88.625512999999998</v>
      </c>
      <c r="J52" s="233">
        <v>13.934896999999999</v>
      </c>
      <c r="L52" s="198"/>
    </row>
    <row r="53" spans="1:12" x14ac:dyDescent="0.25">
      <c r="A53" s="144" t="s">
        <v>65</v>
      </c>
      <c r="B53" s="145" t="s">
        <v>113</v>
      </c>
      <c r="C53" s="195" t="s">
        <v>211</v>
      </c>
      <c r="D53" s="191">
        <v>9</v>
      </c>
      <c r="E53" s="146">
        <v>4.9586537066589297E-2</v>
      </c>
      <c r="F53" s="146">
        <v>1.5273465834904999E-2</v>
      </c>
      <c r="G53" s="146">
        <v>6.4860002901494296E-2</v>
      </c>
      <c r="H53" s="147">
        <v>2.6040219724712701</v>
      </c>
      <c r="I53" s="233">
        <v>129.58699999999999</v>
      </c>
      <c r="J53" s="233">
        <v>11.177</v>
      </c>
      <c r="L53" s="198"/>
    </row>
    <row r="54" spans="1:12" x14ac:dyDescent="0.25">
      <c r="A54" s="144" t="s">
        <v>166</v>
      </c>
      <c r="B54" s="145" t="s">
        <v>135</v>
      </c>
      <c r="C54" s="195" t="s">
        <v>211</v>
      </c>
      <c r="D54" s="191">
        <v>9</v>
      </c>
      <c r="E54" s="146">
        <v>6.32924885290541E-2</v>
      </c>
      <c r="F54" s="146">
        <v>7.2677587685509505E-5</v>
      </c>
      <c r="G54" s="146">
        <v>6.3365166116739605E-2</v>
      </c>
      <c r="H54" s="147">
        <v>8.4226239021329992</v>
      </c>
      <c r="I54" s="233">
        <v>3092.3939999999998</v>
      </c>
      <c r="J54" s="233">
        <v>65.39</v>
      </c>
      <c r="L54" s="197" t="s">
        <v>189</v>
      </c>
    </row>
    <row r="55" spans="1:12" x14ac:dyDescent="0.25">
      <c r="A55" s="144" t="s">
        <v>27</v>
      </c>
      <c r="B55" s="145" t="s">
        <v>141</v>
      </c>
      <c r="C55" s="195" t="s">
        <v>211</v>
      </c>
      <c r="D55" s="191">
        <v>9</v>
      </c>
      <c r="E55" s="146">
        <v>2.3545017312085002E-3</v>
      </c>
      <c r="F55" s="146">
        <v>4.3192186656863099E-2</v>
      </c>
      <c r="G55" s="146">
        <v>4.5546688388071598E-2</v>
      </c>
      <c r="H55" s="147">
        <v>1.0596660720090301</v>
      </c>
      <c r="I55" s="233">
        <v>80.016859999999994</v>
      </c>
      <c r="J55" s="233">
        <v>4.0087440000000001</v>
      </c>
      <c r="L55" s="197" t="s">
        <v>146</v>
      </c>
    </row>
    <row r="56" spans="1:12" x14ac:dyDescent="0.25">
      <c r="A56" s="144" t="s">
        <v>43</v>
      </c>
      <c r="B56" s="145" t="s">
        <v>141</v>
      </c>
      <c r="C56" s="195" t="s">
        <v>211</v>
      </c>
      <c r="D56" s="191">
        <v>9</v>
      </c>
      <c r="E56" s="146">
        <v>6.1885443196195399E-3</v>
      </c>
      <c r="F56" s="146">
        <v>3.4557949467480302E-2</v>
      </c>
      <c r="G56" s="146">
        <v>4.0746493787099797E-2</v>
      </c>
      <c r="H56" s="200">
        <v>1.59821461482639</v>
      </c>
      <c r="I56" s="234">
        <v>172.83815999999999</v>
      </c>
      <c r="J56" s="240">
        <v>13.167907</v>
      </c>
      <c r="L56" s="198"/>
    </row>
    <row r="57" spans="1:12" x14ac:dyDescent="0.25">
      <c r="A57" s="183" t="s">
        <v>76</v>
      </c>
      <c r="B57" s="145" t="s">
        <v>135</v>
      </c>
      <c r="C57" s="195" t="s">
        <v>211</v>
      </c>
      <c r="D57" s="191">
        <v>9</v>
      </c>
      <c r="E57" s="146">
        <v>-4.0072681376121001E-2</v>
      </c>
      <c r="F57" s="146">
        <v>7.8839836829095705E-2</v>
      </c>
      <c r="G57" s="146">
        <v>3.87671554529746E-2</v>
      </c>
      <c r="H57" s="147">
        <v>1.3363549967053601</v>
      </c>
      <c r="I57" s="233">
        <v>1305.9926700000001</v>
      </c>
      <c r="J57" s="233">
        <v>31.582771000000001</v>
      </c>
      <c r="L57" s="198"/>
    </row>
    <row r="58" spans="1:12" x14ac:dyDescent="0.25">
      <c r="A58" s="144" t="s">
        <v>45</v>
      </c>
      <c r="B58" s="145" t="s">
        <v>141</v>
      </c>
      <c r="C58" s="195" t="s">
        <v>211</v>
      </c>
      <c r="D58" s="191">
        <v>9</v>
      </c>
      <c r="E58" s="146">
        <v>3.7189450961608597E-2</v>
      </c>
      <c r="F58" s="146">
        <v>-2.6033044321180598E-4</v>
      </c>
      <c r="G58" s="146">
        <v>3.69291205183968E-2</v>
      </c>
      <c r="H58" s="147">
        <v>1.7056258218668601</v>
      </c>
      <c r="I58" s="233">
        <v>222.68160800000001</v>
      </c>
      <c r="J58" s="233">
        <v>13.612102</v>
      </c>
      <c r="L58" s="197" t="s">
        <v>190</v>
      </c>
    </row>
    <row r="59" spans="1:12" x14ac:dyDescent="0.25">
      <c r="A59" s="144" t="s">
        <v>24</v>
      </c>
      <c r="B59" s="145" t="s">
        <v>141</v>
      </c>
      <c r="C59" s="195" t="s">
        <v>211</v>
      </c>
      <c r="D59" s="191">
        <v>9</v>
      </c>
      <c r="E59" s="146">
        <v>2.4863238274661598E-2</v>
      </c>
      <c r="F59" s="146">
        <v>1.1670115201494601E-2</v>
      </c>
      <c r="G59" s="146">
        <v>3.6533353476156202E-2</v>
      </c>
      <c r="H59" s="147">
        <v>3.54823999090575</v>
      </c>
      <c r="I59" s="233">
        <v>106.982404</v>
      </c>
      <c r="J59" s="233">
        <v>5.0895279999999996</v>
      </c>
      <c r="L59" s="198"/>
    </row>
    <row r="60" spans="1:12" x14ac:dyDescent="0.25">
      <c r="A60" s="144" t="s">
        <v>52</v>
      </c>
      <c r="B60" s="145" t="s">
        <v>113</v>
      </c>
      <c r="C60" s="195" t="s">
        <v>211</v>
      </c>
      <c r="D60" s="191">
        <v>9</v>
      </c>
      <c r="E60" s="146">
        <v>2.6884161618300401E-2</v>
      </c>
      <c r="F60" s="146">
        <v>3.8984065516979799E-3</v>
      </c>
      <c r="G60" s="146">
        <v>3.0782568169998401E-2</v>
      </c>
      <c r="H60" s="147">
        <v>1.24930557770747</v>
      </c>
      <c r="I60" s="233">
        <v>9.9377460000000006</v>
      </c>
      <c r="J60" s="233">
        <v>2.8203619999999998</v>
      </c>
      <c r="L60" s="198"/>
    </row>
    <row r="61" spans="1:12" x14ac:dyDescent="0.25">
      <c r="A61" s="144" t="s">
        <v>39</v>
      </c>
      <c r="B61" s="145" t="s">
        <v>141</v>
      </c>
      <c r="C61" s="195" t="s">
        <v>211</v>
      </c>
      <c r="D61" s="191">
        <v>9</v>
      </c>
      <c r="E61" s="146">
        <v>7.5115057334573902E-3</v>
      </c>
      <c r="F61" s="146">
        <v>1.98298139784217E-2</v>
      </c>
      <c r="G61" s="146">
        <v>2.73413197118791E-2</v>
      </c>
      <c r="H61" s="147">
        <v>1.5313663402190201</v>
      </c>
      <c r="I61" s="233">
        <v>253.60516799999999</v>
      </c>
      <c r="J61" s="233">
        <v>5.5466309999999996</v>
      </c>
      <c r="L61" s="197" t="s">
        <v>152</v>
      </c>
    </row>
    <row r="62" spans="1:12" x14ac:dyDescent="0.25">
      <c r="A62" s="144" t="s">
        <v>167</v>
      </c>
      <c r="B62" s="145" t="s">
        <v>150</v>
      </c>
      <c r="C62" s="195" t="s">
        <v>211</v>
      </c>
      <c r="D62" s="191">
        <v>9</v>
      </c>
      <c r="E62" s="146">
        <v>6.1032740189419701E-3</v>
      </c>
      <c r="F62" s="146">
        <v>1.46398303224601E-2</v>
      </c>
      <c r="G62" s="146">
        <v>2.0743104341401999E-2</v>
      </c>
      <c r="H62" s="147">
        <v>1.6902165417339701</v>
      </c>
      <c r="I62" s="233">
        <v>1165.855</v>
      </c>
      <c r="J62" s="233">
        <v>16.538</v>
      </c>
      <c r="L62" s="198"/>
    </row>
    <row r="63" spans="1:12" x14ac:dyDescent="0.25">
      <c r="A63" s="181" t="s">
        <v>71</v>
      </c>
      <c r="B63" s="202" t="s">
        <v>113</v>
      </c>
      <c r="C63" s="195" t="s">
        <v>211</v>
      </c>
      <c r="D63" s="191">
        <v>9</v>
      </c>
      <c r="E63" s="156">
        <v>1.7211032933691198E-2</v>
      </c>
      <c r="F63" s="155">
        <v>2.89986115752228E-3</v>
      </c>
      <c r="G63" s="155">
        <v>2.0110894091213499E-2</v>
      </c>
      <c r="H63" s="161">
        <v>0.40799136336174502</v>
      </c>
      <c r="I63" s="234">
        <v>-3.5230890000000001</v>
      </c>
      <c r="J63" s="234">
        <v>0.85634900000000003</v>
      </c>
      <c r="L63" s="198"/>
    </row>
    <row r="64" spans="1:12" x14ac:dyDescent="0.25">
      <c r="A64" s="144" t="s">
        <v>20</v>
      </c>
      <c r="B64" s="145" t="s">
        <v>150</v>
      </c>
      <c r="C64" s="195" t="s">
        <v>211</v>
      </c>
      <c r="D64" s="191">
        <v>9</v>
      </c>
      <c r="E64" s="153">
        <v>-9.2651082085671507E-3</v>
      </c>
      <c r="F64" s="146">
        <v>2.79872786624328E-2</v>
      </c>
      <c r="G64" s="146">
        <v>1.8722170453865601E-2</v>
      </c>
      <c r="H64" s="147">
        <v>1.3621242952393999</v>
      </c>
      <c r="I64" s="233">
        <v>126.11799999999999</v>
      </c>
      <c r="J64" s="239">
        <v>9.8510000000000009</v>
      </c>
      <c r="L64" s="197" t="s">
        <v>190</v>
      </c>
    </row>
    <row r="65" spans="1:85" x14ac:dyDescent="0.25">
      <c r="A65" s="144" t="s">
        <v>26</v>
      </c>
      <c r="B65" s="145" t="s">
        <v>141</v>
      </c>
      <c r="C65" s="195" t="s">
        <v>211</v>
      </c>
      <c r="D65" s="191">
        <v>9</v>
      </c>
      <c r="E65" s="153">
        <v>-2.09743623906571E-2</v>
      </c>
      <c r="F65" s="146">
        <v>3.8013149331515901E-2</v>
      </c>
      <c r="G65" s="146">
        <v>1.7038786940858801E-2</v>
      </c>
      <c r="H65" s="147">
        <v>3.8184820695089399</v>
      </c>
      <c r="I65" s="233">
        <v>183.29499999999999</v>
      </c>
      <c r="J65" s="239">
        <v>3.3250000000000002</v>
      </c>
      <c r="L65" s="197" t="s">
        <v>180</v>
      </c>
    </row>
    <row r="66" spans="1:85" x14ac:dyDescent="0.25">
      <c r="A66" s="144" t="s">
        <v>75</v>
      </c>
      <c r="B66" s="145" t="s">
        <v>135</v>
      </c>
      <c r="C66" s="195" t="s">
        <v>211</v>
      </c>
      <c r="D66" s="191">
        <v>9</v>
      </c>
      <c r="E66" s="153">
        <v>-1.52185163507481E-2</v>
      </c>
      <c r="F66" s="146">
        <v>2.3108589375114799E-2</v>
      </c>
      <c r="G66" s="146">
        <v>7.89007302436673E-3</v>
      </c>
      <c r="H66" s="147">
        <v>1.49518782504345</v>
      </c>
      <c r="I66" s="233">
        <v>237.17121</v>
      </c>
      <c r="J66" s="239">
        <v>1.3564419999999999</v>
      </c>
      <c r="L66" s="198"/>
    </row>
    <row r="67" spans="1:85" x14ac:dyDescent="0.25">
      <c r="A67" s="144" t="s">
        <v>46</v>
      </c>
      <c r="B67" s="145" t="s">
        <v>141</v>
      </c>
      <c r="C67" s="195" t="s">
        <v>211</v>
      </c>
      <c r="D67" s="191">
        <v>9</v>
      </c>
      <c r="E67" s="155">
        <v>4.2355817935081398E-3</v>
      </c>
      <c r="F67" s="155">
        <v>3.3628975634069501E-3</v>
      </c>
      <c r="G67" s="155">
        <v>7.5984793569150904E-3</v>
      </c>
      <c r="H67" s="187">
        <v>1.89275687774877</v>
      </c>
      <c r="I67" s="233">
        <v>51.991410000000002</v>
      </c>
      <c r="J67" s="237">
        <v>1.1022130000000001</v>
      </c>
      <c r="L67" s="197" t="s">
        <v>180</v>
      </c>
    </row>
    <row r="68" spans="1:85" x14ac:dyDescent="0.25">
      <c r="A68" s="144" t="s">
        <v>34</v>
      </c>
      <c r="B68" s="145" t="s">
        <v>141</v>
      </c>
      <c r="C68" s="195" t="s">
        <v>211</v>
      </c>
      <c r="D68" s="191">
        <v>9</v>
      </c>
      <c r="E68" s="153">
        <v>2.8532298222271702E-4</v>
      </c>
      <c r="F68" s="146">
        <v>-3.1037520918675001E-3</v>
      </c>
      <c r="G68" s="146">
        <v>-2.8184291096447801E-3</v>
      </c>
      <c r="H68" s="147">
        <v>2.9822243417008099</v>
      </c>
      <c r="I68" s="233">
        <v>27.462816</v>
      </c>
      <c r="J68" s="239">
        <v>-0.23672699999999999</v>
      </c>
      <c r="L68" s="198"/>
    </row>
    <row r="69" spans="1:85" ht="18.75" customHeight="1" x14ac:dyDescent="0.25">
      <c r="A69" s="287" t="s">
        <v>208</v>
      </c>
      <c r="B69" s="287"/>
      <c r="C69" s="287"/>
      <c r="D69" s="287"/>
      <c r="E69" s="287"/>
      <c r="F69" s="287"/>
      <c r="G69" s="287"/>
      <c r="H69" s="287"/>
      <c r="I69" s="287"/>
      <c r="J69" s="287"/>
    </row>
    <row r="70" spans="1:85" x14ac:dyDescent="0.25">
      <c r="A70" s="158" t="s">
        <v>68</v>
      </c>
      <c r="B70" s="159" t="s">
        <v>113</v>
      </c>
      <c r="C70" s="230" t="s">
        <v>211</v>
      </c>
      <c r="D70" s="191">
        <v>12</v>
      </c>
      <c r="E70" s="153">
        <v>6.7000000000000004E-2</v>
      </c>
      <c r="F70" s="146">
        <v>4.0000000000000001E-3</v>
      </c>
      <c r="G70" s="146">
        <v>7.0000000000000007E-2</v>
      </c>
      <c r="H70" s="200">
        <v>3.9</v>
      </c>
      <c r="I70" s="236">
        <v>137.6</v>
      </c>
      <c r="J70" s="237">
        <v>17.7</v>
      </c>
      <c r="L70" s="198"/>
    </row>
    <row r="71" spans="1:85" x14ac:dyDescent="0.25">
      <c r="A71" s="144" t="s">
        <v>205</v>
      </c>
      <c r="B71" s="145" t="s">
        <v>143</v>
      </c>
      <c r="C71" s="195" t="s">
        <v>211</v>
      </c>
      <c r="D71" s="191">
        <v>12</v>
      </c>
      <c r="E71" s="153">
        <v>-4.8000000000000001E-2</v>
      </c>
      <c r="F71" s="146">
        <v>1.24516501647511E-2</v>
      </c>
      <c r="G71" s="146">
        <v>-3.5999999999999997E-2</v>
      </c>
      <c r="H71" s="186">
        <v>1</v>
      </c>
      <c r="I71" s="238">
        <v>63</v>
      </c>
      <c r="J71" s="239">
        <v>-19.3</v>
      </c>
      <c r="L71" s="198"/>
    </row>
    <row r="72" spans="1:85" x14ac:dyDescent="0.25">
      <c r="B72" s="206"/>
      <c r="C72" s="206"/>
      <c r="D72" s="206"/>
      <c r="E72" s="160"/>
      <c r="F72" s="160"/>
      <c r="G72" s="160"/>
      <c r="H72" s="162"/>
      <c r="I72" s="193"/>
      <c r="J72" s="189"/>
      <c r="K72" s="207"/>
      <c r="L72" s="208"/>
    </row>
    <row r="73" spans="1:85" x14ac:dyDescent="0.25">
      <c r="G73" s="137"/>
    </row>
    <row r="74" spans="1:85" ht="15.75" x14ac:dyDescent="0.25">
      <c r="A74" s="168" t="s">
        <v>196</v>
      </c>
      <c r="B74" s="168"/>
      <c r="C74" s="168"/>
      <c r="D74" s="168"/>
      <c r="E74" s="168"/>
      <c r="F74" s="168"/>
      <c r="G74" s="168"/>
      <c r="H74" s="168"/>
      <c r="I74" s="168"/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</row>
    <row r="75" spans="1:85" ht="5.25" customHeight="1" x14ac:dyDescent="0.25">
      <c r="A75" s="168"/>
      <c r="B75" s="168"/>
      <c r="C75" s="168"/>
      <c r="D75" s="168"/>
      <c r="E75" s="168"/>
      <c r="F75" s="168"/>
      <c r="G75" s="168"/>
      <c r="H75" s="168"/>
      <c r="I75" s="168"/>
      <c r="J75" s="170"/>
      <c r="K75" s="170"/>
      <c r="L75" s="170"/>
      <c r="M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</row>
    <row r="76" spans="1:85" ht="15.75" x14ac:dyDescent="0.25">
      <c r="A76" s="167" t="s">
        <v>171</v>
      </c>
      <c r="B76" s="168"/>
      <c r="C76" s="168"/>
      <c r="D76" s="168"/>
      <c r="E76" s="168"/>
      <c r="F76" s="168"/>
      <c r="G76" s="168"/>
      <c r="H76" s="169"/>
      <c r="I76" s="169"/>
      <c r="J76" s="166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</row>
    <row r="77" spans="1:85" ht="3.75" customHeight="1" x14ac:dyDescent="0.25"/>
    <row r="78" spans="1:85" ht="15.75" x14ac:dyDescent="0.25">
      <c r="A78" s="227" t="s">
        <v>170</v>
      </c>
      <c r="B78" s="164"/>
      <c r="C78" s="164"/>
      <c r="D78" s="164"/>
      <c r="E78" s="164"/>
      <c r="F78" s="164"/>
      <c r="G78" s="165"/>
      <c r="H78" s="165"/>
      <c r="I78" s="165"/>
      <c r="J78" s="166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</row>
    <row r="79" spans="1:85" ht="15.75" x14ac:dyDescent="0.25">
      <c r="B79" s="174"/>
      <c r="C79" s="174"/>
      <c r="D79" s="174"/>
      <c r="E79" s="174"/>
      <c r="F79" s="174"/>
      <c r="G79" s="174"/>
      <c r="H79" s="168"/>
      <c r="I79" s="168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E79" s="170"/>
      <c r="AF79" s="170"/>
      <c r="AG79" s="170"/>
      <c r="AH79" s="170"/>
      <c r="AI79" s="170"/>
      <c r="AJ79" s="170"/>
      <c r="AK79" s="170"/>
      <c r="AL79" s="170"/>
      <c r="AM79" s="170"/>
      <c r="AN79" s="170"/>
      <c r="AO79" s="170"/>
      <c r="AP79" s="170"/>
      <c r="AQ79" s="170"/>
      <c r="AR79" s="170"/>
      <c r="AS79" s="170"/>
      <c r="AT79" s="170"/>
      <c r="AU79" s="170"/>
      <c r="AV79" s="170"/>
      <c r="AW79" s="170"/>
      <c r="AX79" s="170"/>
      <c r="AY79" s="170"/>
      <c r="AZ79" s="170"/>
      <c r="BA79" s="170"/>
      <c r="BB79" s="170"/>
      <c r="BC79" s="170"/>
      <c r="BD79" s="170"/>
      <c r="BE79" s="170"/>
      <c r="BF79" s="170"/>
      <c r="BG79" s="170"/>
      <c r="BH79" s="170"/>
      <c r="BI79" s="170"/>
      <c r="BJ79" s="170"/>
      <c r="BK79" s="170"/>
      <c r="BL79" s="170"/>
      <c r="BM79" s="170"/>
      <c r="BN79" s="170"/>
      <c r="BO79" s="170"/>
      <c r="BP79" s="170"/>
      <c r="BQ79" s="170"/>
      <c r="BR79" s="170"/>
      <c r="BS79" s="170"/>
      <c r="BT79" s="170"/>
      <c r="BU79" s="170"/>
      <c r="BV79" s="170"/>
      <c r="BW79" s="170"/>
      <c r="BX79" s="170"/>
      <c r="BY79" s="170"/>
      <c r="BZ79" s="170"/>
      <c r="CA79" s="170"/>
      <c r="CB79" s="170"/>
      <c r="CC79" s="170"/>
      <c r="CD79" s="170"/>
      <c r="CE79" s="170"/>
      <c r="CF79" s="170"/>
      <c r="CG79" s="170"/>
    </row>
    <row r="80" spans="1:85" ht="15.75" x14ac:dyDescent="0.25">
      <c r="A80" s="174"/>
      <c r="B80" s="174"/>
      <c r="C80" s="174"/>
      <c r="D80" s="174"/>
      <c r="E80" s="174"/>
      <c r="F80" s="174"/>
      <c r="G80" s="174"/>
      <c r="H80" s="168"/>
      <c r="I80" s="168"/>
      <c r="J80" s="170"/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</row>
    <row r="81" spans="1:85" ht="15.75" x14ac:dyDescent="0.25">
      <c r="A81" s="168"/>
      <c r="B81" s="168"/>
      <c r="C81" s="168"/>
      <c r="D81" s="168"/>
      <c r="E81" s="168"/>
      <c r="F81" s="168"/>
      <c r="G81" s="175"/>
      <c r="H81" s="175"/>
      <c r="I81" s="175"/>
      <c r="J81" s="170"/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</row>
    <row r="82" spans="1:85" ht="15.75" x14ac:dyDescent="0.25">
      <c r="A82" s="164"/>
      <c r="B82" s="164"/>
      <c r="C82" s="164"/>
      <c r="D82" s="164"/>
      <c r="E82" s="164"/>
      <c r="F82" s="164"/>
      <c r="G82" s="176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</row>
    <row r="83" spans="1:85" ht="15.75" x14ac:dyDescent="0.25">
      <c r="A83" s="174"/>
      <c r="B83" s="164"/>
      <c r="C83" s="164"/>
      <c r="D83" s="164"/>
      <c r="E83" s="164"/>
      <c r="F83" s="164"/>
      <c r="G83" s="176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</row>
    <row r="84" spans="1:85" ht="15.75" x14ac:dyDescent="0.25">
      <c r="A84" s="164"/>
      <c r="B84" s="164"/>
      <c r="C84" s="164"/>
      <c r="D84" s="164"/>
      <c r="E84" s="164"/>
      <c r="F84" s="164"/>
      <c r="G84" s="176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</row>
    <row r="89" spans="1:85" x14ac:dyDescent="0.25">
      <c r="A89"/>
      <c r="B89" s="7"/>
      <c r="C89" s="7"/>
      <c r="D89" s="7"/>
      <c r="E89" s="180"/>
    </row>
    <row r="90" spans="1:85" x14ac:dyDescent="0.25">
      <c r="A90"/>
      <c r="B90" s="7"/>
      <c r="C90" s="7"/>
      <c r="D90" s="7"/>
      <c r="E90" s="180"/>
    </row>
    <row r="91" spans="1:85" x14ac:dyDescent="0.25">
      <c r="A91"/>
      <c r="B91" s="7"/>
      <c r="C91" s="7"/>
      <c r="D91" s="7"/>
      <c r="E91" s="180"/>
    </row>
    <row r="92" spans="1:85" x14ac:dyDescent="0.25">
      <c r="A92"/>
      <c r="B92" s="7"/>
      <c r="C92" s="7"/>
      <c r="D92" s="7"/>
      <c r="E92" s="180"/>
    </row>
    <row r="93" spans="1:85" x14ac:dyDescent="0.25">
      <c r="A93"/>
      <c r="B93" s="7"/>
      <c r="C93" s="7"/>
      <c r="D93" s="7"/>
      <c r="E93" s="180"/>
      <c r="G93" s="137"/>
    </row>
  </sheetData>
  <sortState ref="A20:J68">
    <sortCondition ref="C20:C68"/>
    <sortCondition descending="1" ref="G20:G68"/>
  </sortState>
  <mergeCells count="3">
    <mergeCell ref="A6:J6"/>
    <mergeCell ref="A19:J19"/>
    <mergeCell ref="A69:J69"/>
  </mergeCells>
  <pageMargins left="0.7" right="0.7" top="0.75" bottom="0.75" header="0.3" footer="0.3"/>
  <pageSetup scale="5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Margin by FY</vt:lpstr>
      <vt:lpstr>Expenses</vt:lpstr>
      <vt:lpstr>Revenue</vt:lpstr>
      <vt:lpstr>Surplus</vt:lpstr>
      <vt:lpstr>Databook</vt:lpstr>
      <vt:lpstr>Sample 1</vt:lpstr>
      <vt:lpstr>Sample 2</vt:lpstr>
      <vt:lpstr>By system, total margin</vt:lpstr>
      <vt:lpstr>'By system, total margin'!Print_Area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Darin</dc:creator>
  <cp:lastModifiedBy>Erin Bonney</cp:lastModifiedBy>
  <cp:lastPrinted>2015-04-17T15:46:27Z</cp:lastPrinted>
  <dcterms:created xsi:type="dcterms:W3CDTF">2014-02-18T19:27:02Z</dcterms:created>
  <dcterms:modified xsi:type="dcterms:W3CDTF">2015-04-24T17:20:38Z</dcterms:modified>
</cp:coreProperties>
</file>